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"/>
    </mc:Choice>
  </mc:AlternateContent>
  <bookViews>
    <workbookView xWindow="-120" yWindow="-120" windowWidth="29040" windowHeight="17640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U90" i="2" l="1"/>
  <c r="MP114" i="2"/>
  <c r="MP115" i="2"/>
  <c r="MP117" i="2"/>
  <c r="MS121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MB15" i="2"/>
  <c r="MC15" i="2"/>
  <c r="MD15" i="2"/>
  <c r="ME15" i="2"/>
  <c r="MF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MB16" i="2"/>
  <c r="MC16" i="2"/>
  <c r="MD16" i="2"/>
  <c r="ME16" i="2"/>
  <c r="MF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MB21" i="2"/>
  <c r="MG21" i="2" s="1"/>
  <c r="MC21" i="2"/>
  <c r="MD21" i="2"/>
  <c r="ME21" i="2"/>
  <c r="MF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MB22" i="2"/>
  <c r="MC22" i="2"/>
  <c r="MD22" i="2"/>
  <c r="ME22" i="2"/>
  <c r="MF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MB24" i="2"/>
  <c r="MG24" i="2" s="1"/>
  <c r="MC24" i="2"/>
  <c r="MD24" i="2"/>
  <c r="ME24" i="2"/>
  <c r="MF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MB25" i="2"/>
  <c r="MC25" i="2"/>
  <c r="MD25" i="2"/>
  <c r="ME25" i="2"/>
  <c r="MF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MB26" i="2"/>
  <c r="MC26" i="2"/>
  <c r="MD26" i="2"/>
  <c r="ME26" i="2"/>
  <c r="MF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MB27" i="2"/>
  <c r="MC27" i="2"/>
  <c r="MD27" i="2"/>
  <c r="ME27" i="2"/>
  <c r="MF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MB30" i="2"/>
  <c r="MG30" i="2" s="1"/>
  <c r="MC30" i="2"/>
  <c r="MD30" i="2"/>
  <c r="ME30" i="2"/>
  <c r="MF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MB33" i="2"/>
  <c r="MC33" i="2"/>
  <c r="MD33" i="2"/>
  <c r="ME33" i="2"/>
  <c r="MF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MB36" i="2"/>
  <c r="MC36" i="2"/>
  <c r="MD36" i="2"/>
  <c r="ME36" i="2"/>
  <c r="MF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MB38" i="2"/>
  <c r="MC38" i="2"/>
  <c r="MD38" i="2"/>
  <c r="ME38" i="2"/>
  <c r="MF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MB45" i="2"/>
  <c r="MC45" i="2"/>
  <c r="MD45" i="2"/>
  <c r="ME45" i="2"/>
  <c r="MF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MB47" i="2"/>
  <c r="MC47" i="2"/>
  <c r="MD47" i="2"/>
  <c r="ME47" i="2"/>
  <c r="MF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MB51" i="2"/>
  <c r="MC51" i="2"/>
  <c r="MD51" i="2"/>
  <c r="ME51" i="2"/>
  <c r="MF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MB52" i="2"/>
  <c r="MC52" i="2"/>
  <c r="MD52" i="2"/>
  <c r="ME52" i="2"/>
  <c r="MF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MB60" i="2"/>
  <c r="MG60" i="2" s="1"/>
  <c r="MC60" i="2"/>
  <c r="MD60" i="2"/>
  <c r="ME60" i="2"/>
  <c r="MF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MB61" i="2"/>
  <c r="MC61" i="2"/>
  <c r="MD61" i="2"/>
  <c r="ME61" i="2"/>
  <c r="MF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MB72" i="2"/>
  <c r="MC72" i="2"/>
  <c r="MD72" i="2"/>
  <c r="ME72" i="2"/>
  <c r="MF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MB76" i="2"/>
  <c r="MC76" i="2"/>
  <c r="MD76" i="2"/>
  <c r="ME76" i="2"/>
  <c r="MF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MB77" i="2"/>
  <c r="MC77" i="2"/>
  <c r="MD77" i="2"/>
  <c r="ME77" i="2"/>
  <c r="MF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MB78" i="2"/>
  <c r="MC78" i="2"/>
  <c r="MD78" i="2"/>
  <c r="ME78" i="2"/>
  <c r="MF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MB81" i="2"/>
  <c r="MC81" i="2"/>
  <c r="MD81" i="2"/>
  <c r="ME81" i="2"/>
  <c r="MF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MB83" i="2"/>
  <c r="MC83" i="2"/>
  <c r="MD83" i="2"/>
  <c r="ME83" i="2"/>
  <c r="MF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MB85" i="2"/>
  <c r="MC85" i="2"/>
  <c r="MD85" i="2"/>
  <c r="ME85" i="2"/>
  <c r="MF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MB87" i="2"/>
  <c r="MC87" i="2"/>
  <c r="MD87" i="2"/>
  <c r="ME87" i="2"/>
  <c r="MF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MB88" i="2"/>
  <c r="MC88" i="2"/>
  <c r="MD88" i="2"/>
  <c r="ME88" i="2"/>
  <c r="MF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MB90" i="2"/>
  <c r="MC90" i="2"/>
  <c r="MD90" i="2"/>
  <c r="ME90" i="2"/>
  <c r="MF90" i="2"/>
  <c r="MI90" i="2"/>
  <c r="MJ90" i="2"/>
  <c r="MK90" i="2"/>
  <c r="ML90" i="2"/>
  <c r="MM90" i="2"/>
  <c r="MN90" i="2"/>
  <c r="MP90" i="2"/>
  <c r="MQ90" i="2"/>
  <c r="MR90" i="2"/>
  <c r="MS90" i="2"/>
  <c r="MT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MB91" i="2"/>
  <c r="MC91" i="2"/>
  <c r="MD91" i="2"/>
  <c r="ME91" i="2"/>
  <c r="MG91" i="2" s="1"/>
  <c r="MF91" i="2"/>
  <c r="MI91" i="2"/>
  <c r="MJ91" i="2"/>
  <c r="MK91" i="2"/>
  <c r="ML91" i="2"/>
  <c r="MM91" i="2"/>
  <c r="MN91" i="2"/>
  <c r="MP91" i="2"/>
  <c r="MQ91" i="2"/>
  <c r="MR91" i="2"/>
  <c r="MS91" i="2"/>
  <c r="MT91" i="2"/>
  <c r="MU91" i="2"/>
  <c r="MW91" i="2"/>
  <c r="MX91" i="2"/>
  <c r="MY91" i="2"/>
  <c r="MZ91" i="2"/>
  <c r="NA91" i="2"/>
  <c r="NB91" i="2"/>
  <c r="ND91" i="2"/>
  <c r="NE91" i="2"/>
  <c r="NF91" i="2"/>
  <c r="NG91" i="2"/>
  <c r="NH91" i="2"/>
  <c r="NI91" i="2"/>
  <c r="NK91" i="2"/>
  <c r="NL91" i="2"/>
  <c r="NM91" i="2"/>
  <c r="NN91" i="2"/>
  <c r="NO91" i="2"/>
  <c r="NP91" i="2"/>
  <c r="NR91" i="2"/>
  <c r="NS91" i="2"/>
  <c r="NT91" i="2"/>
  <c r="NU91" i="2"/>
  <c r="NV91" i="2"/>
  <c r="NW91" i="2"/>
  <c r="NY91" i="2"/>
  <c r="NZ91" i="2"/>
  <c r="OA91" i="2"/>
  <c r="OB91" i="2"/>
  <c r="OC91" i="2"/>
  <c r="OD91" i="2"/>
  <c r="OF91" i="2"/>
  <c r="OG91" i="2"/>
  <c r="OH91" i="2"/>
  <c r="OI91" i="2"/>
  <c r="OJ91" i="2"/>
  <c r="OK91" i="2"/>
  <c r="OM91" i="2"/>
  <c r="ON91" i="2"/>
  <c r="OO91" i="2"/>
  <c r="OP91" i="2"/>
  <c r="OQ91" i="2"/>
  <c r="OR91" i="2"/>
  <c r="OT91" i="2"/>
  <c r="OU91" i="2"/>
  <c r="OV91" i="2"/>
  <c r="OW91" i="2"/>
  <c r="OX91" i="2"/>
  <c r="OY91" i="2"/>
  <c r="PA91" i="2"/>
  <c r="PB91" i="2"/>
  <c r="PC91" i="2"/>
  <c r="PD91" i="2"/>
  <c r="PE91" i="2"/>
  <c r="PF91" i="2"/>
  <c r="PH91" i="2"/>
  <c r="PI91" i="2"/>
  <c r="PJ91" i="2"/>
  <c r="PK91" i="2"/>
  <c r="PL91" i="2"/>
  <c r="PM91" i="2"/>
  <c r="PO91" i="2"/>
  <c r="PP91" i="2"/>
  <c r="PQ91" i="2"/>
  <c r="PR91" i="2"/>
  <c r="PS91" i="2"/>
  <c r="PT91" i="2"/>
  <c r="PV91" i="2"/>
  <c r="PW91" i="2"/>
  <c r="PX91" i="2"/>
  <c r="PY91" i="2"/>
  <c r="PZ91" i="2"/>
  <c r="QA91" i="2"/>
  <c r="MB92" i="2"/>
  <c r="MC92" i="2"/>
  <c r="MD92" i="2"/>
  <c r="ME92" i="2"/>
  <c r="MF92" i="2"/>
  <c r="MG92" i="2"/>
  <c r="MI92" i="2"/>
  <c r="MJ92" i="2"/>
  <c r="MK92" i="2"/>
  <c r="ML92" i="2"/>
  <c r="MM92" i="2"/>
  <c r="MN92" i="2"/>
  <c r="MP92" i="2"/>
  <c r="MQ92" i="2"/>
  <c r="MR92" i="2"/>
  <c r="MS92" i="2"/>
  <c r="MT92" i="2"/>
  <c r="MU92" i="2"/>
  <c r="MW92" i="2"/>
  <c r="MX92" i="2"/>
  <c r="MY92" i="2"/>
  <c r="MZ92" i="2"/>
  <c r="NA92" i="2"/>
  <c r="NB92" i="2"/>
  <c r="ND92" i="2"/>
  <c r="NE92" i="2"/>
  <c r="NF92" i="2"/>
  <c r="NG92" i="2"/>
  <c r="NH92" i="2"/>
  <c r="NI92" i="2"/>
  <c r="NK92" i="2"/>
  <c r="NL92" i="2"/>
  <c r="NM92" i="2"/>
  <c r="NN92" i="2"/>
  <c r="NO92" i="2"/>
  <c r="NP92" i="2"/>
  <c r="NR92" i="2"/>
  <c r="NS92" i="2"/>
  <c r="NT92" i="2"/>
  <c r="NU92" i="2"/>
  <c r="NV92" i="2"/>
  <c r="NW92" i="2"/>
  <c r="NY92" i="2"/>
  <c r="NZ92" i="2"/>
  <c r="OA92" i="2"/>
  <c r="OB92" i="2"/>
  <c r="OC92" i="2"/>
  <c r="OD92" i="2"/>
  <c r="OF92" i="2"/>
  <c r="OG92" i="2"/>
  <c r="OH92" i="2"/>
  <c r="OI92" i="2"/>
  <c r="OJ92" i="2"/>
  <c r="OK92" i="2"/>
  <c r="OM92" i="2"/>
  <c r="ON92" i="2"/>
  <c r="OO92" i="2"/>
  <c r="OP92" i="2"/>
  <c r="OQ92" i="2"/>
  <c r="OR92" i="2"/>
  <c r="OT92" i="2"/>
  <c r="OU92" i="2"/>
  <c r="OV92" i="2"/>
  <c r="OW92" i="2"/>
  <c r="OX92" i="2"/>
  <c r="OY92" i="2"/>
  <c r="PA92" i="2"/>
  <c r="PB92" i="2"/>
  <c r="PC92" i="2"/>
  <c r="PD92" i="2"/>
  <c r="PE92" i="2"/>
  <c r="PF92" i="2"/>
  <c r="PH92" i="2"/>
  <c r="PI92" i="2"/>
  <c r="PJ92" i="2"/>
  <c r="PK92" i="2"/>
  <c r="PL92" i="2"/>
  <c r="PM92" i="2"/>
  <c r="PO92" i="2"/>
  <c r="PP92" i="2"/>
  <c r="PQ92" i="2"/>
  <c r="PR92" i="2"/>
  <c r="PS92" i="2"/>
  <c r="PT92" i="2"/>
  <c r="PV92" i="2"/>
  <c r="PW92" i="2"/>
  <c r="PX92" i="2"/>
  <c r="PY92" i="2"/>
  <c r="PZ92" i="2"/>
  <c r="QA92" i="2"/>
  <c r="MB93" i="2"/>
  <c r="MC93" i="2"/>
  <c r="MD93" i="2"/>
  <c r="ME93" i="2"/>
  <c r="MF93" i="2"/>
  <c r="MG93" i="2"/>
  <c r="MI93" i="2"/>
  <c r="MJ93" i="2"/>
  <c r="MK93" i="2"/>
  <c r="ML93" i="2"/>
  <c r="MM93" i="2"/>
  <c r="MN93" i="2"/>
  <c r="MP93" i="2"/>
  <c r="MQ93" i="2"/>
  <c r="MR93" i="2"/>
  <c r="MS93" i="2"/>
  <c r="MT93" i="2"/>
  <c r="MU93" i="2"/>
  <c r="MW93" i="2"/>
  <c r="MX93" i="2"/>
  <c r="MY93" i="2"/>
  <c r="MZ93" i="2"/>
  <c r="NA93" i="2"/>
  <c r="NB93" i="2"/>
  <c r="ND93" i="2"/>
  <c r="NE93" i="2"/>
  <c r="NF93" i="2"/>
  <c r="NG93" i="2"/>
  <c r="NH93" i="2"/>
  <c r="NI93" i="2"/>
  <c r="NK93" i="2"/>
  <c r="NL93" i="2"/>
  <c r="NM93" i="2"/>
  <c r="NN93" i="2"/>
  <c r="NO93" i="2"/>
  <c r="NP93" i="2"/>
  <c r="NR93" i="2"/>
  <c r="NS93" i="2"/>
  <c r="NT93" i="2"/>
  <c r="NU93" i="2"/>
  <c r="NV93" i="2"/>
  <c r="NW93" i="2"/>
  <c r="NY93" i="2"/>
  <c r="NZ93" i="2"/>
  <c r="OA93" i="2"/>
  <c r="OB93" i="2"/>
  <c r="OC93" i="2"/>
  <c r="OD93" i="2"/>
  <c r="OF93" i="2"/>
  <c r="OG93" i="2"/>
  <c r="OH93" i="2"/>
  <c r="OI93" i="2"/>
  <c r="OJ93" i="2"/>
  <c r="OK93" i="2"/>
  <c r="OM93" i="2"/>
  <c r="ON93" i="2"/>
  <c r="OO93" i="2"/>
  <c r="OP93" i="2"/>
  <c r="OQ93" i="2"/>
  <c r="OR93" i="2"/>
  <c r="OT93" i="2"/>
  <c r="OU93" i="2"/>
  <c r="OV93" i="2"/>
  <c r="OW93" i="2"/>
  <c r="OX93" i="2"/>
  <c r="OY93" i="2"/>
  <c r="PA93" i="2"/>
  <c r="PB93" i="2"/>
  <c r="PC93" i="2"/>
  <c r="PD93" i="2"/>
  <c r="PE93" i="2"/>
  <c r="PF93" i="2"/>
  <c r="PH93" i="2"/>
  <c r="PI93" i="2"/>
  <c r="PJ93" i="2"/>
  <c r="PK93" i="2"/>
  <c r="PL93" i="2"/>
  <c r="PM93" i="2"/>
  <c r="PO93" i="2"/>
  <c r="PP93" i="2"/>
  <c r="PQ93" i="2"/>
  <c r="PR93" i="2"/>
  <c r="PS93" i="2"/>
  <c r="PT93" i="2"/>
  <c r="PV93" i="2"/>
  <c r="PW93" i="2"/>
  <c r="PX93" i="2"/>
  <c r="PY93" i="2"/>
  <c r="PZ93" i="2"/>
  <c r="QA93" i="2"/>
  <c r="MB94" i="2"/>
  <c r="MC94" i="2"/>
  <c r="MD94" i="2"/>
  <c r="ME94" i="2"/>
  <c r="MF94" i="2"/>
  <c r="MG94" i="2"/>
  <c r="MI94" i="2"/>
  <c r="MJ94" i="2"/>
  <c r="MK94" i="2"/>
  <c r="ML94" i="2"/>
  <c r="MM94" i="2"/>
  <c r="MN94" i="2"/>
  <c r="MP94" i="2"/>
  <c r="MQ94" i="2"/>
  <c r="MR94" i="2"/>
  <c r="MS94" i="2"/>
  <c r="MT94" i="2"/>
  <c r="MU94" i="2"/>
  <c r="MW94" i="2"/>
  <c r="MX94" i="2"/>
  <c r="MY94" i="2"/>
  <c r="MZ94" i="2"/>
  <c r="NA94" i="2"/>
  <c r="NB94" i="2"/>
  <c r="ND94" i="2"/>
  <c r="NE94" i="2"/>
  <c r="NF94" i="2"/>
  <c r="NG94" i="2"/>
  <c r="NH94" i="2"/>
  <c r="NI94" i="2"/>
  <c r="NK94" i="2"/>
  <c r="NL94" i="2"/>
  <c r="NM94" i="2"/>
  <c r="NN94" i="2"/>
  <c r="NO94" i="2"/>
  <c r="NP94" i="2"/>
  <c r="NR94" i="2"/>
  <c r="NS94" i="2"/>
  <c r="NT94" i="2"/>
  <c r="NU94" i="2"/>
  <c r="NV94" i="2"/>
  <c r="NW94" i="2"/>
  <c r="NY94" i="2"/>
  <c r="NZ94" i="2"/>
  <c r="OA94" i="2"/>
  <c r="OB94" i="2"/>
  <c r="OC94" i="2"/>
  <c r="OD94" i="2"/>
  <c r="OF94" i="2"/>
  <c r="OG94" i="2"/>
  <c r="OH94" i="2"/>
  <c r="OI94" i="2"/>
  <c r="OJ94" i="2"/>
  <c r="OK94" i="2"/>
  <c r="OM94" i="2"/>
  <c r="ON94" i="2"/>
  <c r="OO94" i="2"/>
  <c r="OP94" i="2"/>
  <c r="OQ94" i="2"/>
  <c r="OR94" i="2"/>
  <c r="OT94" i="2"/>
  <c r="OU94" i="2"/>
  <c r="OV94" i="2"/>
  <c r="OW94" i="2"/>
  <c r="OX94" i="2"/>
  <c r="OY94" i="2"/>
  <c r="PA94" i="2"/>
  <c r="PB94" i="2"/>
  <c r="PC94" i="2"/>
  <c r="PD94" i="2"/>
  <c r="PE94" i="2"/>
  <c r="PF94" i="2"/>
  <c r="PH94" i="2"/>
  <c r="PI94" i="2"/>
  <c r="PJ94" i="2"/>
  <c r="PK94" i="2"/>
  <c r="PL94" i="2"/>
  <c r="PM94" i="2"/>
  <c r="PO94" i="2"/>
  <c r="PP94" i="2"/>
  <c r="PQ94" i="2"/>
  <c r="PR94" i="2"/>
  <c r="PS94" i="2"/>
  <c r="PT94" i="2"/>
  <c r="PV94" i="2"/>
  <c r="PW94" i="2"/>
  <c r="PX94" i="2"/>
  <c r="PY94" i="2"/>
  <c r="PZ94" i="2"/>
  <c r="QA94" i="2"/>
  <c r="MB95" i="2"/>
  <c r="MC95" i="2"/>
  <c r="MD95" i="2"/>
  <c r="ME95" i="2"/>
  <c r="MF95" i="2"/>
  <c r="MG95" i="2"/>
  <c r="MI95" i="2"/>
  <c r="MJ95" i="2"/>
  <c r="MK95" i="2"/>
  <c r="ML95" i="2"/>
  <c r="MM95" i="2"/>
  <c r="MN95" i="2"/>
  <c r="MP95" i="2"/>
  <c r="MQ95" i="2"/>
  <c r="MR95" i="2"/>
  <c r="MS95" i="2"/>
  <c r="MT95" i="2"/>
  <c r="MU95" i="2"/>
  <c r="MW95" i="2"/>
  <c r="MX95" i="2"/>
  <c r="MY95" i="2"/>
  <c r="MZ95" i="2"/>
  <c r="NA95" i="2"/>
  <c r="NB95" i="2"/>
  <c r="ND95" i="2"/>
  <c r="NE95" i="2"/>
  <c r="NF95" i="2"/>
  <c r="NG95" i="2"/>
  <c r="NH95" i="2"/>
  <c r="NI95" i="2"/>
  <c r="NK95" i="2"/>
  <c r="NL95" i="2"/>
  <c r="NM95" i="2"/>
  <c r="NN95" i="2"/>
  <c r="NO95" i="2"/>
  <c r="NP95" i="2"/>
  <c r="NR95" i="2"/>
  <c r="NS95" i="2"/>
  <c r="NT95" i="2"/>
  <c r="NU95" i="2"/>
  <c r="NV95" i="2"/>
  <c r="NW95" i="2"/>
  <c r="NY95" i="2"/>
  <c r="NZ95" i="2"/>
  <c r="OA95" i="2"/>
  <c r="OB95" i="2"/>
  <c r="OC95" i="2"/>
  <c r="OD95" i="2"/>
  <c r="OF95" i="2"/>
  <c r="OG95" i="2"/>
  <c r="OH95" i="2"/>
  <c r="OI95" i="2"/>
  <c r="OJ95" i="2"/>
  <c r="OK95" i="2"/>
  <c r="OM95" i="2"/>
  <c r="ON95" i="2"/>
  <c r="OO95" i="2"/>
  <c r="OP95" i="2"/>
  <c r="OQ95" i="2"/>
  <c r="OR95" i="2"/>
  <c r="OT95" i="2"/>
  <c r="OU95" i="2"/>
  <c r="OV95" i="2"/>
  <c r="OW95" i="2"/>
  <c r="OX95" i="2"/>
  <c r="OY95" i="2"/>
  <c r="PA95" i="2"/>
  <c r="PB95" i="2"/>
  <c r="PC95" i="2"/>
  <c r="PD95" i="2"/>
  <c r="PE95" i="2"/>
  <c r="PF95" i="2"/>
  <c r="PH95" i="2"/>
  <c r="PI95" i="2"/>
  <c r="PJ95" i="2"/>
  <c r="PK95" i="2"/>
  <c r="PL95" i="2"/>
  <c r="PM95" i="2"/>
  <c r="PO95" i="2"/>
  <c r="PP95" i="2"/>
  <c r="PQ95" i="2"/>
  <c r="PR95" i="2"/>
  <c r="PS95" i="2"/>
  <c r="PT95" i="2"/>
  <c r="PV95" i="2"/>
  <c r="PW95" i="2"/>
  <c r="PX95" i="2"/>
  <c r="PY95" i="2"/>
  <c r="PZ95" i="2"/>
  <c r="QA95" i="2"/>
  <c r="MB96" i="2"/>
  <c r="MC96" i="2"/>
  <c r="MD96" i="2"/>
  <c r="ME96" i="2"/>
  <c r="MF96" i="2"/>
  <c r="MI96" i="2"/>
  <c r="MJ96" i="2"/>
  <c r="MK96" i="2"/>
  <c r="ML96" i="2"/>
  <c r="MM96" i="2"/>
  <c r="MN96" i="2"/>
  <c r="MP96" i="2"/>
  <c r="MQ96" i="2"/>
  <c r="MR96" i="2"/>
  <c r="MS96" i="2"/>
  <c r="MT96" i="2"/>
  <c r="MU96" i="2"/>
  <c r="MW96" i="2"/>
  <c r="MX96" i="2"/>
  <c r="MY96" i="2"/>
  <c r="MZ96" i="2"/>
  <c r="NA96" i="2"/>
  <c r="NB96" i="2"/>
  <c r="ND96" i="2"/>
  <c r="NE96" i="2"/>
  <c r="NF96" i="2"/>
  <c r="NG96" i="2"/>
  <c r="NH96" i="2"/>
  <c r="NI96" i="2"/>
  <c r="NK96" i="2"/>
  <c r="NL96" i="2"/>
  <c r="NM96" i="2"/>
  <c r="NN96" i="2"/>
  <c r="NO96" i="2"/>
  <c r="NP96" i="2"/>
  <c r="NR96" i="2"/>
  <c r="NS96" i="2"/>
  <c r="NT96" i="2"/>
  <c r="NU96" i="2"/>
  <c r="NV96" i="2"/>
  <c r="NW96" i="2"/>
  <c r="NY96" i="2"/>
  <c r="NZ96" i="2"/>
  <c r="OA96" i="2"/>
  <c r="OB96" i="2"/>
  <c r="OC96" i="2"/>
  <c r="OD96" i="2"/>
  <c r="OF96" i="2"/>
  <c r="OG96" i="2"/>
  <c r="OH96" i="2"/>
  <c r="OI96" i="2"/>
  <c r="OJ96" i="2"/>
  <c r="OK96" i="2"/>
  <c r="OM96" i="2"/>
  <c r="ON96" i="2"/>
  <c r="OO96" i="2"/>
  <c r="OP96" i="2"/>
  <c r="OQ96" i="2"/>
  <c r="OR96" i="2"/>
  <c r="OT96" i="2"/>
  <c r="OU96" i="2"/>
  <c r="OV96" i="2"/>
  <c r="OW96" i="2"/>
  <c r="OX96" i="2"/>
  <c r="OY96" i="2"/>
  <c r="PA96" i="2"/>
  <c r="PB96" i="2"/>
  <c r="PC96" i="2"/>
  <c r="PD96" i="2"/>
  <c r="PE96" i="2"/>
  <c r="PF96" i="2"/>
  <c r="PH96" i="2"/>
  <c r="PI96" i="2"/>
  <c r="PJ96" i="2"/>
  <c r="PK96" i="2"/>
  <c r="PL96" i="2"/>
  <c r="PM96" i="2"/>
  <c r="PO96" i="2"/>
  <c r="PP96" i="2"/>
  <c r="PQ96" i="2"/>
  <c r="PR96" i="2"/>
  <c r="PS96" i="2"/>
  <c r="PT96" i="2"/>
  <c r="PV96" i="2"/>
  <c r="PW96" i="2"/>
  <c r="PX96" i="2"/>
  <c r="PY96" i="2"/>
  <c r="PZ96" i="2"/>
  <c r="QA96" i="2"/>
  <c r="MB97" i="2"/>
  <c r="MC97" i="2"/>
  <c r="MD97" i="2"/>
  <c r="ME97" i="2"/>
  <c r="MF97" i="2"/>
  <c r="MG97" i="2"/>
  <c r="MI97" i="2"/>
  <c r="MJ97" i="2"/>
  <c r="MK97" i="2"/>
  <c r="ML97" i="2"/>
  <c r="MM97" i="2"/>
  <c r="MN97" i="2"/>
  <c r="MP97" i="2"/>
  <c r="MQ97" i="2"/>
  <c r="MR97" i="2"/>
  <c r="MS97" i="2"/>
  <c r="MT97" i="2"/>
  <c r="MU97" i="2"/>
  <c r="MW97" i="2"/>
  <c r="MX97" i="2"/>
  <c r="MY97" i="2"/>
  <c r="MZ97" i="2"/>
  <c r="NA97" i="2"/>
  <c r="NB97" i="2"/>
  <c r="ND97" i="2"/>
  <c r="NE97" i="2"/>
  <c r="NF97" i="2"/>
  <c r="NG97" i="2"/>
  <c r="NH97" i="2"/>
  <c r="NI97" i="2"/>
  <c r="NK97" i="2"/>
  <c r="NL97" i="2"/>
  <c r="NM97" i="2"/>
  <c r="NN97" i="2"/>
  <c r="NO97" i="2"/>
  <c r="NP97" i="2"/>
  <c r="NR97" i="2"/>
  <c r="NS97" i="2"/>
  <c r="NT97" i="2"/>
  <c r="NU97" i="2"/>
  <c r="NV97" i="2"/>
  <c r="NW97" i="2"/>
  <c r="NY97" i="2"/>
  <c r="NZ97" i="2"/>
  <c r="OA97" i="2"/>
  <c r="OB97" i="2"/>
  <c r="OC97" i="2"/>
  <c r="OD97" i="2"/>
  <c r="OF97" i="2"/>
  <c r="OG97" i="2"/>
  <c r="OH97" i="2"/>
  <c r="OI97" i="2"/>
  <c r="OJ97" i="2"/>
  <c r="OK97" i="2"/>
  <c r="OM97" i="2"/>
  <c r="ON97" i="2"/>
  <c r="OO97" i="2"/>
  <c r="OP97" i="2"/>
  <c r="OQ97" i="2"/>
  <c r="OR97" i="2"/>
  <c r="OT97" i="2"/>
  <c r="OU97" i="2"/>
  <c r="OV97" i="2"/>
  <c r="OW97" i="2"/>
  <c r="OX97" i="2"/>
  <c r="OY97" i="2"/>
  <c r="PA97" i="2"/>
  <c r="PB97" i="2"/>
  <c r="PC97" i="2"/>
  <c r="PD97" i="2"/>
  <c r="PE97" i="2"/>
  <c r="PF97" i="2"/>
  <c r="PH97" i="2"/>
  <c r="PI97" i="2"/>
  <c r="PJ97" i="2"/>
  <c r="PK97" i="2"/>
  <c r="PL97" i="2"/>
  <c r="PM97" i="2"/>
  <c r="PO97" i="2"/>
  <c r="PP97" i="2"/>
  <c r="PQ97" i="2"/>
  <c r="PR97" i="2"/>
  <c r="PS97" i="2"/>
  <c r="PT97" i="2"/>
  <c r="PV97" i="2"/>
  <c r="PW97" i="2"/>
  <c r="PX97" i="2"/>
  <c r="PY97" i="2"/>
  <c r="PZ97" i="2"/>
  <c r="QA97" i="2"/>
  <c r="MB98" i="2"/>
  <c r="MC98" i="2"/>
  <c r="MD98" i="2"/>
  <c r="ME98" i="2"/>
  <c r="MF98" i="2"/>
  <c r="MI98" i="2"/>
  <c r="MJ98" i="2"/>
  <c r="MK98" i="2"/>
  <c r="ML98" i="2"/>
  <c r="MM98" i="2"/>
  <c r="MN98" i="2"/>
  <c r="MP98" i="2"/>
  <c r="MQ98" i="2"/>
  <c r="MR98" i="2"/>
  <c r="MS98" i="2"/>
  <c r="MT98" i="2"/>
  <c r="MU98" i="2"/>
  <c r="MW98" i="2"/>
  <c r="MX98" i="2"/>
  <c r="MY98" i="2"/>
  <c r="MZ98" i="2"/>
  <c r="NA98" i="2"/>
  <c r="NB98" i="2"/>
  <c r="ND98" i="2"/>
  <c r="NE98" i="2"/>
  <c r="NF98" i="2"/>
  <c r="NG98" i="2"/>
  <c r="NH98" i="2"/>
  <c r="NI98" i="2"/>
  <c r="NK98" i="2"/>
  <c r="NL98" i="2"/>
  <c r="NM98" i="2"/>
  <c r="NN98" i="2"/>
  <c r="NO98" i="2"/>
  <c r="NP98" i="2"/>
  <c r="NR98" i="2"/>
  <c r="NS98" i="2"/>
  <c r="NT98" i="2"/>
  <c r="NU98" i="2"/>
  <c r="NV98" i="2"/>
  <c r="NW98" i="2"/>
  <c r="NY98" i="2"/>
  <c r="NZ98" i="2"/>
  <c r="OA98" i="2"/>
  <c r="OB98" i="2"/>
  <c r="OC98" i="2"/>
  <c r="OD98" i="2"/>
  <c r="OF98" i="2"/>
  <c r="OG98" i="2"/>
  <c r="OH98" i="2"/>
  <c r="OI98" i="2"/>
  <c r="OJ98" i="2"/>
  <c r="OK98" i="2"/>
  <c r="OM98" i="2"/>
  <c r="ON98" i="2"/>
  <c r="OO98" i="2"/>
  <c r="OP98" i="2"/>
  <c r="OQ98" i="2"/>
  <c r="OR98" i="2"/>
  <c r="OT98" i="2"/>
  <c r="OU98" i="2"/>
  <c r="OV98" i="2"/>
  <c r="OW98" i="2"/>
  <c r="OX98" i="2"/>
  <c r="OY98" i="2"/>
  <c r="PA98" i="2"/>
  <c r="PB98" i="2"/>
  <c r="PC98" i="2"/>
  <c r="PD98" i="2"/>
  <c r="PE98" i="2"/>
  <c r="PF98" i="2"/>
  <c r="PH98" i="2"/>
  <c r="PI98" i="2"/>
  <c r="PJ98" i="2"/>
  <c r="PK98" i="2"/>
  <c r="PL98" i="2"/>
  <c r="PM98" i="2"/>
  <c r="PO98" i="2"/>
  <c r="PP98" i="2"/>
  <c r="PQ98" i="2"/>
  <c r="PR98" i="2"/>
  <c r="PS98" i="2"/>
  <c r="PT98" i="2"/>
  <c r="PV98" i="2"/>
  <c r="PW98" i="2"/>
  <c r="PX98" i="2"/>
  <c r="PY98" i="2"/>
  <c r="PZ98" i="2"/>
  <c r="QA98" i="2"/>
  <c r="MB99" i="2"/>
  <c r="MC99" i="2"/>
  <c r="MD99" i="2"/>
  <c r="ME99" i="2"/>
  <c r="MF99" i="2"/>
  <c r="MI99" i="2"/>
  <c r="MJ99" i="2"/>
  <c r="MK99" i="2"/>
  <c r="ML99" i="2"/>
  <c r="MM99" i="2"/>
  <c r="MN99" i="2"/>
  <c r="MP99" i="2"/>
  <c r="MQ99" i="2"/>
  <c r="MR99" i="2"/>
  <c r="MS99" i="2"/>
  <c r="MT99" i="2"/>
  <c r="MU99" i="2"/>
  <c r="MW99" i="2"/>
  <c r="MX99" i="2"/>
  <c r="MY99" i="2"/>
  <c r="MZ99" i="2"/>
  <c r="NA99" i="2"/>
  <c r="NB99" i="2"/>
  <c r="ND99" i="2"/>
  <c r="NE99" i="2"/>
  <c r="NF99" i="2"/>
  <c r="NG99" i="2"/>
  <c r="NH99" i="2"/>
  <c r="NI99" i="2"/>
  <c r="NK99" i="2"/>
  <c r="NL99" i="2"/>
  <c r="NM99" i="2"/>
  <c r="NN99" i="2"/>
  <c r="NO99" i="2"/>
  <c r="NP99" i="2"/>
  <c r="NR99" i="2"/>
  <c r="NS99" i="2"/>
  <c r="NT99" i="2"/>
  <c r="NU99" i="2"/>
  <c r="NV99" i="2"/>
  <c r="NW99" i="2"/>
  <c r="NY99" i="2"/>
  <c r="NZ99" i="2"/>
  <c r="OA99" i="2"/>
  <c r="OB99" i="2"/>
  <c r="OC99" i="2"/>
  <c r="OD99" i="2"/>
  <c r="OF99" i="2"/>
  <c r="OG99" i="2"/>
  <c r="OH99" i="2"/>
  <c r="OI99" i="2"/>
  <c r="OJ99" i="2"/>
  <c r="OK99" i="2"/>
  <c r="OM99" i="2"/>
  <c r="ON99" i="2"/>
  <c r="OO99" i="2"/>
  <c r="OP99" i="2"/>
  <c r="OQ99" i="2"/>
  <c r="OR99" i="2"/>
  <c r="OT99" i="2"/>
  <c r="OU99" i="2"/>
  <c r="OV99" i="2"/>
  <c r="OW99" i="2"/>
  <c r="OX99" i="2"/>
  <c r="OY99" i="2"/>
  <c r="PA99" i="2"/>
  <c r="PB99" i="2"/>
  <c r="PC99" i="2"/>
  <c r="PD99" i="2"/>
  <c r="PE99" i="2"/>
  <c r="PF99" i="2"/>
  <c r="PH99" i="2"/>
  <c r="PI99" i="2"/>
  <c r="PJ99" i="2"/>
  <c r="PK99" i="2"/>
  <c r="PL99" i="2"/>
  <c r="PM99" i="2"/>
  <c r="PO99" i="2"/>
  <c r="PP99" i="2"/>
  <c r="PQ99" i="2"/>
  <c r="PR99" i="2"/>
  <c r="PS99" i="2"/>
  <c r="PT99" i="2"/>
  <c r="PV99" i="2"/>
  <c r="PW99" i="2"/>
  <c r="PX99" i="2"/>
  <c r="PY99" i="2"/>
  <c r="PZ99" i="2"/>
  <c r="QA99" i="2"/>
  <c r="MB100" i="2"/>
  <c r="MC100" i="2"/>
  <c r="MD100" i="2"/>
  <c r="ME100" i="2"/>
  <c r="MF100" i="2"/>
  <c r="MG100" i="2"/>
  <c r="MI100" i="2"/>
  <c r="MJ100" i="2"/>
  <c r="MK100" i="2"/>
  <c r="ML100" i="2"/>
  <c r="MM100" i="2"/>
  <c r="MN100" i="2"/>
  <c r="MP100" i="2"/>
  <c r="MQ100" i="2"/>
  <c r="MR100" i="2"/>
  <c r="MS100" i="2"/>
  <c r="MT100" i="2"/>
  <c r="MU100" i="2"/>
  <c r="MW100" i="2"/>
  <c r="MX100" i="2"/>
  <c r="MY100" i="2"/>
  <c r="MZ100" i="2"/>
  <c r="NA100" i="2"/>
  <c r="NB100" i="2"/>
  <c r="ND100" i="2"/>
  <c r="NE100" i="2"/>
  <c r="NF100" i="2"/>
  <c r="NG100" i="2"/>
  <c r="NH100" i="2"/>
  <c r="NI100" i="2"/>
  <c r="NK100" i="2"/>
  <c r="NL100" i="2"/>
  <c r="NM100" i="2"/>
  <c r="NN100" i="2"/>
  <c r="NO100" i="2"/>
  <c r="NP100" i="2"/>
  <c r="NR100" i="2"/>
  <c r="NS100" i="2"/>
  <c r="NT100" i="2"/>
  <c r="NU100" i="2"/>
  <c r="NV100" i="2"/>
  <c r="NW100" i="2"/>
  <c r="NY100" i="2"/>
  <c r="NZ100" i="2"/>
  <c r="OA100" i="2"/>
  <c r="OB100" i="2"/>
  <c r="OC100" i="2"/>
  <c r="OD100" i="2"/>
  <c r="OF100" i="2"/>
  <c r="OG100" i="2"/>
  <c r="OH100" i="2"/>
  <c r="OI100" i="2"/>
  <c r="OJ100" i="2"/>
  <c r="OK100" i="2"/>
  <c r="OM100" i="2"/>
  <c r="ON100" i="2"/>
  <c r="OO100" i="2"/>
  <c r="OP100" i="2"/>
  <c r="OQ100" i="2"/>
  <c r="OR100" i="2"/>
  <c r="OT100" i="2"/>
  <c r="OU100" i="2"/>
  <c r="OV100" i="2"/>
  <c r="OW100" i="2"/>
  <c r="OX100" i="2"/>
  <c r="OY100" i="2"/>
  <c r="PA100" i="2"/>
  <c r="PB100" i="2"/>
  <c r="PC100" i="2"/>
  <c r="PD100" i="2"/>
  <c r="PE100" i="2"/>
  <c r="PF100" i="2"/>
  <c r="PH100" i="2"/>
  <c r="PI100" i="2"/>
  <c r="PJ100" i="2"/>
  <c r="PK100" i="2"/>
  <c r="PL100" i="2"/>
  <c r="PM100" i="2"/>
  <c r="PO100" i="2"/>
  <c r="PP100" i="2"/>
  <c r="PQ100" i="2"/>
  <c r="PR100" i="2"/>
  <c r="PS100" i="2"/>
  <c r="PT100" i="2"/>
  <c r="PV100" i="2"/>
  <c r="PW100" i="2"/>
  <c r="PX100" i="2"/>
  <c r="PY100" i="2"/>
  <c r="PZ100" i="2"/>
  <c r="QA100" i="2"/>
  <c r="MB101" i="2"/>
  <c r="MC101" i="2"/>
  <c r="MD101" i="2"/>
  <c r="ME101" i="2"/>
  <c r="MG101" i="2" s="1"/>
  <c r="MF101" i="2"/>
  <c r="MI101" i="2"/>
  <c r="MJ101" i="2"/>
  <c r="MK101" i="2"/>
  <c r="ML101" i="2"/>
  <c r="MM101" i="2"/>
  <c r="MN101" i="2"/>
  <c r="MP101" i="2"/>
  <c r="MQ101" i="2"/>
  <c r="MR101" i="2"/>
  <c r="MS101" i="2"/>
  <c r="MT101" i="2"/>
  <c r="MU101" i="2"/>
  <c r="MW101" i="2"/>
  <c r="MX101" i="2"/>
  <c r="MY101" i="2"/>
  <c r="MZ101" i="2"/>
  <c r="NA101" i="2"/>
  <c r="NB101" i="2"/>
  <c r="ND101" i="2"/>
  <c r="NE101" i="2"/>
  <c r="NF101" i="2"/>
  <c r="NG101" i="2"/>
  <c r="NH101" i="2"/>
  <c r="NI101" i="2"/>
  <c r="NK101" i="2"/>
  <c r="NL101" i="2"/>
  <c r="NM101" i="2"/>
  <c r="NN101" i="2"/>
  <c r="NO101" i="2"/>
  <c r="NP101" i="2"/>
  <c r="NR101" i="2"/>
  <c r="NS101" i="2"/>
  <c r="NT101" i="2"/>
  <c r="NU101" i="2"/>
  <c r="NV101" i="2"/>
  <c r="NW101" i="2"/>
  <c r="NY101" i="2"/>
  <c r="NZ101" i="2"/>
  <c r="OA101" i="2"/>
  <c r="OB101" i="2"/>
  <c r="OC101" i="2"/>
  <c r="OD101" i="2"/>
  <c r="OF101" i="2"/>
  <c r="OG101" i="2"/>
  <c r="OH101" i="2"/>
  <c r="OI101" i="2"/>
  <c r="OJ101" i="2"/>
  <c r="OK101" i="2"/>
  <c r="OM101" i="2"/>
  <c r="ON101" i="2"/>
  <c r="OO101" i="2"/>
  <c r="OP101" i="2"/>
  <c r="OQ101" i="2"/>
  <c r="OR101" i="2"/>
  <c r="OT101" i="2"/>
  <c r="OU101" i="2"/>
  <c r="OV101" i="2"/>
  <c r="OW101" i="2"/>
  <c r="OX101" i="2"/>
  <c r="OY101" i="2"/>
  <c r="PA101" i="2"/>
  <c r="PB101" i="2"/>
  <c r="PC101" i="2"/>
  <c r="PD101" i="2"/>
  <c r="PE101" i="2"/>
  <c r="PF101" i="2"/>
  <c r="PH101" i="2"/>
  <c r="PI101" i="2"/>
  <c r="PJ101" i="2"/>
  <c r="PK101" i="2"/>
  <c r="PL101" i="2"/>
  <c r="PM101" i="2"/>
  <c r="PO101" i="2"/>
  <c r="PP101" i="2"/>
  <c r="PQ101" i="2"/>
  <c r="PR101" i="2"/>
  <c r="PS101" i="2"/>
  <c r="PT101" i="2"/>
  <c r="PV101" i="2"/>
  <c r="PW101" i="2"/>
  <c r="PX101" i="2"/>
  <c r="PY101" i="2"/>
  <c r="PZ101" i="2"/>
  <c r="QA101" i="2"/>
  <c r="MB102" i="2"/>
  <c r="MC102" i="2"/>
  <c r="MD102" i="2"/>
  <c r="ME102" i="2"/>
  <c r="MF102" i="2"/>
  <c r="MI102" i="2"/>
  <c r="MJ102" i="2"/>
  <c r="MK102" i="2"/>
  <c r="ML102" i="2"/>
  <c r="MM102" i="2"/>
  <c r="MN102" i="2"/>
  <c r="MP102" i="2"/>
  <c r="MQ102" i="2"/>
  <c r="MR102" i="2"/>
  <c r="MS102" i="2"/>
  <c r="MT102" i="2"/>
  <c r="MU102" i="2"/>
  <c r="MW102" i="2"/>
  <c r="MX102" i="2"/>
  <c r="MY102" i="2"/>
  <c r="MZ102" i="2"/>
  <c r="NA102" i="2"/>
  <c r="NB102" i="2"/>
  <c r="ND102" i="2"/>
  <c r="NE102" i="2"/>
  <c r="NF102" i="2"/>
  <c r="NG102" i="2"/>
  <c r="NH102" i="2"/>
  <c r="NI102" i="2"/>
  <c r="NK102" i="2"/>
  <c r="NL102" i="2"/>
  <c r="NM102" i="2"/>
  <c r="NN102" i="2"/>
  <c r="NO102" i="2"/>
  <c r="NP102" i="2"/>
  <c r="NR102" i="2"/>
  <c r="NS102" i="2"/>
  <c r="NT102" i="2"/>
  <c r="NU102" i="2"/>
  <c r="NV102" i="2"/>
  <c r="NW102" i="2"/>
  <c r="NY102" i="2"/>
  <c r="NZ102" i="2"/>
  <c r="OA102" i="2"/>
  <c r="OB102" i="2"/>
  <c r="OC102" i="2"/>
  <c r="OD102" i="2"/>
  <c r="OF102" i="2"/>
  <c r="OG102" i="2"/>
  <c r="OH102" i="2"/>
  <c r="OI102" i="2"/>
  <c r="OJ102" i="2"/>
  <c r="OK102" i="2"/>
  <c r="OM102" i="2"/>
  <c r="ON102" i="2"/>
  <c r="OO102" i="2"/>
  <c r="OP102" i="2"/>
  <c r="OQ102" i="2"/>
  <c r="OR102" i="2"/>
  <c r="OT102" i="2"/>
  <c r="OU102" i="2"/>
  <c r="OV102" i="2"/>
  <c r="OW102" i="2"/>
  <c r="OX102" i="2"/>
  <c r="OY102" i="2"/>
  <c r="PA102" i="2"/>
  <c r="PB102" i="2"/>
  <c r="PC102" i="2"/>
  <c r="PD102" i="2"/>
  <c r="PE102" i="2"/>
  <c r="PF102" i="2"/>
  <c r="PH102" i="2"/>
  <c r="PI102" i="2"/>
  <c r="PJ102" i="2"/>
  <c r="PK102" i="2"/>
  <c r="PL102" i="2"/>
  <c r="PM102" i="2"/>
  <c r="PO102" i="2"/>
  <c r="PP102" i="2"/>
  <c r="PQ102" i="2"/>
  <c r="PR102" i="2"/>
  <c r="PS102" i="2"/>
  <c r="PT102" i="2"/>
  <c r="PV102" i="2"/>
  <c r="PW102" i="2"/>
  <c r="PX102" i="2"/>
  <c r="PY102" i="2"/>
  <c r="PZ102" i="2"/>
  <c r="QA102" i="2"/>
  <c r="MB103" i="2"/>
  <c r="MC103" i="2"/>
  <c r="MD103" i="2"/>
  <c r="ME103" i="2"/>
  <c r="MF103" i="2"/>
  <c r="MI103" i="2"/>
  <c r="MJ103" i="2"/>
  <c r="MK103" i="2"/>
  <c r="ML103" i="2"/>
  <c r="MM103" i="2"/>
  <c r="MN103" i="2"/>
  <c r="MP103" i="2"/>
  <c r="MQ103" i="2"/>
  <c r="MR103" i="2"/>
  <c r="MS103" i="2"/>
  <c r="MT103" i="2"/>
  <c r="MU103" i="2"/>
  <c r="MW103" i="2"/>
  <c r="MX103" i="2"/>
  <c r="MY103" i="2"/>
  <c r="MZ103" i="2"/>
  <c r="NA103" i="2"/>
  <c r="NB103" i="2"/>
  <c r="ND103" i="2"/>
  <c r="NE103" i="2"/>
  <c r="NF103" i="2"/>
  <c r="NG103" i="2"/>
  <c r="NH103" i="2"/>
  <c r="NI103" i="2"/>
  <c r="NK103" i="2"/>
  <c r="NL103" i="2"/>
  <c r="NM103" i="2"/>
  <c r="NN103" i="2"/>
  <c r="NO103" i="2"/>
  <c r="NP103" i="2"/>
  <c r="NR103" i="2"/>
  <c r="NS103" i="2"/>
  <c r="NT103" i="2"/>
  <c r="NU103" i="2"/>
  <c r="NV103" i="2"/>
  <c r="NW103" i="2"/>
  <c r="NY103" i="2"/>
  <c r="NZ103" i="2"/>
  <c r="OA103" i="2"/>
  <c r="OB103" i="2"/>
  <c r="OC103" i="2"/>
  <c r="OD103" i="2"/>
  <c r="OF103" i="2"/>
  <c r="OG103" i="2"/>
  <c r="OH103" i="2"/>
  <c r="OI103" i="2"/>
  <c r="OJ103" i="2"/>
  <c r="OK103" i="2"/>
  <c r="OM103" i="2"/>
  <c r="ON103" i="2"/>
  <c r="OO103" i="2"/>
  <c r="OP103" i="2"/>
  <c r="OQ103" i="2"/>
  <c r="OR103" i="2"/>
  <c r="OT103" i="2"/>
  <c r="OU103" i="2"/>
  <c r="OV103" i="2"/>
  <c r="OW103" i="2"/>
  <c r="OX103" i="2"/>
  <c r="OY103" i="2"/>
  <c r="PA103" i="2"/>
  <c r="PB103" i="2"/>
  <c r="PC103" i="2"/>
  <c r="PD103" i="2"/>
  <c r="PE103" i="2"/>
  <c r="PF103" i="2"/>
  <c r="PH103" i="2"/>
  <c r="PI103" i="2"/>
  <c r="PJ103" i="2"/>
  <c r="PK103" i="2"/>
  <c r="PL103" i="2"/>
  <c r="PM103" i="2"/>
  <c r="PO103" i="2"/>
  <c r="PP103" i="2"/>
  <c r="PQ103" i="2"/>
  <c r="PR103" i="2"/>
  <c r="PS103" i="2"/>
  <c r="PT103" i="2"/>
  <c r="PV103" i="2"/>
  <c r="PW103" i="2"/>
  <c r="PX103" i="2"/>
  <c r="PY103" i="2"/>
  <c r="PZ103" i="2"/>
  <c r="QA103" i="2"/>
  <c r="MB104" i="2"/>
  <c r="MC104" i="2"/>
  <c r="MD104" i="2"/>
  <c r="ME104" i="2"/>
  <c r="MF104" i="2"/>
  <c r="MI104" i="2"/>
  <c r="MJ104" i="2"/>
  <c r="MK104" i="2"/>
  <c r="ML104" i="2"/>
  <c r="MM104" i="2"/>
  <c r="MN104" i="2"/>
  <c r="MP104" i="2"/>
  <c r="MQ104" i="2"/>
  <c r="MR104" i="2"/>
  <c r="MS104" i="2"/>
  <c r="MT104" i="2"/>
  <c r="MU104" i="2"/>
  <c r="MW104" i="2"/>
  <c r="MX104" i="2"/>
  <c r="MY104" i="2"/>
  <c r="MZ104" i="2"/>
  <c r="NA104" i="2"/>
  <c r="NB104" i="2"/>
  <c r="ND104" i="2"/>
  <c r="NE104" i="2"/>
  <c r="NF104" i="2"/>
  <c r="NG104" i="2"/>
  <c r="NH104" i="2"/>
  <c r="NI104" i="2"/>
  <c r="NK104" i="2"/>
  <c r="NL104" i="2"/>
  <c r="NM104" i="2"/>
  <c r="NN104" i="2"/>
  <c r="NO104" i="2"/>
  <c r="NP104" i="2"/>
  <c r="NR104" i="2"/>
  <c r="NS104" i="2"/>
  <c r="NT104" i="2"/>
  <c r="NU104" i="2"/>
  <c r="NV104" i="2"/>
  <c r="NW104" i="2"/>
  <c r="NY104" i="2"/>
  <c r="NZ104" i="2"/>
  <c r="OA104" i="2"/>
  <c r="OB104" i="2"/>
  <c r="OC104" i="2"/>
  <c r="OD104" i="2"/>
  <c r="OF104" i="2"/>
  <c r="OG104" i="2"/>
  <c r="OH104" i="2"/>
  <c r="OI104" i="2"/>
  <c r="OJ104" i="2"/>
  <c r="OK104" i="2"/>
  <c r="OM104" i="2"/>
  <c r="ON104" i="2"/>
  <c r="OO104" i="2"/>
  <c r="OP104" i="2"/>
  <c r="OQ104" i="2"/>
  <c r="OR104" i="2"/>
  <c r="OT104" i="2"/>
  <c r="OU104" i="2"/>
  <c r="OV104" i="2"/>
  <c r="OW104" i="2"/>
  <c r="OX104" i="2"/>
  <c r="OY104" i="2"/>
  <c r="PA104" i="2"/>
  <c r="PB104" i="2"/>
  <c r="PC104" i="2"/>
  <c r="PD104" i="2"/>
  <c r="PE104" i="2"/>
  <c r="PF104" i="2"/>
  <c r="PH104" i="2"/>
  <c r="PI104" i="2"/>
  <c r="PJ104" i="2"/>
  <c r="PK104" i="2"/>
  <c r="PL104" i="2"/>
  <c r="PM104" i="2"/>
  <c r="PO104" i="2"/>
  <c r="PP104" i="2"/>
  <c r="PQ104" i="2"/>
  <c r="PR104" i="2"/>
  <c r="PS104" i="2"/>
  <c r="PT104" i="2"/>
  <c r="PV104" i="2"/>
  <c r="PW104" i="2"/>
  <c r="PX104" i="2"/>
  <c r="PY104" i="2"/>
  <c r="PZ104" i="2"/>
  <c r="QA104" i="2"/>
  <c r="MB105" i="2"/>
  <c r="MC105" i="2"/>
  <c r="MD105" i="2"/>
  <c r="ME105" i="2"/>
  <c r="MG105" i="2" s="1"/>
  <c r="MF105" i="2"/>
  <c r="MI105" i="2"/>
  <c r="MJ105" i="2"/>
  <c r="MK105" i="2"/>
  <c r="ML105" i="2"/>
  <c r="MM105" i="2"/>
  <c r="MN105" i="2"/>
  <c r="MP105" i="2"/>
  <c r="MQ105" i="2"/>
  <c r="MR105" i="2"/>
  <c r="MS105" i="2"/>
  <c r="MT105" i="2"/>
  <c r="MU105" i="2"/>
  <c r="MW105" i="2"/>
  <c r="MX105" i="2"/>
  <c r="MY105" i="2"/>
  <c r="MZ105" i="2"/>
  <c r="NA105" i="2"/>
  <c r="NB105" i="2"/>
  <c r="ND105" i="2"/>
  <c r="NE105" i="2"/>
  <c r="NF105" i="2"/>
  <c r="NG105" i="2"/>
  <c r="NH105" i="2"/>
  <c r="NI105" i="2"/>
  <c r="NK105" i="2"/>
  <c r="NL105" i="2"/>
  <c r="NM105" i="2"/>
  <c r="NN105" i="2"/>
  <c r="NO105" i="2"/>
  <c r="NP105" i="2"/>
  <c r="NR105" i="2"/>
  <c r="NS105" i="2"/>
  <c r="NT105" i="2"/>
  <c r="NU105" i="2"/>
  <c r="NV105" i="2"/>
  <c r="NW105" i="2"/>
  <c r="NY105" i="2"/>
  <c r="NZ105" i="2"/>
  <c r="OA105" i="2"/>
  <c r="OB105" i="2"/>
  <c r="OC105" i="2"/>
  <c r="OD105" i="2"/>
  <c r="OF105" i="2"/>
  <c r="OG105" i="2"/>
  <c r="OH105" i="2"/>
  <c r="OI105" i="2"/>
  <c r="OJ105" i="2"/>
  <c r="OK105" i="2"/>
  <c r="OM105" i="2"/>
  <c r="ON105" i="2"/>
  <c r="OO105" i="2"/>
  <c r="OP105" i="2"/>
  <c r="OQ105" i="2"/>
  <c r="OR105" i="2"/>
  <c r="OT105" i="2"/>
  <c r="OU105" i="2"/>
  <c r="OV105" i="2"/>
  <c r="OW105" i="2"/>
  <c r="OX105" i="2"/>
  <c r="OY105" i="2"/>
  <c r="PA105" i="2"/>
  <c r="PB105" i="2"/>
  <c r="PC105" i="2"/>
  <c r="PD105" i="2"/>
  <c r="PE105" i="2"/>
  <c r="PF105" i="2"/>
  <c r="PH105" i="2"/>
  <c r="PI105" i="2"/>
  <c r="PJ105" i="2"/>
  <c r="PK105" i="2"/>
  <c r="PL105" i="2"/>
  <c r="PM105" i="2"/>
  <c r="PO105" i="2"/>
  <c r="PP105" i="2"/>
  <c r="PQ105" i="2"/>
  <c r="PR105" i="2"/>
  <c r="PS105" i="2"/>
  <c r="PT105" i="2"/>
  <c r="PV105" i="2"/>
  <c r="PW105" i="2"/>
  <c r="PX105" i="2"/>
  <c r="PY105" i="2"/>
  <c r="PZ105" i="2"/>
  <c r="QA105" i="2"/>
  <c r="MB106" i="2"/>
  <c r="MC106" i="2"/>
  <c r="MD106" i="2"/>
  <c r="ME106" i="2"/>
  <c r="MF106" i="2"/>
  <c r="MG106" i="2"/>
  <c r="MI106" i="2"/>
  <c r="MJ106" i="2"/>
  <c r="MK106" i="2"/>
  <c r="ML106" i="2"/>
  <c r="MM106" i="2"/>
  <c r="MN106" i="2"/>
  <c r="MP106" i="2"/>
  <c r="MQ106" i="2"/>
  <c r="MR106" i="2"/>
  <c r="MS106" i="2"/>
  <c r="MT106" i="2"/>
  <c r="MU106" i="2"/>
  <c r="MW106" i="2"/>
  <c r="MX106" i="2"/>
  <c r="MY106" i="2"/>
  <c r="MZ106" i="2"/>
  <c r="NA106" i="2"/>
  <c r="NB106" i="2"/>
  <c r="ND106" i="2"/>
  <c r="NE106" i="2"/>
  <c r="NF106" i="2"/>
  <c r="NG106" i="2"/>
  <c r="NH106" i="2"/>
  <c r="NI106" i="2"/>
  <c r="NK106" i="2"/>
  <c r="NL106" i="2"/>
  <c r="NM106" i="2"/>
  <c r="NN106" i="2"/>
  <c r="NO106" i="2"/>
  <c r="NP106" i="2"/>
  <c r="NR106" i="2"/>
  <c r="NS106" i="2"/>
  <c r="NT106" i="2"/>
  <c r="NU106" i="2"/>
  <c r="NV106" i="2"/>
  <c r="NW106" i="2"/>
  <c r="NY106" i="2"/>
  <c r="NZ106" i="2"/>
  <c r="OA106" i="2"/>
  <c r="OB106" i="2"/>
  <c r="OC106" i="2"/>
  <c r="OD106" i="2"/>
  <c r="OF106" i="2"/>
  <c r="OG106" i="2"/>
  <c r="OH106" i="2"/>
  <c r="OI106" i="2"/>
  <c r="OJ106" i="2"/>
  <c r="OK106" i="2"/>
  <c r="OM106" i="2"/>
  <c r="ON106" i="2"/>
  <c r="OO106" i="2"/>
  <c r="OP106" i="2"/>
  <c r="OQ106" i="2"/>
  <c r="OR106" i="2"/>
  <c r="OT106" i="2"/>
  <c r="OU106" i="2"/>
  <c r="OV106" i="2"/>
  <c r="OW106" i="2"/>
  <c r="OX106" i="2"/>
  <c r="OY106" i="2"/>
  <c r="PA106" i="2"/>
  <c r="PB106" i="2"/>
  <c r="PC106" i="2"/>
  <c r="PD106" i="2"/>
  <c r="PE106" i="2"/>
  <c r="PF106" i="2"/>
  <c r="PH106" i="2"/>
  <c r="PI106" i="2"/>
  <c r="PJ106" i="2"/>
  <c r="PK106" i="2"/>
  <c r="PL106" i="2"/>
  <c r="PM106" i="2"/>
  <c r="PO106" i="2"/>
  <c r="PP106" i="2"/>
  <c r="PQ106" i="2"/>
  <c r="PR106" i="2"/>
  <c r="PS106" i="2"/>
  <c r="PT106" i="2"/>
  <c r="PV106" i="2"/>
  <c r="PW106" i="2"/>
  <c r="PX106" i="2"/>
  <c r="PY106" i="2"/>
  <c r="PZ106" i="2"/>
  <c r="QA106" i="2"/>
  <c r="MB107" i="2"/>
  <c r="MC107" i="2"/>
  <c r="MD107" i="2"/>
  <c r="ME107" i="2"/>
  <c r="MF107" i="2"/>
  <c r="MI107" i="2"/>
  <c r="MJ107" i="2"/>
  <c r="MK107" i="2"/>
  <c r="ML107" i="2"/>
  <c r="MM107" i="2"/>
  <c r="MN107" i="2"/>
  <c r="MP107" i="2"/>
  <c r="MQ107" i="2"/>
  <c r="MR107" i="2"/>
  <c r="MS107" i="2"/>
  <c r="MT107" i="2"/>
  <c r="MU107" i="2"/>
  <c r="MW107" i="2"/>
  <c r="MX107" i="2"/>
  <c r="MY107" i="2"/>
  <c r="MZ107" i="2"/>
  <c r="NA107" i="2"/>
  <c r="NB107" i="2"/>
  <c r="ND107" i="2"/>
  <c r="NE107" i="2"/>
  <c r="NF107" i="2"/>
  <c r="NG107" i="2"/>
  <c r="NH107" i="2"/>
  <c r="NI107" i="2"/>
  <c r="NK107" i="2"/>
  <c r="NL107" i="2"/>
  <c r="NM107" i="2"/>
  <c r="NN107" i="2"/>
  <c r="NO107" i="2"/>
  <c r="NP107" i="2"/>
  <c r="NR107" i="2"/>
  <c r="NS107" i="2"/>
  <c r="NT107" i="2"/>
  <c r="NU107" i="2"/>
  <c r="NV107" i="2"/>
  <c r="NW107" i="2"/>
  <c r="NY107" i="2"/>
  <c r="NZ107" i="2"/>
  <c r="OA107" i="2"/>
  <c r="OB107" i="2"/>
  <c r="OC107" i="2"/>
  <c r="OD107" i="2"/>
  <c r="OF107" i="2"/>
  <c r="OG107" i="2"/>
  <c r="OH107" i="2"/>
  <c r="OI107" i="2"/>
  <c r="OJ107" i="2"/>
  <c r="OK107" i="2"/>
  <c r="OM107" i="2"/>
  <c r="ON107" i="2"/>
  <c r="OO107" i="2"/>
  <c r="OP107" i="2"/>
  <c r="OQ107" i="2"/>
  <c r="OR107" i="2"/>
  <c r="OT107" i="2"/>
  <c r="OU107" i="2"/>
  <c r="OV107" i="2"/>
  <c r="OW107" i="2"/>
  <c r="OX107" i="2"/>
  <c r="OY107" i="2"/>
  <c r="PA107" i="2"/>
  <c r="PB107" i="2"/>
  <c r="PC107" i="2"/>
  <c r="PD107" i="2"/>
  <c r="PE107" i="2"/>
  <c r="PF107" i="2"/>
  <c r="PH107" i="2"/>
  <c r="PI107" i="2"/>
  <c r="PJ107" i="2"/>
  <c r="PK107" i="2"/>
  <c r="PL107" i="2"/>
  <c r="PM107" i="2"/>
  <c r="PO107" i="2"/>
  <c r="PP107" i="2"/>
  <c r="PQ107" i="2"/>
  <c r="PR107" i="2"/>
  <c r="PS107" i="2"/>
  <c r="PT107" i="2"/>
  <c r="PV107" i="2"/>
  <c r="PW107" i="2"/>
  <c r="PX107" i="2"/>
  <c r="PY107" i="2"/>
  <c r="PZ107" i="2"/>
  <c r="QA107" i="2"/>
  <c r="MB108" i="2"/>
  <c r="MC108" i="2"/>
  <c r="MD108" i="2"/>
  <c r="ME108" i="2"/>
  <c r="MF108" i="2"/>
  <c r="MG108" i="2"/>
  <c r="MI108" i="2"/>
  <c r="MJ108" i="2"/>
  <c r="MK108" i="2"/>
  <c r="ML108" i="2"/>
  <c r="MM108" i="2"/>
  <c r="MN108" i="2"/>
  <c r="MP108" i="2"/>
  <c r="MQ108" i="2"/>
  <c r="MR108" i="2"/>
  <c r="MS108" i="2"/>
  <c r="MT108" i="2"/>
  <c r="MU108" i="2"/>
  <c r="MW108" i="2"/>
  <c r="MX108" i="2"/>
  <c r="MY108" i="2"/>
  <c r="MZ108" i="2"/>
  <c r="NA108" i="2"/>
  <c r="NB108" i="2"/>
  <c r="ND108" i="2"/>
  <c r="NE108" i="2"/>
  <c r="NF108" i="2"/>
  <c r="NG108" i="2"/>
  <c r="NH108" i="2"/>
  <c r="NI108" i="2"/>
  <c r="NK108" i="2"/>
  <c r="NL108" i="2"/>
  <c r="NM108" i="2"/>
  <c r="NN108" i="2"/>
  <c r="NO108" i="2"/>
  <c r="NP108" i="2"/>
  <c r="NR108" i="2"/>
  <c r="NS108" i="2"/>
  <c r="NT108" i="2"/>
  <c r="NU108" i="2"/>
  <c r="NV108" i="2"/>
  <c r="NW108" i="2"/>
  <c r="NY108" i="2"/>
  <c r="NZ108" i="2"/>
  <c r="OA108" i="2"/>
  <c r="OB108" i="2"/>
  <c r="OC108" i="2"/>
  <c r="OD108" i="2"/>
  <c r="OF108" i="2"/>
  <c r="OG108" i="2"/>
  <c r="OH108" i="2"/>
  <c r="OI108" i="2"/>
  <c r="OJ108" i="2"/>
  <c r="OK108" i="2"/>
  <c r="OM108" i="2"/>
  <c r="ON108" i="2"/>
  <c r="OO108" i="2"/>
  <c r="OP108" i="2"/>
  <c r="OQ108" i="2"/>
  <c r="OR108" i="2"/>
  <c r="OT108" i="2"/>
  <c r="OU108" i="2"/>
  <c r="OV108" i="2"/>
  <c r="OW108" i="2"/>
  <c r="OX108" i="2"/>
  <c r="OY108" i="2"/>
  <c r="PA108" i="2"/>
  <c r="PB108" i="2"/>
  <c r="PC108" i="2"/>
  <c r="PD108" i="2"/>
  <c r="PE108" i="2"/>
  <c r="PF108" i="2"/>
  <c r="PH108" i="2"/>
  <c r="PI108" i="2"/>
  <c r="PJ108" i="2"/>
  <c r="PK108" i="2"/>
  <c r="PL108" i="2"/>
  <c r="PM108" i="2"/>
  <c r="PO108" i="2"/>
  <c r="PP108" i="2"/>
  <c r="PQ108" i="2"/>
  <c r="PR108" i="2"/>
  <c r="PS108" i="2"/>
  <c r="PT108" i="2"/>
  <c r="PV108" i="2"/>
  <c r="PW108" i="2"/>
  <c r="PX108" i="2"/>
  <c r="PY108" i="2"/>
  <c r="PZ108" i="2"/>
  <c r="QA108" i="2"/>
  <c r="MB109" i="2"/>
  <c r="MC109" i="2"/>
  <c r="MD109" i="2"/>
  <c r="ME109" i="2"/>
  <c r="MF109" i="2"/>
  <c r="MG109" i="2"/>
  <c r="MI109" i="2"/>
  <c r="MJ109" i="2"/>
  <c r="MK109" i="2"/>
  <c r="ML109" i="2"/>
  <c r="MM109" i="2"/>
  <c r="MN109" i="2"/>
  <c r="MP109" i="2"/>
  <c r="MQ109" i="2"/>
  <c r="MR109" i="2"/>
  <c r="MS109" i="2"/>
  <c r="MT109" i="2"/>
  <c r="MU109" i="2"/>
  <c r="MW109" i="2"/>
  <c r="MX109" i="2"/>
  <c r="MY109" i="2"/>
  <c r="MZ109" i="2"/>
  <c r="NA109" i="2"/>
  <c r="NB109" i="2"/>
  <c r="ND109" i="2"/>
  <c r="NE109" i="2"/>
  <c r="NF109" i="2"/>
  <c r="NG109" i="2"/>
  <c r="NH109" i="2"/>
  <c r="NI109" i="2"/>
  <c r="NK109" i="2"/>
  <c r="NL109" i="2"/>
  <c r="NM109" i="2"/>
  <c r="NN109" i="2"/>
  <c r="NO109" i="2"/>
  <c r="NP109" i="2"/>
  <c r="NR109" i="2"/>
  <c r="NS109" i="2"/>
  <c r="NT109" i="2"/>
  <c r="NU109" i="2"/>
  <c r="NV109" i="2"/>
  <c r="NW109" i="2"/>
  <c r="NY109" i="2"/>
  <c r="NZ109" i="2"/>
  <c r="OA109" i="2"/>
  <c r="OB109" i="2"/>
  <c r="OC109" i="2"/>
  <c r="OD109" i="2"/>
  <c r="OF109" i="2"/>
  <c r="OG109" i="2"/>
  <c r="OH109" i="2"/>
  <c r="OI109" i="2"/>
  <c r="OJ109" i="2"/>
  <c r="OK109" i="2"/>
  <c r="OM109" i="2"/>
  <c r="ON109" i="2"/>
  <c r="OO109" i="2"/>
  <c r="OP109" i="2"/>
  <c r="OQ109" i="2"/>
  <c r="OR109" i="2"/>
  <c r="OT109" i="2"/>
  <c r="OU109" i="2"/>
  <c r="OV109" i="2"/>
  <c r="OW109" i="2"/>
  <c r="OX109" i="2"/>
  <c r="OY109" i="2"/>
  <c r="PA109" i="2"/>
  <c r="PB109" i="2"/>
  <c r="PC109" i="2"/>
  <c r="PD109" i="2"/>
  <c r="PE109" i="2"/>
  <c r="PF109" i="2"/>
  <c r="PH109" i="2"/>
  <c r="PI109" i="2"/>
  <c r="PJ109" i="2"/>
  <c r="PK109" i="2"/>
  <c r="PL109" i="2"/>
  <c r="PM109" i="2"/>
  <c r="PO109" i="2"/>
  <c r="PP109" i="2"/>
  <c r="PQ109" i="2"/>
  <c r="PR109" i="2"/>
  <c r="PS109" i="2"/>
  <c r="PT109" i="2"/>
  <c r="PV109" i="2"/>
  <c r="PW109" i="2"/>
  <c r="PX109" i="2"/>
  <c r="PY109" i="2"/>
  <c r="PZ109" i="2"/>
  <c r="QA109" i="2"/>
  <c r="MB110" i="2"/>
  <c r="MC110" i="2"/>
  <c r="MD110" i="2"/>
  <c r="ME110" i="2"/>
  <c r="MF110" i="2"/>
  <c r="MI110" i="2"/>
  <c r="MJ110" i="2"/>
  <c r="MK110" i="2"/>
  <c r="ML110" i="2"/>
  <c r="MM110" i="2"/>
  <c r="MN110" i="2"/>
  <c r="MP110" i="2"/>
  <c r="MQ110" i="2"/>
  <c r="MR110" i="2"/>
  <c r="MS110" i="2"/>
  <c r="MT110" i="2"/>
  <c r="MU110" i="2"/>
  <c r="MW110" i="2"/>
  <c r="MX110" i="2"/>
  <c r="MY110" i="2"/>
  <c r="MZ110" i="2"/>
  <c r="NA110" i="2"/>
  <c r="NB110" i="2"/>
  <c r="ND110" i="2"/>
  <c r="NE110" i="2"/>
  <c r="NF110" i="2"/>
  <c r="NG110" i="2"/>
  <c r="NH110" i="2"/>
  <c r="NI110" i="2"/>
  <c r="NK110" i="2"/>
  <c r="NL110" i="2"/>
  <c r="NM110" i="2"/>
  <c r="NN110" i="2"/>
  <c r="NO110" i="2"/>
  <c r="NP110" i="2"/>
  <c r="NR110" i="2"/>
  <c r="NS110" i="2"/>
  <c r="NT110" i="2"/>
  <c r="NU110" i="2"/>
  <c r="NV110" i="2"/>
  <c r="NW110" i="2"/>
  <c r="NY110" i="2"/>
  <c r="NZ110" i="2"/>
  <c r="OA110" i="2"/>
  <c r="OB110" i="2"/>
  <c r="OC110" i="2"/>
  <c r="OD110" i="2"/>
  <c r="OF110" i="2"/>
  <c r="OG110" i="2"/>
  <c r="OH110" i="2"/>
  <c r="OI110" i="2"/>
  <c r="OJ110" i="2"/>
  <c r="OK110" i="2"/>
  <c r="OM110" i="2"/>
  <c r="ON110" i="2"/>
  <c r="OO110" i="2"/>
  <c r="OP110" i="2"/>
  <c r="OQ110" i="2"/>
  <c r="OR110" i="2"/>
  <c r="OT110" i="2"/>
  <c r="OU110" i="2"/>
  <c r="OV110" i="2"/>
  <c r="OW110" i="2"/>
  <c r="OX110" i="2"/>
  <c r="OY110" i="2"/>
  <c r="PA110" i="2"/>
  <c r="PB110" i="2"/>
  <c r="PC110" i="2"/>
  <c r="PD110" i="2"/>
  <c r="PE110" i="2"/>
  <c r="PF110" i="2"/>
  <c r="PH110" i="2"/>
  <c r="PI110" i="2"/>
  <c r="PJ110" i="2"/>
  <c r="PK110" i="2"/>
  <c r="PL110" i="2"/>
  <c r="PM110" i="2"/>
  <c r="PO110" i="2"/>
  <c r="PP110" i="2"/>
  <c r="PQ110" i="2"/>
  <c r="PR110" i="2"/>
  <c r="PS110" i="2"/>
  <c r="PT110" i="2"/>
  <c r="PV110" i="2"/>
  <c r="PW110" i="2"/>
  <c r="PX110" i="2"/>
  <c r="PY110" i="2"/>
  <c r="PZ110" i="2"/>
  <c r="QA110" i="2"/>
  <c r="MB111" i="2"/>
  <c r="MC111" i="2"/>
  <c r="MD111" i="2"/>
  <c r="ME111" i="2"/>
  <c r="MF111" i="2"/>
  <c r="MI111" i="2"/>
  <c r="MJ111" i="2"/>
  <c r="MK111" i="2"/>
  <c r="ML111" i="2"/>
  <c r="MM111" i="2"/>
  <c r="MN111" i="2"/>
  <c r="MP111" i="2"/>
  <c r="MQ111" i="2"/>
  <c r="MR111" i="2"/>
  <c r="MS111" i="2"/>
  <c r="MT111" i="2"/>
  <c r="MU111" i="2"/>
  <c r="MW111" i="2"/>
  <c r="MX111" i="2"/>
  <c r="MY111" i="2"/>
  <c r="MZ111" i="2"/>
  <c r="NA111" i="2"/>
  <c r="NB111" i="2"/>
  <c r="ND111" i="2"/>
  <c r="NE111" i="2"/>
  <c r="NF111" i="2"/>
  <c r="NG111" i="2"/>
  <c r="NH111" i="2"/>
  <c r="NI111" i="2"/>
  <c r="NK111" i="2"/>
  <c r="NL111" i="2"/>
  <c r="NM111" i="2"/>
  <c r="NN111" i="2"/>
  <c r="NO111" i="2"/>
  <c r="NP111" i="2"/>
  <c r="NR111" i="2"/>
  <c r="NS111" i="2"/>
  <c r="NT111" i="2"/>
  <c r="NU111" i="2"/>
  <c r="NV111" i="2"/>
  <c r="NW111" i="2"/>
  <c r="NY111" i="2"/>
  <c r="NZ111" i="2"/>
  <c r="OA111" i="2"/>
  <c r="OB111" i="2"/>
  <c r="OC111" i="2"/>
  <c r="OD111" i="2"/>
  <c r="OF111" i="2"/>
  <c r="OG111" i="2"/>
  <c r="OH111" i="2"/>
  <c r="OI111" i="2"/>
  <c r="OJ111" i="2"/>
  <c r="OK111" i="2"/>
  <c r="OM111" i="2"/>
  <c r="ON111" i="2"/>
  <c r="OO111" i="2"/>
  <c r="OP111" i="2"/>
  <c r="OQ111" i="2"/>
  <c r="OR111" i="2"/>
  <c r="OT111" i="2"/>
  <c r="OU111" i="2"/>
  <c r="OV111" i="2"/>
  <c r="OW111" i="2"/>
  <c r="OX111" i="2"/>
  <c r="OY111" i="2"/>
  <c r="PA111" i="2"/>
  <c r="PB111" i="2"/>
  <c r="PC111" i="2"/>
  <c r="PD111" i="2"/>
  <c r="PE111" i="2"/>
  <c r="PF111" i="2"/>
  <c r="PH111" i="2"/>
  <c r="PI111" i="2"/>
  <c r="PJ111" i="2"/>
  <c r="PK111" i="2"/>
  <c r="PL111" i="2"/>
  <c r="PM111" i="2"/>
  <c r="PO111" i="2"/>
  <c r="PP111" i="2"/>
  <c r="PQ111" i="2"/>
  <c r="PR111" i="2"/>
  <c r="PS111" i="2"/>
  <c r="PT111" i="2"/>
  <c r="PV111" i="2"/>
  <c r="PW111" i="2"/>
  <c r="PX111" i="2"/>
  <c r="PY111" i="2"/>
  <c r="PZ111" i="2"/>
  <c r="QA111" i="2"/>
  <c r="MB112" i="2"/>
  <c r="MC112" i="2"/>
  <c r="MD112" i="2"/>
  <c r="ME112" i="2"/>
  <c r="MF112" i="2"/>
  <c r="MG112" i="2"/>
  <c r="MI112" i="2"/>
  <c r="MJ112" i="2"/>
  <c r="MK112" i="2"/>
  <c r="ML112" i="2"/>
  <c r="MM112" i="2"/>
  <c r="MN112" i="2"/>
  <c r="MP112" i="2"/>
  <c r="MQ112" i="2"/>
  <c r="MR112" i="2"/>
  <c r="MS112" i="2"/>
  <c r="MT112" i="2"/>
  <c r="MU112" i="2"/>
  <c r="MW112" i="2"/>
  <c r="MX112" i="2"/>
  <c r="MY112" i="2"/>
  <c r="MZ112" i="2"/>
  <c r="NA112" i="2"/>
  <c r="NB112" i="2"/>
  <c r="ND112" i="2"/>
  <c r="NE112" i="2"/>
  <c r="NF112" i="2"/>
  <c r="NG112" i="2"/>
  <c r="NH112" i="2"/>
  <c r="NI112" i="2"/>
  <c r="NK112" i="2"/>
  <c r="NL112" i="2"/>
  <c r="NM112" i="2"/>
  <c r="NN112" i="2"/>
  <c r="NO112" i="2"/>
  <c r="NP112" i="2"/>
  <c r="NR112" i="2"/>
  <c r="NS112" i="2"/>
  <c r="NT112" i="2"/>
  <c r="NU112" i="2"/>
  <c r="NV112" i="2"/>
  <c r="NW112" i="2"/>
  <c r="NY112" i="2"/>
  <c r="NZ112" i="2"/>
  <c r="OA112" i="2"/>
  <c r="OB112" i="2"/>
  <c r="OC112" i="2"/>
  <c r="OD112" i="2"/>
  <c r="OF112" i="2"/>
  <c r="OG112" i="2"/>
  <c r="OH112" i="2"/>
  <c r="OI112" i="2"/>
  <c r="OJ112" i="2"/>
  <c r="OK112" i="2"/>
  <c r="OM112" i="2"/>
  <c r="ON112" i="2"/>
  <c r="OO112" i="2"/>
  <c r="OP112" i="2"/>
  <c r="OQ112" i="2"/>
  <c r="OR112" i="2"/>
  <c r="OT112" i="2"/>
  <c r="OU112" i="2"/>
  <c r="OV112" i="2"/>
  <c r="OW112" i="2"/>
  <c r="OX112" i="2"/>
  <c r="OY112" i="2"/>
  <c r="PA112" i="2"/>
  <c r="PB112" i="2"/>
  <c r="PC112" i="2"/>
  <c r="PD112" i="2"/>
  <c r="PE112" i="2"/>
  <c r="PF112" i="2"/>
  <c r="PH112" i="2"/>
  <c r="PI112" i="2"/>
  <c r="PJ112" i="2"/>
  <c r="PK112" i="2"/>
  <c r="PL112" i="2"/>
  <c r="PM112" i="2"/>
  <c r="PO112" i="2"/>
  <c r="PP112" i="2"/>
  <c r="PQ112" i="2"/>
  <c r="PR112" i="2"/>
  <c r="PS112" i="2"/>
  <c r="PT112" i="2"/>
  <c r="PV112" i="2"/>
  <c r="PW112" i="2"/>
  <c r="PX112" i="2"/>
  <c r="PY112" i="2"/>
  <c r="PZ112" i="2"/>
  <c r="QA1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Y12" i="2"/>
  <c r="OX12" i="2"/>
  <c r="OW12" i="2"/>
  <c r="OV12" i="2"/>
  <c r="OU12" i="2"/>
  <c r="OT12" i="2"/>
  <c r="OR12" i="2"/>
  <c r="OQ12" i="2"/>
  <c r="OP12" i="2"/>
  <c r="OO12" i="2"/>
  <c r="ON12" i="2"/>
  <c r="OM12" i="2"/>
  <c r="OK12" i="2"/>
  <c r="OJ12" i="2"/>
  <c r="OI12" i="2"/>
  <c r="OH12" i="2"/>
  <c r="OG12" i="2"/>
  <c r="OF12" i="2"/>
  <c r="OD12" i="2"/>
  <c r="OC12" i="2"/>
  <c r="OB12" i="2"/>
  <c r="OA12" i="2"/>
  <c r="NZ12" i="2"/>
  <c r="NY12" i="2"/>
  <c r="NW12" i="2"/>
  <c r="NV12" i="2"/>
  <c r="NU12" i="2"/>
  <c r="NT12" i="2"/>
  <c r="NS12" i="2"/>
  <c r="NR12" i="2"/>
  <c r="NP12" i="2"/>
  <c r="NO12" i="2"/>
  <c r="NN12" i="2"/>
  <c r="NM12" i="2"/>
  <c r="NL12" i="2"/>
  <c r="NK12" i="2"/>
  <c r="NI12" i="2"/>
  <c r="NH12" i="2"/>
  <c r="NG12" i="2"/>
  <c r="NF12" i="2"/>
  <c r="NE12" i="2"/>
  <c r="ND12" i="2"/>
  <c r="NB12" i="2"/>
  <c r="NA12" i="2"/>
  <c r="MZ12" i="2"/>
  <c r="MY12" i="2"/>
  <c r="MX12" i="2"/>
  <c r="MW12" i="2"/>
  <c r="MU12" i="2"/>
  <c r="MT12" i="2"/>
  <c r="MS12" i="2"/>
  <c r="MR12" i="2"/>
  <c r="MQ12" i="2"/>
  <c r="MP12" i="2"/>
  <c r="MN12" i="2"/>
  <c r="MM12" i="2"/>
  <c r="ML12" i="2"/>
  <c r="MK12" i="2"/>
  <c r="MJ12" i="2"/>
  <c r="MI12" i="2"/>
  <c r="MF12" i="2"/>
  <c r="ME12" i="2"/>
  <c r="MD12" i="2"/>
  <c r="MC12" i="2"/>
  <c r="MB12" i="2"/>
  <c r="LZ12" i="2"/>
  <c r="LY12" i="2"/>
  <c r="LX12" i="2"/>
  <c r="LU12" i="2"/>
  <c r="LV12" i="2"/>
  <c r="LW12" i="2"/>
  <c r="MG81" i="2" l="1"/>
  <c r="MG85" i="2"/>
  <c r="MG77" i="2"/>
  <c r="MG45" i="2"/>
  <c r="MG61" i="2"/>
  <c r="MG47" i="2"/>
  <c r="MG33" i="2"/>
  <c r="MG25" i="2"/>
  <c r="MG51" i="2"/>
  <c r="MG83" i="2"/>
  <c r="MG27" i="2"/>
  <c r="MG98" i="2"/>
  <c r="MG90" i="2"/>
  <c r="MG87" i="2"/>
  <c r="MG76" i="2"/>
  <c r="MG38" i="2"/>
  <c r="MG107" i="2"/>
  <c r="MG103" i="2"/>
  <c r="MG102" i="2"/>
  <c r="MG96" i="2"/>
  <c r="MG78" i="2"/>
  <c r="MG16" i="2"/>
  <c r="MG110" i="2"/>
  <c r="MG88" i="2"/>
  <c r="MG72" i="2"/>
  <c r="MG36" i="2"/>
  <c r="MG26" i="2"/>
  <c r="MG15" i="2"/>
  <c r="MG12" i="2"/>
  <c r="MG111" i="2"/>
  <c r="MG104" i="2"/>
  <c r="MG99" i="2"/>
  <c r="MG52" i="2"/>
  <c r="MG22" i="2"/>
  <c r="LP108" i="2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L13" i="2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Q15" i="2"/>
  <c r="IR15" i="2"/>
  <c r="IS15" i="2"/>
  <c r="IV15" i="2"/>
  <c r="IW15" i="2"/>
  <c r="IX15" i="2"/>
  <c r="IY15" i="2"/>
  <c r="IZ15" i="2"/>
  <c r="JC15" i="2"/>
  <c r="JD15" i="2"/>
  <c r="JE15" i="2"/>
  <c r="JF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Z15" i="2"/>
  <c r="LA15" i="2"/>
  <c r="LB15" i="2"/>
  <c r="LC15" i="2"/>
  <c r="LD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Q16" i="2"/>
  <c r="IR16" i="2"/>
  <c r="IS16" i="2"/>
  <c r="IV16" i="2"/>
  <c r="IW16" i="2"/>
  <c r="IX16" i="2"/>
  <c r="IY16" i="2"/>
  <c r="IZ16" i="2"/>
  <c r="JC16" i="2"/>
  <c r="JD16" i="2"/>
  <c r="JE16" i="2"/>
  <c r="JF16" i="2"/>
  <c r="JG16" i="2"/>
  <c r="JH16" i="2"/>
  <c r="JJ16" i="2"/>
  <c r="JK16" i="2"/>
  <c r="JL16" i="2"/>
  <c r="JM16" i="2"/>
  <c r="JN16" i="2"/>
  <c r="JQ16" i="2"/>
  <c r="JR16" i="2"/>
  <c r="JS16" i="2"/>
  <c r="JT16" i="2"/>
  <c r="JU16" i="2"/>
  <c r="JX16" i="2"/>
  <c r="JY16" i="2"/>
  <c r="JZ16" i="2"/>
  <c r="KA16" i="2"/>
  <c r="KB16" i="2"/>
  <c r="KE16" i="2"/>
  <c r="KF16" i="2"/>
  <c r="KG16" i="2"/>
  <c r="KH16" i="2"/>
  <c r="KI16" i="2"/>
  <c r="KL16" i="2"/>
  <c r="KM16" i="2"/>
  <c r="KN16" i="2"/>
  <c r="KO16" i="2"/>
  <c r="KP16" i="2"/>
  <c r="KS16" i="2"/>
  <c r="KT16" i="2"/>
  <c r="KU16" i="2"/>
  <c r="KV16" i="2"/>
  <c r="KW16" i="2"/>
  <c r="KZ16" i="2"/>
  <c r="LA16" i="2"/>
  <c r="LB16" i="2"/>
  <c r="LC16" i="2"/>
  <c r="LD16" i="2"/>
  <c r="LG16" i="2"/>
  <c r="LH16" i="2"/>
  <c r="LI16" i="2"/>
  <c r="LJ16" i="2"/>
  <c r="LK16" i="2"/>
  <c r="LN16" i="2"/>
  <c r="LO16" i="2"/>
  <c r="LP16" i="2"/>
  <c r="LQ16" i="2"/>
  <c r="LR16" i="2"/>
  <c r="LS16" i="2"/>
  <c r="LU16" i="2"/>
  <c r="LV16" i="2"/>
  <c r="LW16" i="2"/>
  <c r="LX16" i="2"/>
  <c r="LY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E17" i="2"/>
  <c r="JF17" i="2"/>
  <c r="JG17" i="2"/>
  <c r="JH17" i="2"/>
  <c r="JJ17" i="2"/>
  <c r="JK17" i="2"/>
  <c r="JL17" i="2"/>
  <c r="JM17" i="2"/>
  <c r="JN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E20" i="2"/>
  <c r="JF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E20" i="2"/>
  <c r="KF20" i="2"/>
  <c r="KG20" i="2"/>
  <c r="KH20" i="2"/>
  <c r="KI20" i="2"/>
  <c r="KL20" i="2"/>
  <c r="KM20" i="2"/>
  <c r="KN20" i="2"/>
  <c r="KO20" i="2"/>
  <c r="KP20" i="2"/>
  <c r="KS20" i="2"/>
  <c r="KT20" i="2"/>
  <c r="KU20" i="2"/>
  <c r="KV20" i="2"/>
  <c r="KW20" i="2"/>
  <c r="KZ20" i="2"/>
  <c r="LA20" i="2"/>
  <c r="LB20" i="2"/>
  <c r="LC20" i="2"/>
  <c r="LD20" i="2"/>
  <c r="LG20" i="2"/>
  <c r="LH20" i="2"/>
  <c r="LI20" i="2"/>
  <c r="LJ20" i="2"/>
  <c r="LK20" i="2"/>
  <c r="LN20" i="2"/>
  <c r="LO20" i="2"/>
  <c r="LP20" i="2"/>
  <c r="LQ20" i="2"/>
  <c r="LR20" i="2"/>
  <c r="LS20" i="2"/>
  <c r="LU20" i="2"/>
  <c r="LV20" i="2"/>
  <c r="LW20" i="2"/>
  <c r="LX20" i="2"/>
  <c r="LY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V21" i="2"/>
  <c r="IW21" i="2"/>
  <c r="IX21" i="2"/>
  <c r="IY21" i="2"/>
  <c r="IZ21" i="2"/>
  <c r="JC21" i="2"/>
  <c r="JD21" i="2"/>
  <c r="JE21" i="2"/>
  <c r="JF21" i="2"/>
  <c r="JG21" i="2"/>
  <c r="JJ21" i="2"/>
  <c r="JK21" i="2"/>
  <c r="JL21" i="2"/>
  <c r="JM21" i="2"/>
  <c r="JN21" i="2"/>
  <c r="JQ21" i="2"/>
  <c r="JR21" i="2"/>
  <c r="JS21" i="2"/>
  <c r="JT21" i="2"/>
  <c r="JU21" i="2"/>
  <c r="JX21" i="2"/>
  <c r="JY21" i="2"/>
  <c r="JZ21" i="2"/>
  <c r="KA21" i="2"/>
  <c r="KB21" i="2"/>
  <c r="KE21" i="2"/>
  <c r="KF21" i="2"/>
  <c r="KG21" i="2"/>
  <c r="KH21" i="2"/>
  <c r="KI21" i="2"/>
  <c r="KL21" i="2"/>
  <c r="KM21" i="2"/>
  <c r="KN21" i="2"/>
  <c r="KO21" i="2"/>
  <c r="KP21" i="2"/>
  <c r="KS21" i="2"/>
  <c r="KT21" i="2"/>
  <c r="KU21" i="2"/>
  <c r="KV21" i="2"/>
  <c r="KW21" i="2"/>
  <c r="KZ21" i="2"/>
  <c r="LA21" i="2"/>
  <c r="LB21" i="2"/>
  <c r="LC21" i="2"/>
  <c r="LD21" i="2"/>
  <c r="LG21" i="2"/>
  <c r="LH21" i="2"/>
  <c r="LI21" i="2"/>
  <c r="LJ21" i="2"/>
  <c r="LK21" i="2"/>
  <c r="LN21" i="2"/>
  <c r="LO21" i="2"/>
  <c r="LP21" i="2"/>
  <c r="LQ21" i="2"/>
  <c r="LR21" i="2"/>
  <c r="LS21" i="2"/>
  <c r="LU21" i="2"/>
  <c r="LV21" i="2"/>
  <c r="LW21" i="2"/>
  <c r="LX21" i="2"/>
  <c r="LY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Q22" i="2"/>
  <c r="IR22" i="2"/>
  <c r="IS22" i="2"/>
  <c r="IV22" i="2"/>
  <c r="IW22" i="2"/>
  <c r="IX22" i="2"/>
  <c r="IY22" i="2"/>
  <c r="IZ22" i="2"/>
  <c r="JC22" i="2"/>
  <c r="JD22" i="2"/>
  <c r="JE22" i="2"/>
  <c r="JF22" i="2"/>
  <c r="JG22" i="2"/>
  <c r="JJ22" i="2"/>
  <c r="JK22" i="2"/>
  <c r="JL22" i="2"/>
  <c r="JM22" i="2"/>
  <c r="JN22" i="2"/>
  <c r="JQ22" i="2"/>
  <c r="JR22" i="2"/>
  <c r="JS22" i="2"/>
  <c r="JT22" i="2"/>
  <c r="JU22" i="2"/>
  <c r="JX22" i="2"/>
  <c r="JY22" i="2"/>
  <c r="JZ22" i="2"/>
  <c r="KA22" i="2"/>
  <c r="KB22" i="2"/>
  <c r="KE22" i="2"/>
  <c r="KF22" i="2"/>
  <c r="KG22" i="2"/>
  <c r="KH22" i="2"/>
  <c r="KI22" i="2"/>
  <c r="KL22" i="2"/>
  <c r="KM22" i="2"/>
  <c r="KQ22" i="2" s="1"/>
  <c r="KN22" i="2"/>
  <c r="KO22" i="2"/>
  <c r="KP22" i="2"/>
  <c r="KS22" i="2"/>
  <c r="KT22" i="2"/>
  <c r="KU22" i="2"/>
  <c r="KV22" i="2"/>
  <c r="KW22" i="2"/>
  <c r="KZ22" i="2"/>
  <c r="LA22" i="2"/>
  <c r="LB22" i="2"/>
  <c r="LC22" i="2"/>
  <c r="LD22" i="2"/>
  <c r="LG22" i="2"/>
  <c r="LH22" i="2"/>
  <c r="LI22" i="2"/>
  <c r="LJ22" i="2"/>
  <c r="LK22" i="2"/>
  <c r="LN22" i="2"/>
  <c r="LO22" i="2"/>
  <c r="LP22" i="2"/>
  <c r="LQ22" i="2"/>
  <c r="LR22" i="2"/>
  <c r="LS22" i="2"/>
  <c r="LU22" i="2"/>
  <c r="LV22" i="2"/>
  <c r="LW22" i="2"/>
  <c r="LX22" i="2"/>
  <c r="LY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E24" i="2"/>
  <c r="JF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E24" i="2"/>
  <c r="KF24" i="2"/>
  <c r="KG24" i="2"/>
  <c r="KH24" i="2"/>
  <c r="KI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E24" i="2"/>
  <c r="LG24" i="2"/>
  <c r="LH24" i="2"/>
  <c r="LI24" i="2"/>
  <c r="LJ24" i="2"/>
  <c r="LL24" i="2" s="1"/>
  <c r="LK24" i="2"/>
  <c r="LN24" i="2"/>
  <c r="LO24" i="2"/>
  <c r="LP24" i="2"/>
  <c r="LQ24" i="2"/>
  <c r="LR24" i="2"/>
  <c r="LS24" i="2"/>
  <c r="LU24" i="2"/>
  <c r="LV24" i="2"/>
  <c r="LW24" i="2"/>
  <c r="LX24" i="2"/>
  <c r="LY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V25" i="2"/>
  <c r="IW25" i="2"/>
  <c r="IX25" i="2"/>
  <c r="IY25" i="2"/>
  <c r="IZ25" i="2"/>
  <c r="JC25" i="2"/>
  <c r="JD25" i="2"/>
  <c r="JE25" i="2"/>
  <c r="JF25" i="2"/>
  <c r="JG25" i="2"/>
  <c r="JJ25" i="2"/>
  <c r="JK25" i="2"/>
  <c r="JL25" i="2"/>
  <c r="JM25" i="2"/>
  <c r="JN25" i="2"/>
  <c r="JQ25" i="2"/>
  <c r="JR25" i="2"/>
  <c r="JS25" i="2"/>
  <c r="JT25" i="2"/>
  <c r="JU25" i="2"/>
  <c r="JX25" i="2"/>
  <c r="JY25" i="2"/>
  <c r="JZ25" i="2"/>
  <c r="KA25" i="2"/>
  <c r="KB25" i="2"/>
  <c r="KE25" i="2"/>
  <c r="KF25" i="2"/>
  <c r="KG25" i="2"/>
  <c r="KH25" i="2"/>
  <c r="KI25" i="2"/>
  <c r="KL25" i="2"/>
  <c r="KM25" i="2"/>
  <c r="KN25" i="2"/>
  <c r="KO25" i="2"/>
  <c r="KP25" i="2"/>
  <c r="KS25" i="2"/>
  <c r="KT25" i="2"/>
  <c r="KU25" i="2"/>
  <c r="KV25" i="2"/>
  <c r="KW25" i="2"/>
  <c r="KZ25" i="2"/>
  <c r="LA25" i="2"/>
  <c r="LB25" i="2"/>
  <c r="LC25" i="2"/>
  <c r="LD25" i="2"/>
  <c r="LG25" i="2"/>
  <c r="LH25" i="2"/>
  <c r="LI25" i="2"/>
  <c r="LJ25" i="2"/>
  <c r="LK25" i="2"/>
  <c r="LN25" i="2"/>
  <c r="LO25" i="2"/>
  <c r="LP25" i="2"/>
  <c r="LQ25" i="2"/>
  <c r="LR25" i="2"/>
  <c r="LS25" i="2"/>
  <c r="LU25" i="2"/>
  <c r="LV25" i="2"/>
  <c r="LW25" i="2"/>
  <c r="LX25" i="2"/>
  <c r="LY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E26" i="2"/>
  <c r="JF26" i="2"/>
  <c r="JG26" i="2"/>
  <c r="JJ26" i="2"/>
  <c r="JK26" i="2"/>
  <c r="JL26" i="2"/>
  <c r="JM26" i="2"/>
  <c r="JN26" i="2"/>
  <c r="JQ26" i="2"/>
  <c r="JR26" i="2"/>
  <c r="JV26" i="2" s="1"/>
  <c r="JS26" i="2"/>
  <c r="JT26" i="2"/>
  <c r="JU26" i="2"/>
  <c r="JX26" i="2"/>
  <c r="JY26" i="2"/>
  <c r="JZ26" i="2"/>
  <c r="KA26" i="2"/>
  <c r="KB26" i="2"/>
  <c r="KE26" i="2"/>
  <c r="KF26" i="2"/>
  <c r="KG26" i="2"/>
  <c r="KH26" i="2"/>
  <c r="KI26" i="2"/>
  <c r="KL26" i="2"/>
  <c r="KM26" i="2"/>
  <c r="KN26" i="2"/>
  <c r="KO26" i="2"/>
  <c r="KP26" i="2"/>
  <c r="KS26" i="2"/>
  <c r="KT26" i="2"/>
  <c r="KU26" i="2"/>
  <c r="KV26" i="2"/>
  <c r="KW26" i="2"/>
  <c r="KZ26" i="2"/>
  <c r="LA26" i="2"/>
  <c r="LB26" i="2"/>
  <c r="LC26" i="2"/>
  <c r="LD26" i="2"/>
  <c r="LG26" i="2"/>
  <c r="LH26" i="2"/>
  <c r="LI26" i="2"/>
  <c r="LJ26" i="2"/>
  <c r="LK26" i="2"/>
  <c r="LN26" i="2"/>
  <c r="LO26" i="2"/>
  <c r="LP26" i="2"/>
  <c r="LQ26" i="2"/>
  <c r="LR26" i="2"/>
  <c r="LS26" i="2"/>
  <c r="LU26" i="2"/>
  <c r="LV26" i="2"/>
  <c r="LW26" i="2"/>
  <c r="LX26" i="2"/>
  <c r="LY26" i="2"/>
  <c r="IA27" i="2"/>
  <c r="IB27" i="2"/>
  <c r="IC27" i="2"/>
  <c r="ID27" i="2"/>
  <c r="IE27" i="2"/>
  <c r="IH27" i="2"/>
  <c r="II27" i="2"/>
  <c r="IJ27" i="2"/>
  <c r="IK27" i="2"/>
  <c r="IL27" i="2"/>
  <c r="IO27" i="2"/>
  <c r="IP27" i="2"/>
  <c r="IQ27" i="2"/>
  <c r="IR27" i="2"/>
  <c r="IS27" i="2"/>
  <c r="IV27" i="2"/>
  <c r="IW27" i="2"/>
  <c r="IX27" i="2"/>
  <c r="IY27" i="2"/>
  <c r="IZ27" i="2"/>
  <c r="JC27" i="2"/>
  <c r="JD27" i="2"/>
  <c r="JE27" i="2"/>
  <c r="JF27" i="2"/>
  <c r="JG27" i="2"/>
  <c r="JJ27" i="2"/>
  <c r="JK27" i="2"/>
  <c r="JL27" i="2"/>
  <c r="JM27" i="2"/>
  <c r="JN27" i="2"/>
  <c r="JQ27" i="2"/>
  <c r="JR27" i="2"/>
  <c r="JS27" i="2"/>
  <c r="JT27" i="2"/>
  <c r="JU27" i="2"/>
  <c r="JX27" i="2"/>
  <c r="JY27" i="2"/>
  <c r="JZ27" i="2"/>
  <c r="KA27" i="2"/>
  <c r="KB27" i="2"/>
  <c r="KE27" i="2"/>
  <c r="KF27" i="2"/>
  <c r="KG27" i="2"/>
  <c r="KH27" i="2"/>
  <c r="KI27" i="2"/>
  <c r="KL27" i="2"/>
  <c r="KM27" i="2"/>
  <c r="KN27" i="2"/>
  <c r="KO27" i="2"/>
  <c r="KP27" i="2"/>
  <c r="KS27" i="2"/>
  <c r="KT27" i="2"/>
  <c r="KU27" i="2"/>
  <c r="KV27" i="2"/>
  <c r="KW27" i="2"/>
  <c r="KZ27" i="2"/>
  <c r="LA27" i="2"/>
  <c r="LB27" i="2"/>
  <c r="LC27" i="2"/>
  <c r="LD27" i="2"/>
  <c r="LG27" i="2"/>
  <c r="LH27" i="2"/>
  <c r="LI27" i="2"/>
  <c r="LJ27" i="2"/>
  <c r="LK27" i="2"/>
  <c r="LN27" i="2"/>
  <c r="LO27" i="2"/>
  <c r="LP27" i="2"/>
  <c r="LQ27" i="2"/>
  <c r="LR27" i="2"/>
  <c r="LS27" i="2"/>
  <c r="LU27" i="2"/>
  <c r="LV27" i="2"/>
  <c r="LW27" i="2"/>
  <c r="LX27" i="2"/>
  <c r="LY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E30" i="2"/>
  <c r="JF30" i="2"/>
  <c r="JG30" i="2"/>
  <c r="JJ30" i="2"/>
  <c r="JK30" i="2"/>
  <c r="JL30" i="2"/>
  <c r="JM30" i="2"/>
  <c r="JN30" i="2"/>
  <c r="JQ30" i="2"/>
  <c r="JR30" i="2"/>
  <c r="JS30" i="2"/>
  <c r="JT30" i="2"/>
  <c r="JU30" i="2"/>
  <c r="JV30" i="2"/>
  <c r="JX30" i="2"/>
  <c r="JY30" i="2"/>
  <c r="JZ30" i="2"/>
  <c r="KA30" i="2"/>
  <c r="KB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X30" i="2"/>
  <c r="KZ30" i="2"/>
  <c r="LA30" i="2"/>
  <c r="LB30" i="2"/>
  <c r="LC30" i="2"/>
  <c r="LD30" i="2"/>
  <c r="LG30" i="2"/>
  <c r="LH30" i="2"/>
  <c r="LI30" i="2"/>
  <c r="LJ30" i="2"/>
  <c r="LK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E31" i="2"/>
  <c r="JF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E31" i="2"/>
  <c r="KF31" i="2"/>
  <c r="KG31" i="2"/>
  <c r="KH31" i="2"/>
  <c r="KI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N31" i="2"/>
  <c r="LO31" i="2"/>
  <c r="LP31" i="2"/>
  <c r="LQ31" i="2"/>
  <c r="LR31" i="2"/>
  <c r="LS31" i="2"/>
  <c r="LU31" i="2"/>
  <c r="LV31" i="2"/>
  <c r="LW31" i="2"/>
  <c r="LX31" i="2"/>
  <c r="LY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V33" i="2"/>
  <c r="IW33" i="2"/>
  <c r="IX33" i="2"/>
  <c r="IY33" i="2"/>
  <c r="IZ33" i="2"/>
  <c r="JC33" i="2"/>
  <c r="JD33" i="2"/>
  <c r="JE33" i="2"/>
  <c r="JF33" i="2"/>
  <c r="JG33" i="2"/>
  <c r="JJ33" i="2"/>
  <c r="JK33" i="2"/>
  <c r="JL33" i="2"/>
  <c r="JM33" i="2"/>
  <c r="JN33" i="2"/>
  <c r="JQ33" i="2"/>
  <c r="JR33" i="2"/>
  <c r="JS33" i="2"/>
  <c r="JT33" i="2"/>
  <c r="JU33" i="2"/>
  <c r="JX33" i="2"/>
  <c r="JY33" i="2"/>
  <c r="JZ33" i="2"/>
  <c r="KA33" i="2"/>
  <c r="KB33" i="2"/>
  <c r="KE33" i="2"/>
  <c r="KF33" i="2"/>
  <c r="KG33" i="2"/>
  <c r="KH33" i="2"/>
  <c r="KI33" i="2"/>
  <c r="KL33" i="2"/>
  <c r="KM33" i="2"/>
  <c r="KN33" i="2"/>
  <c r="KO33" i="2"/>
  <c r="KP33" i="2"/>
  <c r="KS33" i="2"/>
  <c r="KT33" i="2"/>
  <c r="KU33" i="2"/>
  <c r="KV33" i="2"/>
  <c r="KW33" i="2"/>
  <c r="KZ33" i="2"/>
  <c r="LA33" i="2"/>
  <c r="LB33" i="2"/>
  <c r="LC33" i="2"/>
  <c r="LD33" i="2"/>
  <c r="LG33" i="2"/>
  <c r="LH33" i="2"/>
  <c r="LI33" i="2"/>
  <c r="LJ33" i="2"/>
  <c r="LK33" i="2"/>
  <c r="LN33" i="2"/>
  <c r="LO33" i="2"/>
  <c r="LP33" i="2"/>
  <c r="LQ33" i="2"/>
  <c r="LR33" i="2"/>
  <c r="LS33" i="2"/>
  <c r="LU33" i="2"/>
  <c r="LV33" i="2"/>
  <c r="LW33" i="2"/>
  <c r="LX33" i="2"/>
  <c r="LY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V36" i="2"/>
  <c r="IW36" i="2"/>
  <c r="IX36" i="2"/>
  <c r="IY36" i="2"/>
  <c r="IZ36" i="2"/>
  <c r="JC36" i="2"/>
  <c r="JD36" i="2"/>
  <c r="JE36" i="2"/>
  <c r="JF36" i="2"/>
  <c r="JG36" i="2"/>
  <c r="JJ36" i="2"/>
  <c r="JK36" i="2"/>
  <c r="JL36" i="2"/>
  <c r="JM36" i="2"/>
  <c r="JN36" i="2"/>
  <c r="JQ36" i="2"/>
  <c r="JR36" i="2"/>
  <c r="JS36" i="2"/>
  <c r="JT36" i="2"/>
  <c r="JU36" i="2"/>
  <c r="JX36" i="2"/>
  <c r="JY36" i="2"/>
  <c r="JZ36" i="2"/>
  <c r="KA36" i="2"/>
  <c r="KB36" i="2"/>
  <c r="KE36" i="2"/>
  <c r="KF36" i="2"/>
  <c r="KG36" i="2"/>
  <c r="KH36" i="2"/>
  <c r="KI36" i="2"/>
  <c r="KL36" i="2"/>
  <c r="KM36" i="2"/>
  <c r="KN36" i="2"/>
  <c r="KO36" i="2"/>
  <c r="KP36" i="2"/>
  <c r="KS36" i="2"/>
  <c r="KT36" i="2"/>
  <c r="KU36" i="2"/>
  <c r="KV36" i="2"/>
  <c r="KW36" i="2"/>
  <c r="KZ36" i="2"/>
  <c r="LA36" i="2"/>
  <c r="LB36" i="2"/>
  <c r="LC36" i="2"/>
  <c r="LD36" i="2"/>
  <c r="LG36" i="2"/>
  <c r="LH36" i="2"/>
  <c r="LL36" i="2" s="1"/>
  <c r="LI36" i="2"/>
  <c r="LJ36" i="2"/>
  <c r="LK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C38" i="2"/>
  <c r="JD38" i="2"/>
  <c r="JE38" i="2"/>
  <c r="JF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E38" i="2"/>
  <c r="KF38" i="2"/>
  <c r="KG38" i="2"/>
  <c r="KH38" i="2"/>
  <c r="KI38" i="2"/>
  <c r="KL38" i="2"/>
  <c r="KM38" i="2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L38" i="2" s="1"/>
  <c r="LI38" i="2"/>
  <c r="LJ38" i="2"/>
  <c r="LK38" i="2"/>
  <c r="LN38" i="2"/>
  <c r="LO38" i="2"/>
  <c r="LP38" i="2"/>
  <c r="LQ38" i="2"/>
  <c r="LR38" i="2"/>
  <c r="LS38" i="2"/>
  <c r="LU38" i="2"/>
  <c r="LV38" i="2"/>
  <c r="LW38" i="2"/>
  <c r="LX38" i="2"/>
  <c r="LY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V45" i="2"/>
  <c r="IW45" i="2"/>
  <c r="IX45" i="2"/>
  <c r="IY45" i="2"/>
  <c r="IZ45" i="2"/>
  <c r="JA45" i="2"/>
  <c r="JC45" i="2"/>
  <c r="JD45" i="2"/>
  <c r="JE45" i="2"/>
  <c r="JF45" i="2"/>
  <c r="JG45" i="2"/>
  <c r="JJ45" i="2"/>
  <c r="JK45" i="2"/>
  <c r="JL45" i="2"/>
  <c r="JM45" i="2"/>
  <c r="JN45" i="2"/>
  <c r="JQ45" i="2"/>
  <c r="JR45" i="2"/>
  <c r="JS45" i="2"/>
  <c r="JT45" i="2"/>
  <c r="JU45" i="2"/>
  <c r="JX45" i="2"/>
  <c r="JY45" i="2"/>
  <c r="JZ45" i="2"/>
  <c r="KA45" i="2"/>
  <c r="KB45" i="2"/>
  <c r="KE45" i="2"/>
  <c r="KF45" i="2"/>
  <c r="KG45" i="2"/>
  <c r="KH45" i="2"/>
  <c r="KI45" i="2"/>
  <c r="KL45" i="2"/>
  <c r="KM45" i="2"/>
  <c r="KN45" i="2"/>
  <c r="KO45" i="2"/>
  <c r="KP45" i="2"/>
  <c r="KS45" i="2"/>
  <c r="KT45" i="2"/>
  <c r="KU45" i="2"/>
  <c r="KV45" i="2"/>
  <c r="KW45" i="2"/>
  <c r="KZ45" i="2"/>
  <c r="LA45" i="2"/>
  <c r="LB45" i="2"/>
  <c r="LC45" i="2"/>
  <c r="LD45" i="2"/>
  <c r="LG45" i="2"/>
  <c r="LH45" i="2"/>
  <c r="LI45" i="2"/>
  <c r="LJ45" i="2"/>
  <c r="LK45" i="2"/>
  <c r="LN45" i="2"/>
  <c r="LO45" i="2"/>
  <c r="LP45" i="2"/>
  <c r="LQ45" i="2"/>
  <c r="LR45" i="2"/>
  <c r="LS45" i="2"/>
  <c r="LU45" i="2"/>
  <c r="LV45" i="2"/>
  <c r="LW45" i="2"/>
  <c r="LX45" i="2"/>
  <c r="LY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Q46" i="2"/>
  <c r="IR46" i="2"/>
  <c r="IS46" i="2"/>
  <c r="IV46" i="2"/>
  <c r="IW46" i="2"/>
  <c r="IX46" i="2"/>
  <c r="IY46" i="2"/>
  <c r="IZ46" i="2"/>
  <c r="JC46" i="2"/>
  <c r="JD46" i="2"/>
  <c r="JE46" i="2"/>
  <c r="JF46" i="2"/>
  <c r="JG46" i="2"/>
  <c r="JJ46" i="2"/>
  <c r="JK46" i="2"/>
  <c r="JL46" i="2"/>
  <c r="JM46" i="2"/>
  <c r="JN46" i="2"/>
  <c r="JQ46" i="2"/>
  <c r="JR46" i="2"/>
  <c r="JS46" i="2"/>
  <c r="JT46" i="2"/>
  <c r="JU46" i="2"/>
  <c r="JV46" i="2"/>
  <c r="JX46" i="2"/>
  <c r="JY46" i="2"/>
  <c r="JZ46" i="2"/>
  <c r="KA46" i="2"/>
  <c r="KB46" i="2"/>
  <c r="KE46" i="2"/>
  <c r="KF46" i="2"/>
  <c r="KG46" i="2"/>
  <c r="KH46" i="2"/>
  <c r="KI46" i="2"/>
  <c r="KL46" i="2"/>
  <c r="KM46" i="2"/>
  <c r="KN46" i="2"/>
  <c r="KO46" i="2"/>
  <c r="KP46" i="2"/>
  <c r="KS46" i="2"/>
  <c r="KT46" i="2"/>
  <c r="KU46" i="2"/>
  <c r="KV46" i="2"/>
  <c r="KW46" i="2"/>
  <c r="KZ46" i="2"/>
  <c r="LA46" i="2"/>
  <c r="LB46" i="2"/>
  <c r="LC46" i="2"/>
  <c r="LD46" i="2"/>
  <c r="LG46" i="2"/>
  <c r="LH46" i="2"/>
  <c r="LI46" i="2"/>
  <c r="LJ46" i="2"/>
  <c r="LK46" i="2"/>
  <c r="LN46" i="2"/>
  <c r="LO46" i="2"/>
  <c r="LP46" i="2"/>
  <c r="LQ46" i="2"/>
  <c r="LR46" i="2"/>
  <c r="LS46" i="2"/>
  <c r="LU46" i="2"/>
  <c r="LV46" i="2"/>
  <c r="LW46" i="2"/>
  <c r="LX46" i="2"/>
  <c r="LY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V47" i="2"/>
  <c r="IW47" i="2"/>
  <c r="IX47" i="2"/>
  <c r="IY47" i="2"/>
  <c r="IZ47" i="2"/>
  <c r="JC47" i="2"/>
  <c r="JD47" i="2"/>
  <c r="JE47" i="2"/>
  <c r="JF47" i="2"/>
  <c r="JG47" i="2"/>
  <c r="JH47" i="2"/>
  <c r="JJ47" i="2"/>
  <c r="JK47" i="2"/>
  <c r="JL47" i="2"/>
  <c r="JM47" i="2"/>
  <c r="JN47" i="2"/>
  <c r="JQ47" i="2"/>
  <c r="JR47" i="2"/>
  <c r="JS47" i="2"/>
  <c r="JT47" i="2"/>
  <c r="JU47" i="2"/>
  <c r="JX47" i="2"/>
  <c r="JY47" i="2"/>
  <c r="JZ47" i="2"/>
  <c r="KA47" i="2"/>
  <c r="KB47" i="2"/>
  <c r="KE47" i="2"/>
  <c r="KF47" i="2"/>
  <c r="KG47" i="2"/>
  <c r="KH47" i="2"/>
  <c r="KI47" i="2"/>
  <c r="KL47" i="2"/>
  <c r="KM47" i="2"/>
  <c r="KN47" i="2"/>
  <c r="KO47" i="2"/>
  <c r="KP47" i="2"/>
  <c r="KS47" i="2"/>
  <c r="KT47" i="2"/>
  <c r="KU47" i="2"/>
  <c r="KV47" i="2"/>
  <c r="KW47" i="2"/>
  <c r="KX47" i="2"/>
  <c r="KZ47" i="2"/>
  <c r="LA47" i="2"/>
  <c r="LB47" i="2"/>
  <c r="LC47" i="2"/>
  <c r="LD47" i="2"/>
  <c r="LG47" i="2"/>
  <c r="LL47" i="2" s="1"/>
  <c r="LH47" i="2"/>
  <c r="LI47" i="2"/>
  <c r="LJ47" i="2"/>
  <c r="LK47" i="2"/>
  <c r="LN47" i="2"/>
  <c r="LO47" i="2"/>
  <c r="LP47" i="2"/>
  <c r="LQ47" i="2"/>
  <c r="LR47" i="2"/>
  <c r="LS47" i="2"/>
  <c r="LU47" i="2"/>
  <c r="LV47" i="2"/>
  <c r="LW47" i="2"/>
  <c r="LX47" i="2"/>
  <c r="LY47" i="2"/>
  <c r="IA48" i="2"/>
  <c r="IB48" i="2"/>
  <c r="IC48" i="2"/>
  <c r="ID48" i="2"/>
  <c r="IE48" i="2"/>
  <c r="IH48" i="2"/>
  <c r="II48" i="2"/>
  <c r="IJ48" i="2"/>
  <c r="IK48" i="2"/>
  <c r="IL48" i="2"/>
  <c r="IO48" i="2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E48" i="2"/>
  <c r="KF48" i="2"/>
  <c r="KG48" i="2"/>
  <c r="KH48" i="2"/>
  <c r="KI48" i="2"/>
  <c r="KL48" i="2"/>
  <c r="KM48" i="2"/>
  <c r="KN48" i="2"/>
  <c r="KO48" i="2"/>
  <c r="KP48" i="2"/>
  <c r="KS48" i="2"/>
  <c r="KT48" i="2"/>
  <c r="KU48" i="2"/>
  <c r="KV48" i="2"/>
  <c r="KW48" i="2"/>
  <c r="KZ48" i="2"/>
  <c r="LA48" i="2"/>
  <c r="LB48" i="2"/>
  <c r="LC48" i="2"/>
  <c r="LD48" i="2"/>
  <c r="LG48" i="2"/>
  <c r="LH48" i="2"/>
  <c r="LI48" i="2"/>
  <c r="LJ48" i="2"/>
  <c r="LK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V49" i="2"/>
  <c r="IW49" i="2"/>
  <c r="IX49" i="2"/>
  <c r="IY49" i="2"/>
  <c r="IZ49" i="2"/>
  <c r="JC49" i="2"/>
  <c r="JD49" i="2"/>
  <c r="JE49" i="2"/>
  <c r="JF49" i="2"/>
  <c r="JG49" i="2"/>
  <c r="JJ49" i="2"/>
  <c r="JK49" i="2"/>
  <c r="JL49" i="2"/>
  <c r="JM49" i="2"/>
  <c r="JN49" i="2"/>
  <c r="JQ49" i="2"/>
  <c r="JR49" i="2"/>
  <c r="JS49" i="2"/>
  <c r="JT49" i="2"/>
  <c r="JU49" i="2"/>
  <c r="JX49" i="2"/>
  <c r="JY49" i="2"/>
  <c r="JZ49" i="2"/>
  <c r="KA49" i="2"/>
  <c r="KB49" i="2"/>
  <c r="KC49" i="2"/>
  <c r="KE49" i="2"/>
  <c r="KF49" i="2"/>
  <c r="KG49" i="2"/>
  <c r="KH49" i="2"/>
  <c r="KI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V51" i="2"/>
  <c r="IW51" i="2"/>
  <c r="IX51" i="2"/>
  <c r="IY51" i="2"/>
  <c r="IZ51" i="2"/>
  <c r="JC51" i="2"/>
  <c r="JD51" i="2"/>
  <c r="JE51" i="2"/>
  <c r="JF51" i="2"/>
  <c r="JG51" i="2"/>
  <c r="JJ51" i="2"/>
  <c r="JK51" i="2"/>
  <c r="JL51" i="2"/>
  <c r="JM51" i="2"/>
  <c r="JN51" i="2"/>
  <c r="JQ51" i="2"/>
  <c r="JR51" i="2"/>
  <c r="JS51" i="2"/>
  <c r="JT51" i="2"/>
  <c r="JU51" i="2"/>
  <c r="JX51" i="2"/>
  <c r="JY51" i="2"/>
  <c r="JZ51" i="2"/>
  <c r="KA51" i="2"/>
  <c r="KB51" i="2"/>
  <c r="KE51" i="2"/>
  <c r="KF51" i="2"/>
  <c r="KG51" i="2"/>
  <c r="KH51" i="2"/>
  <c r="KI51" i="2"/>
  <c r="KL51" i="2"/>
  <c r="KM51" i="2"/>
  <c r="KN51" i="2"/>
  <c r="KO51" i="2"/>
  <c r="KP51" i="2"/>
  <c r="KS51" i="2"/>
  <c r="KT51" i="2"/>
  <c r="KU51" i="2"/>
  <c r="KV51" i="2"/>
  <c r="KW51" i="2"/>
  <c r="KZ51" i="2"/>
  <c r="LA51" i="2"/>
  <c r="LB51" i="2"/>
  <c r="LC51" i="2"/>
  <c r="LD51" i="2"/>
  <c r="LG51" i="2"/>
  <c r="LH51" i="2"/>
  <c r="LI51" i="2"/>
  <c r="LJ51" i="2"/>
  <c r="LK51" i="2"/>
  <c r="LN51" i="2"/>
  <c r="LO51" i="2"/>
  <c r="LP51" i="2"/>
  <c r="LQ51" i="2"/>
  <c r="LR51" i="2"/>
  <c r="LS51" i="2"/>
  <c r="LU51" i="2"/>
  <c r="LV51" i="2"/>
  <c r="LW51" i="2"/>
  <c r="LX51" i="2"/>
  <c r="LY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E52" i="2"/>
  <c r="JF52" i="2"/>
  <c r="JG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KC52" i="2" s="1"/>
  <c r="JZ52" i="2"/>
  <c r="KA52" i="2"/>
  <c r="KB52" i="2"/>
  <c r="KE52" i="2"/>
  <c r="KF52" i="2"/>
  <c r="KG52" i="2"/>
  <c r="KH52" i="2"/>
  <c r="KI52" i="2"/>
  <c r="KL52" i="2"/>
  <c r="KM52" i="2"/>
  <c r="KN52" i="2"/>
  <c r="KO52" i="2"/>
  <c r="KP52" i="2"/>
  <c r="KS52" i="2"/>
  <c r="KT52" i="2"/>
  <c r="KU52" i="2"/>
  <c r="KV52" i="2"/>
  <c r="KW52" i="2"/>
  <c r="KZ52" i="2"/>
  <c r="LA52" i="2"/>
  <c r="LB52" i="2"/>
  <c r="LC52" i="2"/>
  <c r="LD52" i="2"/>
  <c r="LG52" i="2"/>
  <c r="LH52" i="2"/>
  <c r="LI52" i="2"/>
  <c r="LJ52" i="2"/>
  <c r="LK52" i="2"/>
  <c r="LN52" i="2"/>
  <c r="LO52" i="2"/>
  <c r="LP52" i="2"/>
  <c r="LQ52" i="2"/>
  <c r="LR52" i="2"/>
  <c r="LS52" i="2"/>
  <c r="LU52" i="2"/>
  <c r="LV52" i="2"/>
  <c r="LW52" i="2"/>
  <c r="LX52" i="2"/>
  <c r="LY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E56" i="2"/>
  <c r="JF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C57" i="2"/>
  <c r="JD57" i="2"/>
  <c r="JE57" i="2"/>
  <c r="JF57" i="2"/>
  <c r="JG57" i="2"/>
  <c r="JJ57" i="2"/>
  <c r="JK57" i="2"/>
  <c r="JL57" i="2"/>
  <c r="JM57" i="2"/>
  <c r="JN57" i="2"/>
  <c r="JQ57" i="2"/>
  <c r="JR57" i="2"/>
  <c r="JS57" i="2"/>
  <c r="JT57" i="2"/>
  <c r="JU57" i="2"/>
  <c r="JX57" i="2"/>
  <c r="JY57" i="2"/>
  <c r="JZ57" i="2"/>
  <c r="KA57" i="2"/>
  <c r="KB57" i="2"/>
  <c r="KE57" i="2"/>
  <c r="KF57" i="2"/>
  <c r="KG57" i="2"/>
  <c r="KH57" i="2"/>
  <c r="KI57" i="2"/>
  <c r="KL57" i="2"/>
  <c r="KM57" i="2"/>
  <c r="KN57" i="2"/>
  <c r="KO57" i="2"/>
  <c r="KP57" i="2"/>
  <c r="KS57" i="2"/>
  <c r="KT57" i="2"/>
  <c r="KU57" i="2"/>
  <c r="KV57" i="2"/>
  <c r="KW57" i="2"/>
  <c r="KZ57" i="2"/>
  <c r="LA57" i="2"/>
  <c r="LB57" i="2"/>
  <c r="LC57" i="2"/>
  <c r="LD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V60" i="2"/>
  <c r="IW60" i="2"/>
  <c r="IX60" i="2"/>
  <c r="IY60" i="2"/>
  <c r="IZ60" i="2"/>
  <c r="JC60" i="2"/>
  <c r="JD60" i="2"/>
  <c r="JE60" i="2"/>
  <c r="JF60" i="2"/>
  <c r="JG60" i="2"/>
  <c r="JJ60" i="2"/>
  <c r="JK60" i="2"/>
  <c r="JL60" i="2"/>
  <c r="JM60" i="2"/>
  <c r="JN60" i="2"/>
  <c r="JQ60" i="2"/>
  <c r="JR60" i="2"/>
  <c r="JS60" i="2"/>
  <c r="JT60" i="2"/>
  <c r="JU60" i="2"/>
  <c r="JX60" i="2"/>
  <c r="JY60" i="2"/>
  <c r="JZ60" i="2"/>
  <c r="KA60" i="2"/>
  <c r="KB60" i="2"/>
  <c r="KE60" i="2"/>
  <c r="KF60" i="2"/>
  <c r="KG60" i="2"/>
  <c r="KH60" i="2"/>
  <c r="KI60" i="2"/>
  <c r="KL60" i="2"/>
  <c r="KM60" i="2"/>
  <c r="KN60" i="2"/>
  <c r="KO60" i="2"/>
  <c r="KP60" i="2"/>
  <c r="KS60" i="2"/>
  <c r="KT60" i="2"/>
  <c r="KU60" i="2"/>
  <c r="KX60" i="2" s="1"/>
  <c r="KV60" i="2"/>
  <c r="KW60" i="2"/>
  <c r="KZ60" i="2"/>
  <c r="LA60" i="2"/>
  <c r="LB60" i="2"/>
  <c r="LC60" i="2"/>
  <c r="LD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E61" i="2"/>
  <c r="JF61" i="2"/>
  <c r="JG61" i="2"/>
  <c r="JJ61" i="2"/>
  <c r="JK61" i="2"/>
  <c r="JL61" i="2"/>
  <c r="JM61" i="2"/>
  <c r="JN61" i="2"/>
  <c r="JO61" i="2"/>
  <c r="JQ61" i="2"/>
  <c r="JR61" i="2"/>
  <c r="JS61" i="2"/>
  <c r="JT61" i="2"/>
  <c r="JU61" i="2"/>
  <c r="JX61" i="2"/>
  <c r="JY61" i="2"/>
  <c r="JZ61" i="2"/>
  <c r="KA61" i="2"/>
  <c r="KB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Z61" i="2"/>
  <c r="LA61" i="2"/>
  <c r="LB61" i="2"/>
  <c r="LC61" i="2"/>
  <c r="LD61" i="2"/>
  <c r="LE61" i="2" s="1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V72" i="2"/>
  <c r="IW72" i="2"/>
  <c r="IX72" i="2"/>
  <c r="IY72" i="2"/>
  <c r="IZ72" i="2"/>
  <c r="JC72" i="2"/>
  <c r="JD72" i="2"/>
  <c r="JE72" i="2"/>
  <c r="JF72" i="2"/>
  <c r="JG72" i="2"/>
  <c r="JJ72" i="2"/>
  <c r="JK72" i="2"/>
  <c r="JL72" i="2"/>
  <c r="JM72" i="2"/>
  <c r="JN72" i="2"/>
  <c r="JQ72" i="2"/>
  <c r="JR72" i="2"/>
  <c r="JS72" i="2"/>
  <c r="JT72" i="2"/>
  <c r="JU72" i="2"/>
  <c r="JX72" i="2"/>
  <c r="JY72" i="2"/>
  <c r="JZ72" i="2"/>
  <c r="KA72" i="2"/>
  <c r="KB72" i="2"/>
  <c r="KE72" i="2"/>
  <c r="KF72" i="2"/>
  <c r="KG72" i="2"/>
  <c r="KH72" i="2"/>
  <c r="KI72" i="2"/>
  <c r="KL72" i="2"/>
  <c r="KM72" i="2"/>
  <c r="KQ72" i="2" s="1"/>
  <c r="KN72" i="2"/>
  <c r="KO72" i="2"/>
  <c r="KP72" i="2"/>
  <c r="KS72" i="2"/>
  <c r="KT72" i="2"/>
  <c r="KU72" i="2"/>
  <c r="KV72" i="2"/>
  <c r="KW72" i="2"/>
  <c r="KZ72" i="2"/>
  <c r="LA72" i="2"/>
  <c r="LB72" i="2"/>
  <c r="LC72" i="2"/>
  <c r="LD72" i="2"/>
  <c r="LG72" i="2"/>
  <c r="LH72" i="2"/>
  <c r="LI72" i="2"/>
  <c r="LJ72" i="2"/>
  <c r="LK72" i="2"/>
  <c r="LN72" i="2"/>
  <c r="LO72" i="2"/>
  <c r="LP72" i="2"/>
  <c r="LQ72" i="2"/>
  <c r="LR72" i="2"/>
  <c r="LS72" i="2"/>
  <c r="LU72" i="2"/>
  <c r="LV72" i="2"/>
  <c r="LW72" i="2"/>
  <c r="LX72" i="2"/>
  <c r="LY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V74" i="2"/>
  <c r="IW74" i="2"/>
  <c r="IX74" i="2"/>
  <c r="IY74" i="2"/>
  <c r="IZ74" i="2"/>
  <c r="JC74" i="2"/>
  <c r="JD74" i="2"/>
  <c r="JE74" i="2"/>
  <c r="JF74" i="2"/>
  <c r="JG74" i="2"/>
  <c r="JJ74" i="2"/>
  <c r="JK74" i="2"/>
  <c r="JL74" i="2"/>
  <c r="JM74" i="2"/>
  <c r="JN74" i="2"/>
  <c r="JQ74" i="2"/>
  <c r="JR74" i="2"/>
  <c r="JS74" i="2"/>
  <c r="JT74" i="2"/>
  <c r="JU74" i="2"/>
  <c r="JX74" i="2"/>
  <c r="JY74" i="2"/>
  <c r="JZ74" i="2"/>
  <c r="KA74" i="2"/>
  <c r="KB74" i="2"/>
  <c r="KC74" i="2"/>
  <c r="KE74" i="2"/>
  <c r="KF74" i="2"/>
  <c r="KG74" i="2"/>
  <c r="KH74" i="2"/>
  <c r="KI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K76" i="2"/>
  <c r="IL76" i="2"/>
  <c r="IO76" i="2"/>
  <c r="IP76" i="2"/>
  <c r="IQ76" i="2"/>
  <c r="IR76" i="2"/>
  <c r="IS76" i="2"/>
  <c r="IV76" i="2"/>
  <c r="IW76" i="2"/>
  <c r="IX76" i="2"/>
  <c r="IY76" i="2"/>
  <c r="IZ76" i="2"/>
  <c r="JC76" i="2"/>
  <c r="JD76" i="2"/>
  <c r="JE76" i="2"/>
  <c r="JF76" i="2"/>
  <c r="JG76" i="2"/>
  <c r="JJ76" i="2"/>
  <c r="JK76" i="2"/>
  <c r="JL76" i="2"/>
  <c r="JM76" i="2"/>
  <c r="JN76" i="2"/>
  <c r="JQ76" i="2"/>
  <c r="JR76" i="2"/>
  <c r="JS76" i="2"/>
  <c r="JT76" i="2"/>
  <c r="JU76" i="2"/>
  <c r="JX76" i="2"/>
  <c r="JY76" i="2"/>
  <c r="JZ76" i="2"/>
  <c r="KA76" i="2"/>
  <c r="KB76" i="2"/>
  <c r="KE76" i="2"/>
  <c r="KF76" i="2"/>
  <c r="KG76" i="2"/>
  <c r="KH76" i="2"/>
  <c r="KI76" i="2"/>
  <c r="KL76" i="2"/>
  <c r="KM76" i="2"/>
  <c r="KN76" i="2"/>
  <c r="KO76" i="2"/>
  <c r="KP76" i="2"/>
  <c r="KS76" i="2"/>
  <c r="KT76" i="2"/>
  <c r="KU76" i="2"/>
  <c r="KV76" i="2"/>
  <c r="KW76" i="2"/>
  <c r="KZ76" i="2"/>
  <c r="LA76" i="2"/>
  <c r="LB76" i="2"/>
  <c r="LC76" i="2"/>
  <c r="LD76" i="2"/>
  <c r="LG76" i="2"/>
  <c r="LH76" i="2"/>
  <c r="LI76" i="2"/>
  <c r="LJ76" i="2"/>
  <c r="LK76" i="2"/>
  <c r="LN76" i="2"/>
  <c r="LO76" i="2"/>
  <c r="LP76" i="2"/>
  <c r="LQ76" i="2"/>
  <c r="LR76" i="2"/>
  <c r="LS76" i="2"/>
  <c r="LU76" i="2"/>
  <c r="LV76" i="2"/>
  <c r="LW76" i="2"/>
  <c r="LX76" i="2"/>
  <c r="LY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E77" i="2"/>
  <c r="JF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E77" i="2"/>
  <c r="KF77" i="2"/>
  <c r="KJ77" i="2" s="1"/>
  <c r="KG77" i="2"/>
  <c r="KH77" i="2"/>
  <c r="KI77" i="2"/>
  <c r="KL77" i="2"/>
  <c r="KM77" i="2"/>
  <c r="KN77" i="2"/>
  <c r="KO77" i="2"/>
  <c r="KP77" i="2"/>
  <c r="KS77" i="2"/>
  <c r="KT77" i="2"/>
  <c r="KU77" i="2"/>
  <c r="KV77" i="2"/>
  <c r="KW77" i="2"/>
  <c r="KZ77" i="2"/>
  <c r="LA77" i="2"/>
  <c r="LB77" i="2"/>
  <c r="LC77" i="2"/>
  <c r="LD77" i="2"/>
  <c r="LG77" i="2"/>
  <c r="LH77" i="2"/>
  <c r="LI77" i="2"/>
  <c r="LJ77" i="2"/>
  <c r="LK77" i="2"/>
  <c r="LN77" i="2"/>
  <c r="LO77" i="2"/>
  <c r="LP77" i="2"/>
  <c r="LQ77" i="2"/>
  <c r="LR77" i="2"/>
  <c r="LS77" i="2"/>
  <c r="LU77" i="2"/>
  <c r="LV77" i="2"/>
  <c r="LW77" i="2"/>
  <c r="LX77" i="2"/>
  <c r="LY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E78" i="2"/>
  <c r="JF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E78" i="2"/>
  <c r="KF78" i="2"/>
  <c r="KG78" i="2"/>
  <c r="KH78" i="2"/>
  <c r="KI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N78" i="2"/>
  <c r="LO78" i="2"/>
  <c r="LP78" i="2"/>
  <c r="LQ78" i="2"/>
  <c r="LR78" i="2"/>
  <c r="LS78" i="2"/>
  <c r="LU78" i="2"/>
  <c r="LV78" i="2"/>
  <c r="LW78" i="2"/>
  <c r="LX78" i="2"/>
  <c r="LY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Z80" i="2"/>
  <c r="LA80" i="2"/>
  <c r="LB80" i="2"/>
  <c r="LC80" i="2"/>
  <c r="LD80" i="2"/>
  <c r="LE80" i="2"/>
  <c r="LG80" i="2"/>
  <c r="LH80" i="2"/>
  <c r="LL80" i="2" s="1"/>
  <c r="LI80" i="2"/>
  <c r="LJ80" i="2"/>
  <c r="LK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V81" i="2"/>
  <c r="IW81" i="2"/>
  <c r="IX81" i="2"/>
  <c r="IY81" i="2"/>
  <c r="IZ81" i="2"/>
  <c r="JC81" i="2"/>
  <c r="JD81" i="2"/>
  <c r="JE81" i="2"/>
  <c r="JF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KC81" i="2" s="1"/>
  <c r="JZ81" i="2"/>
  <c r="KA81" i="2"/>
  <c r="KB81" i="2"/>
  <c r="KE81" i="2"/>
  <c r="KF81" i="2"/>
  <c r="KG81" i="2"/>
  <c r="KH81" i="2"/>
  <c r="KI81" i="2"/>
  <c r="KL81" i="2"/>
  <c r="KM81" i="2"/>
  <c r="KN81" i="2"/>
  <c r="KO81" i="2"/>
  <c r="KP81" i="2"/>
  <c r="KS81" i="2"/>
  <c r="KT81" i="2"/>
  <c r="KU81" i="2"/>
  <c r="KV81" i="2"/>
  <c r="KW81" i="2"/>
  <c r="KZ81" i="2"/>
  <c r="LA81" i="2"/>
  <c r="LB81" i="2"/>
  <c r="LC81" i="2"/>
  <c r="LD81" i="2"/>
  <c r="LG81" i="2"/>
  <c r="LH81" i="2"/>
  <c r="LI81" i="2"/>
  <c r="LJ81" i="2"/>
  <c r="LK81" i="2"/>
  <c r="LL81" i="2" s="1"/>
  <c r="LN81" i="2"/>
  <c r="LO81" i="2"/>
  <c r="LP81" i="2"/>
  <c r="LQ81" i="2"/>
  <c r="LR81" i="2"/>
  <c r="LS81" i="2"/>
  <c r="LU81" i="2"/>
  <c r="LV81" i="2"/>
  <c r="LW81" i="2"/>
  <c r="LX81" i="2"/>
  <c r="LY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E83" i="2"/>
  <c r="JF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E83" i="2"/>
  <c r="KF83" i="2"/>
  <c r="KG83" i="2"/>
  <c r="KH83" i="2"/>
  <c r="KI83" i="2"/>
  <c r="KL83" i="2"/>
  <c r="KM83" i="2"/>
  <c r="KN83" i="2"/>
  <c r="KO83" i="2"/>
  <c r="KP83" i="2"/>
  <c r="KS83" i="2"/>
  <c r="KT83" i="2"/>
  <c r="KU83" i="2"/>
  <c r="KV83" i="2"/>
  <c r="KW83" i="2"/>
  <c r="KZ83" i="2"/>
  <c r="LA83" i="2"/>
  <c r="LB83" i="2"/>
  <c r="LC83" i="2"/>
  <c r="LD83" i="2"/>
  <c r="LG83" i="2"/>
  <c r="LH83" i="2"/>
  <c r="LI83" i="2"/>
  <c r="LJ83" i="2"/>
  <c r="LK83" i="2"/>
  <c r="LN83" i="2"/>
  <c r="LO83" i="2"/>
  <c r="LP83" i="2"/>
  <c r="LQ83" i="2"/>
  <c r="LR83" i="2"/>
  <c r="LS83" i="2"/>
  <c r="LU83" i="2"/>
  <c r="LV83" i="2"/>
  <c r="LW83" i="2"/>
  <c r="LX83" i="2"/>
  <c r="LY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L84" i="2"/>
  <c r="KM84" i="2"/>
  <c r="KN84" i="2"/>
  <c r="KO84" i="2"/>
  <c r="KP84" i="2"/>
  <c r="KS84" i="2"/>
  <c r="KT84" i="2"/>
  <c r="KU84" i="2"/>
  <c r="KV84" i="2"/>
  <c r="KW84" i="2"/>
  <c r="KX84" i="2"/>
  <c r="KZ84" i="2"/>
  <c r="LA84" i="2"/>
  <c r="LB84" i="2"/>
  <c r="LC84" i="2"/>
  <c r="LD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K85" i="2"/>
  <c r="IL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E85" i="2"/>
  <c r="JF85" i="2"/>
  <c r="JG85" i="2"/>
  <c r="JH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E85" i="2"/>
  <c r="KF85" i="2"/>
  <c r="KG85" i="2"/>
  <c r="KH85" i="2"/>
  <c r="KI85" i="2"/>
  <c r="KL85" i="2"/>
  <c r="KM85" i="2"/>
  <c r="KN85" i="2"/>
  <c r="KO85" i="2"/>
  <c r="KP85" i="2"/>
  <c r="KQ85" i="2"/>
  <c r="KS85" i="2"/>
  <c r="KT85" i="2"/>
  <c r="KU85" i="2"/>
  <c r="KV85" i="2"/>
  <c r="KW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E87" i="2"/>
  <c r="JF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E87" i="2"/>
  <c r="KF87" i="2"/>
  <c r="KG87" i="2"/>
  <c r="KH87" i="2"/>
  <c r="KI87" i="2"/>
  <c r="KL87" i="2"/>
  <c r="KM87" i="2"/>
  <c r="KN87" i="2"/>
  <c r="KO87" i="2"/>
  <c r="KP87" i="2"/>
  <c r="KS87" i="2"/>
  <c r="KT87" i="2"/>
  <c r="KU87" i="2"/>
  <c r="KX87" i="2" s="1"/>
  <c r="KV87" i="2"/>
  <c r="KW87" i="2"/>
  <c r="KZ87" i="2"/>
  <c r="LA87" i="2"/>
  <c r="LB87" i="2"/>
  <c r="LC87" i="2"/>
  <c r="LD87" i="2"/>
  <c r="LG87" i="2"/>
  <c r="LH87" i="2"/>
  <c r="LI87" i="2"/>
  <c r="LJ87" i="2"/>
  <c r="LK87" i="2"/>
  <c r="LN87" i="2"/>
  <c r="LO87" i="2"/>
  <c r="LP87" i="2"/>
  <c r="LQ87" i="2"/>
  <c r="LR87" i="2"/>
  <c r="LS87" i="2"/>
  <c r="LU87" i="2"/>
  <c r="LV87" i="2"/>
  <c r="LW87" i="2"/>
  <c r="LX87" i="2"/>
  <c r="LY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Q88" i="2"/>
  <c r="IR88" i="2"/>
  <c r="IS88" i="2"/>
  <c r="IV88" i="2"/>
  <c r="IW88" i="2"/>
  <c r="IX88" i="2"/>
  <c r="IY88" i="2"/>
  <c r="IZ88" i="2"/>
  <c r="JC88" i="2"/>
  <c r="JD88" i="2"/>
  <c r="JE88" i="2"/>
  <c r="JF88" i="2"/>
  <c r="JG88" i="2"/>
  <c r="JJ88" i="2"/>
  <c r="JK88" i="2"/>
  <c r="JL88" i="2"/>
  <c r="JM88" i="2"/>
  <c r="JN88" i="2"/>
  <c r="JQ88" i="2"/>
  <c r="JR88" i="2"/>
  <c r="JS88" i="2"/>
  <c r="JT88" i="2"/>
  <c r="JU88" i="2"/>
  <c r="JX88" i="2"/>
  <c r="JY88" i="2"/>
  <c r="KC88" i="2" s="1"/>
  <c r="JZ88" i="2"/>
  <c r="KA88" i="2"/>
  <c r="KB88" i="2"/>
  <c r="KE88" i="2"/>
  <c r="KF88" i="2"/>
  <c r="KG88" i="2"/>
  <c r="KH88" i="2"/>
  <c r="KI88" i="2"/>
  <c r="KL88" i="2"/>
  <c r="KM88" i="2"/>
  <c r="KN88" i="2"/>
  <c r="KO88" i="2"/>
  <c r="KP88" i="2"/>
  <c r="KS88" i="2"/>
  <c r="KT88" i="2"/>
  <c r="KU88" i="2"/>
  <c r="KV88" i="2"/>
  <c r="KW88" i="2"/>
  <c r="KZ88" i="2"/>
  <c r="LA88" i="2"/>
  <c r="LB88" i="2"/>
  <c r="LC88" i="2"/>
  <c r="LD88" i="2"/>
  <c r="LG88" i="2"/>
  <c r="LH88" i="2"/>
  <c r="LI88" i="2"/>
  <c r="LJ88" i="2"/>
  <c r="LK88" i="2"/>
  <c r="LN88" i="2"/>
  <c r="LO88" i="2"/>
  <c r="LP88" i="2"/>
  <c r="LQ88" i="2"/>
  <c r="LR88" i="2"/>
  <c r="LS88" i="2"/>
  <c r="LU88" i="2"/>
  <c r="LV88" i="2"/>
  <c r="LW88" i="2"/>
  <c r="LX88" i="2"/>
  <c r="LY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V90" i="2"/>
  <c r="IW90" i="2"/>
  <c r="IX90" i="2"/>
  <c r="IY90" i="2"/>
  <c r="IZ90" i="2"/>
  <c r="JC90" i="2"/>
  <c r="JD90" i="2"/>
  <c r="JE90" i="2"/>
  <c r="JF90" i="2"/>
  <c r="JG90" i="2"/>
  <c r="JJ90" i="2"/>
  <c r="JK90" i="2"/>
  <c r="JL90" i="2"/>
  <c r="JM90" i="2"/>
  <c r="JN90" i="2"/>
  <c r="JQ90" i="2"/>
  <c r="JR90" i="2"/>
  <c r="JS90" i="2"/>
  <c r="JT90" i="2"/>
  <c r="JU90" i="2"/>
  <c r="JX90" i="2"/>
  <c r="JY90" i="2"/>
  <c r="JZ90" i="2"/>
  <c r="KA90" i="2"/>
  <c r="KB90" i="2"/>
  <c r="KE90" i="2"/>
  <c r="KF90" i="2"/>
  <c r="KG90" i="2"/>
  <c r="KH90" i="2"/>
  <c r="KI90" i="2"/>
  <c r="KL90" i="2"/>
  <c r="KM90" i="2"/>
  <c r="KN90" i="2"/>
  <c r="KO90" i="2"/>
  <c r="KP90" i="2"/>
  <c r="KS90" i="2"/>
  <c r="KT90" i="2"/>
  <c r="KU90" i="2"/>
  <c r="KV90" i="2"/>
  <c r="KW90" i="2"/>
  <c r="KX90" i="2"/>
  <c r="KZ90" i="2"/>
  <c r="LA90" i="2"/>
  <c r="LB90" i="2"/>
  <c r="LC90" i="2"/>
  <c r="LD90" i="2"/>
  <c r="LG90" i="2"/>
  <c r="LH90" i="2"/>
  <c r="LI90" i="2"/>
  <c r="LJ90" i="2"/>
  <c r="LK90" i="2"/>
  <c r="LN90" i="2"/>
  <c r="LO90" i="2"/>
  <c r="LP90" i="2"/>
  <c r="LQ90" i="2"/>
  <c r="LR90" i="2"/>
  <c r="LS90" i="2"/>
  <c r="LU90" i="2"/>
  <c r="LV90" i="2"/>
  <c r="LW90" i="2"/>
  <c r="LX90" i="2"/>
  <c r="LY90" i="2"/>
  <c r="IA91" i="2"/>
  <c r="IB91" i="2"/>
  <c r="IC91" i="2"/>
  <c r="ID91" i="2"/>
  <c r="IE91" i="2"/>
  <c r="IH91" i="2"/>
  <c r="II91" i="2"/>
  <c r="IJ91" i="2"/>
  <c r="IK91" i="2"/>
  <c r="IL91" i="2"/>
  <c r="IO91" i="2"/>
  <c r="IP91" i="2"/>
  <c r="IQ91" i="2"/>
  <c r="IR91" i="2"/>
  <c r="IS91" i="2"/>
  <c r="IV91" i="2"/>
  <c r="IW91" i="2"/>
  <c r="IX91" i="2"/>
  <c r="IY91" i="2"/>
  <c r="IZ91" i="2"/>
  <c r="JC91" i="2"/>
  <c r="JD91" i="2"/>
  <c r="JE91" i="2"/>
  <c r="JF91" i="2"/>
  <c r="JG91" i="2"/>
  <c r="JJ91" i="2"/>
  <c r="JK91" i="2"/>
  <c r="JL91" i="2"/>
  <c r="JM91" i="2"/>
  <c r="JN91" i="2"/>
  <c r="JO91" i="2"/>
  <c r="JQ91" i="2"/>
  <c r="JR91" i="2"/>
  <c r="JS91" i="2"/>
  <c r="JT91" i="2"/>
  <c r="JU91" i="2"/>
  <c r="JX91" i="2"/>
  <c r="JY91" i="2"/>
  <c r="JZ91" i="2"/>
  <c r="KA91" i="2"/>
  <c r="KB91" i="2"/>
  <c r="KE91" i="2"/>
  <c r="KF91" i="2"/>
  <c r="KG91" i="2"/>
  <c r="KH91" i="2"/>
  <c r="KI91" i="2"/>
  <c r="KL91" i="2"/>
  <c r="KM91" i="2"/>
  <c r="KN91" i="2"/>
  <c r="KO91" i="2"/>
  <c r="KP91" i="2"/>
  <c r="KS91" i="2"/>
  <c r="KT91" i="2"/>
  <c r="KU91" i="2"/>
  <c r="KV91" i="2"/>
  <c r="KW91" i="2"/>
  <c r="KZ91" i="2"/>
  <c r="LA91" i="2"/>
  <c r="LB91" i="2"/>
  <c r="LC91" i="2"/>
  <c r="LD91" i="2"/>
  <c r="LG91" i="2"/>
  <c r="LH91" i="2"/>
  <c r="LI91" i="2"/>
  <c r="LJ91" i="2"/>
  <c r="LK91" i="2"/>
  <c r="LN91" i="2"/>
  <c r="LO91" i="2"/>
  <c r="LP91" i="2"/>
  <c r="LQ91" i="2"/>
  <c r="LR91" i="2"/>
  <c r="LS91" i="2"/>
  <c r="LU91" i="2"/>
  <c r="LV91" i="2"/>
  <c r="LW91" i="2"/>
  <c r="LX91" i="2"/>
  <c r="LY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Q92" i="2"/>
  <c r="IR92" i="2"/>
  <c r="IS92" i="2"/>
  <c r="IV92" i="2"/>
  <c r="IW92" i="2"/>
  <c r="IX92" i="2"/>
  <c r="IY92" i="2"/>
  <c r="IZ92" i="2"/>
  <c r="JC92" i="2"/>
  <c r="JD92" i="2"/>
  <c r="JE92" i="2"/>
  <c r="JF92" i="2"/>
  <c r="JG92" i="2"/>
  <c r="JJ92" i="2"/>
  <c r="JK92" i="2"/>
  <c r="JL92" i="2"/>
  <c r="JM92" i="2"/>
  <c r="JN92" i="2"/>
  <c r="JQ92" i="2"/>
  <c r="JR92" i="2"/>
  <c r="JS92" i="2"/>
  <c r="JV92" i="2" s="1"/>
  <c r="JT92" i="2"/>
  <c r="JU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S92" i="2"/>
  <c r="KT92" i="2"/>
  <c r="KU92" i="2"/>
  <c r="KV92" i="2"/>
  <c r="KW92" i="2"/>
  <c r="KZ92" i="2"/>
  <c r="LA92" i="2"/>
  <c r="LB92" i="2"/>
  <c r="LC92" i="2"/>
  <c r="LD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K96" i="2"/>
  <c r="IL96" i="2"/>
  <c r="IO96" i="2"/>
  <c r="IP96" i="2"/>
  <c r="IQ96" i="2"/>
  <c r="IR96" i="2"/>
  <c r="IS96" i="2"/>
  <c r="IV96" i="2"/>
  <c r="IW96" i="2"/>
  <c r="IX96" i="2"/>
  <c r="IY96" i="2"/>
  <c r="IZ96" i="2"/>
  <c r="JC96" i="2"/>
  <c r="JD96" i="2"/>
  <c r="JE96" i="2"/>
  <c r="JF96" i="2"/>
  <c r="JG96" i="2"/>
  <c r="JJ96" i="2"/>
  <c r="JK96" i="2"/>
  <c r="JL96" i="2"/>
  <c r="JM96" i="2"/>
  <c r="JN96" i="2"/>
  <c r="JQ96" i="2"/>
  <c r="JR96" i="2"/>
  <c r="JS96" i="2"/>
  <c r="JT96" i="2"/>
  <c r="JU96" i="2"/>
  <c r="JX96" i="2"/>
  <c r="JY96" i="2"/>
  <c r="JZ96" i="2"/>
  <c r="KA96" i="2"/>
  <c r="KB96" i="2"/>
  <c r="KE96" i="2"/>
  <c r="KF96" i="2"/>
  <c r="KG96" i="2"/>
  <c r="KH96" i="2"/>
  <c r="KI96" i="2"/>
  <c r="KL96" i="2"/>
  <c r="KM96" i="2"/>
  <c r="KN96" i="2"/>
  <c r="KO96" i="2"/>
  <c r="KP96" i="2"/>
  <c r="KS96" i="2"/>
  <c r="KT96" i="2"/>
  <c r="KU96" i="2"/>
  <c r="KV96" i="2"/>
  <c r="KW96" i="2"/>
  <c r="KZ96" i="2"/>
  <c r="LA96" i="2"/>
  <c r="LB96" i="2"/>
  <c r="LC96" i="2"/>
  <c r="LD96" i="2"/>
  <c r="LG96" i="2"/>
  <c r="LH96" i="2"/>
  <c r="LI96" i="2"/>
  <c r="LJ96" i="2"/>
  <c r="LK96" i="2"/>
  <c r="LN96" i="2"/>
  <c r="LO96" i="2"/>
  <c r="LP96" i="2"/>
  <c r="LQ96" i="2"/>
  <c r="LR96" i="2"/>
  <c r="LS96" i="2"/>
  <c r="LU96" i="2"/>
  <c r="LV96" i="2"/>
  <c r="LW96" i="2"/>
  <c r="LX96" i="2"/>
  <c r="LY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V98" i="2"/>
  <c r="IW98" i="2"/>
  <c r="IX98" i="2"/>
  <c r="IY98" i="2"/>
  <c r="IZ98" i="2"/>
  <c r="JC98" i="2"/>
  <c r="JD98" i="2"/>
  <c r="JE98" i="2"/>
  <c r="JF98" i="2"/>
  <c r="JG98" i="2"/>
  <c r="JJ98" i="2"/>
  <c r="JK98" i="2"/>
  <c r="JL98" i="2"/>
  <c r="JM98" i="2"/>
  <c r="JN98" i="2"/>
  <c r="JQ98" i="2"/>
  <c r="JR98" i="2"/>
  <c r="JS98" i="2"/>
  <c r="JT98" i="2"/>
  <c r="JU98" i="2"/>
  <c r="JX98" i="2"/>
  <c r="JY98" i="2"/>
  <c r="JZ98" i="2"/>
  <c r="KA98" i="2"/>
  <c r="KB98" i="2"/>
  <c r="KE98" i="2"/>
  <c r="KF98" i="2"/>
  <c r="KG98" i="2"/>
  <c r="KH98" i="2"/>
  <c r="KI98" i="2"/>
  <c r="KL98" i="2"/>
  <c r="KM98" i="2"/>
  <c r="KN98" i="2"/>
  <c r="KO98" i="2"/>
  <c r="KP98" i="2"/>
  <c r="KS98" i="2"/>
  <c r="KT98" i="2"/>
  <c r="KU98" i="2"/>
  <c r="KV98" i="2"/>
  <c r="KW98" i="2"/>
  <c r="KZ98" i="2"/>
  <c r="LA98" i="2"/>
  <c r="LB98" i="2"/>
  <c r="LC98" i="2"/>
  <c r="LD98" i="2"/>
  <c r="LG98" i="2"/>
  <c r="LH98" i="2"/>
  <c r="LI98" i="2"/>
  <c r="LJ98" i="2"/>
  <c r="LK98" i="2"/>
  <c r="LN98" i="2"/>
  <c r="LO98" i="2"/>
  <c r="LP98" i="2"/>
  <c r="LQ98" i="2"/>
  <c r="LR98" i="2"/>
  <c r="LS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V99" i="2"/>
  <c r="IW99" i="2"/>
  <c r="IX99" i="2"/>
  <c r="IY99" i="2"/>
  <c r="IZ99" i="2"/>
  <c r="JC99" i="2"/>
  <c r="JD99" i="2"/>
  <c r="JE99" i="2"/>
  <c r="JF99" i="2"/>
  <c r="JG99" i="2"/>
  <c r="JJ99" i="2"/>
  <c r="JK99" i="2"/>
  <c r="JL99" i="2"/>
  <c r="JM99" i="2"/>
  <c r="JN99" i="2"/>
  <c r="JQ99" i="2"/>
  <c r="JR99" i="2"/>
  <c r="JS99" i="2"/>
  <c r="JT99" i="2"/>
  <c r="JU99" i="2"/>
  <c r="JX99" i="2"/>
  <c r="JY99" i="2"/>
  <c r="JZ99" i="2"/>
  <c r="KA99" i="2"/>
  <c r="KB99" i="2"/>
  <c r="KE99" i="2"/>
  <c r="KF99" i="2"/>
  <c r="KG99" i="2"/>
  <c r="KH99" i="2"/>
  <c r="KI99" i="2"/>
  <c r="KL99" i="2"/>
  <c r="KM99" i="2"/>
  <c r="KN99" i="2"/>
  <c r="KO99" i="2"/>
  <c r="KP99" i="2"/>
  <c r="KS99" i="2"/>
  <c r="KT99" i="2"/>
  <c r="KU99" i="2"/>
  <c r="KV99" i="2"/>
  <c r="KW99" i="2"/>
  <c r="KZ99" i="2"/>
  <c r="LA99" i="2"/>
  <c r="LB99" i="2"/>
  <c r="LC99" i="2"/>
  <c r="LD99" i="2"/>
  <c r="LG99" i="2"/>
  <c r="LH99" i="2"/>
  <c r="LI99" i="2"/>
  <c r="LJ99" i="2"/>
  <c r="LK99" i="2"/>
  <c r="LN99" i="2"/>
  <c r="LO99" i="2"/>
  <c r="LP99" i="2"/>
  <c r="LQ99" i="2"/>
  <c r="LR99" i="2"/>
  <c r="LS99" i="2"/>
  <c r="LU99" i="2"/>
  <c r="LV99" i="2"/>
  <c r="LW99" i="2"/>
  <c r="LX99" i="2"/>
  <c r="LY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L101" i="2"/>
  <c r="IO101" i="2"/>
  <c r="IP101" i="2"/>
  <c r="IQ101" i="2"/>
  <c r="IR101" i="2"/>
  <c r="IS101" i="2"/>
  <c r="IV101" i="2"/>
  <c r="IW101" i="2"/>
  <c r="IX101" i="2"/>
  <c r="IY101" i="2"/>
  <c r="IZ101" i="2"/>
  <c r="JC101" i="2"/>
  <c r="JD101" i="2"/>
  <c r="JE101" i="2"/>
  <c r="JF101" i="2"/>
  <c r="JG101" i="2"/>
  <c r="JJ101" i="2"/>
  <c r="JK101" i="2"/>
  <c r="JL101" i="2"/>
  <c r="JM101" i="2"/>
  <c r="JN101" i="2"/>
  <c r="JQ101" i="2"/>
  <c r="JR101" i="2"/>
  <c r="JS101" i="2"/>
  <c r="JT101" i="2"/>
  <c r="JU101" i="2"/>
  <c r="JX101" i="2"/>
  <c r="JY101" i="2"/>
  <c r="JZ101" i="2"/>
  <c r="KA101" i="2"/>
  <c r="KB101" i="2"/>
  <c r="KE101" i="2"/>
  <c r="KF101" i="2"/>
  <c r="KG101" i="2"/>
  <c r="KH101" i="2"/>
  <c r="KI101" i="2"/>
  <c r="KL101" i="2"/>
  <c r="KM101" i="2"/>
  <c r="KN101" i="2"/>
  <c r="KO101" i="2"/>
  <c r="KP101" i="2"/>
  <c r="KS101" i="2"/>
  <c r="KT101" i="2"/>
  <c r="KU101" i="2"/>
  <c r="KX101" i="2" s="1"/>
  <c r="KV101" i="2"/>
  <c r="KW101" i="2"/>
  <c r="KZ101" i="2"/>
  <c r="LA101" i="2"/>
  <c r="LB101" i="2"/>
  <c r="LC101" i="2"/>
  <c r="LD101" i="2"/>
  <c r="LG101" i="2"/>
  <c r="LH101" i="2"/>
  <c r="LI101" i="2"/>
  <c r="LJ101" i="2"/>
  <c r="LK101" i="2"/>
  <c r="LN101" i="2"/>
  <c r="LO101" i="2"/>
  <c r="LP101" i="2"/>
  <c r="LQ101" i="2"/>
  <c r="LR101" i="2"/>
  <c r="LS101" i="2"/>
  <c r="LU101" i="2"/>
  <c r="LV101" i="2"/>
  <c r="LW101" i="2"/>
  <c r="LX101" i="2"/>
  <c r="LY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V102" i="2"/>
  <c r="IW102" i="2"/>
  <c r="IX102" i="2"/>
  <c r="IY102" i="2"/>
  <c r="IZ102" i="2"/>
  <c r="JC102" i="2"/>
  <c r="JD102" i="2"/>
  <c r="JE102" i="2"/>
  <c r="JF102" i="2"/>
  <c r="JG102" i="2"/>
  <c r="JJ102" i="2"/>
  <c r="JK102" i="2"/>
  <c r="JL102" i="2"/>
  <c r="JM102" i="2"/>
  <c r="JN102" i="2"/>
  <c r="JQ102" i="2"/>
  <c r="JR102" i="2"/>
  <c r="JS102" i="2"/>
  <c r="JT102" i="2"/>
  <c r="JU102" i="2"/>
  <c r="JX102" i="2"/>
  <c r="JY102" i="2"/>
  <c r="JZ102" i="2"/>
  <c r="KA102" i="2"/>
  <c r="KB102" i="2"/>
  <c r="KE102" i="2"/>
  <c r="KF102" i="2"/>
  <c r="KG102" i="2"/>
  <c r="KH102" i="2"/>
  <c r="KI102" i="2"/>
  <c r="KL102" i="2"/>
  <c r="KM102" i="2"/>
  <c r="KN102" i="2"/>
  <c r="KO102" i="2"/>
  <c r="KP102" i="2"/>
  <c r="KS102" i="2"/>
  <c r="KT102" i="2"/>
  <c r="KU102" i="2"/>
  <c r="KV102" i="2"/>
  <c r="KW102" i="2"/>
  <c r="KX102" i="2"/>
  <c r="KZ102" i="2"/>
  <c r="LA102" i="2"/>
  <c r="LB102" i="2"/>
  <c r="LC102" i="2"/>
  <c r="LD102" i="2"/>
  <c r="LG102" i="2"/>
  <c r="LH102" i="2"/>
  <c r="LI102" i="2"/>
  <c r="LJ102" i="2"/>
  <c r="LK102" i="2"/>
  <c r="LN102" i="2"/>
  <c r="LO102" i="2"/>
  <c r="LP102" i="2"/>
  <c r="LQ102" i="2"/>
  <c r="LR102" i="2"/>
  <c r="LS102" i="2"/>
  <c r="LU102" i="2"/>
  <c r="LV102" i="2"/>
  <c r="LW102" i="2"/>
  <c r="LX102" i="2"/>
  <c r="LY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V103" i="2"/>
  <c r="IW103" i="2"/>
  <c r="IX103" i="2"/>
  <c r="IY103" i="2"/>
  <c r="IZ103" i="2"/>
  <c r="JC103" i="2"/>
  <c r="JD103" i="2"/>
  <c r="JE103" i="2"/>
  <c r="JF103" i="2"/>
  <c r="JG103" i="2"/>
  <c r="JJ103" i="2"/>
  <c r="JK103" i="2"/>
  <c r="JL103" i="2"/>
  <c r="JM103" i="2"/>
  <c r="JN103" i="2"/>
  <c r="JQ103" i="2"/>
  <c r="JR103" i="2"/>
  <c r="JS103" i="2"/>
  <c r="JT103" i="2"/>
  <c r="JU103" i="2"/>
  <c r="JX103" i="2"/>
  <c r="JY103" i="2"/>
  <c r="JZ103" i="2"/>
  <c r="KA103" i="2"/>
  <c r="KB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Z103" i="2"/>
  <c r="LA103" i="2"/>
  <c r="LB103" i="2"/>
  <c r="LC103" i="2"/>
  <c r="LD103" i="2"/>
  <c r="LG103" i="2"/>
  <c r="LH103" i="2"/>
  <c r="LI103" i="2"/>
  <c r="LJ103" i="2"/>
  <c r="LK103" i="2"/>
  <c r="LN103" i="2"/>
  <c r="LO103" i="2"/>
  <c r="LP103" i="2"/>
  <c r="LQ103" i="2"/>
  <c r="LR103" i="2"/>
  <c r="LS103" i="2"/>
  <c r="LU103" i="2"/>
  <c r="LV103" i="2"/>
  <c r="LW103" i="2"/>
  <c r="LX103" i="2"/>
  <c r="LY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V104" i="2"/>
  <c r="IW104" i="2"/>
  <c r="IX104" i="2"/>
  <c r="IY104" i="2"/>
  <c r="IZ104" i="2"/>
  <c r="JA104" i="2"/>
  <c r="JC104" i="2"/>
  <c r="JD104" i="2"/>
  <c r="JE104" i="2"/>
  <c r="JF104" i="2"/>
  <c r="JG104" i="2"/>
  <c r="JJ104" i="2"/>
  <c r="JK104" i="2"/>
  <c r="JL104" i="2"/>
  <c r="JM104" i="2"/>
  <c r="JN104" i="2"/>
  <c r="JQ104" i="2"/>
  <c r="JR104" i="2"/>
  <c r="JS104" i="2"/>
  <c r="JT104" i="2"/>
  <c r="JU104" i="2"/>
  <c r="JX104" i="2"/>
  <c r="JY104" i="2"/>
  <c r="JZ104" i="2"/>
  <c r="KA104" i="2"/>
  <c r="KB104" i="2"/>
  <c r="KE104" i="2"/>
  <c r="KF104" i="2"/>
  <c r="KG104" i="2"/>
  <c r="KH104" i="2"/>
  <c r="KI104" i="2"/>
  <c r="KL104" i="2"/>
  <c r="KM104" i="2"/>
  <c r="KN104" i="2"/>
  <c r="KO104" i="2"/>
  <c r="KP104" i="2"/>
  <c r="KS104" i="2"/>
  <c r="KT104" i="2"/>
  <c r="KU104" i="2"/>
  <c r="KV104" i="2"/>
  <c r="KW104" i="2"/>
  <c r="KZ104" i="2"/>
  <c r="LA104" i="2"/>
  <c r="LB104" i="2"/>
  <c r="LC104" i="2"/>
  <c r="LD104" i="2"/>
  <c r="LG104" i="2"/>
  <c r="LH104" i="2"/>
  <c r="LI104" i="2"/>
  <c r="LJ104" i="2"/>
  <c r="LK104" i="2"/>
  <c r="LL104" i="2" s="1"/>
  <c r="LN104" i="2"/>
  <c r="LO104" i="2"/>
  <c r="LP104" i="2"/>
  <c r="LQ104" i="2"/>
  <c r="LR104" i="2"/>
  <c r="LS104" i="2"/>
  <c r="LU104" i="2"/>
  <c r="LV104" i="2"/>
  <c r="LW104" i="2"/>
  <c r="LX104" i="2"/>
  <c r="LY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V105" i="2"/>
  <c r="IW105" i="2"/>
  <c r="IX105" i="2"/>
  <c r="IY105" i="2"/>
  <c r="IZ105" i="2"/>
  <c r="JC105" i="2"/>
  <c r="JD105" i="2"/>
  <c r="JE105" i="2"/>
  <c r="JF105" i="2"/>
  <c r="JG105" i="2"/>
  <c r="JJ105" i="2"/>
  <c r="JK105" i="2"/>
  <c r="JL105" i="2"/>
  <c r="JM105" i="2"/>
  <c r="JN105" i="2"/>
  <c r="JQ105" i="2"/>
  <c r="JR105" i="2"/>
  <c r="JS105" i="2"/>
  <c r="JT105" i="2"/>
  <c r="JU105" i="2"/>
  <c r="JX105" i="2"/>
  <c r="JY105" i="2"/>
  <c r="JZ105" i="2"/>
  <c r="KA105" i="2"/>
  <c r="KB105" i="2"/>
  <c r="KE105" i="2"/>
  <c r="KF105" i="2"/>
  <c r="KG105" i="2"/>
  <c r="KH105" i="2"/>
  <c r="KI105" i="2"/>
  <c r="KL105" i="2"/>
  <c r="KM105" i="2"/>
  <c r="KN105" i="2"/>
  <c r="KO105" i="2"/>
  <c r="KP105" i="2"/>
  <c r="KS105" i="2"/>
  <c r="KT105" i="2"/>
  <c r="KU105" i="2"/>
  <c r="KV105" i="2"/>
  <c r="KW105" i="2"/>
  <c r="KZ105" i="2"/>
  <c r="LA105" i="2"/>
  <c r="LB105" i="2"/>
  <c r="LC105" i="2"/>
  <c r="LD105" i="2"/>
  <c r="LG105" i="2"/>
  <c r="LH105" i="2"/>
  <c r="LI105" i="2"/>
  <c r="LJ105" i="2"/>
  <c r="LK105" i="2"/>
  <c r="LN105" i="2"/>
  <c r="LO105" i="2"/>
  <c r="LP105" i="2"/>
  <c r="LQ105" i="2"/>
  <c r="LR105" i="2"/>
  <c r="LS105" i="2"/>
  <c r="LU105" i="2"/>
  <c r="LV105" i="2"/>
  <c r="LW105" i="2"/>
  <c r="LX105" i="2"/>
  <c r="LY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V107" i="2"/>
  <c r="IW107" i="2"/>
  <c r="IX107" i="2"/>
  <c r="IY107" i="2"/>
  <c r="IZ107" i="2"/>
  <c r="JC107" i="2"/>
  <c r="JD107" i="2"/>
  <c r="JE107" i="2"/>
  <c r="JF107" i="2"/>
  <c r="JG107" i="2"/>
  <c r="JJ107" i="2"/>
  <c r="JK107" i="2"/>
  <c r="JL107" i="2"/>
  <c r="JM107" i="2"/>
  <c r="JN107" i="2"/>
  <c r="JQ107" i="2"/>
  <c r="JR107" i="2"/>
  <c r="JS107" i="2"/>
  <c r="JT107" i="2"/>
  <c r="JU107" i="2"/>
  <c r="JX107" i="2"/>
  <c r="JY107" i="2"/>
  <c r="JZ107" i="2"/>
  <c r="KA107" i="2"/>
  <c r="KB107" i="2"/>
  <c r="KE107" i="2"/>
  <c r="KF107" i="2"/>
  <c r="KG107" i="2"/>
  <c r="KH107" i="2"/>
  <c r="KI107" i="2"/>
  <c r="KL107" i="2"/>
  <c r="KM107" i="2"/>
  <c r="KN107" i="2"/>
  <c r="KO107" i="2"/>
  <c r="KP107" i="2"/>
  <c r="KS107" i="2"/>
  <c r="KT107" i="2"/>
  <c r="KU107" i="2"/>
  <c r="KV107" i="2"/>
  <c r="KW107" i="2"/>
  <c r="KZ107" i="2"/>
  <c r="LA107" i="2"/>
  <c r="LB107" i="2"/>
  <c r="LC107" i="2"/>
  <c r="LD107" i="2"/>
  <c r="LG107" i="2"/>
  <c r="LH107" i="2"/>
  <c r="LI107" i="2"/>
  <c r="LJ107" i="2"/>
  <c r="LK107" i="2"/>
  <c r="LN107" i="2"/>
  <c r="LO107" i="2"/>
  <c r="LP107" i="2"/>
  <c r="LQ107" i="2"/>
  <c r="LR107" i="2"/>
  <c r="LS107" i="2"/>
  <c r="LU107" i="2"/>
  <c r="LV107" i="2"/>
  <c r="LW107" i="2"/>
  <c r="LX107" i="2"/>
  <c r="LY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Q109" i="2"/>
  <c r="IR109" i="2"/>
  <c r="IS109" i="2"/>
  <c r="IV109" i="2"/>
  <c r="IW109" i="2"/>
  <c r="IX109" i="2"/>
  <c r="IY109" i="2"/>
  <c r="IZ109" i="2"/>
  <c r="JC109" i="2"/>
  <c r="JD109" i="2"/>
  <c r="JE109" i="2"/>
  <c r="JF109" i="2"/>
  <c r="JG109" i="2"/>
  <c r="JJ109" i="2"/>
  <c r="JK109" i="2"/>
  <c r="JL109" i="2"/>
  <c r="JM109" i="2"/>
  <c r="JN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L109" i="2"/>
  <c r="KM109" i="2"/>
  <c r="KN109" i="2"/>
  <c r="KO109" i="2"/>
  <c r="KP109" i="2"/>
  <c r="KQ109" i="2"/>
  <c r="KS109" i="2"/>
  <c r="KT109" i="2"/>
  <c r="KU109" i="2"/>
  <c r="KV109" i="2"/>
  <c r="KW109" i="2"/>
  <c r="KZ109" i="2"/>
  <c r="LA109" i="2"/>
  <c r="LB109" i="2"/>
  <c r="LC109" i="2"/>
  <c r="LD109" i="2"/>
  <c r="LG109" i="2"/>
  <c r="LH109" i="2"/>
  <c r="LI109" i="2"/>
  <c r="LJ109" i="2"/>
  <c r="LK109" i="2"/>
  <c r="LL109" i="2"/>
  <c r="LN109" i="2"/>
  <c r="LO109" i="2"/>
  <c r="LP109" i="2"/>
  <c r="LQ109" i="2"/>
  <c r="LR109" i="2"/>
  <c r="LS109" i="2"/>
  <c r="LU109" i="2"/>
  <c r="LV109" i="2"/>
  <c r="LW109" i="2"/>
  <c r="LX109" i="2"/>
  <c r="LY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J110" i="2"/>
  <c r="JK110" i="2"/>
  <c r="JL110" i="2"/>
  <c r="JM110" i="2"/>
  <c r="JN110" i="2"/>
  <c r="JQ110" i="2"/>
  <c r="JR110" i="2"/>
  <c r="JS110" i="2"/>
  <c r="JT110" i="2"/>
  <c r="JU110" i="2"/>
  <c r="JX110" i="2"/>
  <c r="JY110" i="2"/>
  <c r="JZ110" i="2"/>
  <c r="KA110" i="2"/>
  <c r="KB110" i="2"/>
  <c r="KE110" i="2"/>
  <c r="KF110" i="2"/>
  <c r="KG110" i="2"/>
  <c r="KH110" i="2"/>
  <c r="KI110" i="2"/>
  <c r="KL110" i="2"/>
  <c r="KM110" i="2"/>
  <c r="KN110" i="2"/>
  <c r="KO110" i="2"/>
  <c r="KP110" i="2"/>
  <c r="KS110" i="2"/>
  <c r="KT110" i="2"/>
  <c r="KU110" i="2"/>
  <c r="KV110" i="2"/>
  <c r="KW110" i="2"/>
  <c r="KZ110" i="2"/>
  <c r="LA110" i="2"/>
  <c r="LB110" i="2"/>
  <c r="LC110" i="2"/>
  <c r="LD110" i="2"/>
  <c r="LG110" i="2"/>
  <c r="LH110" i="2"/>
  <c r="LI110" i="2"/>
  <c r="LJ110" i="2"/>
  <c r="LK110" i="2"/>
  <c r="LN110" i="2"/>
  <c r="LO110" i="2"/>
  <c r="LP110" i="2"/>
  <c r="LQ110" i="2"/>
  <c r="LR110" i="2"/>
  <c r="LS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Q111" i="2"/>
  <c r="IR111" i="2"/>
  <c r="IS111" i="2"/>
  <c r="IV111" i="2"/>
  <c r="IW111" i="2"/>
  <c r="IX111" i="2"/>
  <c r="IY111" i="2"/>
  <c r="IZ111" i="2"/>
  <c r="JA111" i="2"/>
  <c r="JC111" i="2"/>
  <c r="JD111" i="2"/>
  <c r="JE111" i="2"/>
  <c r="JF111" i="2"/>
  <c r="JG111" i="2"/>
  <c r="JJ111" i="2"/>
  <c r="JK111" i="2"/>
  <c r="JL111" i="2"/>
  <c r="JM111" i="2"/>
  <c r="JN111" i="2"/>
  <c r="JQ111" i="2"/>
  <c r="JR111" i="2"/>
  <c r="JS111" i="2"/>
  <c r="JT111" i="2"/>
  <c r="JU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S111" i="2"/>
  <c r="KT111" i="2"/>
  <c r="KU111" i="2"/>
  <c r="KV111" i="2"/>
  <c r="KW111" i="2"/>
  <c r="KZ111" i="2"/>
  <c r="LA111" i="2"/>
  <c r="LB111" i="2"/>
  <c r="LC111" i="2"/>
  <c r="LD111" i="2"/>
  <c r="LG111" i="2"/>
  <c r="LH111" i="2"/>
  <c r="LI111" i="2"/>
  <c r="LJ111" i="2"/>
  <c r="LK111" i="2"/>
  <c r="LN111" i="2"/>
  <c r="LO111" i="2"/>
  <c r="LP111" i="2"/>
  <c r="LQ111" i="2"/>
  <c r="LR111" i="2"/>
  <c r="LS111" i="2"/>
  <c r="LU111" i="2"/>
  <c r="LV111" i="2"/>
  <c r="LW111" i="2"/>
  <c r="LX111" i="2"/>
  <c r="LY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S12" i="2"/>
  <c r="LR12" i="2"/>
  <c r="LQ12" i="2"/>
  <c r="LP12" i="2"/>
  <c r="LO12" i="2"/>
  <c r="LN12" i="2"/>
  <c r="LK12" i="2"/>
  <c r="LJ12" i="2"/>
  <c r="LI12" i="2"/>
  <c r="LH12" i="2"/>
  <c r="LG12" i="2"/>
  <c r="LD12" i="2"/>
  <c r="LC12" i="2"/>
  <c r="LB12" i="2"/>
  <c r="LA12" i="2"/>
  <c r="KZ12" i="2"/>
  <c r="KX12" i="2"/>
  <c r="KW12" i="2"/>
  <c r="KV12" i="2"/>
  <c r="KU12" i="2"/>
  <c r="KT12" i="2"/>
  <c r="KS12" i="2"/>
  <c r="KP12" i="2"/>
  <c r="KO12" i="2"/>
  <c r="KN12" i="2"/>
  <c r="KM12" i="2"/>
  <c r="KL12" i="2"/>
  <c r="KI12" i="2"/>
  <c r="KH12" i="2"/>
  <c r="KG12" i="2"/>
  <c r="KF12" i="2"/>
  <c r="KE12" i="2"/>
  <c r="KB12" i="2"/>
  <c r="KA12" i="2"/>
  <c r="JZ12" i="2"/>
  <c r="JY12" i="2"/>
  <c r="JX12" i="2"/>
  <c r="JU12" i="2"/>
  <c r="JT12" i="2"/>
  <c r="JS12" i="2"/>
  <c r="JR12" i="2"/>
  <c r="JQ12" i="2"/>
  <c r="JN12" i="2"/>
  <c r="JM12" i="2"/>
  <c r="JL12" i="2"/>
  <c r="JK12" i="2"/>
  <c r="JJ12" i="2"/>
  <c r="JG12" i="2"/>
  <c r="JF12" i="2"/>
  <c r="JE12" i="2"/>
  <c r="JD12" i="2"/>
  <c r="JC12" i="2"/>
  <c r="IZ12" i="2"/>
  <c r="IY12" i="2"/>
  <c r="IX12" i="2"/>
  <c r="IW12" i="2"/>
  <c r="IV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LZ111" i="2" l="1"/>
  <c r="LL110" i="2"/>
  <c r="LL107" i="2"/>
  <c r="KC107" i="2"/>
  <c r="KQ105" i="2"/>
  <c r="KQ104" i="2"/>
  <c r="KX99" i="2"/>
  <c r="KX96" i="2"/>
  <c r="KC96" i="2"/>
  <c r="KQ91" i="2"/>
  <c r="LE88" i="2"/>
  <c r="KC83" i="2"/>
  <c r="LZ72" i="2"/>
  <c r="KQ60" i="2"/>
  <c r="KX48" i="2"/>
  <c r="LZ47" i="2"/>
  <c r="KX46" i="2"/>
  <c r="KC38" i="2"/>
  <c r="KC27" i="2"/>
  <c r="LZ26" i="2"/>
  <c r="LZ25" i="2"/>
  <c r="LL22" i="2"/>
  <c r="KC22" i="2"/>
  <c r="LZ21" i="2"/>
  <c r="KC21" i="2"/>
  <c r="IT20" i="2"/>
  <c r="KQ16" i="2"/>
  <c r="KQ13" i="2"/>
  <c r="KJ13" i="2"/>
  <c r="JV13" i="2"/>
  <c r="KQ77" i="2"/>
  <c r="KQ36" i="2"/>
  <c r="KX107" i="2"/>
  <c r="LE102" i="2"/>
  <c r="KQ98" i="2"/>
  <c r="LL91" i="2"/>
  <c r="KQ102" i="2"/>
  <c r="JV102" i="2"/>
  <c r="KX98" i="2"/>
  <c r="LZ90" i="2"/>
  <c r="LL90" i="2"/>
  <c r="LL88" i="2"/>
  <c r="KC60" i="2"/>
  <c r="KC48" i="2"/>
  <c r="LE47" i="2"/>
  <c r="KQ38" i="2"/>
  <c r="KC30" i="2"/>
  <c r="KQ26" i="2"/>
  <c r="KC25" i="2"/>
  <c r="KC24" i="2"/>
  <c r="LL21" i="2"/>
  <c r="KJ96" i="2"/>
  <c r="KQ84" i="2"/>
  <c r="KX76" i="2"/>
  <c r="KC61" i="2"/>
  <c r="KQ57" i="2"/>
  <c r="KQ48" i="2"/>
  <c r="JV47" i="2"/>
  <c r="LZ46" i="2"/>
  <c r="KX36" i="2"/>
  <c r="KC36" i="2"/>
  <c r="KX33" i="2"/>
  <c r="KC33" i="2"/>
  <c r="KJ22" i="2"/>
  <c r="JV21" i="2"/>
  <c r="LZ96" i="2"/>
  <c r="LZ83" i="2"/>
  <c r="LZ76" i="2"/>
  <c r="LZ45" i="2"/>
  <c r="LZ85" i="2"/>
  <c r="LZ105" i="2"/>
  <c r="LZ101" i="2"/>
  <c r="LZ52" i="2"/>
  <c r="LZ51" i="2"/>
  <c r="LZ38" i="2"/>
  <c r="LZ27" i="2"/>
  <c r="LZ22" i="2"/>
  <c r="LZ15" i="2"/>
  <c r="LZ77" i="2"/>
  <c r="LZ103" i="2"/>
  <c r="LZ61" i="2"/>
  <c r="LZ33" i="2"/>
  <c r="LZ20" i="2"/>
  <c r="LZ107" i="2"/>
  <c r="LZ102" i="2"/>
  <c r="LZ91" i="2"/>
  <c r="LZ57" i="2"/>
  <c r="LZ31" i="2"/>
  <c r="LZ24" i="2"/>
  <c r="LZ16" i="2"/>
  <c r="LZ109" i="2"/>
  <c r="LZ87" i="2"/>
  <c r="LZ78" i="2"/>
  <c r="LZ104" i="2"/>
  <c r="LZ99" i="2"/>
  <c r="LZ88" i="2"/>
  <c r="LZ81" i="2"/>
  <c r="KC98" i="2"/>
  <c r="KC76" i="2"/>
  <c r="KC105" i="2"/>
  <c r="KC104" i="2"/>
  <c r="KC12" i="2"/>
  <c r="KC26" i="2"/>
  <c r="KC102" i="2"/>
  <c r="KC15" i="2"/>
  <c r="KC46" i="2"/>
  <c r="KC90" i="2"/>
  <c r="KC72" i="2"/>
  <c r="KC45" i="2"/>
  <c r="KC101" i="2"/>
  <c r="KC91" i="2"/>
  <c r="KC78" i="2"/>
  <c r="KC77" i="2"/>
  <c r="KC87" i="2"/>
  <c r="KC110" i="2"/>
  <c r="KC16" i="2"/>
  <c r="KC85" i="2"/>
  <c r="KC99" i="2"/>
  <c r="KC31" i="2"/>
  <c r="KC47" i="2"/>
  <c r="KC51" i="2"/>
  <c r="KC57" i="2"/>
  <c r="KC103" i="2"/>
  <c r="KC20" i="2"/>
  <c r="LL16" i="2"/>
  <c r="LL20" i="2"/>
  <c r="LL103" i="2"/>
  <c r="LL87" i="2"/>
  <c r="LL99" i="2"/>
  <c r="LL51" i="2"/>
  <c r="LL96" i="2"/>
  <c r="LL30" i="2"/>
  <c r="LL48" i="2"/>
  <c r="LL101" i="2"/>
  <c r="LL102" i="2"/>
  <c r="LL105" i="2"/>
  <c r="LL46" i="2"/>
  <c r="LL111" i="2"/>
  <c r="LL33" i="2"/>
  <c r="LL52" i="2"/>
  <c r="LL31" i="2"/>
  <c r="LL26" i="2"/>
  <c r="LL25" i="2"/>
  <c r="LL78" i="2"/>
  <c r="LL98" i="2"/>
  <c r="LL83" i="2"/>
  <c r="LL45" i="2"/>
  <c r="LL12" i="2"/>
  <c r="LL77" i="2"/>
  <c r="LL72" i="2"/>
  <c r="LL76" i="2"/>
  <c r="LL27" i="2"/>
  <c r="LE83" i="2"/>
  <c r="LE109" i="2"/>
  <c r="LE104" i="2"/>
  <c r="LE25" i="2"/>
  <c r="LE72" i="2"/>
  <c r="LE33" i="2"/>
  <c r="LE30" i="2"/>
  <c r="LE20" i="2"/>
  <c r="LE36" i="2"/>
  <c r="LE13" i="2"/>
  <c r="LE57" i="2"/>
  <c r="LE48" i="2"/>
  <c r="LE87" i="2"/>
  <c r="LE103" i="2"/>
  <c r="LE51" i="2"/>
  <c r="LE38" i="2"/>
  <c r="LE27" i="2"/>
  <c r="LE111" i="2"/>
  <c r="LE12" i="2"/>
  <c r="LE110" i="2"/>
  <c r="LE96" i="2"/>
  <c r="LE78" i="2"/>
  <c r="LE90" i="2"/>
  <c r="LE81" i="2"/>
  <c r="LE74" i="2"/>
  <c r="LE26" i="2"/>
  <c r="LE92" i="2"/>
  <c r="LE98" i="2"/>
  <c r="LE16" i="2"/>
  <c r="LE105" i="2"/>
  <c r="LE99" i="2"/>
  <c r="LE91" i="2"/>
  <c r="LE76" i="2"/>
  <c r="LE52" i="2"/>
  <c r="LE45" i="2"/>
  <c r="LE21" i="2"/>
  <c r="LE15" i="2"/>
  <c r="LE107" i="2"/>
  <c r="LE101" i="2"/>
  <c r="LE84" i="2"/>
  <c r="LE77" i="2"/>
  <c r="LE60" i="2"/>
  <c r="LE46" i="2"/>
  <c r="LE31" i="2"/>
  <c r="LE22" i="2"/>
  <c r="KX105" i="2"/>
  <c r="KX91" i="2"/>
  <c r="KX83" i="2"/>
  <c r="KX77" i="2"/>
  <c r="KX21" i="2"/>
  <c r="KX13" i="2"/>
  <c r="KX51" i="2"/>
  <c r="KX111" i="2"/>
  <c r="KX92" i="2"/>
  <c r="KX78" i="2"/>
  <c r="KX61" i="2"/>
  <c r="KX38" i="2"/>
  <c r="KX27" i="2"/>
  <c r="KX26" i="2"/>
  <c r="KX22" i="2"/>
  <c r="KX15" i="2"/>
  <c r="KX31" i="2"/>
  <c r="KX104" i="2"/>
  <c r="KX103" i="2"/>
  <c r="KX52" i="2"/>
  <c r="KX20" i="2"/>
  <c r="KX85" i="2"/>
  <c r="KX80" i="2"/>
  <c r="KX72" i="2"/>
  <c r="KX45" i="2"/>
  <c r="KX24" i="2"/>
  <c r="KX16" i="2"/>
  <c r="KX109" i="2"/>
  <c r="KX110" i="2"/>
  <c r="KX88" i="2"/>
  <c r="KX81" i="2"/>
  <c r="KX57" i="2"/>
  <c r="KX25" i="2"/>
  <c r="KQ27" i="2"/>
  <c r="KQ12" i="2"/>
  <c r="KQ92" i="2"/>
  <c r="KQ76" i="2"/>
  <c r="KQ46" i="2"/>
  <c r="KQ31" i="2"/>
  <c r="KQ21" i="2"/>
  <c r="KQ45" i="2"/>
  <c r="KQ33" i="2"/>
  <c r="KQ83" i="2"/>
  <c r="KQ90" i="2"/>
  <c r="KQ25" i="2"/>
  <c r="KQ88" i="2"/>
  <c r="KQ81" i="2"/>
  <c r="KQ110" i="2"/>
  <c r="KQ78" i="2"/>
  <c r="KQ15" i="2"/>
  <c r="KQ107" i="2"/>
  <c r="KQ52" i="2"/>
  <c r="KQ87" i="2"/>
  <c r="KQ111" i="2"/>
  <c r="KQ101" i="2"/>
  <c r="KQ96" i="2"/>
  <c r="KQ99" i="2"/>
  <c r="KQ51" i="2"/>
  <c r="KQ24" i="2"/>
  <c r="KQ47" i="2"/>
  <c r="KQ30" i="2"/>
  <c r="KQ20" i="2"/>
  <c r="KJ25" i="2"/>
  <c r="KJ24" i="2"/>
  <c r="KJ78" i="2"/>
  <c r="KJ76" i="2"/>
  <c r="KJ74" i="2"/>
  <c r="KJ47" i="2"/>
  <c r="KJ16" i="2"/>
  <c r="KJ109" i="2"/>
  <c r="KJ107" i="2"/>
  <c r="KJ98" i="2"/>
  <c r="KJ72" i="2"/>
  <c r="KJ27" i="2"/>
  <c r="KJ12" i="2"/>
  <c r="KJ88" i="2"/>
  <c r="KJ26" i="2"/>
  <c r="KJ38" i="2"/>
  <c r="KJ60" i="2"/>
  <c r="KJ31" i="2"/>
  <c r="KJ91" i="2"/>
  <c r="KJ45" i="2"/>
  <c r="KJ21" i="2"/>
  <c r="KJ104" i="2"/>
  <c r="KJ105" i="2"/>
  <c r="KJ81" i="2"/>
  <c r="KJ36" i="2"/>
  <c r="KJ46" i="2"/>
  <c r="KJ84" i="2"/>
  <c r="KJ83" i="2"/>
  <c r="KJ33" i="2"/>
  <c r="KJ87" i="2"/>
  <c r="KJ48" i="2"/>
  <c r="KJ110" i="2"/>
  <c r="KJ52" i="2"/>
  <c r="KJ102" i="2"/>
  <c r="KJ99" i="2"/>
  <c r="KJ85" i="2"/>
  <c r="KJ101" i="2"/>
  <c r="KJ49" i="2"/>
  <c r="KJ90" i="2"/>
  <c r="KJ57" i="2"/>
  <c r="KJ51" i="2"/>
  <c r="KJ56" i="2"/>
  <c r="KJ20" i="2"/>
  <c r="JV22" i="2"/>
  <c r="JV103" i="2"/>
  <c r="JV57" i="2"/>
  <c r="JV12" i="2"/>
  <c r="JV107" i="2"/>
  <c r="JV96" i="2"/>
  <c r="JV88" i="2"/>
  <c r="JV81" i="2"/>
  <c r="JV74" i="2"/>
  <c r="JV49" i="2"/>
  <c r="JV38" i="2"/>
  <c r="JV31" i="2"/>
  <c r="JV83" i="2"/>
  <c r="JV51" i="2"/>
  <c r="JV104" i="2"/>
  <c r="JV91" i="2"/>
  <c r="JV52" i="2"/>
  <c r="JV110" i="2"/>
  <c r="JV105" i="2"/>
  <c r="JV98" i="2"/>
  <c r="JV90" i="2"/>
  <c r="JV76" i="2"/>
  <c r="JV60" i="2"/>
  <c r="JV45" i="2"/>
  <c r="JV27" i="2"/>
  <c r="JV15" i="2"/>
  <c r="JV111" i="2"/>
  <c r="JV99" i="2"/>
  <c r="JV84" i="2"/>
  <c r="JV77" i="2"/>
  <c r="JV61" i="2"/>
  <c r="JV33" i="2"/>
  <c r="JV24" i="2"/>
  <c r="JV16" i="2"/>
  <c r="JV101" i="2"/>
  <c r="JV87" i="2"/>
  <c r="JV78" i="2"/>
  <c r="JV72" i="2"/>
  <c r="JV56" i="2"/>
  <c r="JV48" i="2"/>
  <c r="JV36" i="2"/>
  <c r="JV25" i="2"/>
  <c r="JV20" i="2"/>
  <c r="JO103" i="2"/>
  <c r="JO85" i="2"/>
  <c r="JO84" i="2"/>
  <c r="JO45" i="2"/>
  <c r="JO101" i="2"/>
  <c r="JO98" i="2"/>
  <c r="JO77" i="2"/>
  <c r="JO16" i="2"/>
  <c r="JO104" i="2"/>
  <c r="JO111" i="2"/>
  <c r="JO110" i="2"/>
  <c r="JO96" i="2"/>
  <c r="JO92" i="2"/>
  <c r="JO56" i="2"/>
  <c r="JO36" i="2"/>
  <c r="JO26" i="2"/>
  <c r="JO22" i="2"/>
  <c r="JO15" i="2"/>
  <c r="JO109" i="2"/>
  <c r="JO105" i="2"/>
  <c r="JO87" i="2"/>
  <c r="JO83" i="2"/>
  <c r="JO74" i="2"/>
  <c r="JO31" i="2"/>
  <c r="JO27" i="2"/>
  <c r="JO30" i="2"/>
  <c r="JO20" i="2"/>
  <c r="JO49" i="2"/>
  <c r="JO38" i="2"/>
  <c r="JO57" i="2"/>
  <c r="JO51" i="2"/>
  <c r="JO48" i="2"/>
  <c r="JO99" i="2"/>
  <c r="JO24" i="2"/>
  <c r="JO46" i="2"/>
  <c r="JO13" i="2"/>
  <c r="JO47" i="2"/>
  <c r="JO90" i="2"/>
  <c r="JO52" i="2"/>
  <c r="JO102" i="2"/>
  <c r="JO33" i="2"/>
  <c r="JO17" i="2"/>
  <c r="JO78" i="2"/>
  <c r="JO81" i="2"/>
  <c r="JO21" i="2"/>
  <c r="JO25" i="2"/>
  <c r="JO72" i="2"/>
  <c r="JO60" i="2"/>
  <c r="JO76" i="2"/>
  <c r="JO12" i="2"/>
  <c r="JO107" i="2"/>
  <c r="JO88" i="2"/>
  <c r="IM101" i="2"/>
  <c r="IT83" i="2"/>
  <c r="JH31" i="2"/>
  <c r="JH91" i="2"/>
  <c r="JH78" i="2"/>
  <c r="JH74" i="2"/>
  <c r="JH15" i="2"/>
  <c r="JH27" i="2"/>
  <c r="JH38" i="2"/>
  <c r="JH102" i="2"/>
  <c r="JH101" i="2"/>
  <c r="JH84" i="2"/>
  <c r="JH72" i="2"/>
  <c r="JH12" i="2"/>
  <c r="JH22" i="2"/>
  <c r="JH81" i="2"/>
  <c r="JH76" i="2"/>
  <c r="JH104" i="2"/>
  <c r="JH105" i="2"/>
  <c r="JH77" i="2"/>
  <c r="JH92" i="2"/>
  <c r="JH96" i="2"/>
  <c r="JH36" i="2"/>
  <c r="JH21" i="2"/>
  <c r="JH61" i="2"/>
  <c r="JH52" i="2"/>
  <c r="JH98" i="2"/>
  <c r="JH24" i="2"/>
  <c r="JH48" i="2"/>
  <c r="JH33" i="2"/>
  <c r="JH45" i="2"/>
  <c r="JH111" i="2"/>
  <c r="JH25" i="2"/>
  <c r="JH90" i="2"/>
  <c r="JH83" i="2"/>
  <c r="JH26" i="2"/>
  <c r="JH60" i="2"/>
  <c r="JH110" i="2"/>
  <c r="JH109" i="2"/>
  <c r="JH46" i="2"/>
  <c r="JH87" i="2"/>
  <c r="JH107" i="2"/>
  <c r="JH88" i="2"/>
  <c r="JH99" i="2"/>
  <c r="JH51" i="2"/>
  <c r="JH103" i="2"/>
  <c r="JH56" i="2"/>
  <c r="JH13" i="2"/>
  <c r="JH20" i="2"/>
  <c r="JH49" i="2"/>
  <c r="JH57" i="2"/>
  <c r="JH30" i="2"/>
  <c r="IM91" i="2"/>
  <c r="IM85" i="2"/>
  <c r="IT38" i="2"/>
  <c r="IT24" i="2"/>
  <c r="IT22" i="2"/>
  <c r="IT109" i="2"/>
  <c r="IT48" i="2"/>
  <c r="IT17" i="2"/>
  <c r="IT15" i="2"/>
  <c r="IM96" i="2"/>
  <c r="IT92" i="2"/>
  <c r="IT88" i="2"/>
  <c r="IT46" i="2"/>
  <c r="IM27" i="2"/>
  <c r="IT111" i="2"/>
  <c r="IM76" i="2"/>
  <c r="IT16" i="2"/>
  <c r="JA88" i="2"/>
  <c r="JA27" i="2"/>
  <c r="JA107" i="2"/>
  <c r="JA57" i="2"/>
  <c r="JA51" i="2"/>
  <c r="JA30" i="2"/>
  <c r="JA20" i="2"/>
  <c r="JA13" i="2"/>
  <c r="JA56" i="2"/>
  <c r="JA92" i="2"/>
  <c r="JA99" i="2"/>
  <c r="JA74" i="2"/>
  <c r="JA52" i="2"/>
  <c r="JA38" i="2"/>
  <c r="JA105" i="2"/>
  <c r="JA98" i="2"/>
  <c r="JA81" i="2"/>
  <c r="JA22" i="2"/>
  <c r="JA15" i="2"/>
  <c r="JA109" i="2"/>
  <c r="JA101" i="2"/>
  <c r="JA90" i="2"/>
  <c r="JA83" i="2"/>
  <c r="JA76" i="2"/>
  <c r="JA60" i="2"/>
  <c r="JA46" i="2"/>
  <c r="JA31" i="2"/>
  <c r="JA24" i="2"/>
  <c r="JA102" i="2"/>
  <c r="JA91" i="2"/>
  <c r="JA85" i="2"/>
  <c r="JA77" i="2"/>
  <c r="JA61" i="2"/>
  <c r="JA47" i="2"/>
  <c r="JA33" i="2"/>
  <c r="JA25" i="2"/>
  <c r="JA17" i="2"/>
  <c r="JA12" i="2"/>
  <c r="JA103" i="2"/>
  <c r="JA96" i="2"/>
  <c r="JA87" i="2"/>
  <c r="JA78" i="2"/>
  <c r="JA72" i="2"/>
  <c r="JA49" i="2"/>
  <c r="JA36" i="2"/>
  <c r="JA26" i="2"/>
  <c r="JA21" i="2"/>
  <c r="JA16" i="2"/>
  <c r="IT51" i="2"/>
  <c r="IT56" i="2"/>
  <c r="IT85" i="2"/>
  <c r="IT104" i="2"/>
  <c r="IT30" i="2"/>
  <c r="IT103" i="2"/>
  <c r="IT61" i="2"/>
  <c r="IT47" i="2"/>
  <c r="IT99" i="2"/>
  <c r="IT49" i="2"/>
  <c r="IT13" i="2"/>
  <c r="IT25" i="2"/>
  <c r="IT74" i="2"/>
  <c r="IT90" i="2"/>
  <c r="IT96" i="2"/>
  <c r="IT105" i="2"/>
  <c r="IT107" i="2"/>
  <c r="IT60" i="2"/>
  <c r="IT98" i="2"/>
  <c r="IT45" i="2"/>
  <c r="IT36" i="2"/>
  <c r="IT26" i="2"/>
  <c r="IT91" i="2"/>
  <c r="IT81" i="2"/>
  <c r="IT102" i="2"/>
  <c r="IT87" i="2"/>
  <c r="IT21" i="2"/>
  <c r="IT76" i="2"/>
  <c r="IT31" i="2"/>
  <c r="IT33" i="2"/>
  <c r="IT78" i="2"/>
  <c r="IT72" i="2"/>
  <c r="IT52" i="2"/>
  <c r="IT12" i="2"/>
  <c r="IT77" i="2"/>
  <c r="IT101" i="2"/>
  <c r="IT27" i="2"/>
  <c r="IM102" i="2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6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6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3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36" i="4"/>
  <c r="GU126" i="2"/>
  <c r="GU125" i="2"/>
  <c r="GU124" i="2"/>
  <c r="GS124" i="2" s="1"/>
  <c r="GU123" i="2"/>
  <c r="GU121" i="2"/>
  <c r="GU120" i="2"/>
  <c r="GU119" i="2"/>
  <c r="GS119" i="2" s="1"/>
  <c r="GU118" i="2"/>
  <c r="GS118" i="2" s="1"/>
  <c r="GT126" i="2"/>
  <c r="GT125" i="2"/>
  <c r="GT123" i="2"/>
  <c r="GT121" i="2"/>
  <c r="GT120" i="2"/>
  <c r="GS126" i="2"/>
  <c r="GS125" i="2"/>
  <c r="GS123" i="2"/>
  <c r="GS121" i="2"/>
  <c r="GS120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16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K17" i="2"/>
  <c r="GL17" i="2"/>
  <c r="GM17" i="2"/>
  <c r="GN17" i="2"/>
  <c r="GO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K21" i="2"/>
  <c r="GL21" i="2"/>
  <c r="GM21" i="2"/>
  <c r="GN21" i="2"/>
  <c r="GO21" i="2"/>
  <c r="GK22" i="2"/>
  <c r="GL22" i="2"/>
  <c r="GM22" i="2"/>
  <c r="GN22" i="2"/>
  <c r="GO22" i="2"/>
  <c r="GK23" i="2"/>
  <c r="GL23" i="2"/>
  <c r="GM23" i="2"/>
  <c r="GN23" i="2"/>
  <c r="GO23" i="2"/>
  <c r="GP23" i="2"/>
  <c r="GK24" i="2"/>
  <c r="GL24" i="2"/>
  <c r="GM24" i="2"/>
  <c r="GN24" i="2"/>
  <c r="GO24" i="2"/>
  <c r="GK25" i="2"/>
  <c r="GL25" i="2"/>
  <c r="GM25" i="2"/>
  <c r="GN25" i="2"/>
  <c r="GO25" i="2"/>
  <c r="GK26" i="2"/>
  <c r="GL26" i="2"/>
  <c r="GM26" i="2"/>
  <c r="GN26" i="2"/>
  <c r="GO26" i="2"/>
  <c r="GK27" i="2"/>
  <c r="GL27" i="2"/>
  <c r="GM27" i="2"/>
  <c r="GN27" i="2"/>
  <c r="GO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K31" i="2"/>
  <c r="GL31" i="2"/>
  <c r="GM31" i="2"/>
  <c r="GN31" i="2"/>
  <c r="GO31" i="2"/>
  <c r="GK32" i="2"/>
  <c r="GL32" i="2"/>
  <c r="GM32" i="2"/>
  <c r="GN32" i="2"/>
  <c r="GO32" i="2"/>
  <c r="GP32" i="2"/>
  <c r="GK33" i="2"/>
  <c r="GL33" i="2"/>
  <c r="GM33" i="2"/>
  <c r="GN33" i="2"/>
  <c r="GO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K37" i="2"/>
  <c r="GL37" i="2"/>
  <c r="GM37" i="2"/>
  <c r="GN37" i="2"/>
  <c r="GO37" i="2"/>
  <c r="GP37" i="2"/>
  <c r="GK38" i="2"/>
  <c r="GL38" i="2"/>
  <c r="GM38" i="2"/>
  <c r="GN38" i="2"/>
  <c r="GO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K46" i="2"/>
  <c r="GL46" i="2"/>
  <c r="GM46" i="2"/>
  <c r="GN46" i="2"/>
  <c r="GO46" i="2"/>
  <c r="GK47" i="2"/>
  <c r="GL47" i="2"/>
  <c r="GM47" i="2"/>
  <c r="GN47" i="2"/>
  <c r="GO47" i="2"/>
  <c r="GK48" i="2"/>
  <c r="GL48" i="2"/>
  <c r="GM48" i="2"/>
  <c r="GN48" i="2"/>
  <c r="GO48" i="2"/>
  <c r="GK49" i="2"/>
  <c r="GL49" i="2"/>
  <c r="GM49" i="2"/>
  <c r="GN49" i="2"/>
  <c r="GO49" i="2"/>
  <c r="GK50" i="2"/>
  <c r="GL50" i="2"/>
  <c r="GM50" i="2"/>
  <c r="GN50" i="2"/>
  <c r="GO50" i="2"/>
  <c r="GP50" i="2"/>
  <c r="GK51" i="2"/>
  <c r="GL51" i="2"/>
  <c r="GM51" i="2"/>
  <c r="GN51" i="2"/>
  <c r="GO51" i="2"/>
  <c r="GK52" i="2"/>
  <c r="GL52" i="2"/>
  <c r="GM52" i="2"/>
  <c r="GN52" i="2"/>
  <c r="GO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K61" i="2"/>
  <c r="GL61" i="2"/>
  <c r="GM61" i="2"/>
  <c r="GN61" i="2"/>
  <c r="GO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K73" i="2"/>
  <c r="GL73" i="2"/>
  <c r="GM73" i="2"/>
  <c r="GN73" i="2"/>
  <c r="GO73" i="2"/>
  <c r="GP73" i="2"/>
  <c r="GK74" i="2"/>
  <c r="GL74" i="2"/>
  <c r="GM74" i="2"/>
  <c r="GN74" i="2"/>
  <c r="GO74" i="2"/>
  <c r="GK75" i="2"/>
  <c r="GL75" i="2"/>
  <c r="GM75" i="2"/>
  <c r="GN75" i="2"/>
  <c r="GO75" i="2"/>
  <c r="GP75" i="2"/>
  <c r="GK76" i="2"/>
  <c r="GL76" i="2"/>
  <c r="GM76" i="2"/>
  <c r="GN76" i="2"/>
  <c r="GO76" i="2"/>
  <c r="GK77" i="2"/>
  <c r="GL77" i="2"/>
  <c r="GM77" i="2"/>
  <c r="GN77" i="2"/>
  <c r="GO77" i="2"/>
  <c r="GK78" i="2"/>
  <c r="GL78" i="2"/>
  <c r="GM78" i="2"/>
  <c r="GN78" i="2"/>
  <c r="GO78" i="2"/>
  <c r="GK79" i="2"/>
  <c r="GL79" i="2"/>
  <c r="GM79" i="2"/>
  <c r="GN79" i="2"/>
  <c r="GO79" i="2"/>
  <c r="GP79" i="2"/>
  <c r="GK80" i="2"/>
  <c r="GL80" i="2"/>
  <c r="GM80" i="2"/>
  <c r="GN80" i="2"/>
  <c r="GO80" i="2"/>
  <c r="GK81" i="2"/>
  <c r="GL81" i="2"/>
  <c r="GM81" i="2"/>
  <c r="GN81" i="2"/>
  <c r="GO81" i="2"/>
  <c r="GK82" i="2"/>
  <c r="GL82" i="2"/>
  <c r="GM82" i="2"/>
  <c r="GN82" i="2"/>
  <c r="GO82" i="2"/>
  <c r="GP82" i="2"/>
  <c r="GK83" i="2"/>
  <c r="GL83" i="2"/>
  <c r="GM83" i="2"/>
  <c r="GN83" i="2"/>
  <c r="GO83" i="2"/>
  <c r="GK84" i="2"/>
  <c r="GL84" i="2"/>
  <c r="GM84" i="2"/>
  <c r="GN84" i="2"/>
  <c r="GO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K88" i="2"/>
  <c r="GL88" i="2"/>
  <c r="GM88" i="2"/>
  <c r="GN88" i="2"/>
  <c r="GO88" i="2"/>
  <c r="GK89" i="2"/>
  <c r="GL89" i="2"/>
  <c r="GM89" i="2"/>
  <c r="GN89" i="2"/>
  <c r="GO89" i="2"/>
  <c r="GP89" i="2"/>
  <c r="GK90" i="2"/>
  <c r="GL90" i="2"/>
  <c r="GM90" i="2"/>
  <c r="GN90" i="2"/>
  <c r="GO90" i="2"/>
  <c r="GK91" i="2"/>
  <c r="GL91" i="2"/>
  <c r="GM91" i="2"/>
  <c r="GN91" i="2"/>
  <c r="GO91" i="2"/>
  <c r="GK92" i="2"/>
  <c r="GL92" i="2"/>
  <c r="GM92" i="2"/>
  <c r="GN92" i="2"/>
  <c r="GO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K97" i="2"/>
  <c r="GL97" i="2"/>
  <c r="GM97" i="2"/>
  <c r="GN97" i="2"/>
  <c r="GO97" i="2"/>
  <c r="GP97" i="2"/>
  <c r="GK98" i="2"/>
  <c r="GL98" i="2"/>
  <c r="GM98" i="2"/>
  <c r="GN98" i="2"/>
  <c r="GO98" i="2"/>
  <c r="GK99" i="2"/>
  <c r="GL99" i="2"/>
  <c r="GM99" i="2"/>
  <c r="GN99" i="2"/>
  <c r="GO99" i="2"/>
  <c r="GK100" i="2"/>
  <c r="GL100" i="2"/>
  <c r="GM100" i="2"/>
  <c r="GN100" i="2"/>
  <c r="GO100" i="2"/>
  <c r="GP100" i="2"/>
  <c r="GK101" i="2"/>
  <c r="GL101" i="2"/>
  <c r="GM101" i="2"/>
  <c r="GN101" i="2"/>
  <c r="GO101" i="2"/>
  <c r="GK102" i="2"/>
  <c r="GL102" i="2"/>
  <c r="GM102" i="2"/>
  <c r="GN102" i="2"/>
  <c r="GO102" i="2"/>
  <c r="GK103" i="2"/>
  <c r="GL103" i="2"/>
  <c r="GM103" i="2"/>
  <c r="GN103" i="2"/>
  <c r="GO103" i="2"/>
  <c r="GK104" i="2"/>
  <c r="GL104" i="2"/>
  <c r="GM104" i="2"/>
  <c r="GN104" i="2"/>
  <c r="GO104" i="2"/>
  <c r="GK105" i="2"/>
  <c r="GL105" i="2"/>
  <c r="GM105" i="2"/>
  <c r="GN105" i="2"/>
  <c r="GO105" i="2"/>
  <c r="GK106" i="2"/>
  <c r="GL106" i="2"/>
  <c r="GM106" i="2"/>
  <c r="GN106" i="2"/>
  <c r="GO106" i="2"/>
  <c r="GP106" i="2"/>
  <c r="GK107" i="2"/>
  <c r="GL107" i="2"/>
  <c r="GM107" i="2"/>
  <c r="GN107" i="2"/>
  <c r="GO107" i="2"/>
  <c r="GK108" i="2"/>
  <c r="GL108" i="2"/>
  <c r="GM108" i="2"/>
  <c r="GN108" i="2"/>
  <c r="GO108" i="2"/>
  <c r="GP108" i="2"/>
  <c r="GK109" i="2"/>
  <c r="GL109" i="2"/>
  <c r="GM109" i="2"/>
  <c r="GN109" i="2"/>
  <c r="GO109" i="2"/>
  <c r="GK110" i="2"/>
  <c r="GL110" i="2"/>
  <c r="GM110" i="2"/>
  <c r="GN110" i="2"/>
  <c r="GO110" i="2"/>
  <c r="GK111" i="2"/>
  <c r="GL111" i="2"/>
  <c r="GM111" i="2"/>
  <c r="GN111" i="2"/>
  <c r="GO111" i="2"/>
  <c r="GK112" i="2"/>
  <c r="GL112" i="2"/>
  <c r="GM112" i="2"/>
  <c r="GN112" i="2"/>
  <c r="GO112" i="2"/>
  <c r="GP1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P87" i="2" l="1"/>
  <c r="GP16" i="2"/>
  <c r="GP20" i="2"/>
  <c r="GP12" i="2"/>
  <c r="GP103" i="2"/>
  <c r="GP92" i="2"/>
  <c r="GP84" i="2"/>
  <c r="GP78" i="2"/>
  <c r="GP72" i="2"/>
  <c r="GP22" i="2"/>
  <c r="GP51" i="2"/>
  <c r="GP109" i="2"/>
  <c r="GP13" i="2"/>
  <c r="GP56" i="2"/>
  <c r="GP61" i="2"/>
  <c r="GP30" i="2"/>
  <c r="GP74" i="2"/>
  <c r="GP107" i="2"/>
  <c r="GP46" i="2"/>
  <c r="GP27" i="2"/>
  <c r="GP110" i="2"/>
  <c r="GP102" i="2"/>
  <c r="GP96" i="2"/>
  <c r="GP88" i="2"/>
  <c r="GP80" i="2"/>
  <c r="GP60" i="2"/>
  <c r="GP49" i="2"/>
  <c r="GP45" i="2"/>
  <c r="GP36" i="2"/>
  <c r="GP31" i="2"/>
  <c r="GP26" i="2"/>
  <c r="GP101" i="2"/>
  <c r="GP52" i="2"/>
  <c r="GP111" i="2"/>
  <c r="GP104" i="2"/>
  <c r="GP98" i="2"/>
  <c r="GP90" i="2"/>
  <c r="GP81" i="2"/>
  <c r="GP76" i="2"/>
  <c r="GP48" i="2"/>
  <c r="GP38" i="2"/>
  <c r="GP33" i="2"/>
  <c r="GP25" i="2"/>
  <c r="GP17" i="2"/>
  <c r="GP105" i="2"/>
  <c r="GP99" i="2"/>
  <c r="GP91" i="2"/>
  <c r="GP83" i="2"/>
  <c r="GP77" i="2"/>
  <c r="GP47" i="2"/>
  <c r="GP24" i="2"/>
  <c r="GP21" i="2"/>
  <c r="GW105" i="2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6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3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6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6" i="4" s="1"/>
  <c r="CA26" i="2"/>
  <c r="CA110" i="2"/>
  <c r="CA52" i="2"/>
  <c r="CA111" i="2"/>
  <c r="CA83" i="2"/>
  <c r="CA46" i="2"/>
  <c r="CA96" i="2"/>
  <c r="T3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6" i="4" s="1"/>
  <c r="BT20" i="2"/>
  <c r="BT104" i="2"/>
  <c r="BT82" i="2"/>
  <c r="BT78" i="2"/>
  <c r="BT76" i="2"/>
  <c r="BT96" i="2"/>
  <c r="S3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3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6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6" i="4" s="1"/>
  <c r="BF46" i="2"/>
  <c r="BF39" i="2"/>
  <c r="BF111" i="2"/>
  <c r="BF103" i="2"/>
  <c r="BF99" i="2"/>
  <c r="BF88" i="2"/>
  <c r="BF82" i="2"/>
  <c r="BF61" i="2"/>
  <c r="BF37" i="2"/>
  <c r="BF96" i="2"/>
  <c r="Q3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3" i="2"/>
  <c r="OU119" i="2"/>
  <c r="OU120" i="2"/>
  <c r="OU121" i="2"/>
  <c r="OU118" i="2"/>
  <c r="ON124" i="2"/>
  <c r="ON125" i="2"/>
  <c r="ON126" i="2"/>
  <c r="ON123" i="2"/>
  <c r="ON119" i="2"/>
  <c r="ON120" i="2"/>
  <c r="ON121" i="2"/>
  <c r="ON118" i="2"/>
  <c r="OG124" i="2"/>
  <c r="OG125" i="2"/>
  <c r="OG126" i="2"/>
  <c r="OG123" i="2"/>
  <c r="OG119" i="2"/>
  <c r="OG120" i="2"/>
  <c r="OG121" i="2"/>
  <c r="OG118" i="2"/>
  <c r="NZ124" i="2"/>
  <c r="NZ125" i="2"/>
  <c r="NZ126" i="2"/>
  <c r="NZ123" i="2"/>
  <c r="NZ119" i="2"/>
  <c r="NZ120" i="2"/>
  <c r="NZ121" i="2"/>
  <c r="NZ118" i="2"/>
  <c r="NS124" i="2"/>
  <c r="NS125" i="2"/>
  <c r="NS126" i="2"/>
  <c r="NS123" i="2"/>
  <c r="NS119" i="2"/>
  <c r="NS120" i="2"/>
  <c r="NS121" i="2"/>
  <c r="NS118" i="2"/>
  <c r="NL124" i="2"/>
  <c r="NL125" i="2"/>
  <c r="NL126" i="2"/>
  <c r="NL123" i="2"/>
  <c r="NL119" i="2"/>
  <c r="NL120" i="2"/>
  <c r="NL121" i="2"/>
  <c r="NL118" i="2"/>
  <c r="NE126" i="2"/>
  <c r="NE123" i="2"/>
  <c r="NE124" i="2"/>
  <c r="NE125" i="2"/>
  <c r="NE119" i="2"/>
  <c r="NE120" i="2"/>
  <c r="NE121" i="2"/>
  <c r="NE118" i="2"/>
  <c r="MX124" i="2"/>
  <c r="MX125" i="2"/>
  <c r="MX126" i="2"/>
  <c r="MX123" i="2"/>
  <c r="MX119" i="2"/>
  <c r="MX120" i="2"/>
  <c r="MX121" i="2"/>
  <c r="MX118" i="2"/>
  <c r="MQ124" i="2"/>
  <c r="MQ125" i="2"/>
  <c r="MQ126" i="2"/>
  <c r="MQ123" i="2"/>
  <c r="MQ119" i="2"/>
  <c r="MQ120" i="2"/>
  <c r="MQ121" i="2"/>
  <c r="MQ118" i="2"/>
  <c r="MJ124" i="2"/>
  <c r="MJ125" i="2"/>
  <c r="MJ126" i="2"/>
  <c r="MJ123" i="2"/>
  <c r="MJ119" i="2"/>
  <c r="MJ120" i="2"/>
  <c r="MJ121" i="2"/>
  <c r="MJ118" i="2"/>
  <c r="MC120" i="2"/>
  <c r="MC121" i="2"/>
  <c r="LV125" i="2"/>
  <c r="LV126" i="2"/>
  <c r="LV120" i="2"/>
  <c r="LV121" i="2"/>
  <c r="LO124" i="2"/>
  <c r="LO125" i="2"/>
  <c r="LO126" i="2"/>
  <c r="LO123" i="2"/>
  <c r="LO119" i="2"/>
  <c r="LO120" i="2"/>
  <c r="LO121" i="2"/>
  <c r="LO118" i="2"/>
  <c r="LH124" i="2"/>
  <c r="LH125" i="2"/>
  <c r="LH126" i="2"/>
  <c r="LH120" i="2"/>
  <c r="LH121" i="2"/>
  <c r="LA119" i="2"/>
  <c r="LA120" i="2"/>
  <c r="LA121" i="2"/>
  <c r="KT124" i="2"/>
  <c r="KT125" i="2"/>
  <c r="KT126" i="2"/>
  <c r="KT120" i="2"/>
  <c r="KT121" i="2"/>
  <c r="KM124" i="2"/>
  <c r="KM125" i="2"/>
  <c r="KM126" i="2"/>
  <c r="KM119" i="2"/>
  <c r="KM120" i="2"/>
  <c r="KM121" i="2"/>
  <c r="KF124" i="2"/>
  <c r="KF125" i="2"/>
  <c r="KF126" i="2"/>
  <c r="KF123" i="2"/>
  <c r="KF119" i="2"/>
  <c r="KF120" i="2"/>
  <c r="KF121" i="2"/>
  <c r="KF118" i="2"/>
  <c r="JZ126" i="2"/>
  <c r="JZ125" i="2"/>
  <c r="JY125" i="2"/>
  <c r="JY126" i="2"/>
  <c r="JY120" i="2"/>
  <c r="JY121" i="2"/>
  <c r="JR121" i="2"/>
  <c r="JK126" i="2"/>
  <c r="JK120" i="2"/>
  <c r="JK121" i="2"/>
  <c r="JD126" i="2"/>
  <c r="JD120" i="2"/>
  <c r="JD121" i="2"/>
  <c r="IP126" i="2"/>
  <c r="IP121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F119" i="2"/>
  <c r="CD119" i="2" s="1"/>
  <c r="CF118" i="2"/>
  <c r="CD118" i="2" s="1"/>
  <c r="CF121" i="2"/>
  <c r="CE121" i="2"/>
  <c r="CD120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3" i="4" s="1"/>
  <c r="AY101" i="2"/>
  <c r="AY33" i="2"/>
  <c r="AY107" i="2"/>
  <c r="AY52" i="2"/>
  <c r="AY21" i="2"/>
  <c r="AY111" i="2"/>
  <c r="AY14" i="2"/>
  <c r="AY36" i="2"/>
  <c r="AY46" i="2"/>
  <c r="AY45" i="2"/>
  <c r="P6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V129" i="2"/>
  <c r="OT129" i="2"/>
  <c r="OV128" i="2"/>
  <c r="OT128" i="2"/>
  <c r="OV127" i="2"/>
  <c r="OT127" i="2"/>
  <c r="OW126" i="2"/>
  <c r="OV126" i="2"/>
  <c r="OW125" i="2"/>
  <c r="OV125" i="2"/>
  <c r="OW124" i="2"/>
  <c r="OV124" i="2"/>
  <c r="OW123" i="2"/>
  <c r="OV123" i="2"/>
  <c r="OV122" i="2"/>
  <c r="OT122" i="2"/>
  <c r="OW121" i="2"/>
  <c r="OV121" i="2"/>
  <c r="OW120" i="2"/>
  <c r="OV120" i="2"/>
  <c r="OW119" i="2"/>
  <c r="OV119" i="2"/>
  <c r="OW118" i="2"/>
  <c r="OV118" i="2"/>
  <c r="OV117" i="2"/>
  <c r="OT117" i="2"/>
  <c r="OV116" i="2"/>
  <c r="OT116" i="2"/>
  <c r="OX115" i="2"/>
  <c r="OV115" i="2"/>
  <c r="OT115" i="2"/>
  <c r="OV114" i="2"/>
  <c r="OT114" i="2"/>
  <c r="OM130" i="2"/>
  <c r="OO129" i="2"/>
  <c r="OM129" i="2"/>
  <c r="OO128" i="2"/>
  <c r="OM128" i="2"/>
  <c r="OO127" i="2"/>
  <c r="OM127" i="2"/>
  <c r="OP126" i="2"/>
  <c r="OO126" i="2"/>
  <c r="OP125" i="2"/>
  <c r="OO125" i="2"/>
  <c r="OP124" i="2"/>
  <c r="OO124" i="2"/>
  <c r="OP123" i="2"/>
  <c r="OO123" i="2"/>
  <c r="OO122" i="2"/>
  <c r="OM122" i="2"/>
  <c r="OP121" i="2"/>
  <c r="OO121" i="2"/>
  <c r="OP120" i="2"/>
  <c r="OO120" i="2"/>
  <c r="OP119" i="2"/>
  <c r="OO119" i="2"/>
  <c r="OP118" i="2"/>
  <c r="OO118" i="2"/>
  <c r="OO117" i="2"/>
  <c r="OM117" i="2"/>
  <c r="OO116" i="2"/>
  <c r="OM116" i="2"/>
  <c r="OQ115" i="2"/>
  <c r="OO115" i="2"/>
  <c r="OM115" i="2"/>
  <c r="OO114" i="2"/>
  <c r="OM114" i="2"/>
  <c r="OF130" i="2"/>
  <c r="OH129" i="2"/>
  <c r="OF129" i="2"/>
  <c r="OH128" i="2"/>
  <c r="OF128" i="2"/>
  <c r="OH127" i="2"/>
  <c r="OF127" i="2"/>
  <c r="OI126" i="2"/>
  <c r="OH126" i="2"/>
  <c r="OI125" i="2"/>
  <c r="OH125" i="2"/>
  <c r="OI124" i="2"/>
  <c r="OH124" i="2"/>
  <c r="OI123" i="2"/>
  <c r="OH123" i="2"/>
  <c r="OH122" i="2"/>
  <c r="OF122" i="2"/>
  <c r="OI121" i="2"/>
  <c r="OH121" i="2"/>
  <c r="OI120" i="2"/>
  <c r="OH120" i="2"/>
  <c r="OI119" i="2"/>
  <c r="OH119" i="2"/>
  <c r="OI118" i="2"/>
  <c r="OH118" i="2"/>
  <c r="OH117" i="2"/>
  <c r="OF117" i="2"/>
  <c r="OH116" i="2"/>
  <c r="OF116" i="2"/>
  <c r="OJ115" i="2"/>
  <c r="OH115" i="2"/>
  <c r="OF115" i="2"/>
  <c r="OH114" i="2"/>
  <c r="OF114" i="2"/>
  <c r="NY130" i="2"/>
  <c r="OA129" i="2"/>
  <c r="NY129" i="2"/>
  <c r="OA128" i="2"/>
  <c r="NY128" i="2"/>
  <c r="OA127" i="2"/>
  <c r="NY127" i="2"/>
  <c r="OB126" i="2"/>
  <c r="OA126" i="2"/>
  <c r="OB125" i="2"/>
  <c r="OA125" i="2"/>
  <c r="OB124" i="2"/>
  <c r="OA124" i="2"/>
  <c r="OB123" i="2"/>
  <c r="OA123" i="2"/>
  <c r="OA122" i="2"/>
  <c r="NY122" i="2"/>
  <c r="OB121" i="2"/>
  <c r="OA121" i="2"/>
  <c r="OB120" i="2"/>
  <c r="OA120" i="2"/>
  <c r="OB119" i="2"/>
  <c r="OA119" i="2"/>
  <c r="OB118" i="2"/>
  <c r="OA118" i="2"/>
  <c r="OA117" i="2"/>
  <c r="NY117" i="2"/>
  <c r="OA116" i="2"/>
  <c r="NY116" i="2"/>
  <c r="OC115" i="2"/>
  <c r="OA115" i="2"/>
  <c r="NY115" i="2"/>
  <c r="OA114" i="2"/>
  <c r="NY114" i="2"/>
  <c r="NR130" i="2"/>
  <c r="NT129" i="2"/>
  <c r="NR129" i="2"/>
  <c r="NT128" i="2"/>
  <c r="NR128" i="2"/>
  <c r="NT127" i="2"/>
  <c r="NR127" i="2"/>
  <c r="NU126" i="2"/>
  <c r="NT126" i="2"/>
  <c r="NU125" i="2"/>
  <c r="NT125" i="2"/>
  <c r="NU124" i="2"/>
  <c r="NT124" i="2"/>
  <c r="NU123" i="2"/>
  <c r="NT123" i="2"/>
  <c r="NT122" i="2"/>
  <c r="NR122" i="2"/>
  <c r="NU121" i="2"/>
  <c r="NT121" i="2"/>
  <c r="NU120" i="2"/>
  <c r="NT120" i="2"/>
  <c r="NU119" i="2"/>
  <c r="NT119" i="2"/>
  <c r="NU118" i="2"/>
  <c r="NT118" i="2"/>
  <c r="NT117" i="2"/>
  <c r="NR117" i="2"/>
  <c r="NT116" i="2"/>
  <c r="NR116" i="2"/>
  <c r="NV115" i="2"/>
  <c r="NT115" i="2"/>
  <c r="NR115" i="2"/>
  <c r="NT114" i="2"/>
  <c r="NR114" i="2"/>
  <c r="NK130" i="2"/>
  <c r="NM129" i="2"/>
  <c r="NK129" i="2"/>
  <c r="NM128" i="2"/>
  <c r="NK128" i="2"/>
  <c r="NM127" i="2"/>
  <c r="NK127" i="2"/>
  <c r="NN126" i="2"/>
  <c r="NM126" i="2"/>
  <c r="NN125" i="2"/>
  <c r="NM125" i="2"/>
  <c r="NN124" i="2"/>
  <c r="NM124" i="2"/>
  <c r="NN123" i="2"/>
  <c r="NM123" i="2"/>
  <c r="NM122" i="2"/>
  <c r="NK122" i="2"/>
  <c r="NN121" i="2"/>
  <c r="NM121" i="2"/>
  <c r="NN120" i="2"/>
  <c r="NM120" i="2"/>
  <c r="NN119" i="2"/>
  <c r="NM119" i="2"/>
  <c r="NN118" i="2"/>
  <c r="NM118" i="2"/>
  <c r="NM117" i="2"/>
  <c r="NK117" i="2"/>
  <c r="NM116" i="2"/>
  <c r="NK116" i="2"/>
  <c r="NO115" i="2"/>
  <c r="NM115" i="2"/>
  <c r="NK115" i="2"/>
  <c r="NM114" i="2"/>
  <c r="NK114" i="2"/>
  <c r="ND130" i="2"/>
  <c r="NF129" i="2"/>
  <c r="ND129" i="2"/>
  <c r="NF128" i="2"/>
  <c r="ND128" i="2"/>
  <c r="NF127" i="2"/>
  <c r="ND127" i="2"/>
  <c r="NG126" i="2"/>
  <c r="NF126" i="2"/>
  <c r="NG125" i="2"/>
  <c r="NF125" i="2"/>
  <c r="NG124" i="2"/>
  <c r="NF124" i="2"/>
  <c r="NG123" i="2"/>
  <c r="NF123" i="2"/>
  <c r="NF122" i="2"/>
  <c r="ND122" i="2"/>
  <c r="NG121" i="2"/>
  <c r="NF121" i="2"/>
  <c r="NG120" i="2"/>
  <c r="NF120" i="2"/>
  <c r="NG119" i="2"/>
  <c r="NF119" i="2"/>
  <c r="NG118" i="2"/>
  <c r="NF118" i="2"/>
  <c r="NF117" i="2"/>
  <c r="ND117" i="2"/>
  <c r="NF116" i="2"/>
  <c r="ND116" i="2"/>
  <c r="NH115" i="2"/>
  <c r="NF115" i="2"/>
  <c r="ND115" i="2"/>
  <c r="NF114" i="2"/>
  <c r="ND114" i="2"/>
  <c r="MW130" i="2"/>
  <c r="MY129" i="2"/>
  <c r="MW129" i="2"/>
  <c r="MY128" i="2"/>
  <c r="MW128" i="2"/>
  <c r="MY127" i="2"/>
  <c r="MW127" i="2"/>
  <c r="MZ126" i="2"/>
  <c r="MY126" i="2"/>
  <c r="MZ125" i="2"/>
  <c r="MY125" i="2"/>
  <c r="MZ124" i="2"/>
  <c r="MY124" i="2"/>
  <c r="MZ123" i="2"/>
  <c r="MY123" i="2"/>
  <c r="MY122" i="2"/>
  <c r="MW122" i="2"/>
  <c r="MZ121" i="2"/>
  <c r="MY121" i="2"/>
  <c r="MZ120" i="2"/>
  <c r="MY120" i="2"/>
  <c r="MZ119" i="2"/>
  <c r="MY119" i="2"/>
  <c r="MZ118" i="2"/>
  <c r="MY118" i="2"/>
  <c r="MY117" i="2"/>
  <c r="MW117" i="2"/>
  <c r="MY116" i="2"/>
  <c r="MW116" i="2"/>
  <c r="NA115" i="2"/>
  <c r="MY115" i="2"/>
  <c r="MW115" i="2"/>
  <c r="MY114" i="2"/>
  <c r="MW114" i="2"/>
  <c r="MP130" i="2"/>
  <c r="MR129" i="2"/>
  <c r="MP129" i="2"/>
  <c r="MR128" i="2"/>
  <c r="MP128" i="2"/>
  <c r="MR127" i="2"/>
  <c r="MP127" i="2"/>
  <c r="MS126" i="2"/>
  <c r="MR126" i="2"/>
  <c r="MS125" i="2"/>
  <c r="MR125" i="2"/>
  <c r="MS124" i="2"/>
  <c r="MR124" i="2"/>
  <c r="MS123" i="2"/>
  <c r="MR123" i="2"/>
  <c r="MR122" i="2"/>
  <c r="MP122" i="2"/>
  <c r="MR121" i="2"/>
  <c r="MS120" i="2"/>
  <c r="MR120" i="2"/>
  <c r="MS119" i="2"/>
  <c r="MR119" i="2"/>
  <c r="MS118" i="2"/>
  <c r="MR118" i="2"/>
  <c r="MR117" i="2"/>
  <c r="MR116" i="2"/>
  <c r="MP116" i="2"/>
  <c r="MT115" i="2"/>
  <c r="MR115" i="2"/>
  <c r="MR114" i="2"/>
  <c r="MI130" i="2"/>
  <c r="MK129" i="2"/>
  <c r="MI129" i="2"/>
  <c r="MK128" i="2"/>
  <c r="MI128" i="2"/>
  <c r="MK127" i="2"/>
  <c r="MI127" i="2"/>
  <c r="ML126" i="2"/>
  <c r="MK126" i="2"/>
  <c r="ML125" i="2"/>
  <c r="MK125" i="2"/>
  <c r="ML124" i="2"/>
  <c r="MK124" i="2"/>
  <c r="ML123" i="2"/>
  <c r="MK123" i="2"/>
  <c r="MK122" i="2"/>
  <c r="MI122" i="2"/>
  <c r="ML121" i="2"/>
  <c r="MK121" i="2"/>
  <c r="ML120" i="2"/>
  <c r="MK120" i="2"/>
  <c r="ML119" i="2"/>
  <c r="MK119" i="2"/>
  <c r="ML118" i="2"/>
  <c r="MK118" i="2"/>
  <c r="MK117" i="2"/>
  <c r="MI117" i="2"/>
  <c r="MK116" i="2"/>
  <c r="MI116" i="2"/>
  <c r="MM115" i="2"/>
  <c r="MK115" i="2"/>
  <c r="MI115" i="2"/>
  <c r="MK114" i="2"/>
  <c r="MI114" i="2"/>
  <c r="MB130" i="2"/>
  <c r="MB129" i="2"/>
  <c r="MB128" i="2"/>
  <c r="MB127" i="2"/>
  <c r="ME126" i="2"/>
  <c r="MC126" i="2" s="1"/>
  <c r="ME125" i="2"/>
  <c r="MC125" i="2" s="1"/>
  <c r="ME124" i="2"/>
  <c r="MC124" i="2" s="1"/>
  <c r="ME123" i="2"/>
  <c r="MC123" i="2" s="1"/>
  <c r="MB122" i="2"/>
  <c r="ME121" i="2"/>
  <c r="MD121" i="2"/>
  <c r="ME120" i="2"/>
  <c r="MD120" i="2"/>
  <c r="ME119" i="2"/>
  <c r="MC119" i="2" s="1"/>
  <c r="ME118" i="2"/>
  <c r="MC118" i="2" s="1"/>
  <c r="MB117" i="2"/>
  <c r="MB116" i="2"/>
  <c r="MB115" i="2"/>
  <c r="MB114" i="2"/>
  <c r="MD115" i="2" s="1"/>
  <c r="LU130" i="2"/>
  <c r="LU129" i="2"/>
  <c r="LU128" i="2"/>
  <c r="LU127" i="2"/>
  <c r="LX126" i="2"/>
  <c r="LW126" i="2"/>
  <c r="LX125" i="2"/>
  <c r="LW125" i="2"/>
  <c r="LX124" i="2"/>
  <c r="LV124" i="2" s="1"/>
  <c r="LW124" i="2" s="1"/>
  <c r="LX123" i="2"/>
  <c r="LV123" i="2" s="1"/>
  <c r="LU122" i="2"/>
  <c r="LX121" i="2"/>
  <c r="LW121" i="2"/>
  <c r="LX120" i="2"/>
  <c r="LW120" i="2"/>
  <c r="LX119" i="2"/>
  <c r="LV119" i="2" s="1"/>
  <c r="LW119" i="2" s="1"/>
  <c r="LX118" i="2"/>
  <c r="LV118" i="2" s="1"/>
  <c r="LU117" i="2"/>
  <c r="LU116" i="2"/>
  <c r="LU115" i="2"/>
  <c r="LU114" i="2"/>
  <c r="LN130" i="2"/>
  <c r="LP129" i="2"/>
  <c r="LN129" i="2"/>
  <c r="LP128" i="2"/>
  <c r="LN128" i="2"/>
  <c r="LP127" i="2"/>
  <c r="LN127" i="2"/>
  <c r="LQ126" i="2"/>
  <c r="LP126" i="2"/>
  <c r="LQ125" i="2"/>
  <c r="LP125" i="2"/>
  <c r="LQ124" i="2"/>
  <c r="LP124" i="2"/>
  <c r="LQ123" i="2"/>
  <c r="LP123" i="2"/>
  <c r="LP122" i="2"/>
  <c r="LN122" i="2"/>
  <c r="LQ121" i="2"/>
  <c r="LP121" i="2"/>
  <c r="LQ120" i="2"/>
  <c r="LP120" i="2"/>
  <c r="LQ119" i="2"/>
  <c r="LP119" i="2"/>
  <c r="LQ118" i="2"/>
  <c r="LP118" i="2"/>
  <c r="LP117" i="2"/>
  <c r="LN117" i="2"/>
  <c r="LP116" i="2"/>
  <c r="LN116" i="2"/>
  <c r="LR115" i="2"/>
  <c r="LP115" i="2"/>
  <c r="LN115" i="2"/>
  <c r="LP114" i="2"/>
  <c r="LN114" i="2"/>
  <c r="LG130" i="2"/>
  <c r="LG129" i="2"/>
  <c r="LG128" i="2"/>
  <c r="LG127" i="2"/>
  <c r="LJ126" i="2"/>
  <c r="LI126" i="2"/>
  <c r="LJ125" i="2"/>
  <c r="LI125" i="2"/>
  <c r="LJ124" i="2"/>
  <c r="LI124" i="2"/>
  <c r="LJ123" i="2"/>
  <c r="LH123" i="2" s="1"/>
  <c r="LG122" i="2"/>
  <c r="LJ121" i="2"/>
  <c r="LI121" i="2"/>
  <c r="LJ120" i="2"/>
  <c r="LI120" i="2"/>
  <c r="LJ119" i="2"/>
  <c r="LH119" i="2" s="1"/>
  <c r="LJ118" i="2"/>
  <c r="LH118" i="2" s="1"/>
  <c r="LG117" i="2"/>
  <c r="LG116" i="2"/>
  <c r="LG115" i="2"/>
  <c r="LG114" i="2"/>
  <c r="KZ130" i="2"/>
  <c r="KZ129" i="2"/>
  <c r="KZ128" i="2"/>
  <c r="KZ127" i="2"/>
  <c r="LC126" i="2"/>
  <c r="LA126" i="2" s="1"/>
  <c r="LB126" i="2"/>
  <c r="LC125" i="2"/>
  <c r="LA125" i="2" s="1"/>
  <c r="LC124" i="2"/>
  <c r="LA124" i="2" s="1"/>
  <c r="LC123" i="2"/>
  <c r="LA123" i="2" s="1"/>
  <c r="KZ122" i="2"/>
  <c r="LC121" i="2"/>
  <c r="LB121" i="2"/>
  <c r="LC120" i="2"/>
  <c r="LB120" i="2"/>
  <c r="LC119" i="2"/>
  <c r="LB119" i="2"/>
  <c r="LC118" i="2"/>
  <c r="LA118" i="2" s="1"/>
  <c r="KZ117" i="2"/>
  <c r="KZ116" i="2"/>
  <c r="KZ115" i="2"/>
  <c r="KZ114" i="2"/>
  <c r="KS130" i="2"/>
  <c r="KS129" i="2"/>
  <c r="KS128" i="2"/>
  <c r="KS127" i="2"/>
  <c r="KV126" i="2"/>
  <c r="KU126" i="2"/>
  <c r="KV125" i="2"/>
  <c r="KU125" i="2"/>
  <c r="KV124" i="2"/>
  <c r="KU124" i="2"/>
  <c r="KV123" i="2"/>
  <c r="KT123" i="2" s="1"/>
  <c r="KS122" i="2"/>
  <c r="KV121" i="2"/>
  <c r="KU121" i="2"/>
  <c r="KV120" i="2"/>
  <c r="KU120" i="2"/>
  <c r="KV119" i="2"/>
  <c r="KT119" i="2" s="1"/>
  <c r="KU119" i="2" s="1"/>
  <c r="KV118" i="2"/>
  <c r="KT118" i="2" s="1"/>
  <c r="KS117" i="2"/>
  <c r="KS116" i="2"/>
  <c r="KS115" i="2"/>
  <c r="KS114" i="2"/>
  <c r="KL130" i="2"/>
  <c r="KL129" i="2"/>
  <c r="KL128" i="2"/>
  <c r="KL127" i="2"/>
  <c r="KO126" i="2"/>
  <c r="KN126" i="2"/>
  <c r="KO125" i="2"/>
  <c r="KN125" i="2"/>
  <c r="KO124" i="2"/>
  <c r="KN124" i="2"/>
  <c r="KO123" i="2"/>
  <c r="KM123" i="2" s="1"/>
  <c r="KL122" i="2"/>
  <c r="KO121" i="2"/>
  <c r="KN121" i="2"/>
  <c r="KO120" i="2"/>
  <c r="KN120" i="2"/>
  <c r="KO119" i="2"/>
  <c r="KN119" i="2"/>
  <c r="KO118" i="2"/>
  <c r="KM118" i="2" s="1"/>
  <c r="KL117" i="2"/>
  <c r="KL116" i="2"/>
  <c r="KL115" i="2"/>
  <c r="KL114" i="2"/>
  <c r="KE130" i="2"/>
  <c r="KE129" i="2"/>
  <c r="KE128" i="2"/>
  <c r="KE127" i="2"/>
  <c r="KH126" i="2"/>
  <c r="KG126" i="2"/>
  <c r="KH125" i="2"/>
  <c r="KG125" i="2"/>
  <c r="KH124" i="2"/>
  <c r="KG124" i="2"/>
  <c r="KH123" i="2"/>
  <c r="KG123" i="2"/>
  <c r="KE122" i="2"/>
  <c r="KH121" i="2"/>
  <c r="KG121" i="2"/>
  <c r="KH120" i="2"/>
  <c r="KG120" i="2"/>
  <c r="KH119" i="2"/>
  <c r="KG119" i="2"/>
  <c r="KH118" i="2"/>
  <c r="KG118" i="2"/>
  <c r="KE117" i="2"/>
  <c r="KE116" i="2"/>
  <c r="KE115" i="2"/>
  <c r="KE114" i="2"/>
  <c r="JX130" i="2"/>
  <c r="JX129" i="2"/>
  <c r="JX128" i="2"/>
  <c r="JX127" i="2"/>
  <c r="KA126" i="2"/>
  <c r="KA125" i="2"/>
  <c r="KA124" i="2"/>
  <c r="JY124" i="2" s="1"/>
  <c r="KA123" i="2"/>
  <c r="JY123" i="2" s="1"/>
  <c r="JX122" i="2"/>
  <c r="KA121" i="2"/>
  <c r="JZ121" i="2"/>
  <c r="KA120" i="2"/>
  <c r="JZ120" i="2"/>
  <c r="KA119" i="2"/>
  <c r="JY119" i="2" s="1"/>
  <c r="KA118" i="2"/>
  <c r="JY118" i="2" s="1"/>
  <c r="JX117" i="2"/>
  <c r="JX116" i="2"/>
  <c r="JX115" i="2"/>
  <c r="JX114" i="2"/>
  <c r="JQ130" i="2"/>
  <c r="JQ129" i="2"/>
  <c r="JQ128" i="2"/>
  <c r="JQ127" i="2"/>
  <c r="JT126" i="2"/>
  <c r="JR126" i="2" s="1"/>
  <c r="JS126" i="2" s="1"/>
  <c r="JT125" i="2"/>
  <c r="JR125" i="2" s="1"/>
  <c r="JT124" i="2"/>
  <c r="JR124" i="2" s="1"/>
  <c r="JT123" i="2"/>
  <c r="JR123" i="2" s="1"/>
  <c r="JQ122" i="2"/>
  <c r="JT121" i="2"/>
  <c r="JS121" i="2"/>
  <c r="JT120" i="2"/>
  <c r="JR120" i="2" s="1"/>
  <c r="JT119" i="2"/>
  <c r="JR119" i="2" s="1"/>
  <c r="JT118" i="2"/>
  <c r="JR118" i="2" s="1"/>
  <c r="JQ117" i="2"/>
  <c r="JQ116" i="2"/>
  <c r="JQ115" i="2"/>
  <c r="JQ114" i="2"/>
  <c r="JS115" i="2" s="1"/>
  <c r="JJ130" i="2"/>
  <c r="JJ129" i="2"/>
  <c r="JJ128" i="2"/>
  <c r="JJ127" i="2"/>
  <c r="JM126" i="2"/>
  <c r="JL126" i="2"/>
  <c r="JM125" i="2"/>
  <c r="JK125" i="2" s="1"/>
  <c r="JL125" i="2" s="1"/>
  <c r="JM124" i="2"/>
  <c r="JK124" i="2" s="1"/>
  <c r="JM123" i="2"/>
  <c r="JK123" i="2" s="1"/>
  <c r="JJ122" i="2"/>
  <c r="JM121" i="2"/>
  <c r="JL121" i="2"/>
  <c r="JM120" i="2"/>
  <c r="JL120" i="2"/>
  <c r="JM119" i="2"/>
  <c r="JK119" i="2" s="1"/>
  <c r="JM118" i="2"/>
  <c r="JK118" i="2" s="1"/>
  <c r="JJ117" i="2"/>
  <c r="JJ116" i="2"/>
  <c r="JJ115" i="2"/>
  <c r="JJ114" i="2"/>
  <c r="JC130" i="2"/>
  <c r="JC129" i="2"/>
  <c r="JC128" i="2"/>
  <c r="JC127" i="2"/>
  <c r="JF126" i="2"/>
  <c r="JE126" i="2"/>
  <c r="JF125" i="2"/>
  <c r="JD125" i="2" s="1"/>
  <c r="JF124" i="2"/>
  <c r="JD124" i="2" s="1"/>
  <c r="JF123" i="2"/>
  <c r="JD123" i="2" s="1"/>
  <c r="JC122" i="2"/>
  <c r="JF121" i="2"/>
  <c r="JE121" i="2"/>
  <c r="JF120" i="2"/>
  <c r="JE120" i="2"/>
  <c r="JF119" i="2"/>
  <c r="JD119" i="2" s="1"/>
  <c r="JE119" i="2" s="1"/>
  <c r="JF118" i="2"/>
  <c r="JD118" i="2" s="1"/>
  <c r="JC117" i="2"/>
  <c r="JC116" i="2"/>
  <c r="JC115" i="2"/>
  <c r="JC114" i="2"/>
  <c r="IV130" i="2"/>
  <c r="IV129" i="2"/>
  <c r="IV128" i="2"/>
  <c r="IV127" i="2"/>
  <c r="IY126" i="2"/>
  <c r="IW126" i="2" s="1"/>
  <c r="IY125" i="2"/>
  <c r="IW125" i="2" s="1"/>
  <c r="IY124" i="2"/>
  <c r="IW124" i="2" s="1"/>
  <c r="IY123" i="2"/>
  <c r="IW123" i="2" s="1"/>
  <c r="IV122" i="2"/>
  <c r="IY121" i="2"/>
  <c r="IW121" i="2" s="1"/>
  <c r="IY120" i="2"/>
  <c r="IW120" i="2" s="1"/>
  <c r="IY119" i="2"/>
  <c r="IW119" i="2" s="1"/>
  <c r="IY118" i="2"/>
  <c r="IW118" i="2" s="1"/>
  <c r="IV117" i="2"/>
  <c r="IV116" i="2"/>
  <c r="IV115" i="2"/>
  <c r="IV114" i="2"/>
  <c r="IO130" i="2"/>
  <c r="IO129" i="2"/>
  <c r="IO128" i="2"/>
  <c r="IO127" i="2"/>
  <c r="IR126" i="2"/>
  <c r="IQ126" i="2"/>
  <c r="IR125" i="2"/>
  <c r="IP125" i="2" s="1"/>
  <c r="IR124" i="2"/>
  <c r="IP124" i="2" s="1"/>
  <c r="IR123" i="2"/>
  <c r="IP123" i="2" s="1"/>
  <c r="IO122" i="2"/>
  <c r="IR121" i="2"/>
  <c r="IQ121" i="2"/>
  <c r="IR120" i="2"/>
  <c r="IP120" i="2" s="1"/>
  <c r="IR119" i="2"/>
  <c r="IP119" i="2" s="1"/>
  <c r="IR118" i="2"/>
  <c r="IP118" i="2" s="1"/>
  <c r="IO117" i="2"/>
  <c r="IO116" i="2"/>
  <c r="IO115" i="2"/>
  <c r="IO114" i="2"/>
  <c r="IQ124" i="2" s="1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J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K129" i="2"/>
  <c r="GK128" i="2"/>
  <c r="GK127" i="2"/>
  <c r="GN126" i="2"/>
  <c r="GL126" i="2" s="1"/>
  <c r="GN125" i="2"/>
  <c r="GL125" i="2" s="1"/>
  <c r="GN124" i="2"/>
  <c r="GL124" i="2" s="1"/>
  <c r="GN123" i="2"/>
  <c r="GL123" i="2" s="1"/>
  <c r="GK122" i="2"/>
  <c r="GN121" i="2"/>
  <c r="GL121" i="2" s="1"/>
  <c r="GN120" i="2"/>
  <c r="GL120" i="2" s="1"/>
  <c r="GN119" i="2"/>
  <c r="GL119" i="2" s="1"/>
  <c r="GN118" i="2"/>
  <c r="GL118" i="2" s="1"/>
  <c r="GK117" i="2"/>
  <c r="GK116" i="2"/>
  <c r="GK115" i="2"/>
  <c r="GK114" i="2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U125" i="2" s="1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MD125" i="2" l="1"/>
  <c r="MD126" i="2"/>
  <c r="MD123" i="2"/>
  <c r="MD124" i="2"/>
  <c r="MD119" i="2"/>
  <c r="MD117" i="2"/>
  <c r="MD114" i="2"/>
  <c r="MD118" i="2"/>
  <c r="MD116" i="2"/>
  <c r="MD128" i="2"/>
  <c r="MD129" i="2"/>
  <c r="MF115" i="2"/>
  <c r="MD122" i="2"/>
  <c r="MD127" i="2"/>
  <c r="GM126" i="2"/>
  <c r="LW123" i="2"/>
  <c r="LY115" i="2"/>
  <c r="LW118" i="2"/>
  <c r="LW122" i="2"/>
  <c r="LW115" i="2"/>
  <c r="LW117" i="2"/>
  <c r="LW129" i="2"/>
  <c r="LW127" i="2"/>
  <c r="LW116" i="2"/>
  <c r="LW128" i="2"/>
  <c r="KB115" i="2"/>
  <c r="JZ116" i="2"/>
  <c r="JZ117" i="2"/>
  <c r="JZ127" i="2"/>
  <c r="JZ128" i="2"/>
  <c r="JZ129" i="2"/>
  <c r="JZ122" i="2"/>
  <c r="JZ115" i="2"/>
  <c r="JZ118" i="2"/>
  <c r="JZ124" i="2"/>
  <c r="JZ123" i="2"/>
  <c r="JZ119" i="2"/>
  <c r="LK115" i="2"/>
  <c r="LI119" i="2"/>
  <c r="LI116" i="2"/>
  <c r="LI123" i="2"/>
  <c r="LI128" i="2"/>
  <c r="LI118" i="2"/>
  <c r="LI127" i="2"/>
  <c r="LI122" i="2"/>
  <c r="LI117" i="2"/>
  <c r="LI129" i="2"/>
  <c r="LI115" i="2"/>
  <c r="LB125" i="2"/>
  <c r="LB128" i="2"/>
  <c r="LB123" i="2"/>
  <c r="LB115" i="2"/>
  <c r="LB124" i="2"/>
  <c r="LB118" i="2"/>
  <c r="LB116" i="2"/>
  <c r="LB117" i="2"/>
  <c r="LB129" i="2"/>
  <c r="LD115" i="2"/>
  <c r="LB122" i="2"/>
  <c r="LB127" i="2"/>
  <c r="KW115" i="2"/>
  <c r="KU118" i="2"/>
  <c r="KU122" i="2"/>
  <c r="KU115" i="2"/>
  <c r="KU123" i="2"/>
  <c r="KU117" i="2"/>
  <c r="KU127" i="2"/>
  <c r="KU116" i="2"/>
  <c r="KU128" i="2"/>
  <c r="KU129" i="2"/>
  <c r="KN115" i="2"/>
  <c r="KN123" i="2"/>
  <c r="KN117" i="2"/>
  <c r="KN118" i="2"/>
  <c r="KN116" i="2"/>
  <c r="KN128" i="2"/>
  <c r="KN129" i="2"/>
  <c r="KP115" i="2"/>
  <c r="KN122" i="2"/>
  <c r="KN127" i="2"/>
  <c r="KG122" i="2"/>
  <c r="KI115" i="2"/>
  <c r="KG115" i="2"/>
  <c r="KG127" i="2"/>
  <c r="KG116" i="2"/>
  <c r="KG128" i="2"/>
  <c r="KG117" i="2"/>
  <c r="KG129" i="2"/>
  <c r="GM125" i="2"/>
  <c r="GM124" i="2"/>
  <c r="GM121" i="2"/>
  <c r="GM123" i="2"/>
  <c r="GM120" i="2"/>
  <c r="GM119" i="2"/>
  <c r="GM118" i="2"/>
  <c r="GO115" i="2"/>
  <c r="GM122" i="2"/>
  <c r="GM115" i="2"/>
  <c r="GM127" i="2"/>
  <c r="GM116" i="2"/>
  <c r="GM128" i="2"/>
  <c r="GM117" i="2"/>
  <c r="GM129" i="2"/>
  <c r="JS125" i="2"/>
  <c r="JS120" i="2"/>
  <c r="JS124" i="2"/>
  <c r="JS119" i="2"/>
  <c r="JS123" i="2"/>
  <c r="JS128" i="2"/>
  <c r="JS118" i="2"/>
  <c r="JS116" i="2"/>
  <c r="JS117" i="2"/>
  <c r="JS129" i="2"/>
  <c r="JU115" i="2"/>
  <c r="JS122" i="2"/>
  <c r="JS127" i="2"/>
  <c r="JL115" i="2"/>
  <c r="JL124" i="2"/>
  <c r="JL123" i="2"/>
  <c r="JL119" i="2"/>
  <c r="JL118" i="2"/>
  <c r="JL122" i="2"/>
  <c r="JL116" i="2"/>
  <c r="JL127" i="2"/>
  <c r="JL128" i="2"/>
  <c r="JL129" i="2"/>
  <c r="JN115" i="2"/>
  <c r="JL117" i="2"/>
  <c r="JE125" i="2"/>
  <c r="JE124" i="2"/>
  <c r="JE123" i="2"/>
  <c r="JE118" i="2"/>
  <c r="JE127" i="2"/>
  <c r="JE115" i="2"/>
  <c r="JG115" i="2"/>
  <c r="JE122" i="2"/>
  <c r="JE117" i="2"/>
  <c r="JE129" i="2"/>
  <c r="JE116" i="2"/>
  <c r="JE128" i="2"/>
  <c r="IJ115" i="2"/>
  <c r="IX126" i="2"/>
  <c r="IX121" i="2"/>
  <c r="IX120" i="2"/>
  <c r="IX125" i="2"/>
  <c r="IX119" i="2"/>
  <c r="IX124" i="2"/>
  <c r="IX123" i="2"/>
  <c r="IX118" i="2"/>
  <c r="IX122" i="2"/>
  <c r="IZ115" i="2"/>
  <c r="IX127" i="2"/>
  <c r="IX116" i="2"/>
  <c r="IX128" i="2"/>
  <c r="IX117" i="2"/>
  <c r="IX129" i="2"/>
  <c r="IX115" i="2"/>
  <c r="IQ125" i="2"/>
  <c r="IQ123" i="2"/>
  <c r="IQ115" i="2"/>
  <c r="IQ129" i="2"/>
  <c r="IQ119" i="2"/>
  <c r="IQ120" i="2"/>
  <c r="IQ117" i="2"/>
  <c r="IQ118" i="2"/>
  <c r="IQ116" i="2"/>
  <c r="IQ128" i="2"/>
  <c r="IS115" i="2"/>
  <c r="IQ122" i="2"/>
  <c r="IQ127" i="2"/>
  <c r="IJ120" i="2"/>
  <c r="IJ119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3" i="4" s="1"/>
  <c r="AM127" i="2"/>
  <c r="W96" i="2"/>
  <c r="L3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6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6" i="4" s="1"/>
  <c r="I37" i="2"/>
  <c r="I36" i="2"/>
  <c r="I33" i="2"/>
  <c r="I32" i="2"/>
  <c r="I27" i="2"/>
  <c r="I19" i="2"/>
  <c r="I16" i="2"/>
  <c r="I15" i="2"/>
  <c r="P108" i="2"/>
  <c r="P99" i="2"/>
  <c r="P96" i="2"/>
  <c r="K3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6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6" i="4" s="1"/>
  <c r="AR32" i="2"/>
  <c r="AR25" i="2"/>
  <c r="AR104" i="2"/>
  <c r="AR96" i="2"/>
  <c r="O3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3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6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3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6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78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8" i="4"/>
  <c r="M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26" i="4"/>
  <c r="M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21" i="4"/>
  <c r="M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27" i="4"/>
  <c r="M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K6" i="4"/>
  <c r="AM6" i="4"/>
  <c r="AN6" i="4"/>
  <c r="AP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25" i="4"/>
  <c r="M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6" i="4"/>
  <c r="M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39" i="4"/>
  <c r="M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5" i="4"/>
  <c r="M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44" i="4"/>
  <c r="M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28" i="4"/>
  <c r="M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M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4" i="4"/>
  <c r="M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4" i="4"/>
  <c r="M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M17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3" i="4" l="1"/>
  <c r="F6" i="4"/>
  <c r="H17" i="4"/>
  <c r="I76" i="4"/>
  <c r="I23" i="4"/>
  <c r="I42" i="4"/>
  <c r="I54" i="4"/>
  <c r="H61" i="4"/>
  <c r="I15" i="4"/>
  <c r="I16" i="4"/>
  <c r="I77" i="4"/>
  <c r="I28" i="4"/>
  <c r="I82" i="4"/>
  <c r="H76" i="4"/>
  <c r="H18" i="4"/>
  <c r="I20" i="4"/>
  <c r="I17" i="4"/>
  <c r="H23" i="4"/>
  <c r="H42" i="4"/>
  <c r="H54" i="4"/>
  <c r="H15" i="4"/>
  <c r="I81" i="4"/>
  <c r="H81" i="4"/>
  <c r="I18" i="4"/>
  <c r="I61" i="4"/>
  <c r="H53" i="4"/>
  <c r="H45" i="4"/>
  <c r="H77" i="4"/>
  <c r="H82" i="4"/>
  <c r="I36" i="4"/>
  <c r="H30" i="4"/>
  <c r="I62" i="4"/>
  <c r="H13" i="4"/>
  <c r="I9" i="4"/>
  <c r="H50" i="4"/>
  <c r="H7" i="4"/>
  <c r="H24" i="4"/>
  <c r="I88" i="4"/>
  <c r="H88" i="4"/>
  <c r="I4" i="4"/>
  <c r="H43" i="4"/>
  <c r="I97" i="4"/>
  <c r="H97" i="4"/>
  <c r="I10" i="4"/>
  <c r="H44" i="4"/>
  <c r="I37" i="4"/>
  <c r="H65" i="4"/>
  <c r="I5" i="4"/>
  <c r="H39" i="4"/>
  <c r="I93" i="4"/>
  <c r="H93" i="4"/>
  <c r="I32" i="4"/>
  <c r="H55" i="4"/>
  <c r="I33" i="4"/>
  <c r="H51" i="4"/>
  <c r="I46" i="4"/>
  <c r="H6" i="4"/>
  <c r="H49" i="4"/>
  <c r="I86" i="4"/>
  <c r="H86" i="4"/>
  <c r="I40" i="4"/>
  <c r="H63" i="4"/>
  <c r="I91" i="4"/>
  <c r="H91" i="4"/>
  <c r="I103" i="4"/>
  <c r="H29" i="4"/>
  <c r="I34" i="4"/>
  <c r="H14" i="4"/>
  <c r="I64" i="4"/>
  <c r="H64" i="4"/>
  <c r="I70" i="4"/>
  <c r="H70" i="4"/>
  <c r="I48" i="4"/>
  <c r="H57" i="4"/>
  <c r="I31" i="4"/>
  <c r="H16" i="4"/>
  <c r="I24" i="4"/>
  <c r="I3" i="4"/>
  <c r="H3" i="4"/>
  <c r="H28" i="4"/>
  <c r="I43" i="4"/>
  <c r="H36" i="4"/>
  <c r="I44" i="4"/>
  <c r="H62" i="4"/>
  <c r="I65" i="4"/>
  <c r="H9" i="4"/>
  <c r="I90" i="4"/>
  <c r="H90" i="4"/>
  <c r="I39" i="4"/>
  <c r="H52" i="4"/>
  <c r="I94" i="4"/>
  <c r="H94" i="4"/>
  <c r="I60" i="4"/>
  <c r="H60" i="4"/>
  <c r="I55" i="4"/>
  <c r="H35" i="4"/>
  <c r="I101" i="4"/>
  <c r="H101" i="4"/>
  <c r="I51" i="4"/>
  <c r="I6" i="4"/>
  <c r="H78" i="4"/>
  <c r="I74" i="4"/>
  <c r="H74" i="4"/>
  <c r="I69" i="4"/>
  <c r="H69" i="4"/>
  <c r="I49" i="4"/>
  <c r="H27" i="4"/>
  <c r="I63" i="4"/>
  <c r="H21" i="4"/>
  <c r="I29" i="4"/>
  <c r="H8" i="4"/>
  <c r="I14" i="4"/>
  <c r="H38" i="4"/>
  <c r="I57" i="4"/>
  <c r="H47" i="4"/>
  <c r="I52" i="4"/>
  <c r="H11" i="4"/>
  <c r="I35" i="4"/>
  <c r="H25" i="4"/>
  <c r="I41" i="4"/>
  <c r="H41" i="4"/>
  <c r="I99" i="4"/>
  <c r="H99" i="4"/>
  <c r="I100" i="4"/>
  <c r="H100" i="4"/>
  <c r="I85" i="4"/>
  <c r="H85" i="4"/>
  <c r="I78" i="4"/>
  <c r="H12" i="4"/>
  <c r="I72" i="4"/>
  <c r="H72" i="4"/>
  <c r="I27" i="4"/>
  <c r="H19" i="4"/>
  <c r="I21" i="4"/>
  <c r="H26" i="4"/>
  <c r="I8" i="4"/>
  <c r="H22" i="4"/>
  <c r="I38" i="4"/>
  <c r="H20" i="4"/>
  <c r="I53" i="4"/>
  <c r="H4" i="4"/>
  <c r="I45" i="4"/>
  <c r="I73" i="4"/>
  <c r="H73" i="4"/>
  <c r="I79" i="4"/>
  <c r="H79" i="4"/>
  <c r="I102" i="4"/>
  <c r="H102" i="4"/>
  <c r="I50" i="4"/>
  <c r="H10" i="4"/>
  <c r="I7" i="4"/>
  <c r="H37" i="4"/>
  <c r="I66" i="4"/>
  <c r="H66" i="4"/>
  <c r="I30" i="4"/>
  <c r="H5" i="4"/>
  <c r="I13" i="4"/>
  <c r="H32" i="4"/>
  <c r="I83" i="4"/>
  <c r="H83" i="4"/>
  <c r="I80" i="4"/>
  <c r="H80" i="4"/>
  <c r="I68" i="4"/>
  <c r="H68" i="4"/>
  <c r="I92" i="4"/>
  <c r="H92" i="4"/>
  <c r="I84" i="4"/>
  <c r="H84" i="4"/>
  <c r="I87" i="4"/>
  <c r="H87" i="4"/>
  <c r="I56" i="4"/>
  <c r="H56" i="4"/>
  <c r="I75" i="4"/>
  <c r="H75" i="4"/>
  <c r="I58" i="4"/>
  <c r="H58" i="4"/>
  <c r="I71" i="4"/>
  <c r="H71" i="4"/>
  <c r="I47" i="4"/>
  <c r="H33" i="4"/>
  <c r="I98" i="4"/>
  <c r="H98" i="4"/>
  <c r="I67" i="4"/>
  <c r="H67" i="4"/>
  <c r="I95" i="4"/>
  <c r="H95" i="4"/>
  <c r="I11" i="4"/>
  <c r="H46" i="4"/>
  <c r="I25" i="4"/>
  <c r="H40" i="4"/>
  <c r="I96" i="4"/>
  <c r="H96" i="4"/>
  <c r="I89" i="4"/>
  <c r="H89" i="4"/>
  <c r="I12" i="4"/>
  <c r="H103" i="4"/>
  <c r="I19" i="4"/>
  <c r="H34" i="4"/>
  <c r="I59" i="4"/>
  <c r="H59" i="4"/>
  <c r="I26" i="4"/>
  <c r="H48" i="4"/>
  <c r="I22" i="4"/>
  <c r="H31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23" i="4"/>
  <c r="G42" i="4"/>
  <c r="G54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31" i="4"/>
  <c r="C57" i="4"/>
  <c r="C38" i="4"/>
  <c r="C22" i="4"/>
  <c r="C48" i="4"/>
  <c r="C70" i="4"/>
  <c r="C64" i="4"/>
  <c r="C14" i="4"/>
  <c r="C8" i="4"/>
  <c r="C26" i="4"/>
  <c r="C59" i="4"/>
  <c r="C34" i="4"/>
  <c r="C29" i="4"/>
  <c r="C21" i="4"/>
  <c r="C19" i="4"/>
  <c r="C103" i="4"/>
  <c r="C91" i="4"/>
  <c r="C63" i="4"/>
  <c r="C27" i="4"/>
  <c r="C72" i="4"/>
  <c r="C12" i="4"/>
  <c r="C89" i="4"/>
  <c r="C96" i="4"/>
  <c r="C40" i="4"/>
  <c r="C86" i="4"/>
  <c r="C49" i="4"/>
  <c r="C69" i="4"/>
  <c r="C74" i="4"/>
  <c r="C78" i="4"/>
  <c r="C85" i="4"/>
  <c r="C100" i="4"/>
  <c r="C99" i="4"/>
  <c r="C6" i="4"/>
  <c r="C41" i="4"/>
  <c r="C25" i="4"/>
  <c r="C46" i="4"/>
  <c r="C51" i="4"/>
  <c r="C101" i="4"/>
  <c r="C35" i="4"/>
  <c r="C11" i="4"/>
  <c r="C95" i="4"/>
  <c r="C67" i="4"/>
  <c r="C98" i="4"/>
  <c r="C33" i="4"/>
  <c r="C55" i="4"/>
  <c r="C60" i="4"/>
  <c r="C94" i="4"/>
  <c r="C52" i="4"/>
  <c r="C47" i="4"/>
  <c r="C71" i="4"/>
  <c r="C58" i="4"/>
  <c r="C75" i="4"/>
  <c r="C56" i="4"/>
  <c r="C87" i="4"/>
  <c r="C84" i="4"/>
  <c r="C92" i="4"/>
  <c r="C68" i="4"/>
  <c r="C80" i="4"/>
  <c r="C83" i="4"/>
  <c r="C32" i="4"/>
  <c r="C93" i="4"/>
  <c r="C39" i="4"/>
  <c r="C90" i="4"/>
  <c r="C9" i="4"/>
  <c r="C13" i="4"/>
  <c r="C5" i="4"/>
  <c r="C65" i="4"/>
  <c r="C62" i="4"/>
  <c r="C30" i="4"/>
  <c r="C66" i="4"/>
  <c r="C37" i="4"/>
  <c r="C44" i="4"/>
  <c r="C36" i="4"/>
  <c r="C82" i="4"/>
  <c r="C7" i="4"/>
  <c r="C10" i="4"/>
  <c r="C97" i="4"/>
  <c r="C43" i="4"/>
  <c r="C28" i="4"/>
  <c r="C50" i="4"/>
  <c r="C102" i="4"/>
  <c r="C79" i="4"/>
  <c r="C73" i="4"/>
  <c r="C3" i="4"/>
  <c r="C77" i="4"/>
  <c r="C45" i="4"/>
  <c r="C4" i="4"/>
  <c r="C88" i="4"/>
  <c r="C24" i="4"/>
  <c r="C16" i="4"/>
  <c r="C53" i="4"/>
  <c r="C20" i="4"/>
  <c r="C18" i="4"/>
  <c r="C81" i="4"/>
  <c r="C15" i="4"/>
  <c r="C61" i="4"/>
  <c r="C54" i="4"/>
  <c r="C42" i="4"/>
  <c r="C23" i="4"/>
  <c r="C76" i="4"/>
  <c r="C17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86" i="4"/>
  <c r="LI114" i="2" l="1"/>
  <c r="JZ114" i="2"/>
  <c r="LB114" i="2"/>
  <c r="LW114" i="2"/>
  <c r="KN114" i="2"/>
  <c r="JS114" i="2"/>
  <c r="JL114" i="2"/>
  <c r="KU114" i="2"/>
  <c r="KG114" i="2"/>
  <c r="GM114" i="2"/>
  <c r="JE114" i="2"/>
  <c r="IJ114" i="2"/>
  <c r="IX114" i="2"/>
  <c r="IQ114" i="2"/>
  <c r="IC114" i="2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7" i="4"/>
  <c r="L65" i="4" l="1"/>
  <c r="L81" i="4"/>
  <c r="L88" i="4"/>
  <c r="L58" i="4"/>
  <c r="L36" i="4"/>
  <c r="L87" i="4"/>
  <c r="L11" i="4"/>
  <c r="L43" i="4"/>
  <c r="L95" i="4"/>
  <c r="L99" i="4"/>
  <c r="L39" i="4"/>
  <c r="L13" i="4"/>
  <c r="L74" i="4"/>
  <c r="L64" i="4"/>
  <c r="L57" i="4"/>
  <c r="L5" i="4"/>
  <c r="L32" i="4"/>
  <c r="L41" i="4"/>
  <c r="L10" i="4"/>
  <c r="L21" i="4"/>
  <c r="L22" i="4"/>
  <c r="L26" i="4"/>
  <c r="L92" i="4"/>
  <c r="L71" i="4"/>
  <c r="L42" i="4"/>
  <c r="L46" i="4"/>
  <c r="L69" i="4"/>
  <c r="L40" i="4"/>
  <c r="L19" i="4"/>
  <c r="L53" i="4"/>
  <c r="L93" i="4"/>
  <c r="L68" i="4"/>
  <c r="L60" i="4"/>
  <c r="L55" i="4"/>
  <c r="L67" i="4"/>
  <c r="L35" i="4"/>
  <c r="L25" i="4"/>
  <c r="L78" i="4"/>
  <c r="L49" i="4"/>
  <c r="L12" i="4"/>
  <c r="L91" i="4"/>
  <c r="L59" i="4"/>
  <c r="L23" i="4"/>
  <c r="L56" i="4"/>
  <c r="L86" i="4"/>
  <c r="L94" i="4"/>
  <c r="L98" i="4"/>
  <c r="L51" i="4"/>
  <c r="L100" i="4"/>
  <c r="L15" i="4"/>
  <c r="L73" i="4"/>
  <c r="L79" i="4"/>
  <c r="L28" i="4"/>
  <c r="L37" i="4"/>
  <c r="L66" i="4"/>
  <c r="L9" i="4"/>
  <c r="L72" i="4"/>
  <c r="L70" i="4"/>
  <c r="L89" i="4"/>
  <c r="L63" i="4"/>
  <c r="L34" i="4"/>
  <c r="L14" i="4"/>
  <c r="L31" i="4"/>
  <c r="L96" i="4"/>
  <c r="L27" i="4"/>
  <c r="L29" i="4"/>
  <c r="L8" i="4"/>
  <c r="L38" i="4"/>
  <c r="L4" i="4"/>
  <c r="L45" i="4"/>
  <c r="L102" i="4"/>
  <c r="L50" i="4"/>
  <c r="L44" i="4"/>
  <c r="L30" i="4"/>
  <c r="L62" i="4"/>
  <c r="L90" i="4"/>
  <c r="L75" i="4"/>
  <c r="L85" i="4"/>
  <c r="L16" i="4"/>
  <c r="L76" i="4"/>
  <c r="L54" i="4"/>
  <c r="L61" i="4"/>
  <c r="L18" i="4"/>
  <c r="L20" i="4"/>
  <c r="L24" i="4"/>
  <c r="L7" i="4"/>
  <c r="L82" i="4"/>
  <c r="L83" i="4"/>
  <c r="L80" i="4"/>
  <c r="L84" i="4"/>
  <c r="L47" i="4"/>
  <c r="L52" i="4"/>
  <c r="L33" i="4"/>
  <c r="L101" i="4"/>
  <c r="L48" i="4"/>
  <c r="BW100" i="4" l="1"/>
  <c r="BW101" i="4"/>
  <c r="BW102" i="4"/>
  <c r="BW103" i="4"/>
  <c r="D42" i="4"/>
  <c r="D23" i="4"/>
  <c r="D76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23" i="4"/>
  <c r="F23" i="4" s="1"/>
  <c r="K76" i="4"/>
  <c r="F76" i="4" s="1"/>
  <c r="K42" i="4"/>
  <c r="F42" i="4" s="1"/>
  <c r="E42" i="4" l="1"/>
  <c r="E23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31" i="4"/>
  <c r="D57" i="4"/>
  <c r="D38" i="4"/>
  <c r="D22" i="4"/>
  <c r="D48" i="4"/>
  <c r="D70" i="4"/>
  <c r="D64" i="4"/>
  <c r="D14" i="4"/>
  <c r="D8" i="4"/>
  <c r="D26" i="4"/>
  <c r="D59" i="4"/>
  <c r="D34" i="4"/>
  <c r="D29" i="4"/>
  <c r="D21" i="4"/>
  <c r="D19" i="4"/>
  <c r="D103" i="4"/>
  <c r="D91" i="4"/>
  <c r="D63" i="4"/>
  <c r="D27" i="4"/>
  <c r="D72" i="4"/>
  <c r="D12" i="4"/>
  <c r="D89" i="4"/>
  <c r="D96" i="4"/>
  <c r="D40" i="4"/>
  <c r="D49" i="4"/>
  <c r="D69" i="4"/>
  <c r="D74" i="4"/>
  <c r="D78" i="4"/>
  <c r="D85" i="4"/>
  <c r="D100" i="4"/>
  <c r="D99" i="4"/>
  <c r="D6" i="4"/>
  <c r="D41" i="4"/>
  <c r="D25" i="4"/>
  <c r="D46" i="4"/>
  <c r="D51" i="4"/>
  <c r="D101" i="4"/>
  <c r="D35" i="4"/>
  <c r="D11" i="4"/>
  <c r="D95" i="4"/>
  <c r="D67" i="4"/>
  <c r="D98" i="4"/>
  <c r="D33" i="4"/>
  <c r="D55" i="4"/>
  <c r="D60" i="4"/>
  <c r="D94" i="4"/>
  <c r="D52" i="4"/>
  <c r="D47" i="4"/>
  <c r="D71" i="4"/>
  <c r="D58" i="4"/>
  <c r="D75" i="4"/>
  <c r="D56" i="4"/>
  <c r="D87" i="4"/>
  <c r="D84" i="4"/>
  <c r="D92" i="4"/>
  <c r="D68" i="4"/>
  <c r="D80" i="4"/>
  <c r="D83" i="4"/>
  <c r="D32" i="4"/>
  <c r="D93" i="4"/>
  <c r="D39" i="4"/>
  <c r="D90" i="4"/>
  <c r="D9" i="4"/>
  <c r="D13" i="4"/>
  <c r="D5" i="4"/>
  <c r="D65" i="4"/>
  <c r="D62" i="4"/>
  <c r="D30" i="4"/>
  <c r="D66" i="4"/>
  <c r="D37" i="4"/>
  <c r="D44" i="4"/>
  <c r="D82" i="4"/>
  <c r="D7" i="4"/>
  <c r="D10" i="4"/>
  <c r="D97" i="4"/>
  <c r="D43" i="4"/>
  <c r="D28" i="4"/>
  <c r="D50" i="4"/>
  <c r="D102" i="4"/>
  <c r="D79" i="4"/>
  <c r="D73" i="4"/>
  <c r="D3" i="4"/>
  <c r="D77" i="4"/>
  <c r="D45" i="4"/>
  <c r="D4" i="4"/>
  <c r="D88" i="4"/>
  <c r="D24" i="4"/>
  <c r="D16" i="4"/>
  <c r="D53" i="4"/>
  <c r="D20" i="4"/>
  <c r="D18" i="4"/>
  <c r="D81" i="4"/>
  <c r="D15" i="4"/>
  <c r="D61" i="4"/>
  <c r="D54" i="4"/>
  <c r="D17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54" i="4"/>
  <c r="F54" i="4" s="1"/>
  <c r="E54" i="4" l="1"/>
  <c r="N17" i="4"/>
  <c r="R127" i="2"/>
  <c r="U12" i="2"/>
  <c r="R122" i="2" s="1"/>
  <c r="T12" i="2"/>
  <c r="R117" i="2" l="1"/>
  <c r="W12" i="2"/>
  <c r="G17" i="4"/>
  <c r="K97" i="4"/>
  <c r="F97" i="4" s="1"/>
  <c r="L17" i="4" l="1"/>
  <c r="R129" i="2"/>
  <c r="R128" i="2"/>
  <c r="R130" i="2"/>
  <c r="R114" i="2"/>
  <c r="T118" i="2" s="1"/>
  <c r="N12" i="2"/>
  <c r="M12" i="2"/>
  <c r="G12" i="2"/>
  <c r="F12" i="2"/>
  <c r="N57" i="4"/>
  <c r="G57" i="4" s="1"/>
  <c r="N38" i="4"/>
  <c r="G38" i="4" s="1"/>
  <c r="N22" i="4"/>
  <c r="G22" i="4" s="1"/>
  <c r="N48" i="4"/>
  <c r="G48" i="4" s="1"/>
  <c r="N70" i="4"/>
  <c r="G70" i="4" s="1"/>
  <c r="N64" i="4"/>
  <c r="G64" i="4" s="1"/>
  <c r="N14" i="4"/>
  <c r="G14" i="4" s="1"/>
  <c r="N8" i="4"/>
  <c r="G8" i="4" s="1"/>
  <c r="N26" i="4"/>
  <c r="G26" i="4" s="1"/>
  <c r="N59" i="4"/>
  <c r="G59" i="4" s="1"/>
  <c r="N34" i="4"/>
  <c r="G34" i="4" s="1"/>
  <c r="N29" i="4"/>
  <c r="G29" i="4" s="1"/>
  <c r="N21" i="4"/>
  <c r="G21" i="4" s="1"/>
  <c r="N19" i="4"/>
  <c r="G19" i="4" s="1"/>
  <c r="N103" i="4"/>
  <c r="G103" i="4" s="1"/>
  <c r="N91" i="4"/>
  <c r="G91" i="4" s="1"/>
  <c r="N63" i="4"/>
  <c r="G63" i="4" s="1"/>
  <c r="N27" i="4"/>
  <c r="G27" i="4" s="1"/>
  <c r="N72" i="4"/>
  <c r="G72" i="4" s="1"/>
  <c r="N12" i="4"/>
  <c r="G12" i="4" s="1"/>
  <c r="N89" i="4"/>
  <c r="G89" i="4" s="1"/>
  <c r="N96" i="4"/>
  <c r="G96" i="4" s="1"/>
  <c r="N40" i="4"/>
  <c r="G40" i="4" s="1"/>
  <c r="N86" i="4"/>
  <c r="G86" i="4" s="1"/>
  <c r="N49" i="4"/>
  <c r="G49" i="4" s="1"/>
  <c r="N69" i="4"/>
  <c r="G69" i="4" s="1"/>
  <c r="N74" i="4"/>
  <c r="G74" i="4" s="1"/>
  <c r="N78" i="4"/>
  <c r="G78" i="4" s="1"/>
  <c r="N85" i="4"/>
  <c r="G85" i="4" s="1"/>
  <c r="N100" i="4"/>
  <c r="G100" i="4" s="1"/>
  <c r="N99" i="4"/>
  <c r="G99" i="4" s="1"/>
  <c r="G6" i="4"/>
  <c r="N41" i="4"/>
  <c r="G41" i="4" s="1"/>
  <c r="N25" i="4"/>
  <c r="G25" i="4" s="1"/>
  <c r="N46" i="4"/>
  <c r="G46" i="4" s="1"/>
  <c r="N51" i="4"/>
  <c r="G51" i="4" s="1"/>
  <c r="N101" i="4"/>
  <c r="G101" i="4" s="1"/>
  <c r="N35" i="4"/>
  <c r="G35" i="4" s="1"/>
  <c r="N11" i="4"/>
  <c r="G11" i="4" s="1"/>
  <c r="N95" i="4"/>
  <c r="G95" i="4" s="1"/>
  <c r="N67" i="4"/>
  <c r="G67" i="4" s="1"/>
  <c r="N98" i="4"/>
  <c r="G98" i="4" s="1"/>
  <c r="N33" i="4"/>
  <c r="G33" i="4" s="1"/>
  <c r="N55" i="4"/>
  <c r="G55" i="4" s="1"/>
  <c r="N60" i="4"/>
  <c r="G60" i="4" s="1"/>
  <c r="N94" i="4"/>
  <c r="G94" i="4" s="1"/>
  <c r="N52" i="4"/>
  <c r="G52" i="4" s="1"/>
  <c r="N47" i="4"/>
  <c r="G47" i="4" s="1"/>
  <c r="N71" i="4"/>
  <c r="G71" i="4" s="1"/>
  <c r="N58" i="4"/>
  <c r="G58" i="4" s="1"/>
  <c r="N75" i="4"/>
  <c r="G75" i="4" s="1"/>
  <c r="N56" i="4"/>
  <c r="G56" i="4" s="1"/>
  <c r="N87" i="4"/>
  <c r="G87" i="4" s="1"/>
  <c r="N84" i="4"/>
  <c r="G84" i="4" s="1"/>
  <c r="N92" i="4"/>
  <c r="G92" i="4" s="1"/>
  <c r="N68" i="4"/>
  <c r="G68" i="4" s="1"/>
  <c r="N80" i="4"/>
  <c r="G80" i="4" s="1"/>
  <c r="N83" i="4"/>
  <c r="G83" i="4" s="1"/>
  <c r="N32" i="4"/>
  <c r="G32" i="4" s="1"/>
  <c r="N93" i="4"/>
  <c r="G93" i="4" s="1"/>
  <c r="N39" i="4"/>
  <c r="G39" i="4" s="1"/>
  <c r="N90" i="4"/>
  <c r="G90" i="4" s="1"/>
  <c r="N9" i="4"/>
  <c r="G9" i="4" s="1"/>
  <c r="N13" i="4"/>
  <c r="G13" i="4" s="1"/>
  <c r="N5" i="4"/>
  <c r="G5" i="4" s="1"/>
  <c r="N65" i="4"/>
  <c r="G65" i="4" s="1"/>
  <c r="N62" i="4"/>
  <c r="G62" i="4" s="1"/>
  <c r="N30" i="4"/>
  <c r="G30" i="4" s="1"/>
  <c r="N66" i="4"/>
  <c r="G66" i="4" s="1"/>
  <c r="N37" i="4"/>
  <c r="G37" i="4" s="1"/>
  <c r="N44" i="4"/>
  <c r="G44" i="4" s="1"/>
  <c r="N36" i="4"/>
  <c r="G36" i="4" s="1"/>
  <c r="N82" i="4"/>
  <c r="G82" i="4" s="1"/>
  <c r="N7" i="4"/>
  <c r="G7" i="4" s="1"/>
  <c r="N10" i="4"/>
  <c r="G10" i="4" s="1"/>
  <c r="N97" i="4"/>
  <c r="G97" i="4" s="1"/>
  <c r="E97" i="4" s="1"/>
  <c r="N43" i="4"/>
  <c r="G43" i="4" s="1"/>
  <c r="N28" i="4"/>
  <c r="G28" i="4" s="1"/>
  <c r="N50" i="4"/>
  <c r="G50" i="4" s="1"/>
  <c r="N102" i="4"/>
  <c r="G102" i="4" s="1"/>
  <c r="N79" i="4"/>
  <c r="G79" i="4" s="1"/>
  <c r="N73" i="4"/>
  <c r="G73" i="4" s="1"/>
  <c r="G3" i="4"/>
  <c r="N77" i="4"/>
  <c r="G77" i="4" s="1"/>
  <c r="N45" i="4"/>
  <c r="G45" i="4" s="1"/>
  <c r="N4" i="4"/>
  <c r="G4" i="4" s="1"/>
  <c r="N88" i="4"/>
  <c r="G88" i="4" s="1"/>
  <c r="N24" i="4"/>
  <c r="G24" i="4" s="1"/>
  <c r="N16" i="4"/>
  <c r="G16" i="4" s="1"/>
  <c r="N53" i="4"/>
  <c r="G53" i="4" s="1"/>
  <c r="N20" i="4"/>
  <c r="G20" i="4" s="1"/>
  <c r="N18" i="4"/>
  <c r="G18" i="4" s="1"/>
  <c r="N81" i="4"/>
  <c r="G81" i="4" s="1"/>
  <c r="N15" i="4"/>
  <c r="G15" i="4" s="1"/>
  <c r="N61" i="4"/>
  <c r="G61" i="4" s="1"/>
  <c r="N76" i="4"/>
  <c r="G76" i="4" s="1"/>
  <c r="E76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31" i="4"/>
  <c r="G31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7" i="4"/>
  <c r="F77" i="4" s="1"/>
  <c r="K95" i="4"/>
  <c r="F95" i="4" s="1"/>
  <c r="K99" i="4"/>
  <c r="F99" i="4" s="1"/>
  <c r="K103" i="4"/>
  <c r="F103" i="4" s="1"/>
  <c r="K4" i="4"/>
  <c r="F4" i="4" s="1"/>
  <c r="K37" i="4"/>
  <c r="F37" i="4" s="1"/>
  <c r="K43" i="4"/>
  <c r="F43" i="4" s="1"/>
  <c r="K5" i="4"/>
  <c r="F5" i="4" s="1"/>
  <c r="K39" i="4"/>
  <c r="F39" i="4" s="1"/>
  <c r="K87" i="4"/>
  <c r="F87" i="4" s="1"/>
  <c r="K65" i="4"/>
  <c r="F65" i="4" s="1"/>
  <c r="K68" i="4"/>
  <c r="F68" i="4" s="1"/>
  <c r="K51" i="4"/>
  <c r="F51" i="4" s="1"/>
  <c r="K83" i="4"/>
  <c r="F83" i="4" s="1"/>
  <c r="K58" i="4"/>
  <c r="F58" i="4" s="1"/>
  <c r="K35" i="4"/>
  <c r="F35" i="4" s="1"/>
  <c r="E3" i="4"/>
  <c r="K11" i="4"/>
  <c r="F11" i="4" s="1"/>
  <c r="K15" i="4"/>
  <c r="F15" i="4" s="1"/>
  <c r="K73" i="4"/>
  <c r="F73" i="4" s="1"/>
  <c r="K28" i="4"/>
  <c r="F28" i="4" s="1"/>
  <c r="K90" i="4"/>
  <c r="F90" i="4" s="1"/>
  <c r="K100" i="4"/>
  <c r="F100" i="4" s="1"/>
  <c r="K96" i="4"/>
  <c r="F96" i="4" s="1"/>
  <c r="K19" i="4"/>
  <c r="F19" i="4" s="1"/>
  <c r="K64" i="4"/>
  <c r="F64" i="4" s="1"/>
  <c r="I12" i="2"/>
  <c r="J17" i="4" s="1"/>
  <c r="K53" i="4"/>
  <c r="F53" i="4" s="1"/>
  <c r="K7" i="4"/>
  <c r="F7" i="4" s="1"/>
  <c r="K84" i="4"/>
  <c r="F84" i="4" s="1"/>
  <c r="K98" i="4"/>
  <c r="F98" i="4" s="1"/>
  <c r="K25" i="4"/>
  <c r="F25" i="4" s="1"/>
  <c r="K27" i="4"/>
  <c r="F27" i="4" s="1"/>
  <c r="K59" i="4"/>
  <c r="F59" i="4" s="1"/>
  <c r="K38" i="4"/>
  <c r="F38" i="4" s="1"/>
  <c r="K66" i="4"/>
  <c r="F66" i="4" s="1"/>
  <c r="K101" i="4"/>
  <c r="F101" i="4" s="1"/>
  <c r="K63" i="4"/>
  <c r="F63" i="4" s="1"/>
  <c r="K70" i="4"/>
  <c r="F70" i="4" s="1"/>
  <c r="K57" i="4"/>
  <c r="F57" i="4" s="1"/>
  <c r="K69" i="4"/>
  <c r="F69" i="4" s="1"/>
  <c r="K81" i="4"/>
  <c r="F81" i="4" s="1"/>
  <c r="K16" i="4"/>
  <c r="F16" i="4" s="1"/>
  <c r="K45" i="4"/>
  <c r="F45" i="4" s="1"/>
  <c r="K79" i="4"/>
  <c r="F79" i="4" s="1"/>
  <c r="K82" i="4"/>
  <c r="F82" i="4" s="1"/>
  <c r="K80" i="4"/>
  <c r="F80" i="4" s="1"/>
  <c r="K71" i="4"/>
  <c r="F71" i="4" s="1"/>
  <c r="K60" i="4"/>
  <c r="F60" i="4" s="1"/>
  <c r="K67" i="4"/>
  <c r="F67" i="4" s="1"/>
  <c r="K41" i="4"/>
  <c r="F41" i="4" s="1"/>
  <c r="K85" i="4"/>
  <c r="F85" i="4" s="1"/>
  <c r="K49" i="4"/>
  <c r="F49" i="4" s="1"/>
  <c r="K89" i="4"/>
  <c r="F89" i="4" s="1"/>
  <c r="K21" i="4"/>
  <c r="F21" i="4" s="1"/>
  <c r="K26" i="4"/>
  <c r="F26" i="4" s="1"/>
  <c r="K18" i="4"/>
  <c r="F18" i="4" s="1"/>
  <c r="K24" i="4"/>
  <c r="F24" i="4" s="1"/>
  <c r="K102" i="4"/>
  <c r="F102" i="4" s="1"/>
  <c r="K36" i="4"/>
  <c r="F36" i="4" s="1"/>
  <c r="K30" i="4"/>
  <c r="F30" i="4" s="1"/>
  <c r="K13" i="4"/>
  <c r="F13" i="4" s="1"/>
  <c r="K93" i="4"/>
  <c r="F93" i="4" s="1"/>
  <c r="K56" i="4"/>
  <c r="F56" i="4" s="1"/>
  <c r="K47" i="4"/>
  <c r="F47" i="4" s="1"/>
  <c r="K55" i="4"/>
  <c r="F55" i="4" s="1"/>
  <c r="E6" i="4"/>
  <c r="K78" i="4"/>
  <c r="F78" i="4" s="1"/>
  <c r="K86" i="4"/>
  <c r="F86" i="4" s="1"/>
  <c r="K12" i="4"/>
  <c r="F12" i="4" s="1"/>
  <c r="K91" i="4"/>
  <c r="F91" i="4" s="1"/>
  <c r="K29" i="4"/>
  <c r="F29" i="4" s="1"/>
  <c r="K8" i="4"/>
  <c r="F8" i="4" s="1"/>
  <c r="K48" i="4"/>
  <c r="F48" i="4" s="1"/>
  <c r="K31" i="4"/>
  <c r="F31" i="4" s="1"/>
  <c r="K61" i="4"/>
  <c r="F61" i="4" s="1"/>
  <c r="K20" i="4"/>
  <c r="F20" i="4" s="1"/>
  <c r="K88" i="4"/>
  <c r="F88" i="4" s="1"/>
  <c r="K50" i="4"/>
  <c r="F50" i="4" s="1"/>
  <c r="K10" i="4"/>
  <c r="F10" i="4" s="1"/>
  <c r="K44" i="4"/>
  <c r="F44" i="4" s="1"/>
  <c r="K62" i="4"/>
  <c r="F62" i="4" s="1"/>
  <c r="K9" i="4"/>
  <c r="F9" i="4" s="1"/>
  <c r="K32" i="4"/>
  <c r="F32" i="4" s="1"/>
  <c r="K92" i="4"/>
  <c r="F92" i="4" s="1"/>
  <c r="K75" i="4"/>
  <c r="F75" i="4" s="1"/>
  <c r="K52" i="4"/>
  <c r="F52" i="4" s="1"/>
  <c r="K33" i="4"/>
  <c r="F33" i="4" s="1"/>
  <c r="K46" i="4"/>
  <c r="F46" i="4" s="1"/>
  <c r="K74" i="4"/>
  <c r="F74" i="4" s="1"/>
  <c r="K40" i="4"/>
  <c r="F40" i="4" s="1"/>
  <c r="K72" i="4"/>
  <c r="F72" i="4" s="1"/>
  <c r="K34" i="4"/>
  <c r="F34" i="4" s="1"/>
  <c r="K14" i="4"/>
  <c r="F14" i="4" s="1"/>
  <c r="K22" i="4"/>
  <c r="F22" i="4" s="1"/>
  <c r="P12" i="2"/>
  <c r="K3" i="2"/>
  <c r="K2" i="2"/>
  <c r="K1" i="2"/>
  <c r="D1" i="2"/>
  <c r="D2" i="2"/>
  <c r="D3" i="2"/>
  <c r="E14" i="4" l="1"/>
  <c r="E62" i="4"/>
  <c r="E34" i="4"/>
  <c r="E92" i="4"/>
  <c r="E22" i="4"/>
  <c r="E40" i="4"/>
  <c r="E52" i="4"/>
  <c r="E9" i="4"/>
  <c r="E50" i="4"/>
  <c r="E91" i="4"/>
  <c r="E93" i="4"/>
  <c r="E102" i="4"/>
  <c r="E21" i="4"/>
  <c r="E41" i="4"/>
  <c r="E80" i="4"/>
  <c r="E16" i="4"/>
  <c r="E70" i="4"/>
  <c r="E38" i="4"/>
  <c r="E98" i="4"/>
  <c r="E100" i="4"/>
  <c r="E15" i="4"/>
  <c r="E58" i="4"/>
  <c r="E65" i="4"/>
  <c r="E43" i="4"/>
  <c r="E99" i="4"/>
  <c r="E74" i="4"/>
  <c r="E48" i="4"/>
  <c r="E12" i="4"/>
  <c r="E55" i="4"/>
  <c r="E13" i="4"/>
  <c r="E24" i="4"/>
  <c r="E89" i="4"/>
  <c r="E67" i="4"/>
  <c r="E82" i="4"/>
  <c r="E81" i="4"/>
  <c r="E63" i="4"/>
  <c r="E59" i="4"/>
  <c r="E84" i="4"/>
  <c r="E64" i="4"/>
  <c r="E90" i="4"/>
  <c r="E11" i="4"/>
  <c r="E83" i="4"/>
  <c r="E87" i="4"/>
  <c r="E37" i="4"/>
  <c r="E95" i="4"/>
  <c r="E75" i="4"/>
  <c r="E44" i="4"/>
  <c r="E8" i="4"/>
  <c r="E47" i="4"/>
  <c r="E18" i="4"/>
  <c r="E79" i="4"/>
  <c r="E101" i="4"/>
  <c r="E27" i="4"/>
  <c r="E19" i="4"/>
  <c r="E28" i="4"/>
  <c r="E51" i="4"/>
  <c r="E39" i="4"/>
  <c r="E4" i="4"/>
  <c r="E77" i="4"/>
  <c r="E88" i="4"/>
  <c r="E46" i="4"/>
  <c r="E20" i="4"/>
  <c r="E86" i="4"/>
  <c r="E30" i="4"/>
  <c r="E49" i="4"/>
  <c r="E60" i="4"/>
  <c r="E69" i="4"/>
  <c r="E7" i="4"/>
  <c r="E72" i="4"/>
  <c r="E33" i="4"/>
  <c r="E32" i="4"/>
  <c r="E10" i="4"/>
  <c r="E61" i="4"/>
  <c r="E29" i="4"/>
  <c r="E78" i="4"/>
  <c r="E56" i="4"/>
  <c r="E36" i="4"/>
  <c r="E26" i="4"/>
  <c r="E85" i="4"/>
  <c r="E71" i="4"/>
  <c r="E45" i="4"/>
  <c r="E57" i="4"/>
  <c r="E66" i="4"/>
  <c r="E25" i="4"/>
  <c r="E53" i="4"/>
  <c r="E96" i="4"/>
  <c r="E73" i="4"/>
  <c r="E35" i="4"/>
  <c r="E68" i="4"/>
  <c r="E5" i="4"/>
  <c r="E103" i="4"/>
  <c r="E94" i="4"/>
  <c r="E31" i="4"/>
  <c r="D130" i="2"/>
  <c r="D114" i="2"/>
  <c r="D129" i="2"/>
  <c r="D128" i="2"/>
  <c r="K129" i="2"/>
  <c r="K130" i="2"/>
  <c r="K114" i="2"/>
  <c r="K128" i="2"/>
  <c r="K17" i="4"/>
  <c r="F17" i="4" s="1"/>
  <c r="E17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<sst xmlns="http://schemas.openxmlformats.org/spreadsheetml/2006/main" count="18067" uniqueCount="408">
  <si>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</si>
  <si>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</si>
  <si>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</si>
  <si>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</si>
  <si>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</si>
  <si>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</si>
  <si>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</si>
  <si>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</si>
  <si>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</si>
  <si>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</si>
  <si>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</si>
  <si>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</si>
  <si>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</si>
  <si>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</si>
  <si>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</si>
  <si>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</si>
  <si>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</si>
  <si>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</si>
  <si>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</si>
  <si>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</si>
  <si>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</si>
  <si>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</si>
  <si>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</si>
  <si>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</si>
  <si>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</si>
  <si>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</si>
  <si>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</si>
  <si>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</si>
  <si>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</si>
  <si>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</si>
  <si>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</si>
  <si>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</si>
  <si>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</si>
  <si>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</si>
  <si>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</si>
  <si>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</si>
  <si>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</si>
  <si>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</si>
  <si>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</si>
  <si>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</si>
  <si>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</si>
  <si>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</si>
  <si>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</si>
  <si>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</si>
  <si>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</si>
  <si>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</si>
  <si>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</si>
  <si>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</si>
  <si>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</si>
  <si>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</si>
  <si>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</si>
  <si>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</si>
  <si>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</si>
  <si>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</si>
  <si>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</si>
  <si>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</si>
  <si>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</si>
  <si>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</si>
  <si>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</si>
  <si>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</si>
  <si>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</si>
  <si>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</si>
  <si>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</si>
  <si>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</si>
  <si>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</si>
  <si>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</si>
  <si>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</si>
  <si>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</si>
  <si>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</si>
  <si>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</si>
  <si>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</si>
  <si>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</si>
  <si>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</si>
  <si>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</si>
  <si>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</si>
  <si>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</si>
  <si>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</si>
  <si>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</si>
  <si>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</si>
  <si>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</si>
  <si>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</si>
  <si>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</si>
  <si>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</si>
  <si>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</si>
  <si>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</si>
  <si>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</si>
  <si>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</si>
  <si>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</si>
  <si>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</si>
  <si>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</si>
  <si>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</si>
  <si>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</si>
  <si>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</si>
  <si>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</si>
  <si>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</si>
  <si>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</si>
  <si>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</si>
  <si>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</si>
  <si>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</si>
  <si>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</si>
  <si>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</si>
  <si>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</si>
  <si>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</si>
  <si>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</si>
  <si>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</si>
  <si>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</si>
  <si>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</si>
  <si>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</si>
  <si>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</si>
  <si>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</si>
  <si>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</si>
  <si>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</si>
  <si>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</si>
  <si>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</si>
  <si>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</si>
  <si>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</si>
  <si>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</si>
  <si>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</si>
  <si>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</si>
  <si>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</si>
  <si>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</si>
  <si>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</si>
  <si>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</si>
  <si>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</si>
  <si>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</si>
  <si>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</si>
  <si>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</si>
  <si>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</si>
  <si>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</si>
  <si>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</si>
  <si>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</si>
  <si>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</si>
  <si>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</si>
  <si>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</si>
  <si>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</si>
  <si>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</si>
  <si>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</si>
  <si>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</si>
  <si>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</si>
  <si>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</si>
  <si>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</si>
  <si>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</si>
  <si>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</si>
  <si>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</si>
  <si>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</si>
  <si>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</si>
  <si>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</si>
  <si>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</si>
  <si>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</si>
  <si>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</si>
  <si>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</si>
  <si>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</si>
  <si>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</si>
  <si>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</si>
  <si>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</si>
  <si>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</si>
  <si>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</si>
  <si>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</si>
  <si>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</si>
  <si>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</si>
  <si>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</si>
  <si>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</si>
  <si>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</si>
  <si>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</si>
  <si>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</si>
  <si>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</si>
  <si>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</si>
  <si>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</si>
  <si>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</si>
  <si>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</si>
  <si>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</si>
  <si>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</si>
  <si>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</si>
  <si>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</si>
  <si>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</si>
  <si>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</si>
  <si>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</si>
  <si>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</si>
  <si>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</si>
  <si>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</si>
  <si>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</si>
  <si>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</si>
  <si>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</si>
  <si>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</si>
  <si>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</si>
  <si>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</si>
  <si>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</si>
  <si>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</si>
  <si>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</si>
  <si>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</si>
  <si>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</si>
  <si>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</si>
  <si>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</si>
  <si>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</si>
  <si>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</si>
  <si>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</si>
  <si>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</si>
  <si>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</si>
  <si>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</si>
  <si>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</si>
  <si>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</si>
  <si>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</si>
  <si>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</si>
  <si>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</si>
  <si>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</si>
  <si>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</si>
  <si>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</si>
  <si>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</si>
  <si>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</si>
  <si>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</si>
  <si>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</si>
  <si>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</si>
  <si>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</si>
  <si>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</si>
  <si>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</si>
  <si>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</si>
  <si>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</si>
  <si>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</si>
  <si>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</si>
  <si>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</si>
  <si>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</si>
  <si>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</si>
  <si>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</si>
  <si>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</si>
  <si>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</si>
  <si>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</si>
  <si>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</si>
  <si>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</si>
  <si>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</si>
  <si>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</si>
  <si>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</si>
  <si>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</si>
  <si>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</si>
  <si>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</si>
  <si>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</si>
  <si>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</si>
  <si>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</si>
  <si>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</si>
  <si>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</si>
  <si>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</si>
  <si>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</si>
  <si>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</si>
  <si>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</si>
  <si>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</si>
  <si>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</si>
  <si>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</si>
  <si>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</si>
  <si>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</si>
  <si>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</si>
  <si>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</si>
  <si>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</si>
  <si>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</si>
  <si>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</si>
  <si>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</si>
  <si>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</si>
  <si>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</si>
  <si>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</si>
  <si>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</si>
  <si>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</si>
  <si>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</si>
  <si>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</si>
  <si>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</si>
  <si>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</si>
  <si>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</si>
  <si>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</si>
  <si>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</si>
  <si>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</si>
  <si>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</si>
  <si>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</si>
  <si>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</si>
  <si>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</si>
  <si>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</si>
  <si>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</si>
  <si>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</si>
  <si>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</si>
  <si>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</si>
  <si>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</si>
  <si>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</si>
  <si>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</si>
  <si>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</si>
  <si>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</si>
  <si>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</si>
  <si>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</si>
  <si>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</si>
  <si>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</si>
  <si>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</si>
  <si>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</si>
  <si>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</si>
  <si>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</si>
  <si>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</si>
  <si>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</si>
  <si>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</si>
  <si>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</si>
  <si>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</si>
  <si>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</si>
  <si>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</si>
  <si>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</si>
  <si>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</si>
  <si>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</si>
  <si>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</si>
  <si>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</si>
  <si>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</si>
  <si>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</si>
  <si>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</si>
  <si>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</si>
  <si>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</si>
  <si>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</si>
  <si>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</si>
  <si>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</si>
  <si>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</si>
  <si>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</si>
  <si>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</si>
  <si>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</si>
  <si>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</si>
  <si>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</si>
  <si>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</si>
  <si>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</si>
  <si>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</si>
  <si>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</si>
  <si>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</si>
  <si>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</si>
  <si>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</si>
  <si>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</si>
  <si>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</si>
  <si>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2x.4.2022  xx:xx</t>
  </si>
  <si>
    <t>x.5.2022  xx:xx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</si>
  <si>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</si>
  <si>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</si>
  <si>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</si>
  <si>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</si>
  <si>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</si>
  <si>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</si>
  <si>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</si>
  <si>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</si>
  <si>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</si>
  <si>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</si>
  <si>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</si>
  <si>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</si>
  <si>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</si>
  <si>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</si>
  <si>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</si>
  <si>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</si>
  <si>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</si>
  <si>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</si>
  <si>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</si>
  <si>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</si>
  <si>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</si>
  <si>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</si>
  <si>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</si>
  <si>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</si>
  <si>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</si>
  <si>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</si>
  <si>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</si>
  <si>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</si>
  <si>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</si>
  <si>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</si>
  <si>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</si>
  <si>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</si>
  <si>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</si>
  <si>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</si>
  <si>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</si>
  <si>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</si>
  <si>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</si>
  <si>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</si>
  <si>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</si>
  <si>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</si>
  <si>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</si>
  <si>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</si>
  <si>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</si>
  <si>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</si>
  <si>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</si>
  <si>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</si>
  <si>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</si>
  <si>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</si>
  <si>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</si>
  <si>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</si>
  <si>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</si>
  <si>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</si>
  <si>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</si>
  <si>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</si>
  <si>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</si>
  <si>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</si>
  <si>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</si>
  <si>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</si>
  <si>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</si>
  <si>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</si>
  <si>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</si>
  <si>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</si>
  <si>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</si>
  <si>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</si>
  <si>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</si>
  <si>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</si>
  <si>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</si>
  <si>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</si>
  <si>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</si>
  <si>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</si>
  <si>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</si>
  <si>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</si>
  <si>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</si>
  <si>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</si>
  <si>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</si>
  <si>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</si>
  <si>
    <t>Calhanoglu</t>
  </si>
  <si>
    <t>Nottingham (V)</t>
  </si>
  <si>
    <t>Benfica (V)</t>
  </si>
  <si>
    <t>Benfica (D)</t>
  </si>
  <si>
    <t>ManCity (N)</t>
  </si>
  <si>
    <t>xx.xx.2022  xx:xx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</si>
</sst>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21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/>
    </xf>
    <xf numFmtId="0" fontId="34" fillId="2" borderId="27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9" fontId="34" fillId="2" borderId="0" xfId="1" applyNumberFormat="1" applyFont="1" applyFill="1" applyAlignment="1">
      <alignment vertical="center"/>
    </xf>
    <xf numFmtId="0" fontId="33" fillId="2" borderId="2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0" fontId="33" fillId="2" borderId="2" xfId="0" applyFont="1" applyFill="1" applyBorder="1" applyAlignment="1">
      <alignment horizontal="left" vertical="center"/>
    </xf>
    <xf numFmtId="165" fontId="34" fillId="2" borderId="0" xfId="1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165" fontId="34" fillId="2" borderId="22" xfId="1" applyNumberFormat="1" applyFont="1" applyFill="1" applyBorder="1" applyAlignment="1">
      <alignment horizontal="center" vertical="center"/>
    </xf>
    <xf numFmtId="165" fontId="34" fillId="2" borderId="2" xfId="1" applyNumberFormat="1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28"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433504"/>
        <c:axId val="300434288"/>
      </c:lineChart>
      <c:catAx>
        <c:axId val="30043350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00434288"/>
        <c:crosses val="autoZero"/>
        <c:auto val="1"/>
        <c:lblAlgn val="ctr"/>
        <c:lblOffset val="100"/>
        <c:noMultiLvlLbl val="0"/>
      </c:catAx>
      <c:valAx>
        <c:axId val="300434288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0043350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:a16="http://schemas.microsoft.com/office/drawing/2014/main" xmlns="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xmlns="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xmlns="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xmlns="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xmlns="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xmlns="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:a16="http://schemas.microsoft.com/office/drawing/2014/main" xmlns="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xmlns="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xmlns="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JN72" activePane="bottomRight" state="frozen"/>
      <selection pane="topRight" activeCell="D1" sqref="D1"/>
      <selection pane="bottomLeft" activeCell="A6" sqref="A6"/>
      <selection pane="bottomRight" activeCell="KD51" sqref="KD51:KE51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1" width="10" style="72" customWidth="1"/>
    <col min="272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5" width="9.140625" style="21"/>
    <col min="296" max="296" width="9.42578125" style="21" customWidth="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422"/>
      <c r="B1" s="422"/>
      <c r="C1" s="30"/>
      <c r="D1" s="407" t="s">
        <v>106</v>
      </c>
      <c r="E1" s="408"/>
      <c r="F1" s="408"/>
      <c r="G1" s="408"/>
      <c r="H1" s="403"/>
      <c r="I1" s="33"/>
      <c r="J1" s="407" t="s">
        <v>113</v>
      </c>
      <c r="K1" s="408"/>
      <c r="L1" s="408"/>
      <c r="M1" s="408"/>
      <c r="N1" s="403"/>
      <c r="O1" s="33"/>
      <c r="P1" s="407" t="s">
        <v>127</v>
      </c>
      <c r="Q1" s="408"/>
      <c r="R1" s="408"/>
      <c r="S1" s="408"/>
      <c r="T1" s="403"/>
      <c r="U1" s="33"/>
      <c r="V1" s="407" t="s">
        <v>128</v>
      </c>
      <c r="W1" s="408"/>
      <c r="X1" s="408"/>
      <c r="Y1" s="408"/>
      <c r="Z1" s="403"/>
      <c r="AA1" s="74"/>
      <c r="AB1" s="413" t="s">
        <v>328</v>
      </c>
      <c r="AC1" s="414"/>
      <c r="AD1" s="414"/>
      <c r="AE1" s="414"/>
      <c r="AF1" s="415"/>
      <c r="AG1" s="33"/>
      <c r="AH1" s="407" t="s">
        <v>129</v>
      </c>
      <c r="AI1" s="408"/>
      <c r="AJ1" s="408"/>
      <c r="AK1" s="408"/>
      <c r="AL1" s="403"/>
      <c r="AM1" s="74"/>
      <c r="AN1" s="424" t="s">
        <v>127</v>
      </c>
      <c r="AO1" s="425"/>
      <c r="AP1" s="425"/>
      <c r="AQ1" s="425"/>
      <c r="AR1" s="430"/>
      <c r="AS1" s="33"/>
      <c r="AT1" s="407" t="s">
        <v>130</v>
      </c>
      <c r="AU1" s="408"/>
      <c r="AV1" s="408"/>
      <c r="AW1" s="408"/>
      <c r="AX1" s="403"/>
      <c r="AY1" s="74"/>
      <c r="AZ1" s="413" t="s">
        <v>328</v>
      </c>
      <c r="BA1" s="414"/>
      <c r="BB1" s="414"/>
      <c r="BC1" s="414"/>
      <c r="BD1" s="415"/>
      <c r="BE1" s="33"/>
      <c r="BF1" s="407" t="s">
        <v>135</v>
      </c>
      <c r="BG1" s="408"/>
      <c r="BH1" s="408"/>
      <c r="BI1" s="408"/>
      <c r="BJ1" s="403"/>
      <c r="BK1" s="33"/>
      <c r="BL1" s="407" t="s">
        <v>136</v>
      </c>
      <c r="BM1" s="408"/>
      <c r="BN1" s="408"/>
      <c r="BO1" s="408"/>
      <c r="BP1" s="403"/>
      <c r="BQ1" s="74"/>
      <c r="BR1" s="413" t="s">
        <v>328</v>
      </c>
      <c r="BS1" s="414"/>
      <c r="BT1" s="414"/>
      <c r="BU1" s="414"/>
      <c r="BV1" s="415"/>
      <c r="BW1" s="33"/>
      <c r="BX1" s="407" t="s">
        <v>137</v>
      </c>
      <c r="BY1" s="408"/>
      <c r="BZ1" s="408"/>
      <c r="CA1" s="408"/>
      <c r="CB1" s="403"/>
      <c r="CC1" s="74"/>
      <c r="CD1" s="424" t="s">
        <v>128</v>
      </c>
      <c r="CE1" s="425"/>
      <c r="CF1" s="425"/>
      <c r="CG1" s="425"/>
      <c r="CH1" s="430"/>
      <c r="CI1" s="33"/>
      <c r="CJ1" s="407" t="s">
        <v>138</v>
      </c>
      <c r="CK1" s="408"/>
      <c r="CL1" s="408"/>
      <c r="CM1" s="408"/>
      <c r="CN1" s="403"/>
      <c r="CO1" s="74"/>
      <c r="CP1" s="413" t="s">
        <v>328</v>
      </c>
      <c r="CQ1" s="414"/>
      <c r="CR1" s="414"/>
      <c r="CS1" s="414"/>
      <c r="CT1" s="415"/>
      <c r="CU1" s="33"/>
      <c r="CV1" s="407" t="s">
        <v>139</v>
      </c>
      <c r="CW1" s="408"/>
      <c r="CX1" s="408"/>
      <c r="CY1" s="408"/>
      <c r="CZ1" s="403"/>
      <c r="DA1" s="33"/>
      <c r="DB1" s="407" t="s">
        <v>140</v>
      </c>
      <c r="DC1" s="408"/>
      <c r="DD1" s="408"/>
      <c r="DE1" s="408"/>
      <c r="DF1" s="403"/>
      <c r="DG1" s="74"/>
      <c r="DH1" s="413" t="s">
        <v>328</v>
      </c>
      <c r="DI1" s="414"/>
      <c r="DJ1" s="414"/>
      <c r="DK1" s="414"/>
      <c r="DL1" s="415"/>
      <c r="DM1" s="33"/>
      <c r="DN1" s="407" t="s">
        <v>141</v>
      </c>
      <c r="DO1" s="408"/>
      <c r="DP1" s="408"/>
      <c r="DQ1" s="408"/>
      <c r="DR1" s="403"/>
      <c r="DS1" s="33"/>
      <c r="DT1" s="407" t="s">
        <v>142</v>
      </c>
      <c r="DU1" s="408"/>
      <c r="DV1" s="408"/>
      <c r="DW1" s="408"/>
      <c r="DX1" s="403"/>
      <c r="DY1" s="33"/>
      <c r="DZ1" s="407" t="s">
        <v>143</v>
      </c>
      <c r="EA1" s="408"/>
      <c r="EB1" s="408"/>
      <c r="EC1" s="408"/>
      <c r="ED1" s="403"/>
      <c r="EE1" s="74"/>
      <c r="EF1" s="413" t="s">
        <v>328</v>
      </c>
      <c r="EG1" s="414"/>
      <c r="EH1" s="414"/>
      <c r="EI1" s="414"/>
      <c r="EJ1" s="415"/>
      <c r="EK1" s="33"/>
      <c r="EL1" s="407" t="s">
        <v>144</v>
      </c>
      <c r="EM1" s="408"/>
      <c r="EN1" s="408"/>
      <c r="EO1" s="408"/>
      <c r="EP1" s="403"/>
      <c r="EQ1" s="33"/>
      <c r="ER1" s="407" t="s">
        <v>145</v>
      </c>
      <c r="ES1" s="408"/>
      <c r="ET1" s="408"/>
      <c r="EU1" s="408"/>
      <c r="EV1" s="403"/>
      <c r="EW1" s="33"/>
      <c r="EX1" s="407" t="s">
        <v>146</v>
      </c>
      <c r="EY1" s="408"/>
      <c r="EZ1" s="408"/>
      <c r="FA1" s="408"/>
      <c r="FB1" s="403"/>
      <c r="FC1" s="74"/>
      <c r="FD1" s="424" t="s">
        <v>329</v>
      </c>
      <c r="FE1" s="425"/>
      <c r="FF1" s="425"/>
      <c r="FG1" s="425"/>
      <c r="FH1" s="430"/>
      <c r="FI1" s="33"/>
      <c r="FJ1" s="407" t="s">
        <v>147</v>
      </c>
      <c r="FK1" s="408"/>
      <c r="FL1" s="408"/>
      <c r="FM1" s="408"/>
      <c r="FN1" s="403"/>
      <c r="FO1" s="33"/>
      <c r="FP1" s="407" t="s">
        <v>148</v>
      </c>
      <c r="FQ1" s="408"/>
      <c r="FR1" s="408"/>
      <c r="FS1" s="408"/>
      <c r="FT1" s="403"/>
      <c r="FU1" s="33"/>
      <c r="FV1" s="407" t="s">
        <v>149</v>
      </c>
      <c r="FW1" s="408"/>
      <c r="FX1" s="408"/>
      <c r="FY1" s="408"/>
      <c r="FZ1" s="403"/>
      <c r="GA1" s="74"/>
      <c r="GB1" s="432" t="s">
        <v>127</v>
      </c>
      <c r="GC1" s="433"/>
      <c r="GD1" s="433"/>
      <c r="GE1" s="433"/>
      <c r="GF1" s="434"/>
      <c r="GG1" s="74"/>
      <c r="GH1" s="424" t="s">
        <v>330</v>
      </c>
      <c r="GI1" s="425"/>
      <c r="GJ1" s="425"/>
      <c r="GK1" s="425"/>
      <c r="GL1" s="430"/>
      <c r="GM1" s="74"/>
      <c r="GN1" s="407" t="s">
        <v>150</v>
      </c>
      <c r="GO1" s="408"/>
      <c r="GP1" s="408"/>
      <c r="GQ1" s="408"/>
      <c r="GR1" s="403"/>
      <c r="GS1" s="33"/>
      <c r="GT1" s="424" t="s">
        <v>331</v>
      </c>
      <c r="GU1" s="425"/>
      <c r="GV1" s="425"/>
      <c r="GW1" s="425"/>
      <c r="GX1" s="430"/>
      <c r="GY1" s="33"/>
      <c r="GZ1" s="407" t="s">
        <v>151</v>
      </c>
      <c r="HA1" s="408"/>
      <c r="HB1" s="408"/>
      <c r="HC1" s="408"/>
      <c r="HD1" s="403"/>
      <c r="HE1" s="74"/>
      <c r="HF1" s="432" t="s">
        <v>128</v>
      </c>
      <c r="HG1" s="433"/>
      <c r="HH1" s="433"/>
      <c r="HI1" s="433"/>
      <c r="HJ1" s="434"/>
      <c r="HK1" s="33"/>
      <c r="HL1" s="407" t="s">
        <v>152</v>
      </c>
      <c r="HM1" s="408"/>
      <c r="HN1" s="408"/>
      <c r="HO1" s="408"/>
      <c r="HP1" s="403"/>
      <c r="HQ1" s="33"/>
      <c r="HR1" s="407" t="s">
        <v>153</v>
      </c>
      <c r="HS1" s="408"/>
      <c r="HT1" s="408"/>
      <c r="HU1" s="408"/>
      <c r="HV1" s="403"/>
      <c r="HW1" s="74"/>
      <c r="HX1" s="413" t="s">
        <v>332</v>
      </c>
      <c r="HY1" s="414"/>
      <c r="HZ1" s="414"/>
      <c r="IA1" s="414"/>
      <c r="IB1" s="415"/>
      <c r="IC1" s="33"/>
      <c r="ID1" s="407" t="s">
        <v>154</v>
      </c>
      <c r="IE1" s="408"/>
      <c r="IF1" s="408"/>
      <c r="IG1" s="408"/>
      <c r="IH1" s="403"/>
      <c r="II1" s="33"/>
      <c r="IJ1" s="407" t="s">
        <v>155</v>
      </c>
      <c r="IK1" s="408"/>
      <c r="IL1" s="408"/>
      <c r="IM1" s="408"/>
      <c r="IN1" s="403"/>
      <c r="IO1" s="74"/>
      <c r="IP1" s="424" t="s">
        <v>333</v>
      </c>
      <c r="IQ1" s="425"/>
      <c r="IR1" s="425"/>
      <c r="IS1" s="425"/>
      <c r="IT1" s="430"/>
      <c r="IU1" s="74"/>
      <c r="IV1" s="432" t="s">
        <v>129</v>
      </c>
      <c r="IW1" s="433"/>
      <c r="IX1" s="433"/>
      <c r="IY1" s="433"/>
      <c r="IZ1" s="434"/>
      <c r="JA1" s="33"/>
      <c r="JB1" s="407" t="s">
        <v>156</v>
      </c>
      <c r="JC1" s="408"/>
      <c r="JD1" s="408"/>
      <c r="JE1" s="408"/>
      <c r="JF1" s="403"/>
      <c r="JG1" s="74"/>
      <c r="JH1" s="413" t="s">
        <v>334</v>
      </c>
      <c r="JI1" s="414"/>
      <c r="JJ1" s="414"/>
      <c r="JK1" s="414"/>
      <c r="JL1" s="415"/>
      <c r="JM1" s="33"/>
      <c r="JN1" s="407" t="s">
        <v>157</v>
      </c>
      <c r="JO1" s="408"/>
      <c r="JP1" s="408"/>
      <c r="JQ1" s="408"/>
      <c r="JR1" s="403"/>
      <c r="JS1" s="33"/>
      <c r="JT1" s="407" t="s">
        <v>158</v>
      </c>
      <c r="JU1" s="408"/>
      <c r="JV1" s="408"/>
      <c r="JW1" s="408"/>
      <c r="JX1" s="403"/>
      <c r="JY1" s="74"/>
      <c r="JZ1" s="432" t="s">
        <v>329</v>
      </c>
      <c r="KA1" s="433"/>
      <c r="KB1" s="433"/>
      <c r="KC1" s="433"/>
      <c r="KD1" s="434"/>
      <c r="KE1" s="33"/>
      <c r="KF1" s="407" t="s">
        <v>159</v>
      </c>
      <c r="KG1" s="408"/>
      <c r="KH1" s="408"/>
      <c r="KI1" s="408"/>
      <c r="KJ1" s="403"/>
      <c r="KK1" s="74"/>
      <c r="KL1" s="413" t="s">
        <v>335</v>
      </c>
      <c r="KM1" s="414"/>
      <c r="KN1" s="414"/>
      <c r="KO1" s="414"/>
      <c r="KP1" s="415"/>
      <c r="KQ1" s="33"/>
      <c r="KR1" s="407" t="s">
        <v>160</v>
      </c>
      <c r="KS1" s="408"/>
      <c r="KT1" s="408"/>
      <c r="KU1" s="408"/>
      <c r="KV1" s="403"/>
      <c r="KW1" s="74"/>
      <c r="KX1" s="413" t="s">
        <v>336</v>
      </c>
      <c r="KY1" s="414"/>
      <c r="KZ1" s="414"/>
      <c r="LA1" s="414"/>
      <c r="LB1" s="415"/>
      <c r="LC1" s="33"/>
      <c r="LD1" s="407" t="s">
        <v>161</v>
      </c>
      <c r="LE1" s="408"/>
      <c r="LF1" s="408"/>
      <c r="LG1" s="408"/>
      <c r="LH1" s="403"/>
      <c r="LI1" s="74"/>
      <c r="LJ1" s="432" t="s">
        <v>337</v>
      </c>
      <c r="LK1" s="433"/>
      <c r="LL1" s="433"/>
      <c r="LM1" s="433"/>
      <c r="LN1" s="434"/>
      <c r="LO1" s="33"/>
      <c r="LP1" s="407" t="s">
        <v>162</v>
      </c>
      <c r="LQ1" s="408"/>
      <c r="LR1" s="408"/>
      <c r="LS1" s="408"/>
      <c r="LT1" s="403"/>
      <c r="LU1" s="74"/>
      <c r="LV1" s="413" t="s">
        <v>330</v>
      </c>
      <c r="LW1" s="414"/>
      <c r="LX1" s="414"/>
      <c r="LY1" s="414"/>
      <c r="LZ1" s="415"/>
      <c r="MA1" s="33"/>
      <c r="MB1" s="407" t="s">
        <v>163</v>
      </c>
      <c r="MC1" s="408"/>
      <c r="MD1" s="408"/>
      <c r="ME1" s="408"/>
      <c r="MF1" s="403"/>
      <c r="MG1" s="74"/>
      <c r="MH1" s="413" t="s">
        <v>331</v>
      </c>
      <c r="MI1" s="414"/>
      <c r="MJ1" s="414"/>
      <c r="MK1" s="414"/>
      <c r="ML1" s="415"/>
      <c r="MM1" s="33"/>
      <c r="MN1" s="407" t="s">
        <v>164</v>
      </c>
      <c r="MO1" s="408"/>
      <c r="MP1" s="408"/>
      <c r="MQ1" s="408"/>
      <c r="MR1" s="403"/>
      <c r="MS1" s="74"/>
      <c r="MT1" s="432" t="s">
        <v>333</v>
      </c>
      <c r="MU1" s="433"/>
      <c r="MV1" s="433"/>
      <c r="MW1" s="433"/>
      <c r="MX1" s="434"/>
      <c r="MY1" s="33"/>
      <c r="MZ1" s="407" t="s">
        <v>165</v>
      </c>
      <c r="NA1" s="408"/>
      <c r="NB1" s="408"/>
      <c r="NC1" s="408"/>
      <c r="ND1" s="403"/>
      <c r="NE1" s="33"/>
      <c r="NF1" s="407" t="s">
        <v>166</v>
      </c>
      <c r="NG1" s="408"/>
      <c r="NH1" s="408"/>
      <c r="NI1" s="408"/>
      <c r="NJ1" s="403"/>
      <c r="NK1" s="74"/>
      <c r="NL1" s="413" t="s">
        <v>333</v>
      </c>
      <c r="NM1" s="414"/>
      <c r="NN1" s="414"/>
      <c r="NO1" s="414"/>
      <c r="NP1" s="415"/>
      <c r="NQ1" s="76"/>
    </row>
    <row r="2" spans="1:381" ht="18" customHeight="1" x14ac:dyDescent="0.2">
      <c r="A2" s="422"/>
      <c r="B2" s="422"/>
      <c r="C2" s="30"/>
      <c r="D2" s="409">
        <v>44422.770833333336</v>
      </c>
      <c r="E2" s="410"/>
      <c r="F2" s="410"/>
      <c r="G2" s="410"/>
      <c r="H2" s="403"/>
      <c r="I2" s="33"/>
      <c r="J2" s="409">
        <v>44429.5625</v>
      </c>
      <c r="K2" s="410"/>
      <c r="L2" s="410"/>
      <c r="M2" s="410"/>
      <c r="N2" s="403"/>
      <c r="O2" s="33"/>
      <c r="P2" s="409">
        <v>44436.770833333336</v>
      </c>
      <c r="Q2" s="410"/>
      <c r="R2" s="410"/>
      <c r="S2" s="410"/>
      <c r="T2" s="403"/>
      <c r="U2" s="33"/>
      <c r="V2" s="409">
        <v>44451.729166666664</v>
      </c>
      <c r="W2" s="410"/>
      <c r="X2" s="410"/>
      <c r="Y2" s="410"/>
      <c r="Z2" s="403"/>
      <c r="AA2" s="75"/>
      <c r="AB2" s="417">
        <v>44454.875</v>
      </c>
      <c r="AC2" s="418"/>
      <c r="AD2" s="418"/>
      <c r="AE2" s="418"/>
      <c r="AF2" s="415"/>
      <c r="AG2" s="33"/>
      <c r="AH2" s="409">
        <v>44457.666666666664</v>
      </c>
      <c r="AI2" s="410"/>
      <c r="AJ2" s="410"/>
      <c r="AK2" s="410"/>
      <c r="AL2" s="403"/>
      <c r="AM2" s="75"/>
      <c r="AN2" s="426">
        <v>44460.864583333336</v>
      </c>
      <c r="AO2" s="427"/>
      <c r="AP2" s="427"/>
      <c r="AQ2" s="427"/>
      <c r="AR2" s="430"/>
      <c r="AS2" s="33"/>
      <c r="AT2" s="409">
        <v>44464.770833333336</v>
      </c>
      <c r="AU2" s="410"/>
      <c r="AV2" s="410"/>
      <c r="AW2" s="410"/>
      <c r="AX2" s="403"/>
      <c r="AY2" s="75"/>
      <c r="AZ2" s="417">
        <v>44467.875</v>
      </c>
      <c r="BA2" s="418"/>
      <c r="BB2" s="418"/>
      <c r="BC2" s="418"/>
      <c r="BD2" s="415"/>
      <c r="BE2" s="33"/>
      <c r="BF2" s="409">
        <v>44472.729166666664</v>
      </c>
      <c r="BG2" s="410"/>
      <c r="BH2" s="410"/>
      <c r="BI2" s="410"/>
      <c r="BJ2" s="403"/>
      <c r="BK2" s="33"/>
      <c r="BL2" s="409">
        <v>44485.5625</v>
      </c>
      <c r="BM2" s="410"/>
      <c r="BN2" s="410"/>
      <c r="BO2" s="410"/>
      <c r="BP2" s="403"/>
      <c r="BQ2" s="75"/>
      <c r="BR2" s="417">
        <v>44488.875</v>
      </c>
      <c r="BS2" s="418"/>
      <c r="BT2" s="418"/>
      <c r="BU2" s="418"/>
      <c r="BV2" s="415"/>
      <c r="BW2" s="33"/>
      <c r="BX2" s="409">
        <v>44493.729166666664</v>
      </c>
      <c r="BY2" s="410"/>
      <c r="BZ2" s="410"/>
      <c r="CA2" s="410"/>
      <c r="CB2" s="403"/>
      <c r="CC2" s="75"/>
      <c r="CD2" s="426">
        <v>44496.864583333336</v>
      </c>
      <c r="CE2" s="427"/>
      <c r="CF2" s="427"/>
      <c r="CG2" s="427"/>
      <c r="CH2" s="430"/>
      <c r="CI2" s="33"/>
      <c r="CJ2" s="409">
        <v>44499.666666666664</v>
      </c>
      <c r="CK2" s="410"/>
      <c r="CL2" s="410"/>
      <c r="CM2" s="410"/>
      <c r="CN2" s="403"/>
      <c r="CO2" s="75"/>
      <c r="CP2" s="417">
        <v>44503.875</v>
      </c>
      <c r="CQ2" s="418"/>
      <c r="CR2" s="418"/>
      <c r="CS2" s="418"/>
      <c r="CT2" s="415"/>
      <c r="CU2" s="33"/>
      <c r="CV2" s="409">
        <v>44507.729166666664</v>
      </c>
      <c r="CW2" s="410"/>
      <c r="CX2" s="410"/>
      <c r="CY2" s="410"/>
      <c r="CZ2" s="403"/>
      <c r="DA2" s="33"/>
      <c r="DB2" s="409">
        <v>44520.770833333336</v>
      </c>
      <c r="DC2" s="410"/>
      <c r="DD2" s="410"/>
      <c r="DE2" s="410"/>
      <c r="DF2" s="403"/>
      <c r="DG2" s="75"/>
      <c r="DH2" s="417">
        <v>44524.875</v>
      </c>
      <c r="DI2" s="418"/>
      <c r="DJ2" s="418"/>
      <c r="DK2" s="418"/>
      <c r="DL2" s="415"/>
      <c r="DM2" s="33"/>
      <c r="DN2" s="409">
        <v>44527.666666666664</v>
      </c>
      <c r="DO2" s="410"/>
      <c r="DP2" s="410"/>
      <c r="DQ2" s="410"/>
      <c r="DR2" s="403"/>
      <c r="DS2" s="33"/>
      <c r="DT2" s="409">
        <v>44531.885416666664</v>
      </c>
      <c r="DU2" s="410"/>
      <c r="DV2" s="410"/>
      <c r="DW2" s="410"/>
      <c r="DX2" s="403"/>
      <c r="DY2" s="33"/>
      <c r="DZ2" s="409">
        <v>44534.666666666664</v>
      </c>
      <c r="EA2" s="410"/>
      <c r="EB2" s="410"/>
      <c r="EC2" s="410"/>
      <c r="ED2" s="403"/>
      <c r="EE2" s="75"/>
      <c r="EF2" s="417">
        <v>44537.875</v>
      </c>
      <c r="EG2" s="418"/>
      <c r="EH2" s="418"/>
      <c r="EI2" s="418"/>
      <c r="EJ2" s="415"/>
      <c r="EK2" s="33"/>
      <c r="EL2" s="409">
        <v>44541.666666666664</v>
      </c>
      <c r="EM2" s="410"/>
      <c r="EN2" s="410"/>
      <c r="EO2" s="410"/>
      <c r="EP2" s="403"/>
      <c r="EQ2" s="33"/>
      <c r="ER2" s="409">
        <v>44546.875</v>
      </c>
      <c r="ES2" s="410"/>
      <c r="ET2" s="410"/>
      <c r="EU2" s="410"/>
      <c r="EV2" s="403"/>
      <c r="EW2" s="33"/>
      <c r="EX2" s="409">
        <v>44549.729166666664</v>
      </c>
      <c r="EY2" s="410"/>
      <c r="EZ2" s="410"/>
      <c r="FA2" s="410"/>
      <c r="FB2" s="403"/>
      <c r="FC2" s="75"/>
      <c r="FD2" s="426">
        <v>44552.864583333336</v>
      </c>
      <c r="FE2" s="427"/>
      <c r="FF2" s="427"/>
      <c r="FG2" s="427"/>
      <c r="FH2" s="430"/>
      <c r="FI2" s="33"/>
      <c r="FJ2" s="409">
        <v>44615.864583333336</v>
      </c>
      <c r="FK2" s="410"/>
      <c r="FL2" s="410"/>
      <c r="FM2" s="410"/>
      <c r="FN2" s="403"/>
      <c r="FO2" s="33"/>
      <c r="FP2" s="409">
        <v>44558.875</v>
      </c>
      <c r="FQ2" s="410"/>
      <c r="FR2" s="410"/>
      <c r="FS2" s="410"/>
      <c r="FT2" s="403"/>
      <c r="FU2" s="33"/>
      <c r="FV2" s="409">
        <v>44563.729166666664</v>
      </c>
      <c r="FW2" s="410"/>
      <c r="FX2" s="410"/>
      <c r="FY2" s="410"/>
      <c r="FZ2" s="403"/>
      <c r="GA2" s="75"/>
      <c r="GB2" s="436">
        <v>44570.625</v>
      </c>
      <c r="GC2" s="437"/>
      <c r="GD2" s="437"/>
      <c r="GE2" s="437"/>
      <c r="GF2" s="434"/>
      <c r="GG2" s="75"/>
      <c r="GH2" s="426">
        <v>44574.864583333336</v>
      </c>
      <c r="GI2" s="427"/>
      <c r="GJ2" s="427"/>
      <c r="GK2" s="427"/>
      <c r="GL2" s="430"/>
      <c r="GM2" s="75"/>
      <c r="GN2" s="409">
        <v>44577.625</v>
      </c>
      <c r="GO2" s="410"/>
      <c r="GP2" s="410"/>
      <c r="GQ2" s="410"/>
      <c r="GR2" s="403"/>
      <c r="GS2" s="33"/>
      <c r="GT2" s="426">
        <v>44581.864583333336</v>
      </c>
      <c r="GU2" s="427"/>
      <c r="GV2" s="427"/>
      <c r="GW2" s="427"/>
      <c r="GX2" s="430"/>
      <c r="GY2" s="33"/>
      <c r="GZ2" s="409">
        <v>44584.625</v>
      </c>
      <c r="HA2" s="410"/>
      <c r="HB2" s="410"/>
      <c r="HC2" s="410"/>
      <c r="HD2" s="403"/>
      <c r="HE2" s="75"/>
      <c r="HF2" s="436">
        <v>44598.541666666664</v>
      </c>
      <c r="HG2" s="437"/>
      <c r="HH2" s="437"/>
      <c r="HI2" s="437"/>
      <c r="HJ2" s="434"/>
      <c r="HK2" s="33"/>
      <c r="HL2" s="409">
        <v>44602.864583333336</v>
      </c>
      <c r="HM2" s="410"/>
      <c r="HN2" s="410"/>
      <c r="HO2" s="410"/>
      <c r="HP2" s="403"/>
      <c r="HQ2" s="33"/>
      <c r="HR2" s="409">
        <v>44605.625</v>
      </c>
      <c r="HS2" s="410"/>
      <c r="HT2" s="410"/>
      <c r="HU2" s="410"/>
      <c r="HV2" s="403"/>
      <c r="HW2" s="75"/>
      <c r="HX2" s="417">
        <v>44608.875</v>
      </c>
      <c r="HY2" s="418"/>
      <c r="HZ2" s="418"/>
      <c r="IA2" s="418"/>
      <c r="IB2" s="415"/>
      <c r="IC2" s="33"/>
      <c r="ID2" s="409">
        <v>44611.666666666664</v>
      </c>
      <c r="IE2" s="410"/>
      <c r="IF2" s="410"/>
      <c r="IG2" s="410"/>
      <c r="IH2" s="403"/>
      <c r="II2" s="33"/>
      <c r="IJ2" s="409">
        <v>44636.885416666664</v>
      </c>
      <c r="IK2" s="410"/>
      <c r="IL2" s="410"/>
      <c r="IM2" s="410"/>
      <c r="IN2" s="403"/>
      <c r="IO2" s="75"/>
      <c r="IP2" s="426">
        <v>44619.729166666664</v>
      </c>
      <c r="IQ2" s="427"/>
      <c r="IR2" s="427"/>
      <c r="IS2" s="427"/>
      <c r="IT2" s="430"/>
      <c r="IU2" s="75"/>
      <c r="IV2" s="436">
        <v>44622.885416666664</v>
      </c>
      <c r="IW2" s="437"/>
      <c r="IX2" s="437"/>
      <c r="IY2" s="437"/>
      <c r="IZ2" s="434"/>
      <c r="JA2" s="33"/>
      <c r="JB2" s="409">
        <v>44625.770833333336</v>
      </c>
      <c r="JC2" s="410"/>
      <c r="JD2" s="410"/>
      <c r="JE2" s="410"/>
      <c r="JF2" s="403"/>
      <c r="JG2" s="75"/>
      <c r="JH2" s="417">
        <v>44628.875</v>
      </c>
      <c r="JI2" s="418"/>
      <c r="JJ2" s="418"/>
      <c r="JK2" s="418"/>
      <c r="JL2" s="415"/>
      <c r="JM2" s="33"/>
      <c r="JN2" s="409">
        <v>44632.5625</v>
      </c>
      <c r="JO2" s="410"/>
      <c r="JP2" s="410"/>
      <c r="JQ2" s="410"/>
      <c r="JR2" s="403"/>
      <c r="JS2" s="33"/>
      <c r="JT2" s="409">
        <v>44670.875</v>
      </c>
      <c r="JU2" s="410"/>
      <c r="JV2" s="410"/>
      <c r="JW2" s="410"/>
      <c r="JX2" s="403"/>
      <c r="JY2" s="75"/>
      <c r="JZ2" s="436">
        <v>44640.791666666664</v>
      </c>
      <c r="KA2" s="437"/>
      <c r="KB2" s="437"/>
      <c r="KC2" s="437"/>
      <c r="KD2" s="434"/>
      <c r="KE2" s="33"/>
      <c r="KF2" s="409">
        <v>44653.5625</v>
      </c>
      <c r="KG2" s="410"/>
      <c r="KH2" s="410"/>
      <c r="KI2" s="410"/>
      <c r="KJ2" s="403"/>
      <c r="KK2" s="75"/>
      <c r="KL2" s="417">
        <v>44656.875</v>
      </c>
      <c r="KM2" s="418"/>
      <c r="KN2" s="418"/>
      <c r="KO2" s="418"/>
      <c r="KP2" s="415"/>
      <c r="KQ2" s="33"/>
      <c r="KR2" s="409">
        <v>44661.729166666664</v>
      </c>
      <c r="KS2" s="410"/>
      <c r="KT2" s="410"/>
      <c r="KU2" s="410"/>
      <c r="KV2" s="403"/>
      <c r="KW2" s="75"/>
      <c r="KX2" s="417">
        <v>44664.875</v>
      </c>
      <c r="KY2" s="418"/>
      <c r="KZ2" s="418"/>
      <c r="LA2" s="418"/>
      <c r="LB2" s="415"/>
      <c r="LC2" s="33"/>
      <c r="LD2" s="409" t="s">
        <v>407</v>
      </c>
      <c r="LE2" s="410"/>
      <c r="LF2" s="410"/>
      <c r="LG2" s="410"/>
      <c r="LH2" s="403"/>
      <c r="LI2" s="75"/>
      <c r="LJ2" s="436">
        <v>44667.6875</v>
      </c>
      <c r="LK2" s="437"/>
      <c r="LL2" s="437"/>
      <c r="LM2" s="437"/>
      <c r="LN2" s="434"/>
      <c r="LO2" s="33"/>
      <c r="LP2" s="409">
        <v>44675.729166666664</v>
      </c>
      <c r="LQ2" s="410"/>
      <c r="LR2" s="410"/>
      <c r="LS2" s="410"/>
      <c r="LT2" s="403"/>
      <c r="LU2" s="75"/>
      <c r="LV2" s="417" t="s">
        <v>324</v>
      </c>
      <c r="LW2" s="418"/>
      <c r="LX2" s="418"/>
      <c r="LY2" s="418"/>
      <c r="LZ2" s="415"/>
      <c r="MA2" s="33"/>
      <c r="MB2" s="409">
        <v>44681.5625</v>
      </c>
      <c r="MC2" s="410"/>
      <c r="MD2" s="410"/>
      <c r="ME2" s="410"/>
      <c r="MF2" s="403"/>
      <c r="MG2" s="75"/>
      <c r="MH2" s="417" t="s">
        <v>325</v>
      </c>
      <c r="MI2" s="418"/>
      <c r="MJ2" s="418"/>
      <c r="MK2" s="418"/>
      <c r="ML2" s="415"/>
      <c r="MM2" s="33"/>
      <c r="MN2" s="409">
        <v>44688.666666666664</v>
      </c>
      <c r="MO2" s="410"/>
      <c r="MP2" s="410"/>
      <c r="MQ2" s="410"/>
      <c r="MR2" s="403"/>
      <c r="MS2" s="75"/>
      <c r="MT2" s="436" t="s">
        <v>326</v>
      </c>
      <c r="MU2" s="437"/>
      <c r="MV2" s="437"/>
      <c r="MW2" s="437"/>
      <c r="MX2" s="434"/>
      <c r="MY2" s="33"/>
      <c r="MZ2" s="409">
        <v>44696.666666666664</v>
      </c>
      <c r="NA2" s="410"/>
      <c r="NB2" s="410"/>
      <c r="NC2" s="410"/>
      <c r="ND2" s="403"/>
      <c r="NE2" s="33"/>
      <c r="NF2" s="409">
        <v>44703.708333333336</v>
      </c>
      <c r="NG2" s="410"/>
      <c r="NH2" s="410"/>
      <c r="NI2" s="410"/>
      <c r="NJ2" s="403"/>
      <c r="NK2" s="75"/>
      <c r="NL2" s="417" t="s">
        <v>327</v>
      </c>
      <c r="NM2" s="418"/>
      <c r="NN2" s="418"/>
      <c r="NO2" s="418"/>
      <c r="NP2" s="415"/>
      <c r="NQ2" s="76"/>
    </row>
    <row r="3" spans="1:381" ht="18" customHeight="1" thickBot="1" x14ac:dyDescent="0.25">
      <c r="A3" s="422"/>
      <c r="B3" s="422"/>
      <c r="C3" s="30"/>
      <c r="D3" s="411" t="s">
        <v>112</v>
      </c>
      <c r="E3" s="412"/>
      <c r="F3" s="412"/>
      <c r="G3" s="412"/>
      <c r="H3" s="404"/>
      <c r="I3" s="33"/>
      <c r="J3" s="411" t="s">
        <v>114</v>
      </c>
      <c r="K3" s="412"/>
      <c r="L3" s="412"/>
      <c r="M3" s="412"/>
      <c r="N3" s="404"/>
      <c r="O3" s="33"/>
      <c r="P3" s="411" t="s">
        <v>131</v>
      </c>
      <c r="Q3" s="412"/>
      <c r="R3" s="412"/>
      <c r="S3" s="412"/>
      <c r="T3" s="404"/>
      <c r="U3" s="33"/>
      <c r="V3" s="411" t="s">
        <v>132</v>
      </c>
      <c r="W3" s="412"/>
      <c r="X3" s="412"/>
      <c r="Y3" s="412"/>
      <c r="Z3" s="404"/>
      <c r="AA3" s="74"/>
      <c r="AB3" s="419" t="s">
        <v>318</v>
      </c>
      <c r="AC3" s="420"/>
      <c r="AD3" s="420"/>
      <c r="AE3" s="420"/>
      <c r="AF3" s="416"/>
      <c r="AG3" s="33"/>
      <c r="AH3" s="411" t="s">
        <v>134</v>
      </c>
      <c r="AI3" s="412"/>
      <c r="AJ3" s="412"/>
      <c r="AK3" s="412"/>
      <c r="AL3" s="404"/>
      <c r="AM3" s="74"/>
      <c r="AN3" s="428" t="s">
        <v>112</v>
      </c>
      <c r="AO3" s="429"/>
      <c r="AP3" s="429"/>
      <c r="AQ3" s="429"/>
      <c r="AR3" s="431"/>
      <c r="AS3" s="33"/>
      <c r="AT3" s="411" t="s">
        <v>133</v>
      </c>
      <c r="AU3" s="412"/>
      <c r="AV3" s="412"/>
      <c r="AW3" s="412"/>
      <c r="AX3" s="404"/>
      <c r="AY3" s="74"/>
      <c r="AZ3" s="419" t="s">
        <v>319</v>
      </c>
      <c r="BA3" s="420"/>
      <c r="BB3" s="420"/>
      <c r="BC3" s="420"/>
      <c r="BD3" s="416"/>
      <c r="BE3" s="33"/>
      <c r="BF3" s="411" t="s">
        <v>286</v>
      </c>
      <c r="BG3" s="412"/>
      <c r="BH3" s="412"/>
      <c r="BI3" s="412"/>
      <c r="BJ3" s="404"/>
      <c r="BK3" s="33"/>
      <c r="BL3" s="411" t="s">
        <v>287</v>
      </c>
      <c r="BM3" s="412"/>
      <c r="BN3" s="412"/>
      <c r="BO3" s="412"/>
      <c r="BP3" s="404"/>
      <c r="BQ3" s="74"/>
      <c r="BR3" s="419" t="s">
        <v>320</v>
      </c>
      <c r="BS3" s="420"/>
      <c r="BT3" s="420"/>
      <c r="BU3" s="420"/>
      <c r="BV3" s="416"/>
      <c r="BW3" s="33"/>
      <c r="BX3" s="411" t="s">
        <v>288</v>
      </c>
      <c r="BY3" s="412"/>
      <c r="BZ3" s="412"/>
      <c r="CA3" s="412"/>
      <c r="CB3" s="404"/>
      <c r="CC3" s="74"/>
      <c r="CD3" s="428" t="s">
        <v>353</v>
      </c>
      <c r="CE3" s="429"/>
      <c r="CF3" s="429"/>
      <c r="CG3" s="429"/>
      <c r="CH3" s="431"/>
      <c r="CI3" s="33"/>
      <c r="CJ3" s="411" t="s">
        <v>289</v>
      </c>
      <c r="CK3" s="412"/>
      <c r="CL3" s="412"/>
      <c r="CM3" s="412"/>
      <c r="CN3" s="404"/>
      <c r="CO3" s="74"/>
      <c r="CP3" s="419" t="s">
        <v>321</v>
      </c>
      <c r="CQ3" s="420"/>
      <c r="CR3" s="420"/>
      <c r="CS3" s="420"/>
      <c r="CT3" s="416"/>
      <c r="CU3" s="33"/>
      <c r="CV3" s="411" t="s">
        <v>315</v>
      </c>
      <c r="CW3" s="412"/>
      <c r="CX3" s="412"/>
      <c r="CY3" s="412"/>
      <c r="CZ3" s="404"/>
      <c r="DA3" s="33"/>
      <c r="DB3" s="411" t="s">
        <v>290</v>
      </c>
      <c r="DC3" s="412"/>
      <c r="DD3" s="412"/>
      <c r="DE3" s="412"/>
      <c r="DF3" s="404"/>
      <c r="DG3" s="74"/>
      <c r="DH3" s="419" t="s">
        <v>322</v>
      </c>
      <c r="DI3" s="420"/>
      <c r="DJ3" s="420"/>
      <c r="DK3" s="420"/>
      <c r="DL3" s="416"/>
      <c r="DM3" s="33"/>
      <c r="DN3" s="411" t="s">
        <v>316</v>
      </c>
      <c r="DO3" s="412"/>
      <c r="DP3" s="412"/>
      <c r="DQ3" s="412"/>
      <c r="DR3" s="404"/>
      <c r="DS3" s="33"/>
      <c r="DT3" s="411" t="s">
        <v>291</v>
      </c>
      <c r="DU3" s="412"/>
      <c r="DV3" s="412"/>
      <c r="DW3" s="412"/>
      <c r="DX3" s="404"/>
      <c r="DY3" s="33"/>
      <c r="DZ3" s="411" t="s">
        <v>292</v>
      </c>
      <c r="EA3" s="412"/>
      <c r="EB3" s="412"/>
      <c r="EC3" s="412"/>
      <c r="ED3" s="404"/>
      <c r="EE3" s="74"/>
      <c r="EF3" s="419" t="s">
        <v>323</v>
      </c>
      <c r="EG3" s="420"/>
      <c r="EH3" s="420"/>
      <c r="EI3" s="420"/>
      <c r="EJ3" s="416"/>
      <c r="EK3" s="33"/>
      <c r="EL3" s="411" t="s">
        <v>293</v>
      </c>
      <c r="EM3" s="412"/>
      <c r="EN3" s="412"/>
      <c r="EO3" s="412"/>
      <c r="EP3" s="404"/>
      <c r="EQ3" s="33"/>
      <c r="ER3" s="411" t="s">
        <v>313</v>
      </c>
      <c r="ES3" s="412"/>
      <c r="ET3" s="412"/>
      <c r="EU3" s="412"/>
      <c r="EV3" s="404"/>
      <c r="EW3" s="33"/>
      <c r="EX3" s="411" t="s">
        <v>294</v>
      </c>
      <c r="EY3" s="412"/>
      <c r="EZ3" s="412"/>
      <c r="FA3" s="412"/>
      <c r="FB3" s="404"/>
      <c r="FC3" s="74"/>
      <c r="FD3" s="428" t="s">
        <v>300</v>
      </c>
      <c r="FE3" s="429"/>
      <c r="FF3" s="429"/>
      <c r="FG3" s="429"/>
      <c r="FH3" s="431"/>
      <c r="FI3" s="33"/>
      <c r="FJ3" s="411" t="s">
        <v>295</v>
      </c>
      <c r="FK3" s="412"/>
      <c r="FL3" s="412"/>
      <c r="FM3" s="412"/>
      <c r="FN3" s="404"/>
      <c r="FO3" s="33"/>
      <c r="FP3" s="411" t="s">
        <v>296</v>
      </c>
      <c r="FQ3" s="412"/>
      <c r="FR3" s="412"/>
      <c r="FS3" s="412"/>
      <c r="FT3" s="404"/>
      <c r="FU3" s="33"/>
      <c r="FV3" s="411" t="s">
        <v>297</v>
      </c>
      <c r="FW3" s="412"/>
      <c r="FX3" s="412"/>
      <c r="FY3" s="412"/>
      <c r="FZ3" s="404"/>
      <c r="GA3" s="74"/>
      <c r="GB3" s="438" t="s">
        <v>384</v>
      </c>
      <c r="GC3" s="439"/>
      <c r="GD3" s="439"/>
      <c r="GE3" s="439"/>
      <c r="GF3" s="435"/>
      <c r="GG3" s="74"/>
      <c r="GH3" s="428" t="s">
        <v>290</v>
      </c>
      <c r="GI3" s="429"/>
      <c r="GJ3" s="429"/>
      <c r="GK3" s="429"/>
      <c r="GL3" s="431"/>
      <c r="GM3" s="74"/>
      <c r="GN3" s="411" t="s">
        <v>298</v>
      </c>
      <c r="GO3" s="412"/>
      <c r="GP3" s="412"/>
      <c r="GQ3" s="412"/>
      <c r="GR3" s="404"/>
      <c r="GS3" s="33"/>
      <c r="GT3" s="428" t="s">
        <v>303</v>
      </c>
      <c r="GU3" s="429"/>
      <c r="GV3" s="429"/>
      <c r="GW3" s="429"/>
      <c r="GX3" s="431"/>
      <c r="GY3" s="33"/>
      <c r="GZ3" s="411" t="s">
        <v>299</v>
      </c>
      <c r="HA3" s="412"/>
      <c r="HB3" s="412"/>
      <c r="HC3" s="412"/>
      <c r="HD3" s="404"/>
      <c r="HE3" s="74"/>
      <c r="HF3" s="438" t="s">
        <v>392</v>
      </c>
      <c r="HG3" s="439"/>
      <c r="HH3" s="439"/>
      <c r="HI3" s="439"/>
      <c r="HJ3" s="435"/>
      <c r="HK3" s="33"/>
      <c r="HL3" s="411" t="s">
        <v>300</v>
      </c>
      <c r="HM3" s="412"/>
      <c r="HN3" s="412"/>
      <c r="HO3" s="412"/>
      <c r="HP3" s="404"/>
      <c r="HQ3" s="33"/>
      <c r="HR3" s="411" t="s">
        <v>301</v>
      </c>
      <c r="HS3" s="412"/>
      <c r="HT3" s="412"/>
      <c r="HU3" s="412"/>
      <c r="HV3" s="404"/>
      <c r="HW3" s="74"/>
      <c r="HX3" s="419" t="s">
        <v>396</v>
      </c>
      <c r="HY3" s="420"/>
      <c r="HZ3" s="420"/>
      <c r="IA3" s="420"/>
      <c r="IB3" s="416"/>
      <c r="IC3" s="33"/>
      <c r="ID3" s="411" t="s">
        <v>302</v>
      </c>
      <c r="IE3" s="412"/>
      <c r="IF3" s="412"/>
      <c r="IG3" s="412"/>
      <c r="IH3" s="404"/>
      <c r="II3" s="33"/>
      <c r="IJ3" s="411" t="s">
        <v>303</v>
      </c>
      <c r="IK3" s="412"/>
      <c r="IL3" s="412"/>
      <c r="IM3" s="412"/>
      <c r="IN3" s="404"/>
      <c r="IO3" s="74"/>
      <c r="IP3" s="428" t="s">
        <v>400</v>
      </c>
      <c r="IQ3" s="429"/>
      <c r="IR3" s="429"/>
      <c r="IS3" s="429"/>
      <c r="IT3" s="431"/>
      <c r="IU3" s="74"/>
      <c r="IV3" s="438" t="s">
        <v>302</v>
      </c>
      <c r="IW3" s="439"/>
      <c r="IX3" s="439"/>
      <c r="IY3" s="439"/>
      <c r="IZ3" s="435"/>
      <c r="JA3" s="33"/>
      <c r="JB3" s="411" t="s">
        <v>314</v>
      </c>
      <c r="JC3" s="412"/>
      <c r="JD3" s="412"/>
      <c r="JE3" s="412"/>
      <c r="JF3" s="404"/>
      <c r="JG3" s="74"/>
      <c r="JH3" s="419" t="s">
        <v>393</v>
      </c>
      <c r="JI3" s="420"/>
      <c r="JJ3" s="420"/>
      <c r="JK3" s="420"/>
      <c r="JL3" s="416"/>
      <c r="JM3" s="33"/>
      <c r="JN3" s="411" t="s">
        <v>304</v>
      </c>
      <c r="JO3" s="412"/>
      <c r="JP3" s="412"/>
      <c r="JQ3" s="412"/>
      <c r="JR3" s="404"/>
      <c r="JS3" s="33"/>
      <c r="JT3" s="411" t="s">
        <v>305</v>
      </c>
      <c r="JU3" s="412"/>
      <c r="JV3" s="412"/>
      <c r="JW3" s="412"/>
      <c r="JX3" s="404"/>
      <c r="JY3" s="74"/>
      <c r="JZ3" s="438" t="s">
        <v>403</v>
      </c>
      <c r="KA3" s="439"/>
      <c r="KB3" s="439"/>
      <c r="KC3" s="439"/>
      <c r="KD3" s="435"/>
      <c r="KE3" s="33"/>
      <c r="KF3" s="411" t="s">
        <v>306</v>
      </c>
      <c r="KG3" s="412"/>
      <c r="KH3" s="412"/>
      <c r="KI3" s="412"/>
      <c r="KJ3" s="404"/>
      <c r="KK3" s="74"/>
      <c r="KL3" s="419" t="s">
        <v>404</v>
      </c>
      <c r="KM3" s="420"/>
      <c r="KN3" s="420"/>
      <c r="KO3" s="420"/>
      <c r="KP3" s="416"/>
      <c r="KQ3" s="33"/>
      <c r="KR3" s="411" t="s">
        <v>307</v>
      </c>
      <c r="KS3" s="412"/>
      <c r="KT3" s="412"/>
      <c r="KU3" s="412"/>
      <c r="KV3" s="404"/>
      <c r="KW3" s="74"/>
      <c r="KX3" s="419" t="s">
        <v>405</v>
      </c>
      <c r="KY3" s="420"/>
      <c r="KZ3" s="420"/>
      <c r="LA3" s="420"/>
      <c r="LB3" s="416"/>
      <c r="LC3" s="33"/>
      <c r="LD3" s="411" t="s">
        <v>308</v>
      </c>
      <c r="LE3" s="412"/>
      <c r="LF3" s="412"/>
      <c r="LG3" s="412"/>
      <c r="LH3" s="404"/>
      <c r="LI3" s="74"/>
      <c r="LJ3" s="438" t="s">
        <v>406</v>
      </c>
      <c r="LK3" s="439"/>
      <c r="LL3" s="439"/>
      <c r="LM3" s="439"/>
      <c r="LN3" s="435"/>
      <c r="LO3" s="33"/>
      <c r="LP3" s="411" t="s">
        <v>309</v>
      </c>
      <c r="LQ3" s="412"/>
      <c r="LR3" s="412"/>
      <c r="LS3" s="412"/>
      <c r="LT3" s="404"/>
      <c r="LU3" s="74"/>
      <c r="LV3" s="419"/>
      <c r="LW3" s="420"/>
      <c r="LX3" s="420"/>
      <c r="LY3" s="420"/>
      <c r="LZ3" s="416"/>
      <c r="MA3" s="33"/>
      <c r="MB3" s="411" t="s">
        <v>310</v>
      </c>
      <c r="MC3" s="412"/>
      <c r="MD3" s="412"/>
      <c r="ME3" s="412"/>
      <c r="MF3" s="404"/>
      <c r="MG3" s="74"/>
      <c r="MH3" s="419"/>
      <c r="MI3" s="420"/>
      <c r="MJ3" s="420"/>
      <c r="MK3" s="420"/>
      <c r="ML3" s="416"/>
      <c r="MM3" s="33"/>
      <c r="MN3" s="411" t="s">
        <v>311</v>
      </c>
      <c r="MO3" s="412"/>
      <c r="MP3" s="412"/>
      <c r="MQ3" s="412"/>
      <c r="MR3" s="404"/>
      <c r="MS3" s="74"/>
      <c r="MT3" s="438"/>
      <c r="MU3" s="439"/>
      <c r="MV3" s="439"/>
      <c r="MW3" s="439"/>
      <c r="MX3" s="435"/>
      <c r="MY3" s="33"/>
      <c r="MZ3" s="411" t="s">
        <v>317</v>
      </c>
      <c r="NA3" s="412"/>
      <c r="NB3" s="412"/>
      <c r="NC3" s="412"/>
      <c r="ND3" s="404"/>
      <c r="NE3" s="33"/>
      <c r="NF3" s="411" t="s">
        <v>312</v>
      </c>
      <c r="NG3" s="412"/>
      <c r="NH3" s="412"/>
      <c r="NI3" s="412"/>
      <c r="NJ3" s="404"/>
      <c r="NK3" s="74"/>
      <c r="NL3" s="419"/>
      <c r="NM3" s="420"/>
      <c r="NN3" s="420"/>
      <c r="NO3" s="420"/>
      <c r="NP3" s="416"/>
      <c r="NQ3" s="76"/>
    </row>
    <row r="4" spans="1:381" ht="5.0999999999999996" customHeight="1" thickBot="1" x14ac:dyDescent="0.25">
      <c r="A4" s="423"/>
      <c r="B4" s="423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405" t="s">
        <v>275</v>
      </c>
      <c r="B5" s="421"/>
      <c r="C5" s="64"/>
      <c r="D5" s="405" t="s">
        <v>103</v>
      </c>
      <c r="E5" s="405"/>
      <c r="F5" s="405"/>
      <c r="G5" s="65" t="s">
        <v>104</v>
      </c>
      <c r="H5" s="66" t="s">
        <v>105</v>
      </c>
      <c r="I5" s="64"/>
      <c r="J5" s="405" t="s">
        <v>103</v>
      </c>
      <c r="K5" s="405"/>
      <c r="L5" s="405"/>
      <c r="M5" s="65" t="s">
        <v>104</v>
      </c>
      <c r="N5" s="66" t="s">
        <v>105</v>
      </c>
      <c r="O5" s="64"/>
      <c r="P5" s="405" t="s">
        <v>103</v>
      </c>
      <c r="Q5" s="405"/>
      <c r="R5" s="405"/>
      <c r="S5" s="65" t="s">
        <v>104</v>
      </c>
      <c r="T5" s="66" t="s">
        <v>105</v>
      </c>
      <c r="U5" s="64"/>
      <c r="V5" s="405" t="s">
        <v>103</v>
      </c>
      <c r="W5" s="405"/>
      <c r="X5" s="405"/>
      <c r="Y5" s="65" t="s">
        <v>104</v>
      </c>
      <c r="Z5" s="66" t="s">
        <v>105</v>
      </c>
      <c r="AA5" s="75"/>
      <c r="AB5" s="405" t="s">
        <v>103</v>
      </c>
      <c r="AC5" s="405"/>
      <c r="AD5" s="405"/>
      <c r="AE5" s="70" t="s">
        <v>104</v>
      </c>
      <c r="AF5" s="71" t="s">
        <v>105</v>
      </c>
      <c r="AG5" s="64"/>
      <c r="AH5" s="405" t="s">
        <v>103</v>
      </c>
      <c r="AI5" s="405"/>
      <c r="AJ5" s="405"/>
      <c r="AK5" s="65" t="s">
        <v>104</v>
      </c>
      <c r="AL5" s="66" t="s">
        <v>105</v>
      </c>
      <c r="AM5" s="75"/>
      <c r="AN5" s="405" t="s">
        <v>103</v>
      </c>
      <c r="AO5" s="405"/>
      <c r="AP5" s="405"/>
      <c r="AQ5" s="70" t="s">
        <v>104</v>
      </c>
      <c r="AR5" s="71" t="s">
        <v>105</v>
      </c>
      <c r="AS5" s="64"/>
      <c r="AT5" s="406" t="s">
        <v>103</v>
      </c>
      <c r="AU5" s="405"/>
      <c r="AV5" s="405"/>
      <c r="AW5" s="70" t="s">
        <v>104</v>
      </c>
      <c r="AX5" s="66" t="s">
        <v>105</v>
      </c>
      <c r="AY5" s="75"/>
      <c r="AZ5" s="405" t="s">
        <v>103</v>
      </c>
      <c r="BA5" s="405"/>
      <c r="BB5" s="405"/>
      <c r="BC5" s="70" t="s">
        <v>104</v>
      </c>
      <c r="BD5" s="71" t="s">
        <v>105</v>
      </c>
      <c r="BE5" s="64"/>
      <c r="BF5" s="405" t="s">
        <v>103</v>
      </c>
      <c r="BG5" s="405"/>
      <c r="BH5" s="405"/>
      <c r="BI5" s="65" t="s">
        <v>104</v>
      </c>
      <c r="BJ5" s="66" t="s">
        <v>105</v>
      </c>
      <c r="BK5" s="64"/>
      <c r="BL5" s="405" t="s">
        <v>103</v>
      </c>
      <c r="BM5" s="405"/>
      <c r="BN5" s="405"/>
      <c r="BO5" s="65" t="s">
        <v>104</v>
      </c>
      <c r="BP5" s="66" t="s">
        <v>105</v>
      </c>
      <c r="BQ5" s="75"/>
      <c r="BR5" s="405" t="s">
        <v>103</v>
      </c>
      <c r="BS5" s="405"/>
      <c r="BT5" s="405"/>
      <c r="BU5" s="70" t="s">
        <v>104</v>
      </c>
      <c r="BV5" s="71" t="s">
        <v>105</v>
      </c>
      <c r="BW5" s="64"/>
      <c r="BX5" s="405" t="s">
        <v>103</v>
      </c>
      <c r="BY5" s="405"/>
      <c r="BZ5" s="405"/>
      <c r="CA5" s="65" t="s">
        <v>104</v>
      </c>
      <c r="CB5" s="66" t="s">
        <v>105</v>
      </c>
      <c r="CC5" s="75"/>
      <c r="CD5" s="405" t="s">
        <v>103</v>
      </c>
      <c r="CE5" s="405"/>
      <c r="CF5" s="405"/>
      <c r="CG5" s="70" t="s">
        <v>104</v>
      </c>
      <c r="CH5" s="71" t="s">
        <v>105</v>
      </c>
      <c r="CI5" s="64"/>
      <c r="CJ5" s="405" t="s">
        <v>103</v>
      </c>
      <c r="CK5" s="405"/>
      <c r="CL5" s="405"/>
      <c r="CM5" s="65" t="s">
        <v>104</v>
      </c>
      <c r="CN5" s="66" t="s">
        <v>105</v>
      </c>
      <c r="CO5" s="75"/>
      <c r="CP5" s="405" t="s">
        <v>103</v>
      </c>
      <c r="CQ5" s="405"/>
      <c r="CR5" s="405"/>
      <c r="CS5" s="70" t="s">
        <v>104</v>
      </c>
      <c r="CT5" s="71" t="s">
        <v>105</v>
      </c>
      <c r="CU5" s="64"/>
      <c r="CV5" s="405" t="s">
        <v>103</v>
      </c>
      <c r="CW5" s="405"/>
      <c r="CX5" s="405"/>
      <c r="CY5" s="65" t="s">
        <v>104</v>
      </c>
      <c r="CZ5" s="66" t="s">
        <v>105</v>
      </c>
      <c r="DA5" s="64"/>
      <c r="DB5" s="405" t="s">
        <v>103</v>
      </c>
      <c r="DC5" s="405"/>
      <c r="DD5" s="405"/>
      <c r="DE5" s="65" t="s">
        <v>104</v>
      </c>
      <c r="DF5" s="66" t="s">
        <v>105</v>
      </c>
      <c r="DG5" s="75"/>
      <c r="DH5" s="405" t="s">
        <v>103</v>
      </c>
      <c r="DI5" s="405"/>
      <c r="DJ5" s="405"/>
      <c r="DK5" s="70" t="s">
        <v>104</v>
      </c>
      <c r="DL5" s="71" t="s">
        <v>105</v>
      </c>
      <c r="DM5" s="64"/>
      <c r="DN5" s="405" t="s">
        <v>103</v>
      </c>
      <c r="DO5" s="405"/>
      <c r="DP5" s="405"/>
      <c r="DQ5" s="65" t="s">
        <v>104</v>
      </c>
      <c r="DR5" s="66" t="s">
        <v>105</v>
      </c>
      <c r="DS5" s="64"/>
      <c r="DT5" s="405" t="s">
        <v>103</v>
      </c>
      <c r="DU5" s="405"/>
      <c r="DV5" s="405"/>
      <c r="DW5" s="65" t="s">
        <v>104</v>
      </c>
      <c r="DX5" s="66" t="s">
        <v>105</v>
      </c>
      <c r="DY5" s="64"/>
      <c r="DZ5" s="405" t="s">
        <v>103</v>
      </c>
      <c r="EA5" s="405"/>
      <c r="EB5" s="405"/>
      <c r="EC5" s="65" t="s">
        <v>104</v>
      </c>
      <c r="ED5" s="66" t="s">
        <v>105</v>
      </c>
      <c r="EE5" s="75"/>
      <c r="EF5" s="405" t="s">
        <v>103</v>
      </c>
      <c r="EG5" s="405"/>
      <c r="EH5" s="405"/>
      <c r="EI5" s="70" t="s">
        <v>104</v>
      </c>
      <c r="EJ5" s="71" t="s">
        <v>105</v>
      </c>
      <c r="EK5" s="64"/>
      <c r="EL5" s="405" t="s">
        <v>103</v>
      </c>
      <c r="EM5" s="405"/>
      <c r="EN5" s="405"/>
      <c r="EO5" s="65" t="s">
        <v>104</v>
      </c>
      <c r="EP5" s="66" t="s">
        <v>105</v>
      </c>
      <c r="EQ5" s="64"/>
      <c r="ER5" s="405" t="s">
        <v>103</v>
      </c>
      <c r="ES5" s="405"/>
      <c r="ET5" s="405"/>
      <c r="EU5" s="65" t="s">
        <v>104</v>
      </c>
      <c r="EV5" s="66" t="s">
        <v>105</v>
      </c>
      <c r="EW5" s="64"/>
      <c r="EX5" s="405" t="s">
        <v>103</v>
      </c>
      <c r="EY5" s="405"/>
      <c r="EZ5" s="405"/>
      <c r="FA5" s="65" t="s">
        <v>104</v>
      </c>
      <c r="FB5" s="66" t="s">
        <v>105</v>
      </c>
      <c r="FC5" s="75"/>
      <c r="FD5" s="405" t="s">
        <v>103</v>
      </c>
      <c r="FE5" s="405"/>
      <c r="FF5" s="405"/>
      <c r="FG5" s="70" t="s">
        <v>104</v>
      </c>
      <c r="FH5" s="71" t="s">
        <v>105</v>
      </c>
      <c r="FI5" s="64"/>
      <c r="FJ5" s="405" t="s">
        <v>103</v>
      </c>
      <c r="FK5" s="405"/>
      <c r="FL5" s="405"/>
      <c r="FM5" s="65" t="s">
        <v>104</v>
      </c>
      <c r="FN5" s="66" t="s">
        <v>105</v>
      </c>
      <c r="FO5" s="64"/>
      <c r="FP5" s="405" t="s">
        <v>103</v>
      </c>
      <c r="FQ5" s="405"/>
      <c r="FR5" s="405"/>
      <c r="FS5" s="65" t="s">
        <v>104</v>
      </c>
      <c r="FT5" s="66" t="s">
        <v>105</v>
      </c>
      <c r="FU5" s="64"/>
      <c r="FV5" s="405" t="s">
        <v>103</v>
      </c>
      <c r="FW5" s="405"/>
      <c r="FX5" s="405"/>
      <c r="FY5" s="65" t="s">
        <v>104</v>
      </c>
      <c r="FZ5" s="66" t="s">
        <v>105</v>
      </c>
      <c r="GA5" s="75"/>
      <c r="GB5" s="405" t="s">
        <v>103</v>
      </c>
      <c r="GC5" s="405"/>
      <c r="GD5" s="405"/>
      <c r="GE5" s="70" t="s">
        <v>104</v>
      </c>
      <c r="GF5" s="71" t="s">
        <v>105</v>
      </c>
      <c r="GG5" s="75"/>
      <c r="GH5" s="405" t="s">
        <v>103</v>
      </c>
      <c r="GI5" s="405"/>
      <c r="GJ5" s="405"/>
      <c r="GK5" s="70" t="s">
        <v>104</v>
      </c>
      <c r="GL5" s="71" t="s">
        <v>105</v>
      </c>
      <c r="GM5" s="75"/>
      <c r="GN5" s="405" t="s">
        <v>103</v>
      </c>
      <c r="GO5" s="405"/>
      <c r="GP5" s="405"/>
      <c r="GQ5" s="70" t="s">
        <v>104</v>
      </c>
      <c r="GR5" s="71" t="s">
        <v>105</v>
      </c>
      <c r="GS5" s="64"/>
      <c r="GT5" s="405" t="s">
        <v>103</v>
      </c>
      <c r="GU5" s="405"/>
      <c r="GV5" s="405"/>
      <c r="GW5" s="65" t="s">
        <v>104</v>
      </c>
      <c r="GX5" s="66" t="s">
        <v>105</v>
      </c>
      <c r="GY5" s="64"/>
      <c r="GZ5" s="405" t="s">
        <v>103</v>
      </c>
      <c r="HA5" s="405"/>
      <c r="HB5" s="405"/>
      <c r="HC5" s="65" t="s">
        <v>104</v>
      </c>
      <c r="HD5" s="66" t="s">
        <v>105</v>
      </c>
      <c r="HE5" s="75"/>
      <c r="HF5" s="405" t="s">
        <v>103</v>
      </c>
      <c r="HG5" s="405"/>
      <c r="HH5" s="405"/>
      <c r="HI5" s="70" t="s">
        <v>104</v>
      </c>
      <c r="HJ5" s="71" t="s">
        <v>105</v>
      </c>
      <c r="HK5" s="64"/>
      <c r="HL5" s="405" t="s">
        <v>103</v>
      </c>
      <c r="HM5" s="405"/>
      <c r="HN5" s="405"/>
      <c r="HO5" s="65" t="s">
        <v>104</v>
      </c>
      <c r="HP5" s="66" t="s">
        <v>105</v>
      </c>
      <c r="HQ5" s="64"/>
      <c r="HR5" s="405" t="s">
        <v>103</v>
      </c>
      <c r="HS5" s="405"/>
      <c r="HT5" s="405"/>
      <c r="HU5" s="65" t="s">
        <v>104</v>
      </c>
      <c r="HV5" s="66" t="s">
        <v>105</v>
      </c>
      <c r="HW5" s="75"/>
      <c r="HX5" s="405" t="s">
        <v>103</v>
      </c>
      <c r="HY5" s="405"/>
      <c r="HZ5" s="405"/>
      <c r="IA5" s="70" t="s">
        <v>104</v>
      </c>
      <c r="IB5" s="71" t="s">
        <v>105</v>
      </c>
      <c r="IC5" s="64"/>
      <c r="ID5" s="405" t="s">
        <v>103</v>
      </c>
      <c r="IE5" s="405"/>
      <c r="IF5" s="405"/>
      <c r="IG5" s="65" t="s">
        <v>104</v>
      </c>
      <c r="IH5" s="66" t="s">
        <v>105</v>
      </c>
      <c r="II5" s="64"/>
      <c r="IJ5" s="405" t="s">
        <v>103</v>
      </c>
      <c r="IK5" s="405"/>
      <c r="IL5" s="405"/>
      <c r="IM5" s="65" t="s">
        <v>104</v>
      </c>
      <c r="IN5" s="66" t="s">
        <v>105</v>
      </c>
      <c r="IO5" s="75"/>
      <c r="IP5" s="405" t="s">
        <v>103</v>
      </c>
      <c r="IQ5" s="405"/>
      <c r="IR5" s="405"/>
      <c r="IS5" s="70" t="s">
        <v>104</v>
      </c>
      <c r="IT5" s="71" t="s">
        <v>105</v>
      </c>
      <c r="IU5" s="75"/>
      <c r="IV5" s="405" t="s">
        <v>103</v>
      </c>
      <c r="IW5" s="405"/>
      <c r="IX5" s="405"/>
      <c r="IY5" s="70" t="s">
        <v>104</v>
      </c>
      <c r="IZ5" s="71" t="s">
        <v>105</v>
      </c>
      <c r="JA5" s="64"/>
      <c r="JB5" s="405" t="s">
        <v>103</v>
      </c>
      <c r="JC5" s="405"/>
      <c r="JD5" s="405"/>
      <c r="JE5" s="65" t="s">
        <v>104</v>
      </c>
      <c r="JF5" s="66" t="s">
        <v>105</v>
      </c>
      <c r="JG5" s="75"/>
      <c r="JH5" s="405" t="s">
        <v>103</v>
      </c>
      <c r="JI5" s="405"/>
      <c r="JJ5" s="405"/>
      <c r="JK5" s="70" t="s">
        <v>104</v>
      </c>
      <c r="JL5" s="71" t="s">
        <v>105</v>
      </c>
      <c r="JM5" s="64"/>
      <c r="JN5" s="405" t="s">
        <v>103</v>
      </c>
      <c r="JO5" s="405"/>
      <c r="JP5" s="405"/>
      <c r="JQ5" s="65" t="s">
        <v>104</v>
      </c>
      <c r="JR5" s="66" t="s">
        <v>105</v>
      </c>
      <c r="JS5" s="64"/>
      <c r="JT5" s="405" t="s">
        <v>103</v>
      </c>
      <c r="JU5" s="405"/>
      <c r="JV5" s="405"/>
      <c r="JW5" s="65" t="s">
        <v>104</v>
      </c>
      <c r="JX5" s="66" t="s">
        <v>105</v>
      </c>
      <c r="JY5" s="75"/>
      <c r="JZ5" s="405" t="s">
        <v>103</v>
      </c>
      <c r="KA5" s="405"/>
      <c r="KB5" s="405"/>
      <c r="KC5" s="70" t="s">
        <v>104</v>
      </c>
      <c r="KD5" s="71" t="s">
        <v>105</v>
      </c>
      <c r="KE5" s="64"/>
      <c r="KF5" s="405" t="s">
        <v>103</v>
      </c>
      <c r="KG5" s="405"/>
      <c r="KH5" s="405"/>
      <c r="KI5" s="65" t="s">
        <v>104</v>
      </c>
      <c r="KJ5" s="66" t="s">
        <v>105</v>
      </c>
      <c r="KK5" s="75"/>
      <c r="KL5" s="405" t="s">
        <v>103</v>
      </c>
      <c r="KM5" s="405"/>
      <c r="KN5" s="405"/>
      <c r="KO5" s="70" t="s">
        <v>104</v>
      </c>
      <c r="KP5" s="71" t="s">
        <v>105</v>
      </c>
      <c r="KQ5" s="64"/>
      <c r="KR5" s="405" t="s">
        <v>103</v>
      </c>
      <c r="KS5" s="405"/>
      <c r="KT5" s="405"/>
      <c r="KU5" s="65" t="s">
        <v>104</v>
      </c>
      <c r="KV5" s="66" t="s">
        <v>105</v>
      </c>
      <c r="KW5" s="75"/>
      <c r="KX5" s="405" t="s">
        <v>103</v>
      </c>
      <c r="KY5" s="405"/>
      <c r="KZ5" s="405"/>
      <c r="LA5" s="70" t="s">
        <v>104</v>
      </c>
      <c r="LB5" s="71" t="s">
        <v>105</v>
      </c>
      <c r="LC5" s="64"/>
      <c r="LD5" s="405" t="s">
        <v>103</v>
      </c>
      <c r="LE5" s="405"/>
      <c r="LF5" s="405"/>
      <c r="LG5" s="65" t="s">
        <v>104</v>
      </c>
      <c r="LH5" s="66" t="s">
        <v>105</v>
      </c>
      <c r="LI5" s="75"/>
      <c r="LJ5" s="405" t="s">
        <v>103</v>
      </c>
      <c r="LK5" s="405"/>
      <c r="LL5" s="405"/>
      <c r="LM5" s="70" t="s">
        <v>104</v>
      </c>
      <c r="LN5" s="71" t="s">
        <v>105</v>
      </c>
      <c r="LO5" s="64"/>
      <c r="LP5" s="405" t="s">
        <v>103</v>
      </c>
      <c r="LQ5" s="405"/>
      <c r="LR5" s="405"/>
      <c r="LS5" s="65" t="s">
        <v>104</v>
      </c>
      <c r="LT5" s="66" t="s">
        <v>105</v>
      </c>
      <c r="LU5" s="75"/>
      <c r="LV5" s="405" t="s">
        <v>103</v>
      </c>
      <c r="LW5" s="405"/>
      <c r="LX5" s="405"/>
      <c r="LY5" s="70" t="s">
        <v>104</v>
      </c>
      <c r="LZ5" s="71" t="s">
        <v>105</v>
      </c>
      <c r="MA5" s="64"/>
      <c r="MB5" s="405" t="s">
        <v>103</v>
      </c>
      <c r="MC5" s="405"/>
      <c r="MD5" s="405"/>
      <c r="ME5" s="65" t="s">
        <v>104</v>
      </c>
      <c r="MF5" s="66" t="s">
        <v>105</v>
      </c>
      <c r="MG5" s="75"/>
      <c r="MH5" s="405" t="s">
        <v>103</v>
      </c>
      <c r="MI5" s="405"/>
      <c r="MJ5" s="405"/>
      <c r="MK5" s="70" t="s">
        <v>104</v>
      </c>
      <c r="ML5" s="71" t="s">
        <v>105</v>
      </c>
      <c r="MM5" s="64"/>
      <c r="MN5" s="405" t="s">
        <v>103</v>
      </c>
      <c r="MO5" s="405"/>
      <c r="MP5" s="405"/>
      <c r="MQ5" s="65" t="s">
        <v>104</v>
      </c>
      <c r="MR5" s="66" t="s">
        <v>105</v>
      </c>
      <c r="MS5" s="75"/>
      <c r="MT5" s="405" t="s">
        <v>103</v>
      </c>
      <c r="MU5" s="405"/>
      <c r="MV5" s="405"/>
      <c r="MW5" s="70" t="s">
        <v>104</v>
      </c>
      <c r="MX5" s="71" t="s">
        <v>105</v>
      </c>
      <c r="MY5" s="64"/>
      <c r="MZ5" s="406" t="s">
        <v>103</v>
      </c>
      <c r="NA5" s="405"/>
      <c r="NB5" s="405"/>
      <c r="NC5" s="65" t="s">
        <v>104</v>
      </c>
      <c r="ND5" s="66" t="s">
        <v>105</v>
      </c>
      <c r="NE5" s="64"/>
      <c r="NF5" s="406" t="s">
        <v>103</v>
      </c>
      <c r="NG5" s="405"/>
      <c r="NH5" s="405"/>
      <c r="NI5" s="65" t="s">
        <v>104</v>
      </c>
      <c r="NJ5" s="66" t="s">
        <v>105</v>
      </c>
      <c r="NK5" s="75"/>
      <c r="NL5" s="405" t="s">
        <v>103</v>
      </c>
      <c r="NM5" s="405"/>
      <c r="NN5" s="405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341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341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341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342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>
        <v>3</v>
      </c>
      <c r="FK6" s="83" t="s">
        <v>0</v>
      </c>
      <c r="FL6" s="97">
        <v>1</v>
      </c>
      <c r="FM6" s="83" t="s">
        <v>375</v>
      </c>
      <c r="FN6" s="84" t="s">
        <v>123</v>
      </c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341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7" t="s">
        <v>0</v>
      </c>
      <c r="GV6" s="97">
        <v>1</v>
      </c>
      <c r="GW6" s="317" t="s">
        <v>3</v>
      </c>
      <c r="GX6" s="318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341</v>
      </c>
      <c r="HQ6" s="56"/>
      <c r="HR6" s="97">
        <v>1</v>
      </c>
      <c r="HS6" s="83" t="s">
        <v>0</v>
      </c>
      <c r="HT6" s="97">
        <v>4</v>
      </c>
      <c r="HU6" s="341" t="s">
        <v>2</v>
      </c>
      <c r="HV6" s="342" t="s">
        <v>375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>
        <v>3</v>
      </c>
      <c r="IE6" s="83" t="s">
        <v>0</v>
      </c>
      <c r="IF6" s="97">
        <v>0</v>
      </c>
      <c r="IG6" s="83" t="s">
        <v>375</v>
      </c>
      <c r="IH6" s="84" t="s">
        <v>341</v>
      </c>
      <c r="II6" s="56"/>
      <c r="IJ6" s="97">
        <v>1</v>
      </c>
      <c r="IK6" s="388" t="s">
        <v>0</v>
      </c>
      <c r="IL6" s="97">
        <v>2</v>
      </c>
      <c r="IM6" s="317" t="s">
        <v>3</v>
      </c>
      <c r="IN6" s="318" t="s">
        <v>117</v>
      </c>
      <c r="IO6" s="56"/>
      <c r="IP6" s="97">
        <v>1</v>
      </c>
      <c r="IQ6" s="83" t="s">
        <v>0</v>
      </c>
      <c r="IR6" s="97">
        <v>2</v>
      </c>
      <c r="IS6" s="83" t="s">
        <v>2</v>
      </c>
      <c r="IT6" s="84" t="s">
        <v>117</v>
      </c>
      <c r="IU6" s="56"/>
      <c r="IV6" s="97">
        <v>3</v>
      </c>
      <c r="IW6" s="83" t="s">
        <v>0</v>
      </c>
      <c r="IX6" s="97">
        <v>1</v>
      </c>
      <c r="IY6" s="83" t="s">
        <v>3</v>
      </c>
      <c r="IZ6" s="84" t="s">
        <v>281</v>
      </c>
      <c r="JA6" s="56"/>
      <c r="JB6" s="97"/>
      <c r="JC6" s="83" t="s">
        <v>0</v>
      </c>
      <c r="JD6" s="97"/>
      <c r="JE6" s="367" t="s">
        <v>115</v>
      </c>
      <c r="JF6" s="364" t="s">
        <v>115</v>
      </c>
      <c r="JG6" s="56"/>
      <c r="JH6" s="97">
        <v>2</v>
      </c>
      <c r="JI6" s="83" t="s">
        <v>0</v>
      </c>
      <c r="JJ6" s="97">
        <v>1</v>
      </c>
      <c r="JK6" s="83" t="s">
        <v>2</v>
      </c>
      <c r="JL6" s="84" t="s">
        <v>375</v>
      </c>
      <c r="JM6" s="56"/>
      <c r="JN6" s="97">
        <v>1</v>
      </c>
      <c r="JO6" s="83" t="s">
        <v>0</v>
      </c>
      <c r="JP6" s="97">
        <v>3</v>
      </c>
      <c r="JQ6" s="83" t="s">
        <v>375</v>
      </c>
      <c r="JR6" s="84" t="s">
        <v>277</v>
      </c>
      <c r="JS6" s="56"/>
      <c r="JT6" s="97"/>
      <c r="JU6" s="83" t="s">
        <v>0</v>
      </c>
      <c r="JV6" s="97"/>
      <c r="JW6" s="83"/>
      <c r="JX6" s="84"/>
      <c r="JY6" s="56"/>
      <c r="JZ6" s="97">
        <v>0</v>
      </c>
      <c r="KA6" s="83" t="s">
        <v>0</v>
      </c>
      <c r="KB6" s="97">
        <v>3</v>
      </c>
      <c r="KC6" s="83" t="s">
        <v>122</v>
      </c>
      <c r="KD6" s="84" t="s">
        <v>4</v>
      </c>
      <c r="KE6" s="56"/>
      <c r="KF6" s="97">
        <v>2</v>
      </c>
      <c r="KG6" s="400" t="s">
        <v>0</v>
      </c>
      <c r="KH6" s="97">
        <v>0</v>
      </c>
      <c r="KI6" s="400" t="s">
        <v>3</v>
      </c>
      <c r="KJ6" s="401" t="s">
        <v>341</v>
      </c>
      <c r="KK6" s="56"/>
      <c r="KL6" s="97"/>
      <c r="KM6" s="83" t="s">
        <v>0</v>
      </c>
      <c r="KN6" s="97"/>
      <c r="KO6" s="83"/>
      <c r="KP6" s="84"/>
      <c r="KQ6" s="56"/>
      <c r="KR6" s="97"/>
      <c r="KS6" s="83" t="s">
        <v>0</v>
      </c>
      <c r="KT6" s="97"/>
      <c r="KU6" s="83"/>
      <c r="KV6" s="84"/>
      <c r="KW6" s="56"/>
      <c r="KX6" s="97"/>
      <c r="KY6" s="83" t="s">
        <v>0</v>
      </c>
      <c r="KZ6" s="97"/>
      <c r="LA6" s="83"/>
      <c r="LB6" s="84"/>
      <c r="LC6" s="56"/>
      <c r="LD6" s="97"/>
      <c r="LE6" s="83" t="s">
        <v>0</v>
      </c>
      <c r="LF6" s="97"/>
      <c r="LG6" s="83"/>
      <c r="LH6" s="84"/>
      <c r="LI6" s="56"/>
      <c r="LJ6" s="97"/>
      <c r="LK6" s="83" t="s">
        <v>0</v>
      </c>
      <c r="LL6" s="97"/>
      <c r="LM6" s="83"/>
      <c r="LN6" s="84"/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351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341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342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376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342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341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>
        <v>3</v>
      </c>
      <c r="FK7" s="85" t="s">
        <v>0</v>
      </c>
      <c r="FL7" s="92">
        <v>0</v>
      </c>
      <c r="FM7" s="355" t="s">
        <v>2</v>
      </c>
      <c r="FN7" s="352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341</v>
      </c>
      <c r="GS7" s="56"/>
      <c r="GT7" s="92">
        <v>1</v>
      </c>
      <c r="GU7" s="321" t="s">
        <v>0</v>
      </c>
      <c r="GV7" s="92">
        <v>3</v>
      </c>
      <c r="GW7" s="321" t="s">
        <v>3</v>
      </c>
      <c r="GX7" s="318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38" t="s">
        <v>2</v>
      </c>
      <c r="HP7" s="337" t="s">
        <v>341</v>
      </c>
      <c r="HQ7" s="56"/>
      <c r="HR7" s="92">
        <v>0</v>
      </c>
      <c r="HS7" s="85" t="s">
        <v>0</v>
      </c>
      <c r="HT7" s="92">
        <v>3</v>
      </c>
      <c r="HU7" s="343" t="s">
        <v>3</v>
      </c>
      <c r="HV7" s="342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375</v>
      </c>
      <c r="IH7" s="84" t="s">
        <v>2</v>
      </c>
      <c r="II7" s="56"/>
      <c r="IJ7" s="92"/>
      <c r="IK7" s="392" t="s">
        <v>0</v>
      </c>
      <c r="IL7" s="92"/>
      <c r="IM7" s="392" t="s">
        <v>115</v>
      </c>
      <c r="IN7" s="389" t="s">
        <v>115</v>
      </c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>
        <v>3</v>
      </c>
      <c r="IW7" s="85" t="s">
        <v>0</v>
      </c>
      <c r="IX7" s="92">
        <v>1</v>
      </c>
      <c r="IY7" s="85" t="s">
        <v>3</v>
      </c>
      <c r="IZ7" s="84" t="s">
        <v>124</v>
      </c>
      <c r="JA7" s="56"/>
      <c r="JB7" s="92">
        <v>2</v>
      </c>
      <c r="JC7" s="85" t="s">
        <v>0</v>
      </c>
      <c r="JD7" s="92">
        <v>0</v>
      </c>
      <c r="JE7" s="85" t="s">
        <v>2</v>
      </c>
      <c r="JF7" s="84" t="s">
        <v>341</v>
      </c>
      <c r="JG7" s="56"/>
      <c r="JH7" s="92">
        <v>1</v>
      </c>
      <c r="JI7" s="85" t="s">
        <v>0</v>
      </c>
      <c r="JJ7" s="92">
        <v>1</v>
      </c>
      <c r="JK7" s="371" t="s">
        <v>2</v>
      </c>
      <c r="JL7" s="370" t="s">
        <v>117</v>
      </c>
      <c r="JM7" s="56"/>
      <c r="JN7" s="92"/>
      <c r="JO7" s="85" t="s">
        <v>0</v>
      </c>
      <c r="JP7" s="92"/>
      <c r="JQ7" s="387" t="s">
        <v>115</v>
      </c>
      <c r="JR7" s="386" t="s">
        <v>115</v>
      </c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397" t="s">
        <v>115</v>
      </c>
      <c r="KD7" s="396" t="s">
        <v>115</v>
      </c>
      <c r="KE7" s="56"/>
      <c r="KF7" s="92"/>
      <c r="KG7" s="402" t="s">
        <v>0</v>
      </c>
      <c r="KH7" s="92"/>
      <c r="KI7" s="402" t="s">
        <v>115</v>
      </c>
      <c r="KJ7" s="401" t="s">
        <v>115</v>
      </c>
      <c r="KK7" s="56"/>
      <c r="KL7" s="92"/>
      <c r="KM7" s="85" t="s">
        <v>0</v>
      </c>
      <c r="KN7" s="92"/>
      <c r="KO7" s="85"/>
      <c r="KP7" s="84"/>
      <c r="KQ7" s="56"/>
      <c r="KR7" s="92"/>
      <c r="KS7" s="85" t="s">
        <v>0</v>
      </c>
      <c r="KT7" s="92"/>
      <c r="KU7" s="85"/>
      <c r="KV7" s="84"/>
      <c r="KW7" s="56"/>
      <c r="KX7" s="92"/>
      <c r="KY7" s="85" t="s">
        <v>0</v>
      </c>
      <c r="KZ7" s="92"/>
      <c r="LA7" s="85"/>
      <c r="LB7" s="84"/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85"/>
      <c r="LN7" s="84"/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341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342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341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354</v>
      </c>
      <c r="EJ8" s="264" t="s">
        <v>381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355" t="s">
        <v>115</v>
      </c>
      <c r="FN8" s="352" t="s">
        <v>115</v>
      </c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1" t="s">
        <v>0</v>
      </c>
      <c r="GV8" s="92"/>
      <c r="GW8" s="321" t="s">
        <v>115</v>
      </c>
      <c r="GX8" s="318" t="s">
        <v>115</v>
      </c>
      <c r="GY8" s="56"/>
      <c r="GZ8" s="97"/>
      <c r="HA8" s="85" t="s">
        <v>0</v>
      </c>
      <c r="HB8" s="92"/>
      <c r="HC8" s="327" t="s">
        <v>115</v>
      </c>
      <c r="HD8" s="324" t="s">
        <v>115</v>
      </c>
      <c r="HE8" s="56"/>
      <c r="HF8" s="97"/>
      <c r="HG8" s="85" t="s">
        <v>0</v>
      </c>
      <c r="HH8" s="92"/>
      <c r="HI8" s="331" t="s">
        <v>115</v>
      </c>
      <c r="HJ8" s="328" t="s">
        <v>115</v>
      </c>
      <c r="HK8" s="56"/>
      <c r="HL8" s="97"/>
      <c r="HM8" s="85" t="s">
        <v>0</v>
      </c>
      <c r="HN8" s="92"/>
      <c r="HO8" s="336" t="s">
        <v>115</v>
      </c>
      <c r="HP8" s="333" t="s">
        <v>115</v>
      </c>
      <c r="HQ8" s="56"/>
      <c r="HR8" s="97"/>
      <c r="HS8" s="85" t="s">
        <v>0</v>
      </c>
      <c r="HT8" s="92"/>
      <c r="HU8" s="343" t="s">
        <v>115</v>
      </c>
      <c r="HV8" s="342" t="s">
        <v>115</v>
      </c>
      <c r="HW8" s="56"/>
      <c r="HX8" s="97"/>
      <c r="HY8" s="85" t="s">
        <v>0</v>
      </c>
      <c r="HZ8" s="92"/>
      <c r="IA8" s="347" t="s">
        <v>115</v>
      </c>
      <c r="IB8" s="344" t="s">
        <v>115</v>
      </c>
      <c r="IC8" s="56"/>
      <c r="ID8" s="97"/>
      <c r="IE8" s="85" t="s">
        <v>0</v>
      </c>
      <c r="IF8" s="92"/>
      <c r="IG8" s="351" t="s">
        <v>115</v>
      </c>
      <c r="IH8" s="348" t="s">
        <v>115</v>
      </c>
      <c r="II8" s="56"/>
      <c r="IJ8" s="97"/>
      <c r="IK8" s="392" t="s">
        <v>0</v>
      </c>
      <c r="IL8" s="92"/>
      <c r="IM8" s="392" t="s">
        <v>115</v>
      </c>
      <c r="IN8" s="389" t="s">
        <v>115</v>
      </c>
      <c r="IO8" s="56"/>
      <c r="IP8" s="97"/>
      <c r="IQ8" s="85" t="s">
        <v>0</v>
      </c>
      <c r="IR8" s="92"/>
      <c r="IS8" s="359" t="s">
        <v>115</v>
      </c>
      <c r="IT8" s="356" t="s">
        <v>115</v>
      </c>
      <c r="IU8" s="56"/>
      <c r="IV8" s="97"/>
      <c r="IW8" s="85" t="s">
        <v>0</v>
      </c>
      <c r="IX8" s="92"/>
      <c r="IY8" s="363" t="s">
        <v>115</v>
      </c>
      <c r="IZ8" s="362" t="s">
        <v>115</v>
      </c>
      <c r="JA8" s="56"/>
      <c r="JB8" s="97"/>
      <c r="JC8" s="85" t="s">
        <v>0</v>
      </c>
      <c r="JD8" s="92"/>
      <c r="JE8" s="367" t="s">
        <v>115</v>
      </c>
      <c r="JF8" s="364" t="s">
        <v>115</v>
      </c>
      <c r="JG8" s="56"/>
      <c r="JH8" s="97"/>
      <c r="JI8" s="85" t="s">
        <v>0</v>
      </c>
      <c r="JJ8" s="92"/>
      <c r="JK8" s="371" t="s">
        <v>115</v>
      </c>
      <c r="JL8" s="370" t="s">
        <v>115</v>
      </c>
      <c r="JM8" s="56"/>
      <c r="JN8" s="97"/>
      <c r="JO8" s="85" t="s">
        <v>0</v>
      </c>
      <c r="JP8" s="92"/>
      <c r="JQ8" s="387" t="s">
        <v>115</v>
      </c>
      <c r="JR8" s="386" t="s">
        <v>115</v>
      </c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397" t="s">
        <v>115</v>
      </c>
      <c r="KD8" s="396" t="s">
        <v>115</v>
      </c>
      <c r="KE8" s="56"/>
      <c r="KF8" s="97"/>
      <c r="KG8" s="402" t="s">
        <v>0</v>
      </c>
      <c r="KH8" s="92"/>
      <c r="KI8" s="402" t="s">
        <v>115</v>
      </c>
      <c r="KJ8" s="401" t="s">
        <v>115</v>
      </c>
      <c r="KK8" s="56"/>
      <c r="KL8" s="97"/>
      <c r="KM8" s="85" t="s">
        <v>0</v>
      </c>
      <c r="KN8" s="92"/>
      <c r="KO8" s="85"/>
      <c r="KP8" s="84"/>
      <c r="KQ8" s="56"/>
      <c r="KR8" s="97"/>
      <c r="KS8" s="85" t="s">
        <v>0</v>
      </c>
      <c r="KT8" s="92"/>
      <c r="KU8" s="85"/>
      <c r="KV8" s="84"/>
      <c r="KW8" s="56"/>
      <c r="KX8" s="97"/>
      <c r="KY8" s="85" t="s">
        <v>0</v>
      </c>
      <c r="KZ8" s="92"/>
      <c r="LA8" s="85"/>
      <c r="LB8" s="84"/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85"/>
      <c r="LN8" s="84"/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351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341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386</v>
      </c>
      <c r="FH9" s="285" t="s">
        <v>388</v>
      </c>
      <c r="FI9" s="56"/>
      <c r="FJ9" s="92"/>
      <c r="FK9" s="85" t="s">
        <v>0</v>
      </c>
      <c r="FL9" s="92"/>
      <c r="FM9" s="355" t="s">
        <v>115</v>
      </c>
      <c r="FN9" s="352" t="s">
        <v>115</v>
      </c>
      <c r="FO9" s="56"/>
      <c r="FP9" s="92">
        <v>1</v>
      </c>
      <c r="FQ9" s="85" t="s">
        <v>0</v>
      </c>
      <c r="FR9" s="92">
        <v>3</v>
      </c>
      <c r="FS9" s="85" t="s">
        <v>386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1" t="s">
        <v>0</v>
      </c>
      <c r="GV9" s="92"/>
      <c r="GW9" s="321" t="s">
        <v>115</v>
      </c>
      <c r="GX9" s="318" t="s">
        <v>115</v>
      </c>
      <c r="GY9" s="56"/>
      <c r="GZ9" s="92">
        <v>1</v>
      </c>
      <c r="HA9" s="85" t="s">
        <v>0</v>
      </c>
      <c r="HB9" s="92">
        <v>2</v>
      </c>
      <c r="HC9" s="85" t="s">
        <v>351</v>
      </c>
      <c r="HD9" s="84" t="s">
        <v>341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3" t="s">
        <v>2</v>
      </c>
      <c r="HV9" s="342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>
        <v>1</v>
      </c>
      <c r="IK9" s="392" t="s">
        <v>0</v>
      </c>
      <c r="IL9" s="92">
        <v>2</v>
      </c>
      <c r="IM9" s="85" t="s">
        <v>116</v>
      </c>
      <c r="IN9" s="84" t="s">
        <v>117</v>
      </c>
      <c r="IO9" s="56"/>
      <c r="IP9" s="92"/>
      <c r="IQ9" s="85" t="s">
        <v>0</v>
      </c>
      <c r="IR9" s="92"/>
      <c r="IS9" s="359" t="s">
        <v>115</v>
      </c>
      <c r="IT9" s="356" t="s">
        <v>115</v>
      </c>
      <c r="IU9" s="56"/>
      <c r="IV9" s="92">
        <v>2</v>
      </c>
      <c r="IW9" s="85" t="s">
        <v>0</v>
      </c>
      <c r="IX9" s="92">
        <v>1</v>
      </c>
      <c r="IY9" s="85" t="s">
        <v>122</v>
      </c>
      <c r="IZ9" s="84" t="s">
        <v>375</v>
      </c>
      <c r="JA9" s="56"/>
      <c r="JB9" s="92">
        <v>2</v>
      </c>
      <c r="JC9" s="85" t="s">
        <v>0</v>
      </c>
      <c r="JD9" s="92">
        <v>1</v>
      </c>
      <c r="JE9" s="85" t="s">
        <v>2</v>
      </c>
      <c r="JF9" s="84" t="s">
        <v>117</v>
      </c>
      <c r="JG9" s="56"/>
      <c r="JH9" s="92">
        <v>1</v>
      </c>
      <c r="JI9" s="85" t="s">
        <v>0</v>
      </c>
      <c r="JJ9" s="92">
        <v>1</v>
      </c>
      <c r="JK9" s="85" t="s">
        <v>2</v>
      </c>
      <c r="JL9" s="84" t="s">
        <v>3</v>
      </c>
      <c r="JM9" s="56"/>
      <c r="JN9" s="92">
        <v>1</v>
      </c>
      <c r="JO9" s="85" t="s">
        <v>0</v>
      </c>
      <c r="JP9" s="92">
        <v>2</v>
      </c>
      <c r="JQ9" s="85" t="s">
        <v>2</v>
      </c>
      <c r="JR9" s="84" t="s">
        <v>117</v>
      </c>
      <c r="JS9" s="56"/>
      <c r="JT9" s="92"/>
      <c r="JU9" s="85" t="s">
        <v>0</v>
      </c>
      <c r="JV9" s="92"/>
      <c r="JW9" s="85"/>
      <c r="JX9" s="84"/>
      <c r="JY9" s="56"/>
      <c r="JZ9" s="92">
        <v>1</v>
      </c>
      <c r="KA9" s="85" t="s">
        <v>0</v>
      </c>
      <c r="KB9" s="92">
        <v>2</v>
      </c>
      <c r="KC9" s="85" t="s">
        <v>375</v>
      </c>
      <c r="KD9" s="84" t="s">
        <v>4</v>
      </c>
      <c r="KE9" s="56"/>
      <c r="KF9" s="92">
        <v>2</v>
      </c>
      <c r="KG9" s="402" t="s">
        <v>0</v>
      </c>
      <c r="KH9" s="92">
        <v>1</v>
      </c>
      <c r="KI9" s="402" t="s">
        <v>2</v>
      </c>
      <c r="KJ9" s="401" t="s">
        <v>383</v>
      </c>
      <c r="KK9" s="56"/>
      <c r="KL9" s="92"/>
      <c r="KM9" s="85" t="s">
        <v>0</v>
      </c>
      <c r="KN9" s="92"/>
      <c r="KO9" s="85"/>
      <c r="KP9" s="84"/>
      <c r="KQ9" s="56"/>
      <c r="KR9" s="92"/>
      <c r="KS9" s="85" t="s">
        <v>0</v>
      </c>
      <c r="KT9" s="92"/>
      <c r="KU9" s="85"/>
      <c r="KV9" s="84"/>
      <c r="KW9" s="56"/>
      <c r="KX9" s="92"/>
      <c r="KY9" s="85" t="s">
        <v>0</v>
      </c>
      <c r="KZ9" s="92"/>
      <c r="LA9" s="85"/>
      <c r="LB9" s="84"/>
      <c r="LC9" s="56"/>
      <c r="LD9" s="92"/>
      <c r="LE9" s="85" t="s">
        <v>0</v>
      </c>
      <c r="LF9" s="92"/>
      <c r="LG9" s="85"/>
      <c r="LH9" s="84"/>
      <c r="LI9" s="56"/>
      <c r="LJ9" s="92"/>
      <c r="LK9" s="85" t="s">
        <v>0</v>
      </c>
      <c r="LL9" s="92"/>
      <c r="LM9" s="85"/>
      <c r="LN9" s="84"/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356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342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>
        <v>4</v>
      </c>
      <c r="FK10" s="85" t="s">
        <v>0</v>
      </c>
      <c r="FL10" s="92">
        <v>1</v>
      </c>
      <c r="FM10" s="355" t="s">
        <v>2</v>
      </c>
      <c r="FN10" s="352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1" t="s">
        <v>0</v>
      </c>
      <c r="GV10" s="92">
        <v>3</v>
      </c>
      <c r="GW10" s="321" t="s">
        <v>3</v>
      </c>
      <c r="GX10" s="318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341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3" t="s">
        <v>115</v>
      </c>
      <c r="HV10" s="342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375</v>
      </c>
      <c r="IH10" s="84" t="s">
        <v>2</v>
      </c>
      <c r="II10" s="56"/>
      <c r="IJ10" s="92">
        <v>1</v>
      </c>
      <c r="IK10" s="392" t="s">
        <v>0</v>
      </c>
      <c r="IL10" s="92">
        <v>4</v>
      </c>
      <c r="IM10" s="321" t="s">
        <v>2</v>
      </c>
      <c r="IN10" s="318" t="s">
        <v>117</v>
      </c>
      <c r="IO10" s="56"/>
      <c r="IP10" s="92">
        <v>1</v>
      </c>
      <c r="IQ10" s="85" t="s">
        <v>0</v>
      </c>
      <c r="IR10" s="92">
        <v>3</v>
      </c>
      <c r="IS10" s="85" t="s">
        <v>2</v>
      </c>
      <c r="IT10" s="356" t="s">
        <v>115</v>
      </c>
      <c r="IU10" s="56"/>
      <c r="IV10" s="92">
        <v>3</v>
      </c>
      <c r="IW10" s="85" t="s">
        <v>0</v>
      </c>
      <c r="IX10" s="92">
        <v>1</v>
      </c>
      <c r="IY10" s="85" t="s">
        <v>122</v>
      </c>
      <c r="IZ10" s="84" t="s">
        <v>281</v>
      </c>
      <c r="JA10" s="56"/>
      <c r="JB10" s="92">
        <v>3</v>
      </c>
      <c r="JC10" s="85" t="s">
        <v>0</v>
      </c>
      <c r="JD10" s="92">
        <v>1</v>
      </c>
      <c r="JE10" s="85" t="s">
        <v>2</v>
      </c>
      <c r="JF10" s="84" t="s">
        <v>116</v>
      </c>
      <c r="JG10" s="56"/>
      <c r="JH10" s="92">
        <v>3</v>
      </c>
      <c r="JI10" s="85" t="s">
        <v>0</v>
      </c>
      <c r="JJ10" s="92">
        <v>0</v>
      </c>
      <c r="JK10" s="85" t="s">
        <v>2</v>
      </c>
      <c r="JL10" s="84" t="s">
        <v>117</v>
      </c>
      <c r="JM10" s="56"/>
      <c r="JN10" s="92">
        <v>0</v>
      </c>
      <c r="JO10" s="85" t="s">
        <v>0</v>
      </c>
      <c r="JP10" s="92">
        <v>4</v>
      </c>
      <c r="JQ10" s="85" t="s">
        <v>375</v>
      </c>
      <c r="JR10" s="84" t="s">
        <v>117</v>
      </c>
      <c r="JS10" s="56"/>
      <c r="JT10" s="92"/>
      <c r="JU10" s="85" t="s">
        <v>0</v>
      </c>
      <c r="JV10" s="92"/>
      <c r="JW10" s="85"/>
      <c r="JX10" s="84"/>
      <c r="JY10" s="56"/>
      <c r="JZ10" s="92">
        <v>0</v>
      </c>
      <c r="KA10" s="85" t="s">
        <v>0</v>
      </c>
      <c r="KB10" s="92">
        <v>4</v>
      </c>
      <c r="KC10" s="85" t="s">
        <v>375</v>
      </c>
      <c r="KD10" s="84" t="s">
        <v>375</v>
      </c>
      <c r="KE10" s="56"/>
      <c r="KF10" s="92">
        <v>4</v>
      </c>
      <c r="KG10" s="402" t="s">
        <v>0</v>
      </c>
      <c r="KH10" s="92">
        <v>1</v>
      </c>
      <c r="KI10" s="402" t="s">
        <v>2</v>
      </c>
      <c r="KJ10" s="401" t="s">
        <v>116</v>
      </c>
      <c r="KK10" s="56"/>
      <c r="KL10" s="92"/>
      <c r="KM10" s="85" t="s">
        <v>0</v>
      </c>
      <c r="KN10" s="92"/>
      <c r="KO10" s="85"/>
      <c r="KP10" s="84"/>
      <c r="KQ10" s="56"/>
      <c r="KR10" s="92"/>
      <c r="KS10" s="85" t="s">
        <v>0</v>
      </c>
      <c r="KT10" s="92"/>
      <c r="KU10" s="85"/>
      <c r="KV10" s="84"/>
      <c r="KW10" s="56"/>
      <c r="KX10" s="92"/>
      <c r="KY10" s="85" t="s">
        <v>0</v>
      </c>
      <c r="KZ10" s="92"/>
      <c r="LA10" s="85"/>
      <c r="LB10" s="84"/>
      <c r="LC10" s="56"/>
      <c r="LD10" s="92"/>
      <c r="LE10" s="85" t="s">
        <v>0</v>
      </c>
      <c r="LF10" s="92"/>
      <c r="LG10" s="85"/>
      <c r="LH10" s="84"/>
      <c r="LI10" s="56"/>
      <c r="LJ10" s="92"/>
      <c r="LK10" s="85" t="s">
        <v>0</v>
      </c>
      <c r="LL10" s="92"/>
      <c r="LM10" s="85"/>
      <c r="LN10" s="84"/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351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1" t="s">
        <v>0</v>
      </c>
      <c r="GV11" s="92">
        <v>2</v>
      </c>
      <c r="GW11" s="321" t="s">
        <v>3</v>
      </c>
      <c r="GX11" s="318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3" t="s">
        <v>115</v>
      </c>
      <c r="HV11" s="342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51" t="s">
        <v>115</v>
      </c>
      <c r="IH11" s="348" t="s">
        <v>115</v>
      </c>
      <c r="II11" s="56"/>
      <c r="IJ11" s="92"/>
      <c r="IK11" s="392" t="s">
        <v>0</v>
      </c>
      <c r="IL11" s="92"/>
      <c r="IM11" s="392" t="s">
        <v>115</v>
      </c>
      <c r="IN11" s="389" t="s">
        <v>115</v>
      </c>
      <c r="IO11" s="56"/>
      <c r="IP11" s="92"/>
      <c r="IQ11" s="85" t="s">
        <v>0</v>
      </c>
      <c r="IR11" s="92"/>
      <c r="IS11" s="359" t="s">
        <v>115</v>
      </c>
      <c r="IT11" s="356" t="s">
        <v>115</v>
      </c>
      <c r="IU11" s="56"/>
      <c r="IV11" s="92"/>
      <c r="IW11" s="85" t="s">
        <v>0</v>
      </c>
      <c r="IX11" s="92"/>
      <c r="IY11" s="363" t="s">
        <v>115</v>
      </c>
      <c r="IZ11" s="362" t="s">
        <v>115</v>
      </c>
      <c r="JA11" s="56"/>
      <c r="JB11" s="92"/>
      <c r="JC11" s="85" t="s">
        <v>0</v>
      </c>
      <c r="JD11" s="92"/>
      <c r="JE11" s="367" t="s">
        <v>115</v>
      </c>
      <c r="JF11" s="364" t="s">
        <v>115</v>
      </c>
      <c r="JG11" s="56"/>
      <c r="JH11" s="92"/>
      <c r="JI11" s="85" t="s">
        <v>0</v>
      </c>
      <c r="JJ11" s="92"/>
      <c r="JK11" s="371" t="s">
        <v>115</v>
      </c>
      <c r="JL11" s="370" t="s">
        <v>115</v>
      </c>
      <c r="JM11" s="56"/>
      <c r="JN11" s="92"/>
      <c r="JO11" s="85" t="s">
        <v>0</v>
      </c>
      <c r="JP11" s="92"/>
      <c r="JQ11" s="387" t="s">
        <v>115</v>
      </c>
      <c r="JR11" s="386" t="s">
        <v>115</v>
      </c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397" t="s">
        <v>115</v>
      </c>
      <c r="KD11" s="396" t="s">
        <v>115</v>
      </c>
      <c r="KE11" s="56"/>
      <c r="KF11" s="92"/>
      <c r="KG11" s="402" t="s">
        <v>0</v>
      </c>
      <c r="KH11" s="92"/>
      <c r="KI11" s="402" t="s">
        <v>115</v>
      </c>
      <c r="KJ11" s="401" t="s">
        <v>115</v>
      </c>
      <c r="KK11" s="56"/>
      <c r="KL11" s="92"/>
      <c r="KM11" s="85" t="s">
        <v>0</v>
      </c>
      <c r="KN11" s="92"/>
      <c r="KO11" s="85"/>
      <c r="KP11" s="84"/>
      <c r="KQ11" s="56"/>
      <c r="KR11" s="92"/>
      <c r="KS11" s="85" t="s">
        <v>0</v>
      </c>
      <c r="KT11" s="92"/>
      <c r="KU11" s="85"/>
      <c r="KV11" s="84"/>
      <c r="KW11" s="56"/>
      <c r="KX11" s="92"/>
      <c r="KY11" s="85" t="s">
        <v>0</v>
      </c>
      <c r="KZ11" s="92"/>
      <c r="LA11" s="85"/>
      <c r="LB11" s="84"/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85"/>
      <c r="LN11" s="84"/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351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342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355" t="s">
        <v>115</v>
      </c>
      <c r="FN12" s="352" t="s">
        <v>115</v>
      </c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1" t="s">
        <v>0</v>
      </c>
      <c r="GV12" s="92"/>
      <c r="GW12" s="321" t="s">
        <v>115</v>
      </c>
      <c r="GX12" s="318" t="s">
        <v>115</v>
      </c>
      <c r="GY12" s="56"/>
      <c r="GZ12" s="92"/>
      <c r="HA12" s="85" t="s">
        <v>0</v>
      </c>
      <c r="HB12" s="92"/>
      <c r="HC12" s="327" t="s">
        <v>115</v>
      </c>
      <c r="HD12" s="324" t="s">
        <v>115</v>
      </c>
      <c r="HE12" s="56"/>
      <c r="HF12" s="92"/>
      <c r="HG12" s="85" t="s">
        <v>0</v>
      </c>
      <c r="HH12" s="92"/>
      <c r="HI12" s="331" t="s">
        <v>115</v>
      </c>
      <c r="HJ12" s="328" t="s">
        <v>115</v>
      </c>
      <c r="HK12" s="56"/>
      <c r="HL12" s="92"/>
      <c r="HM12" s="85" t="s">
        <v>0</v>
      </c>
      <c r="HN12" s="92"/>
      <c r="HO12" s="336" t="s">
        <v>115</v>
      </c>
      <c r="HP12" s="333" t="s">
        <v>115</v>
      </c>
      <c r="HQ12" s="56"/>
      <c r="HR12" s="92"/>
      <c r="HS12" s="85" t="s">
        <v>0</v>
      </c>
      <c r="HT12" s="92"/>
      <c r="HU12" s="343" t="s">
        <v>115</v>
      </c>
      <c r="HV12" s="342" t="s">
        <v>115</v>
      </c>
      <c r="HW12" s="56"/>
      <c r="HX12" s="92"/>
      <c r="HY12" s="85" t="s">
        <v>0</v>
      </c>
      <c r="HZ12" s="92"/>
      <c r="IA12" s="347" t="s">
        <v>115</v>
      </c>
      <c r="IB12" s="344" t="s">
        <v>115</v>
      </c>
      <c r="IC12" s="56"/>
      <c r="ID12" s="92"/>
      <c r="IE12" s="85" t="s">
        <v>0</v>
      </c>
      <c r="IF12" s="92"/>
      <c r="IG12" s="351" t="s">
        <v>115</v>
      </c>
      <c r="IH12" s="348" t="s">
        <v>115</v>
      </c>
      <c r="II12" s="56"/>
      <c r="IJ12" s="92"/>
      <c r="IK12" s="392" t="s">
        <v>0</v>
      </c>
      <c r="IL12" s="92"/>
      <c r="IM12" s="392" t="s">
        <v>115</v>
      </c>
      <c r="IN12" s="389" t="s">
        <v>115</v>
      </c>
      <c r="IO12" s="56"/>
      <c r="IP12" s="92"/>
      <c r="IQ12" s="85" t="s">
        <v>0</v>
      </c>
      <c r="IR12" s="92"/>
      <c r="IS12" s="359" t="s">
        <v>115</v>
      </c>
      <c r="IT12" s="356" t="s">
        <v>115</v>
      </c>
      <c r="IU12" s="56"/>
      <c r="IV12" s="92"/>
      <c r="IW12" s="85" t="s">
        <v>0</v>
      </c>
      <c r="IX12" s="92"/>
      <c r="IY12" s="363" t="s">
        <v>115</v>
      </c>
      <c r="IZ12" s="362" t="s">
        <v>115</v>
      </c>
      <c r="JA12" s="56"/>
      <c r="JB12" s="92"/>
      <c r="JC12" s="85" t="s">
        <v>0</v>
      </c>
      <c r="JD12" s="92"/>
      <c r="JE12" s="367" t="s">
        <v>115</v>
      </c>
      <c r="JF12" s="364" t="s">
        <v>115</v>
      </c>
      <c r="JG12" s="56"/>
      <c r="JH12" s="92"/>
      <c r="JI12" s="85" t="s">
        <v>0</v>
      </c>
      <c r="JJ12" s="92"/>
      <c r="JK12" s="371" t="s">
        <v>115</v>
      </c>
      <c r="JL12" s="370" t="s">
        <v>115</v>
      </c>
      <c r="JM12" s="56"/>
      <c r="JN12" s="92"/>
      <c r="JO12" s="85" t="s">
        <v>0</v>
      </c>
      <c r="JP12" s="92"/>
      <c r="JQ12" s="387" t="s">
        <v>115</v>
      </c>
      <c r="JR12" s="386" t="s">
        <v>115</v>
      </c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397" t="s">
        <v>115</v>
      </c>
      <c r="KD12" s="396" t="s">
        <v>115</v>
      </c>
      <c r="KE12" s="56"/>
      <c r="KF12" s="92"/>
      <c r="KG12" s="402" t="s">
        <v>0</v>
      </c>
      <c r="KH12" s="92"/>
      <c r="KI12" s="402" t="s">
        <v>115</v>
      </c>
      <c r="KJ12" s="401" t="s">
        <v>115</v>
      </c>
      <c r="KK12" s="56"/>
      <c r="KL12" s="92"/>
      <c r="KM12" s="85" t="s">
        <v>0</v>
      </c>
      <c r="KN12" s="92"/>
      <c r="KO12" s="85"/>
      <c r="KP12" s="84"/>
      <c r="KQ12" s="56"/>
      <c r="KR12" s="92"/>
      <c r="KS12" s="85" t="s">
        <v>0</v>
      </c>
      <c r="KT12" s="92"/>
      <c r="KU12" s="85"/>
      <c r="KV12" s="84"/>
      <c r="KW12" s="56"/>
      <c r="KX12" s="92"/>
      <c r="KY12" s="85" t="s">
        <v>0</v>
      </c>
      <c r="KZ12" s="92"/>
      <c r="LA12" s="85"/>
      <c r="LB12" s="84"/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85"/>
      <c r="LN12" s="84"/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351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342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355" t="s">
        <v>115</v>
      </c>
      <c r="FN13" s="352" t="s">
        <v>115</v>
      </c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1" t="s">
        <v>0</v>
      </c>
      <c r="GV13" s="92"/>
      <c r="GW13" s="321" t="s">
        <v>115</v>
      </c>
      <c r="GX13" s="318" t="s">
        <v>115</v>
      </c>
      <c r="GY13" s="56"/>
      <c r="GZ13" s="92"/>
      <c r="HA13" s="85" t="s">
        <v>0</v>
      </c>
      <c r="HB13" s="92"/>
      <c r="HC13" s="327" t="s">
        <v>115</v>
      </c>
      <c r="HD13" s="324" t="s">
        <v>115</v>
      </c>
      <c r="HE13" s="56"/>
      <c r="HF13" s="92"/>
      <c r="HG13" s="85" t="s">
        <v>0</v>
      </c>
      <c r="HH13" s="92"/>
      <c r="HI13" s="331" t="s">
        <v>115</v>
      </c>
      <c r="HJ13" s="328" t="s">
        <v>115</v>
      </c>
      <c r="HK13" s="56"/>
      <c r="HL13" s="92"/>
      <c r="HM13" s="85" t="s">
        <v>0</v>
      </c>
      <c r="HN13" s="92"/>
      <c r="HO13" s="336" t="s">
        <v>115</v>
      </c>
      <c r="HP13" s="333" t="s">
        <v>115</v>
      </c>
      <c r="HQ13" s="56"/>
      <c r="HR13" s="92"/>
      <c r="HS13" s="85" t="s">
        <v>0</v>
      </c>
      <c r="HT13" s="92"/>
      <c r="HU13" s="343" t="s">
        <v>115</v>
      </c>
      <c r="HV13" s="342" t="s">
        <v>115</v>
      </c>
      <c r="HW13" s="56"/>
      <c r="HX13" s="92"/>
      <c r="HY13" s="85" t="s">
        <v>0</v>
      </c>
      <c r="HZ13" s="92"/>
      <c r="IA13" s="347" t="s">
        <v>115</v>
      </c>
      <c r="IB13" s="344" t="s">
        <v>115</v>
      </c>
      <c r="IC13" s="56"/>
      <c r="ID13" s="92"/>
      <c r="IE13" s="85" t="s">
        <v>0</v>
      </c>
      <c r="IF13" s="92"/>
      <c r="IG13" s="351" t="s">
        <v>115</v>
      </c>
      <c r="IH13" s="348" t="s">
        <v>115</v>
      </c>
      <c r="II13" s="56"/>
      <c r="IJ13" s="92"/>
      <c r="IK13" s="392" t="s">
        <v>0</v>
      </c>
      <c r="IL13" s="92"/>
      <c r="IM13" s="392" t="s">
        <v>115</v>
      </c>
      <c r="IN13" s="389" t="s">
        <v>115</v>
      </c>
      <c r="IO13" s="56"/>
      <c r="IP13" s="92"/>
      <c r="IQ13" s="85" t="s">
        <v>0</v>
      </c>
      <c r="IR13" s="92"/>
      <c r="IS13" s="359" t="s">
        <v>115</v>
      </c>
      <c r="IT13" s="356" t="s">
        <v>115</v>
      </c>
      <c r="IU13" s="56"/>
      <c r="IV13" s="92"/>
      <c r="IW13" s="85" t="s">
        <v>0</v>
      </c>
      <c r="IX13" s="92"/>
      <c r="IY13" s="363" t="s">
        <v>115</v>
      </c>
      <c r="IZ13" s="362" t="s">
        <v>115</v>
      </c>
      <c r="JA13" s="56"/>
      <c r="JB13" s="92"/>
      <c r="JC13" s="85" t="s">
        <v>0</v>
      </c>
      <c r="JD13" s="92"/>
      <c r="JE13" s="367" t="s">
        <v>115</v>
      </c>
      <c r="JF13" s="364" t="s">
        <v>115</v>
      </c>
      <c r="JG13" s="56"/>
      <c r="JH13" s="92"/>
      <c r="JI13" s="85" t="s">
        <v>0</v>
      </c>
      <c r="JJ13" s="92"/>
      <c r="JK13" s="371" t="s">
        <v>115</v>
      </c>
      <c r="JL13" s="370" t="s">
        <v>115</v>
      </c>
      <c r="JM13" s="56"/>
      <c r="JN13" s="92"/>
      <c r="JO13" s="85" t="s">
        <v>0</v>
      </c>
      <c r="JP13" s="92"/>
      <c r="JQ13" s="387" t="s">
        <v>115</v>
      </c>
      <c r="JR13" s="386" t="s">
        <v>115</v>
      </c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397" t="s">
        <v>115</v>
      </c>
      <c r="KD13" s="396" t="s">
        <v>115</v>
      </c>
      <c r="KE13" s="56"/>
      <c r="KF13" s="92"/>
      <c r="KG13" s="402" t="s">
        <v>0</v>
      </c>
      <c r="KH13" s="92"/>
      <c r="KI13" s="402" t="s">
        <v>115</v>
      </c>
      <c r="KJ13" s="401" t="s">
        <v>115</v>
      </c>
      <c r="KK13" s="56"/>
      <c r="KL13" s="92"/>
      <c r="KM13" s="85" t="s">
        <v>0</v>
      </c>
      <c r="KN13" s="92"/>
      <c r="KO13" s="85"/>
      <c r="KP13" s="84"/>
      <c r="KQ13" s="56"/>
      <c r="KR13" s="92"/>
      <c r="KS13" s="85" t="s">
        <v>0</v>
      </c>
      <c r="KT13" s="92"/>
      <c r="KU13" s="85"/>
      <c r="KV13" s="84"/>
      <c r="KW13" s="56"/>
      <c r="KX13" s="92"/>
      <c r="KY13" s="85" t="s">
        <v>0</v>
      </c>
      <c r="KZ13" s="92"/>
      <c r="LA13" s="85"/>
      <c r="LB13" s="84"/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85"/>
      <c r="LN13" s="84"/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351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341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341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342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341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>
        <v>2</v>
      </c>
      <c r="FK14" s="85" t="s">
        <v>0</v>
      </c>
      <c r="FL14" s="92">
        <v>0</v>
      </c>
      <c r="FM14" s="355" t="s">
        <v>2</v>
      </c>
      <c r="FN14" s="352" t="s">
        <v>341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351</v>
      </c>
      <c r="GF14" s="84" t="s">
        <v>341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1" t="s">
        <v>0</v>
      </c>
      <c r="GV14" s="92">
        <v>2</v>
      </c>
      <c r="GW14" s="321" t="s">
        <v>3</v>
      </c>
      <c r="GX14" s="318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38" t="s">
        <v>3</v>
      </c>
      <c r="HP14" s="337" t="s">
        <v>117</v>
      </c>
      <c r="HQ14" s="56"/>
      <c r="HR14" s="92">
        <v>0</v>
      </c>
      <c r="HS14" s="85" t="s">
        <v>0</v>
      </c>
      <c r="HT14" s="92">
        <v>3</v>
      </c>
      <c r="HU14" s="343" t="s">
        <v>2</v>
      </c>
      <c r="HV14" s="342" t="s">
        <v>341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341</v>
      </c>
      <c r="II14" s="56"/>
      <c r="IJ14" s="92">
        <v>0</v>
      </c>
      <c r="IK14" s="392" t="s">
        <v>0</v>
      </c>
      <c r="IL14" s="92">
        <v>2</v>
      </c>
      <c r="IM14" s="321" t="s">
        <v>116</v>
      </c>
      <c r="IN14" s="318" t="s">
        <v>117</v>
      </c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341</v>
      </c>
      <c r="IU14" s="56"/>
      <c r="IV14" s="92">
        <v>3</v>
      </c>
      <c r="IW14" s="85" t="s">
        <v>0</v>
      </c>
      <c r="IX14" s="92">
        <v>0</v>
      </c>
      <c r="IY14" s="85" t="s">
        <v>3</v>
      </c>
      <c r="IZ14" s="84" t="s">
        <v>4</v>
      </c>
      <c r="JA14" s="56"/>
      <c r="JB14" s="92">
        <v>3</v>
      </c>
      <c r="JC14" s="85" t="s">
        <v>0</v>
      </c>
      <c r="JD14" s="92">
        <v>1</v>
      </c>
      <c r="JE14" s="85" t="s">
        <v>2</v>
      </c>
      <c r="JF14" s="84" t="s">
        <v>341</v>
      </c>
      <c r="JG14" s="56"/>
      <c r="JH14" s="92">
        <v>1</v>
      </c>
      <c r="JI14" s="85" t="s">
        <v>0</v>
      </c>
      <c r="JJ14" s="92">
        <v>0</v>
      </c>
      <c r="JK14" s="371" t="s">
        <v>3</v>
      </c>
      <c r="JL14" s="370" t="s">
        <v>341</v>
      </c>
      <c r="JM14" s="56"/>
      <c r="JN14" s="92">
        <v>1</v>
      </c>
      <c r="JO14" s="85" t="s">
        <v>0</v>
      </c>
      <c r="JP14" s="92">
        <v>3</v>
      </c>
      <c r="JQ14" s="85" t="s">
        <v>2</v>
      </c>
      <c r="JR14" s="84" t="s">
        <v>117</v>
      </c>
      <c r="JS14" s="56"/>
      <c r="JT14" s="92"/>
      <c r="JU14" s="85" t="s">
        <v>0</v>
      </c>
      <c r="JV14" s="92"/>
      <c r="JW14" s="85"/>
      <c r="JX14" s="84"/>
      <c r="JY14" s="56"/>
      <c r="JZ14" s="92">
        <v>0</v>
      </c>
      <c r="KA14" s="85" t="s">
        <v>0</v>
      </c>
      <c r="KB14" s="92">
        <v>2</v>
      </c>
      <c r="KC14" s="85" t="s">
        <v>122</v>
      </c>
      <c r="KD14" s="84" t="s">
        <v>4</v>
      </c>
      <c r="KE14" s="56"/>
      <c r="KF14" s="92"/>
      <c r="KG14" s="402" t="s">
        <v>0</v>
      </c>
      <c r="KH14" s="92"/>
      <c r="KI14" s="402" t="s">
        <v>115</v>
      </c>
      <c r="KJ14" s="401" t="s">
        <v>115</v>
      </c>
      <c r="KK14" s="56"/>
      <c r="KL14" s="92"/>
      <c r="KM14" s="85" t="s">
        <v>0</v>
      </c>
      <c r="KN14" s="92"/>
      <c r="KO14" s="85"/>
      <c r="KP14" s="84"/>
      <c r="KQ14" s="56"/>
      <c r="KR14" s="92"/>
      <c r="KS14" s="85" t="s">
        <v>0</v>
      </c>
      <c r="KT14" s="92"/>
      <c r="KU14" s="85"/>
      <c r="KV14" s="84"/>
      <c r="KW14" s="56"/>
      <c r="KX14" s="92"/>
      <c r="KY14" s="85" t="s">
        <v>0</v>
      </c>
      <c r="KZ14" s="92"/>
      <c r="LA14" s="85"/>
      <c r="LB14" s="84"/>
      <c r="LC14" s="56"/>
      <c r="LD14" s="92"/>
      <c r="LE14" s="85" t="s">
        <v>0</v>
      </c>
      <c r="LF14" s="92"/>
      <c r="LG14" s="85"/>
      <c r="LH14" s="84"/>
      <c r="LI14" s="56"/>
      <c r="LJ14" s="92"/>
      <c r="LK14" s="85" t="s">
        <v>0</v>
      </c>
      <c r="LL14" s="92"/>
      <c r="LM14" s="85"/>
      <c r="LN14" s="84"/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351</v>
      </c>
      <c r="AR15" s="141" t="s">
        <v>342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351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342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341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382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351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351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1" t="s">
        <v>0</v>
      </c>
      <c r="GV15" s="92">
        <v>1</v>
      </c>
      <c r="GW15" s="321" t="s">
        <v>3</v>
      </c>
      <c r="GX15" s="318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351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3" t="s">
        <v>2</v>
      </c>
      <c r="HV15" s="342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>
        <v>0</v>
      </c>
      <c r="IK15" s="392" t="s">
        <v>0</v>
      </c>
      <c r="IL15" s="92">
        <v>1</v>
      </c>
      <c r="IM15" s="321" t="s">
        <v>2</v>
      </c>
      <c r="IN15" s="318" t="s">
        <v>375</v>
      </c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>
        <v>3</v>
      </c>
      <c r="IW15" s="85" t="s">
        <v>0</v>
      </c>
      <c r="IX15" s="92">
        <v>1</v>
      </c>
      <c r="IY15" s="85" t="s">
        <v>3</v>
      </c>
      <c r="IZ15" s="84" t="s">
        <v>122</v>
      </c>
      <c r="JA15" s="56"/>
      <c r="JB15" s="92">
        <v>3</v>
      </c>
      <c r="JC15" s="85" t="s">
        <v>0</v>
      </c>
      <c r="JD15" s="92">
        <v>2</v>
      </c>
      <c r="JE15" s="85" t="s">
        <v>2</v>
      </c>
      <c r="JF15" s="84" t="s">
        <v>117</v>
      </c>
      <c r="JG15" s="56"/>
      <c r="JH15" s="92">
        <v>1</v>
      </c>
      <c r="JI15" s="85" t="s">
        <v>0</v>
      </c>
      <c r="JJ15" s="92">
        <v>2</v>
      </c>
      <c r="JK15" s="85" t="s">
        <v>375</v>
      </c>
      <c r="JL15" s="84" t="s">
        <v>2</v>
      </c>
      <c r="JM15" s="56"/>
      <c r="JN15" s="92">
        <v>1</v>
      </c>
      <c r="JO15" s="85" t="s">
        <v>0</v>
      </c>
      <c r="JP15" s="92">
        <v>3</v>
      </c>
      <c r="JQ15" s="85" t="s">
        <v>375</v>
      </c>
      <c r="JR15" s="84" t="s">
        <v>2</v>
      </c>
      <c r="JS15" s="56"/>
      <c r="JT15" s="92"/>
      <c r="JU15" s="85" t="s">
        <v>0</v>
      </c>
      <c r="JV15" s="92"/>
      <c r="JW15" s="85"/>
      <c r="JX15" s="84"/>
      <c r="JY15" s="56"/>
      <c r="JZ15" s="92">
        <v>1</v>
      </c>
      <c r="KA15" s="85" t="s">
        <v>0</v>
      </c>
      <c r="KB15" s="92">
        <v>3</v>
      </c>
      <c r="KC15" s="85" t="s">
        <v>1</v>
      </c>
      <c r="KD15" s="84" t="s">
        <v>126</v>
      </c>
      <c r="KE15" s="56"/>
      <c r="KF15" s="92">
        <v>2</v>
      </c>
      <c r="KG15" s="402" t="s">
        <v>0</v>
      </c>
      <c r="KH15" s="92">
        <v>0</v>
      </c>
      <c r="KI15" s="402" t="s">
        <v>2</v>
      </c>
      <c r="KJ15" s="401" t="s">
        <v>117</v>
      </c>
      <c r="KK15" s="56"/>
      <c r="KL15" s="92"/>
      <c r="KM15" s="85" t="s">
        <v>0</v>
      </c>
      <c r="KN15" s="92"/>
      <c r="KO15" s="85"/>
      <c r="KP15" s="84"/>
      <c r="KQ15" s="56"/>
      <c r="KR15" s="92"/>
      <c r="KS15" s="85" t="s">
        <v>0</v>
      </c>
      <c r="KT15" s="92"/>
      <c r="KU15" s="85"/>
      <c r="KV15" s="84"/>
      <c r="KW15" s="56"/>
      <c r="KX15" s="92"/>
      <c r="KY15" s="85" t="s">
        <v>0</v>
      </c>
      <c r="KZ15" s="92"/>
      <c r="LA15" s="85"/>
      <c r="LB15" s="84"/>
      <c r="LC15" s="56"/>
      <c r="LD15" s="92"/>
      <c r="LE15" s="85" t="s">
        <v>0</v>
      </c>
      <c r="LF15" s="92"/>
      <c r="LG15" s="85"/>
      <c r="LH15" s="84"/>
      <c r="LI15" s="56"/>
      <c r="LJ15" s="92"/>
      <c r="LK15" s="85" t="s">
        <v>0</v>
      </c>
      <c r="LL15" s="92"/>
      <c r="LM15" s="85"/>
      <c r="LN15" s="84"/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341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342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341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342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1" t="s">
        <v>0</v>
      </c>
      <c r="GV16" s="92">
        <v>3</v>
      </c>
      <c r="GW16" s="321" t="s">
        <v>3</v>
      </c>
      <c r="GX16" s="318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3" t="s">
        <v>2</v>
      </c>
      <c r="HV16" s="342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341</v>
      </c>
      <c r="IC16" s="56"/>
      <c r="ID16" s="92">
        <v>4</v>
      </c>
      <c r="IE16" s="85" t="s">
        <v>0</v>
      </c>
      <c r="IF16" s="92">
        <v>0</v>
      </c>
      <c r="IG16" s="85" t="s">
        <v>375</v>
      </c>
      <c r="IH16" s="84" t="s">
        <v>375</v>
      </c>
      <c r="II16" s="56"/>
      <c r="IJ16" s="92">
        <v>2</v>
      </c>
      <c r="IK16" s="392" t="s">
        <v>0</v>
      </c>
      <c r="IL16" s="92">
        <v>3</v>
      </c>
      <c r="IM16" s="321" t="s">
        <v>3</v>
      </c>
      <c r="IN16" s="318" t="s">
        <v>116</v>
      </c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>
        <v>3</v>
      </c>
      <c r="IW16" s="85" t="s">
        <v>0</v>
      </c>
      <c r="IX16" s="92">
        <v>1</v>
      </c>
      <c r="IY16" s="85" t="s">
        <v>122</v>
      </c>
      <c r="IZ16" s="84" t="s">
        <v>351</v>
      </c>
      <c r="JA16" s="56"/>
      <c r="JB16" s="92">
        <v>3</v>
      </c>
      <c r="JC16" s="85" t="s">
        <v>0</v>
      </c>
      <c r="JD16" s="92">
        <v>2</v>
      </c>
      <c r="JE16" s="85" t="s">
        <v>2</v>
      </c>
      <c r="JF16" s="84" t="s">
        <v>341</v>
      </c>
      <c r="JG16" s="56"/>
      <c r="JH16" s="92">
        <v>1</v>
      </c>
      <c r="JI16" s="85" t="s">
        <v>0</v>
      </c>
      <c r="JJ16" s="92">
        <v>1</v>
      </c>
      <c r="JK16" s="85" t="s">
        <v>3</v>
      </c>
      <c r="JL16" s="84" t="s">
        <v>2</v>
      </c>
      <c r="JM16" s="56"/>
      <c r="JN16" s="92">
        <v>0</v>
      </c>
      <c r="JO16" s="85" t="s">
        <v>0</v>
      </c>
      <c r="JP16" s="92">
        <v>2</v>
      </c>
      <c r="JQ16" s="85" t="s">
        <v>2</v>
      </c>
      <c r="JR16" s="84" t="s">
        <v>375</v>
      </c>
      <c r="JS16" s="56"/>
      <c r="JT16" s="92"/>
      <c r="JU16" s="85" t="s">
        <v>0</v>
      </c>
      <c r="JV16" s="92"/>
      <c r="JW16" s="85"/>
      <c r="JX16" s="84"/>
      <c r="JY16" s="56"/>
      <c r="JZ16" s="92">
        <v>0</v>
      </c>
      <c r="KA16" s="85" t="s">
        <v>0</v>
      </c>
      <c r="KB16" s="92">
        <v>4</v>
      </c>
      <c r="KC16" s="85" t="s">
        <v>122</v>
      </c>
      <c r="KD16" s="84" t="s">
        <v>351</v>
      </c>
      <c r="KE16" s="56"/>
      <c r="KF16" s="92">
        <v>3</v>
      </c>
      <c r="KG16" s="402" t="s">
        <v>0</v>
      </c>
      <c r="KH16" s="92">
        <v>0</v>
      </c>
      <c r="KI16" s="402" t="s">
        <v>2</v>
      </c>
      <c r="KJ16" s="401" t="s">
        <v>375</v>
      </c>
      <c r="KK16" s="56"/>
      <c r="KL16" s="92"/>
      <c r="KM16" s="85" t="s">
        <v>0</v>
      </c>
      <c r="KN16" s="92"/>
      <c r="KO16" s="85"/>
      <c r="KP16" s="84"/>
      <c r="KQ16" s="56"/>
      <c r="KR16" s="92"/>
      <c r="KS16" s="85" t="s">
        <v>0</v>
      </c>
      <c r="KT16" s="92"/>
      <c r="KU16" s="85"/>
      <c r="KV16" s="84"/>
      <c r="KW16" s="56"/>
      <c r="KX16" s="92"/>
      <c r="KY16" s="85" t="s">
        <v>0</v>
      </c>
      <c r="KZ16" s="92"/>
      <c r="LA16" s="85"/>
      <c r="LB16" s="84"/>
      <c r="LC16" s="56"/>
      <c r="LD16" s="92"/>
      <c r="LE16" s="85" t="s">
        <v>0</v>
      </c>
      <c r="LF16" s="92"/>
      <c r="LG16" s="85"/>
      <c r="LH16" s="84"/>
      <c r="LI16" s="56"/>
      <c r="LJ16" s="92"/>
      <c r="LK16" s="85" t="s">
        <v>0</v>
      </c>
      <c r="LL16" s="92"/>
      <c r="LM16" s="85"/>
      <c r="LN16" s="84"/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341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351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355" t="s">
        <v>115</v>
      </c>
      <c r="FN17" s="352" t="s">
        <v>115</v>
      </c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1" t="s">
        <v>0</v>
      </c>
      <c r="GV17" s="92"/>
      <c r="GW17" s="321" t="s">
        <v>115</v>
      </c>
      <c r="GX17" s="318" t="s">
        <v>115</v>
      </c>
      <c r="GY17" s="56"/>
      <c r="GZ17" s="92"/>
      <c r="HA17" s="85" t="s">
        <v>0</v>
      </c>
      <c r="HB17" s="92"/>
      <c r="HC17" s="327" t="s">
        <v>115</v>
      </c>
      <c r="HD17" s="324" t="s">
        <v>115</v>
      </c>
      <c r="HE17" s="56"/>
      <c r="HF17" s="92"/>
      <c r="HG17" s="85" t="s">
        <v>0</v>
      </c>
      <c r="HH17" s="92"/>
      <c r="HI17" s="331" t="s">
        <v>115</v>
      </c>
      <c r="HJ17" s="328" t="s">
        <v>115</v>
      </c>
      <c r="HK17" s="56"/>
      <c r="HL17" s="92"/>
      <c r="HM17" s="85" t="s">
        <v>0</v>
      </c>
      <c r="HN17" s="92"/>
      <c r="HO17" s="336" t="s">
        <v>115</v>
      </c>
      <c r="HP17" s="333" t="s">
        <v>115</v>
      </c>
      <c r="HQ17" s="56"/>
      <c r="HR17" s="92"/>
      <c r="HS17" s="85" t="s">
        <v>0</v>
      </c>
      <c r="HT17" s="92"/>
      <c r="HU17" s="343" t="s">
        <v>115</v>
      </c>
      <c r="HV17" s="342" t="s">
        <v>115</v>
      </c>
      <c r="HW17" s="56"/>
      <c r="HX17" s="92"/>
      <c r="HY17" s="85" t="s">
        <v>0</v>
      </c>
      <c r="HZ17" s="92"/>
      <c r="IA17" s="347" t="s">
        <v>115</v>
      </c>
      <c r="IB17" s="344" t="s">
        <v>115</v>
      </c>
      <c r="IC17" s="56"/>
      <c r="ID17" s="92"/>
      <c r="IE17" s="85" t="s">
        <v>0</v>
      </c>
      <c r="IF17" s="92"/>
      <c r="IG17" s="351" t="s">
        <v>115</v>
      </c>
      <c r="IH17" s="348" t="s">
        <v>115</v>
      </c>
      <c r="II17" s="56"/>
      <c r="IJ17" s="92"/>
      <c r="IK17" s="392" t="s">
        <v>0</v>
      </c>
      <c r="IL17" s="92"/>
      <c r="IM17" s="392" t="s">
        <v>115</v>
      </c>
      <c r="IN17" s="389" t="s">
        <v>115</v>
      </c>
      <c r="IO17" s="56"/>
      <c r="IP17" s="92"/>
      <c r="IQ17" s="85" t="s">
        <v>0</v>
      </c>
      <c r="IR17" s="92"/>
      <c r="IS17" s="359" t="s">
        <v>115</v>
      </c>
      <c r="IT17" s="356" t="s">
        <v>115</v>
      </c>
      <c r="IU17" s="56"/>
      <c r="IV17" s="92"/>
      <c r="IW17" s="85" t="s">
        <v>0</v>
      </c>
      <c r="IX17" s="92"/>
      <c r="IY17" s="363" t="s">
        <v>115</v>
      </c>
      <c r="IZ17" s="362" t="s">
        <v>115</v>
      </c>
      <c r="JA17" s="56"/>
      <c r="JB17" s="92"/>
      <c r="JC17" s="85" t="s">
        <v>0</v>
      </c>
      <c r="JD17" s="92"/>
      <c r="JE17" s="367" t="s">
        <v>115</v>
      </c>
      <c r="JF17" s="364" t="s">
        <v>115</v>
      </c>
      <c r="JG17" s="56"/>
      <c r="JH17" s="92"/>
      <c r="JI17" s="85" t="s">
        <v>0</v>
      </c>
      <c r="JJ17" s="92"/>
      <c r="JK17" s="371" t="s">
        <v>115</v>
      </c>
      <c r="JL17" s="370" t="s">
        <v>115</v>
      </c>
      <c r="JM17" s="56"/>
      <c r="JN17" s="92"/>
      <c r="JO17" s="85" t="s">
        <v>0</v>
      </c>
      <c r="JP17" s="92"/>
      <c r="JQ17" s="387" t="s">
        <v>115</v>
      </c>
      <c r="JR17" s="386" t="s">
        <v>115</v>
      </c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397" t="s">
        <v>115</v>
      </c>
      <c r="KD17" s="396" t="s">
        <v>115</v>
      </c>
      <c r="KE17" s="56"/>
      <c r="KF17" s="92"/>
      <c r="KG17" s="402" t="s">
        <v>0</v>
      </c>
      <c r="KH17" s="92"/>
      <c r="KI17" s="402" t="s">
        <v>115</v>
      </c>
      <c r="KJ17" s="401" t="s">
        <v>115</v>
      </c>
      <c r="KK17" s="56"/>
      <c r="KL17" s="92"/>
      <c r="KM17" s="85" t="s">
        <v>0</v>
      </c>
      <c r="KN17" s="92"/>
      <c r="KO17" s="85"/>
      <c r="KP17" s="84"/>
      <c r="KQ17" s="56"/>
      <c r="KR17" s="92"/>
      <c r="KS17" s="85" t="s">
        <v>0</v>
      </c>
      <c r="KT17" s="92"/>
      <c r="KU17" s="85"/>
      <c r="KV17" s="84"/>
      <c r="KW17" s="56"/>
      <c r="KX17" s="92"/>
      <c r="KY17" s="85" t="s">
        <v>0</v>
      </c>
      <c r="KZ17" s="92"/>
      <c r="LA17" s="85"/>
      <c r="LB17" s="84"/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85"/>
      <c r="LN17" s="84"/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351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351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342</v>
      </c>
      <c r="CH18" s="84" t="s">
        <v>358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341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341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351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351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1" t="s">
        <v>0</v>
      </c>
      <c r="GV18" s="92">
        <v>1</v>
      </c>
      <c r="GW18" s="321" t="s">
        <v>1</v>
      </c>
      <c r="GX18" s="318" t="s">
        <v>351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375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3" t="s">
        <v>2</v>
      </c>
      <c r="HV18" s="342" t="s">
        <v>341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375</v>
      </c>
      <c r="II18" s="56"/>
      <c r="IJ18" s="92">
        <v>0</v>
      </c>
      <c r="IK18" s="392" t="s">
        <v>0</v>
      </c>
      <c r="IL18" s="92">
        <v>3</v>
      </c>
      <c r="IM18" s="321" t="s">
        <v>3</v>
      </c>
      <c r="IN18" s="318" t="s">
        <v>119</v>
      </c>
      <c r="IO18" s="56"/>
      <c r="IP18" s="92">
        <v>1</v>
      </c>
      <c r="IQ18" s="85" t="s">
        <v>0</v>
      </c>
      <c r="IR18" s="92">
        <v>2</v>
      </c>
      <c r="IS18" s="85" t="s">
        <v>375</v>
      </c>
      <c r="IT18" s="84" t="s">
        <v>2</v>
      </c>
      <c r="IU18" s="56"/>
      <c r="IV18" s="92">
        <v>2</v>
      </c>
      <c r="IW18" s="85" t="s">
        <v>0</v>
      </c>
      <c r="IX18" s="92">
        <v>0</v>
      </c>
      <c r="IY18" s="85" t="s">
        <v>3</v>
      </c>
      <c r="IZ18" s="84" t="s">
        <v>4</v>
      </c>
      <c r="JA18" s="56"/>
      <c r="JB18" s="92">
        <v>2</v>
      </c>
      <c r="JC18" s="85" t="s">
        <v>0</v>
      </c>
      <c r="JD18" s="92">
        <v>1</v>
      </c>
      <c r="JE18" s="85" t="s">
        <v>375</v>
      </c>
      <c r="JF18" s="84" t="s">
        <v>341</v>
      </c>
      <c r="JG18" s="56"/>
      <c r="JH18" s="92"/>
      <c r="JI18" s="85" t="s">
        <v>0</v>
      </c>
      <c r="JJ18" s="92"/>
      <c r="JK18" s="371" t="s">
        <v>115</v>
      </c>
      <c r="JL18" s="370" t="s">
        <v>115</v>
      </c>
      <c r="JM18" s="56"/>
      <c r="JN18" s="92">
        <v>0</v>
      </c>
      <c r="JO18" s="85" t="s">
        <v>0</v>
      </c>
      <c r="JP18" s="92">
        <v>2</v>
      </c>
      <c r="JQ18" s="85" t="s">
        <v>3</v>
      </c>
      <c r="JR18" s="84" t="s">
        <v>277</v>
      </c>
      <c r="JS18" s="56"/>
      <c r="JT18" s="92"/>
      <c r="JU18" s="85" t="s">
        <v>0</v>
      </c>
      <c r="JV18" s="92"/>
      <c r="JW18" s="85"/>
      <c r="JX18" s="84"/>
      <c r="JY18" s="56"/>
      <c r="JZ18" s="92">
        <v>0</v>
      </c>
      <c r="KA18" s="85" t="s">
        <v>0</v>
      </c>
      <c r="KB18" s="92">
        <v>4</v>
      </c>
      <c r="KC18" s="85" t="s">
        <v>1</v>
      </c>
      <c r="KD18" s="84" t="s">
        <v>126</v>
      </c>
      <c r="KE18" s="56"/>
      <c r="KF18" s="92">
        <v>3</v>
      </c>
      <c r="KG18" s="402" t="s">
        <v>0</v>
      </c>
      <c r="KH18" s="92">
        <v>0</v>
      </c>
      <c r="KI18" s="402" t="s">
        <v>1</v>
      </c>
      <c r="KJ18" s="401" t="s">
        <v>119</v>
      </c>
      <c r="KK18" s="56"/>
      <c r="KL18" s="92"/>
      <c r="KM18" s="85" t="s">
        <v>0</v>
      </c>
      <c r="KN18" s="92"/>
      <c r="KO18" s="85"/>
      <c r="KP18" s="84"/>
      <c r="KQ18" s="56"/>
      <c r="KR18" s="92"/>
      <c r="KS18" s="85" t="s">
        <v>0</v>
      </c>
      <c r="KT18" s="92"/>
      <c r="KU18" s="85"/>
      <c r="KV18" s="84"/>
      <c r="KW18" s="56"/>
      <c r="KX18" s="92"/>
      <c r="KY18" s="85" t="s">
        <v>0</v>
      </c>
      <c r="KZ18" s="92"/>
      <c r="LA18" s="85"/>
      <c r="LB18" s="84"/>
      <c r="LC18" s="56"/>
      <c r="LD18" s="92"/>
      <c r="LE18" s="85" t="s">
        <v>0</v>
      </c>
      <c r="LF18" s="92"/>
      <c r="LG18" s="85"/>
      <c r="LH18" s="84"/>
      <c r="LI18" s="56"/>
      <c r="LJ18" s="92"/>
      <c r="LK18" s="85" t="s">
        <v>0</v>
      </c>
      <c r="LL18" s="92"/>
      <c r="LM18" s="85"/>
      <c r="LN18" s="84"/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341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341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351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341</v>
      </c>
      <c r="BQ19" s="56"/>
      <c r="BR19" s="92">
        <v>1</v>
      </c>
      <c r="BS19" s="85" t="s">
        <v>0</v>
      </c>
      <c r="BT19" s="92">
        <v>1</v>
      </c>
      <c r="BU19" s="85" t="s">
        <v>364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342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364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341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341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341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1" t="s">
        <v>0</v>
      </c>
      <c r="GV19" s="92">
        <v>2</v>
      </c>
      <c r="GW19" s="321" t="s">
        <v>1</v>
      </c>
      <c r="GX19" s="318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3" t="s">
        <v>2</v>
      </c>
      <c r="HV19" s="342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383</v>
      </c>
      <c r="II19" s="56"/>
      <c r="IJ19" s="92">
        <v>0</v>
      </c>
      <c r="IK19" s="392" t="s">
        <v>0</v>
      </c>
      <c r="IL19" s="92">
        <v>1</v>
      </c>
      <c r="IM19" s="321" t="s">
        <v>375</v>
      </c>
      <c r="IN19" s="318" t="s">
        <v>341</v>
      </c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375</v>
      </c>
      <c r="IU19" s="56"/>
      <c r="IV19" s="92">
        <v>2</v>
      </c>
      <c r="IW19" s="85" t="s">
        <v>0</v>
      </c>
      <c r="IX19" s="92">
        <v>0</v>
      </c>
      <c r="IY19" s="85" t="s">
        <v>342</v>
      </c>
      <c r="IZ19" s="84" t="s">
        <v>4</v>
      </c>
      <c r="JA19" s="56"/>
      <c r="JB19" s="92">
        <v>3</v>
      </c>
      <c r="JC19" s="85" t="s">
        <v>0</v>
      </c>
      <c r="JD19" s="92">
        <v>2</v>
      </c>
      <c r="JE19" s="85" t="s">
        <v>3</v>
      </c>
      <c r="JF19" s="84" t="s">
        <v>2</v>
      </c>
      <c r="JG19" s="56"/>
      <c r="JH19" s="92">
        <v>4</v>
      </c>
      <c r="JI19" s="85" t="s">
        <v>0</v>
      </c>
      <c r="JJ19" s="92">
        <v>1</v>
      </c>
      <c r="JK19" s="85" t="s">
        <v>2</v>
      </c>
      <c r="JL19" s="84" t="s">
        <v>3</v>
      </c>
      <c r="JM19" s="56"/>
      <c r="JN19" s="92">
        <v>0</v>
      </c>
      <c r="JO19" s="85" t="s">
        <v>0</v>
      </c>
      <c r="JP19" s="92">
        <v>1</v>
      </c>
      <c r="JQ19" s="85" t="s">
        <v>2</v>
      </c>
      <c r="JR19" s="84" t="s">
        <v>277</v>
      </c>
      <c r="JS19" s="56"/>
      <c r="JT19" s="92"/>
      <c r="JU19" s="85" t="s">
        <v>0</v>
      </c>
      <c r="JV19" s="92"/>
      <c r="JW19" s="85"/>
      <c r="JX19" s="84"/>
      <c r="JY19" s="56"/>
      <c r="JZ19" s="92">
        <v>0</v>
      </c>
      <c r="KA19" s="85" t="s">
        <v>0</v>
      </c>
      <c r="KB19" s="92">
        <v>2</v>
      </c>
      <c r="KC19" s="85" t="s">
        <v>116</v>
      </c>
      <c r="KD19" s="84" t="s">
        <v>4</v>
      </c>
      <c r="KE19" s="56"/>
      <c r="KF19" s="92">
        <v>3</v>
      </c>
      <c r="KG19" s="402" t="s">
        <v>0</v>
      </c>
      <c r="KH19" s="92">
        <v>1</v>
      </c>
      <c r="KI19" s="402" t="s">
        <v>2</v>
      </c>
      <c r="KJ19" s="401" t="s">
        <v>277</v>
      </c>
      <c r="KK19" s="56"/>
      <c r="KL19" s="92"/>
      <c r="KM19" s="85" t="s">
        <v>0</v>
      </c>
      <c r="KN19" s="92"/>
      <c r="KO19" s="85"/>
      <c r="KP19" s="84"/>
      <c r="KQ19" s="56"/>
      <c r="KR19" s="92"/>
      <c r="KS19" s="85" t="s">
        <v>0</v>
      </c>
      <c r="KT19" s="92"/>
      <c r="KU19" s="85"/>
      <c r="KV19" s="84"/>
      <c r="KW19" s="56"/>
      <c r="KX19" s="92"/>
      <c r="KY19" s="85" t="s">
        <v>0</v>
      </c>
      <c r="KZ19" s="92"/>
      <c r="LA19" s="85"/>
      <c r="LB19" s="84"/>
      <c r="LC19" s="56"/>
      <c r="LD19" s="92"/>
      <c r="LE19" s="85" t="s">
        <v>0</v>
      </c>
      <c r="LF19" s="92"/>
      <c r="LG19" s="85"/>
      <c r="LH19" s="84"/>
      <c r="LI19" s="56"/>
      <c r="LJ19" s="92"/>
      <c r="LK19" s="85" t="s">
        <v>0</v>
      </c>
      <c r="LL19" s="92"/>
      <c r="LM19" s="85"/>
      <c r="LN19" s="84"/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342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351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351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367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351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382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375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351</v>
      </c>
      <c r="GS20" s="56"/>
      <c r="GT20" s="92">
        <v>1</v>
      </c>
      <c r="GU20" s="321" t="s">
        <v>0</v>
      </c>
      <c r="GV20" s="92">
        <v>2</v>
      </c>
      <c r="GW20" s="321" t="s">
        <v>3</v>
      </c>
      <c r="GX20" s="318" t="s">
        <v>341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3" t="s">
        <v>2</v>
      </c>
      <c r="HV20" s="342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341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375</v>
      </c>
      <c r="II20" s="56"/>
      <c r="IJ20" s="92">
        <v>1</v>
      </c>
      <c r="IK20" s="392" t="s">
        <v>0</v>
      </c>
      <c r="IL20" s="92">
        <v>2</v>
      </c>
      <c r="IM20" s="321" t="s">
        <v>116</v>
      </c>
      <c r="IN20" s="318" t="s">
        <v>117</v>
      </c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>
        <v>4</v>
      </c>
      <c r="IW20" s="85" t="s">
        <v>0</v>
      </c>
      <c r="IX20" s="92">
        <v>0</v>
      </c>
      <c r="IY20" s="85" t="s">
        <v>116</v>
      </c>
      <c r="IZ20" s="84" t="s">
        <v>117</v>
      </c>
      <c r="JA20" s="56"/>
      <c r="JB20" s="92">
        <v>3</v>
      </c>
      <c r="JC20" s="85" t="s">
        <v>0</v>
      </c>
      <c r="JD20" s="92">
        <v>1</v>
      </c>
      <c r="JE20" s="85" t="s">
        <v>2</v>
      </c>
      <c r="JF20" s="84" t="s">
        <v>117</v>
      </c>
      <c r="JG20" s="56"/>
      <c r="JH20" s="92">
        <v>2</v>
      </c>
      <c r="JI20" s="85" t="s">
        <v>0</v>
      </c>
      <c r="JJ20" s="92">
        <v>1</v>
      </c>
      <c r="JK20" s="85" t="s">
        <v>116</v>
      </c>
      <c r="JL20" s="84" t="s">
        <v>341</v>
      </c>
      <c r="JM20" s="56"/>
      <c r="JN20" s="92">
        <v>1</v>
      </c>
      <c r="JO20" s="85" t="s">
        <v>0</v>
      </c>
      <c r="JP20" s="92">
        <v>2</v>
      </c>
      <c r="JQ20" s="85" t="s">
        <v>116</v>
      </c>
      <c r="JR20" s="84" t="s">
        <v>341</v>
      </c>
      <c r="JS20" s="56"/>
      <c r="JT20" s="92"/>
      <c r="JU20" s="85" t="s">
        <v>0</v>
      </c>
      <c r="JV20" s="92"/>
      <c r="JW20" s="85"/>
      <c r="JX20" s="84"/>
      <c r="JY20" s="56"/>
      <c r="JZ20" s="92">
        <v>0</v>
      </c>
      <c r="KA20" s="85" t="s">
        <v>0</v>
      </c>
      <c r="KB20" s="92">
        <v>3</v>
      </c>
      <c r="KC20" s="85" t="s">
        <v>116</v>
      </c>
      <c r="KD20" s="84" t="s">
        <v>4</v>
      </c>
      <c r="KE20" s="56"/>
      <c r="KF20" s="92">
        <v>3</v>
      </c>
      <c r="KG20" s="402" t="s">
        <v>0</v>
      </c>
      <c r="KH20" s="92">
        <v>0</v>
      </c>
      <c r="KI20" s="402" t="s">
        <v>3</v>
      </c>
      <c r="KJ20" s="401" t="s">
        <v>375</v>
      </c>
      <c r="KK20" s="56"/>
      <c r="KL20" s="92"/>
      <c r="KM20" s="85" t="s">
        <v>0</v>
      </c>
      <c r="KN20" s="92"/>
      <c r="KO20" s="85"/>
      <c r="KP20" s="84"/>
      <c r="KQ20" s="56"/>
      <c r="KR20" s="92"/>
      <c r="KS20" s="85" t="s">
        <v>0</v>
      </c>
      <c r="KT20" s="92"/>
      <c r="KU20" s="85"/>
      <c r="KV20" s="84"/>
      <c r="KW20" s="56"/>
      <c r="KX20" s="92"/>
      <c r="KY20" s="85" t="s">
        <v>0</v>
      </c>
      <c r="KZ20" s="92"/>
      <c r="LA20" s="85"/>
      <c r="LB20" s="84"/>
      <c r="LC20" s="56"/>
      <c r="LD20" s="92"/>
      <c r="LE20" s="85" t="s">
        <v>0</v>
      </c>
      <c r="LF20" s="92"/>
      <c r="LG20" s="85"/>
      <c r="LH20" s="84"/>
      <c r="LI20" s="56"/>
      <c r="LJ20" s="92"/>
      <c r="LK20" s="85" t="s">
        <v>0</v>
      </c>
      <c r="LL20" s="92"/>
      <c r="LM20" s="85"/>
      <c r="LN20" s="84"/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341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341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351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351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351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351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341</v>
      </c>
      <c r="GS21" s="56"/>
      <c r="GT21" s="92">
        <v>0</v>
      </c>
      <c r="GU21" s="321" t="s">
        <v>0</v>
      </c>
      <c r="GV21" s="92">
        <v>2</v>
      </c>
      <c r="GW21" s="321" t="s">
        <v>3</v>
      </c>
      <c r="GX21" s="318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3" t="s">
        <v>2</v>
      </c>
      <c r="HV21" s="342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341</v>
      </c>
      <c r="II21" s="56"/>
      <c r="IJ21" s="92">
        <v>0</v>
      </c>
      <c r="IK21" s="392" t="s">
        <v>0</v>
      </c>
      <c r="IL21" s="92">
        <v>3</v>
      </c>
      <c r="IM21" s="321" t="s">
        <v>3</v>
      </c>
      <c r="IN21" s="318" t="s">
        <v>117</v>
      </c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>
        <v>5</v>
      </c>
      <c r="IW21" s="85" t="s">
        <v>0</v>
      </c>
      <c r="IX21" s="92">
        <v>0</v>
      </c>
      <c r="IY21" s="85" t="s">
        <v>342</v>
      </c>
      <c r="IZ21" s="84" t="s">
        <v>4</v>
      </c>
      <c r="JA21" s="56"/>
      <c r="JB21" s="92">
        <v>3</v>
      </c>
      <c r="JC21" s="85" t="s">
        <v>0</v>
      </c>
      <c r="JD21" s="92">
        <v>0</v>
      </c>
      <c r="JE21" s="85" t="s">
        <v>2</v>
      </c>
      <c r="JF21" s="84" t="s">
        <v>341</v>
      </c>
      <c r="JG21" s="56"/>
      <c r="JH21" s="92">
        <v>2</v>
      </c>
      <c r="JI21" s="85" t="s">
        <v>0</v>
      </c>
      <c r="JJ21" s="92">
        <v>0</v>
      </c>
      <c r="JK21" s="85" t="s">
        <v>2</v>
      </c>
      <c r="JL21" s="84" t="s">
        <v>116</v>
      </c>
      <c r="JM21" s="56"/>
      <c r="JN21" s="92">
        <v>0</v>
      </c>
      <c r="JO21" s="85" t="s">
        <v>0</v>
      </c>
      <c r="JP21" s="92">
        <v>3</v>
      </c>
      <c r="JQ21" s="85" t="s">
        <v>2</v>
      </c>
      <c r="JR21" s="84" t="s">
        <v>117</v>
      </c>
      <c r="JS21" s="56"/>
      <c r="JT21" s="92"/>
      <c r="JU21" s="85" t="s">
        <v>0</v>
      </c>
      <c r="JV21" s="92"/>
      <c r="JW21" s="85"/>
      <c r="JX21" s="84"/>
      <c r="JY21" s="56"/>
      <c r="JZ21" s="92">
        <v>0</v>
      </c>
      <c r="KA21" s="85" t="s">
        <v>0</v>
      </c>
      <c r="KB21" s="92">
        <v>3</v>
      </c>
      <c r="KC21" s="85" t="s">
        <v>122</v>
      </c>
      <c r="KD21" s="84" t="s">
        <v>351</v>
      </c>
      <c r="KE21" s="56"/>
      <c r="KF21" s="92">
        <v>5</v>
      </c>
      <c r="KG21" s="402" t="s">
        <v>0</v>
      </c>
      <c r="KH21" s="92">
        <v>0</v>
      </c>
      <c r="KI21" s="402" t="s">
        <v>375</v>
      </c>
      <c r="KJ21" s="401" t="s">
        <v>277</v>
      </c>
      <c r="KK21" s="56"/>
      <c r="KL21" s="92"/>
      <c r="KM21" s="85" t="s">
        <v>0</v>
      </c>
      <c r="KN21" s="92"/>
      <c r="KO21" s="85"/>
      <c r="KP21" s="84"/>
      <c r="KQ21" s="56"/>
      <c r="KR21" s="92"/>
      <c r="KS21" s="85" t="s">
        <v>0</v>
      </c>
      <c r="KT21" s="92"/>
      <c r="KU21" s="85"/>
      <c r="KV21" s="84"/>
      <c r="KW21" s="56"/>
      <c r="KX21" s="92"/>
      <c r="KY21" s="85" t="s">
        <v>0</v>
      </c>
      <c r="KZ21" s="92"/>
      <c r="LA21" s="85"/>
      <c r="LB21" s="84"/>
      <c r="LC21" s="56"/>
      <c r="LD21" s="92"/>
      <c r="LE21" s="85" t="s">
        <v>0</v>
      </c>
      <c r="LF21" s="92"/>
      <c r="LG21" s="85"/>
      <c r="LH21" s="84"/>
      <c r="LI21" s="56"/>
      <c r="LJ21" s="92"/>
      <c r="LK21" s="85" t="s">
        <v>0</v>
      </c>
      <c r="LL21" s="92"/>
      <c r="LM21" s="85"/>
      <c r="LN21" s="84"/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355" t="s">
        <v>115</v>
      </c>
      <c r="FN22" s="352" t="s">
        <v>115</v>
      </c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1" t="s">
        <v>0</v>
      </c>
      <c r="GV22" s="92"/>
      <c r="GW22" s="321" t="s">
        <v>115</v>
      </c>
      <c r="GX22" s="318" t="s">
        <v>115</v>
      </c>
      <c r="GY22" s="56"/>
      <c r="GZ22" s="92"/>
      <c r="HA22" s="85" t="s">
        <v>0</v>
      </c>
      <c r="HB22" s="92"/>
      <c r="HC22" s="327" t="s">
        <v>115</v>
      </c>
      <c r="HD22" s="324" t="s">
        <v>115</v>
      </c>
      <c r="HE22" s="56"/>
      <c r="HF22" s="92"/>
      <c r="HG22" s="85" t="s">
        <v>0</v>
      </c>
      <c r="HH22" s="92"/>
      <c r="HI22" s="331" t="s">
        <v>115</v>
      </c>
      <c r="HJ22" s="328" t="s">
        <v>115</v>
      </c>
      <c r="HK22" s="56"/>
      <c r="HL22" s="92"/>
      <c r="HM22" s="85" t="s">
        <v>0</v>
      </c>
      <c r="HN22" s="92"/>
      <c r="HO22" s="336" t="s">
        <v>115</v>
      </c>
      <c r="HP22" s="333" t="s">
        <v>115</v>
      </c>
      <c r="HQ22" s="56"/>
      <c r="HR22" s="92"/>
      <c r="HS22" s="85" t="s">
        <v>0</v>
      </c>
      <c r="HT22" s="92"/>
      <c r="HU22" s="343" t="s">
        <v>115</v>
      </c>
      <c r="HV22" s="342" t="s">
        <v>115</v>
      </c>
      <c r="HW22" s="56"/>
      <c r="HX22" s="92"/>
      <c r="HY22" s="85" t="s">
        <v>0</v>
      </c>
      <c r="HZ22" s="92"/>
      <c r="IA22" s="347" t="s">
        <v>115</v>
      </c>
      <c r="IB22" s="344" t="s">
        <v>115</v>
      </c>
      <c r="IC22" s="56"/>
      <c r="ID22" s="92"/>
      <c r="IE22" s="85" t="s">
        <v>0</v>
      </c>
      <c r="IF22" s="92"/>
      <c r="IG22" s="351" t="s">
        <v>115</v>
      </c>
      <c r="IH22" s="348" t="s">
        <v>115</v>
      </c>
      <c r="II22" s="56"/>
      <c r="IJ22" s="92"/>
      <c r="IK22" s="392" t="s">
        <v>0</v>
      </c>
      <c r="IL22" s="92"/>
      <c r="IM22" s="392" t="s">
        <v>115</v>
      </c>
      <c r="IN22" s="389" t="s">
        <v>115</v>
      </c>
      <c r="IO22" s="56"/>
      <c r="IP22" s="92"/>
      <c r="IQ22" s="85" t="s">
        <v>0</v>
      </c>
      <c r="IR22" s="92"/>
      <c r="IS22" s="359" t="s">
        <v>115</v>
      </c>
      <c r="IT22" s="356" t="s">
        <v>115</v>
      </c>
      <c r="IU22" s="56"/>
      <c r="IV22" s="92"/>
      <c r="IW22" s="85" t="s">
        <v>0</v>
      </c>
      <c r="IX22" s="92"/>
      <c r="IY22" s="363" t="s">
        <v>115</v>
      </c>
      <c r="IZ22" s="362" t="s">
        <v>115</v>
      </c>
      <c r="JA22" s="56"/>
      <c r="JB22" s="92"/>
      <c r="JC22" s="85" t="s">
        <v>0</v>
      </c>
      <c r="JD22" s="92"/>
      <c r="JE22" s="367" t="s">
        <v>115</v>
      </c>
      <c r="JF22" s="364" t="s">
        <v>115</v>
      </c>
      <c r="JG22" s="56"/>
      <c r="JH22" s="92"/>
      <c r="JI22" s="85" t="s">
        <v>0</v>
      </c>
      <c r="JJ22" s="92"/>
      <c r="JK22" s="371" t="s">
        <v>115</v>
      </c>
      <c r="JL22" s="370" t="s">
        <v>115</v>
      </c>
      <c r="JM22" s="56"/>
      <c r="JN22" s="92"/>
      <c r="JO22" s="85" t="s">
        <v>0</v>
      </c>
      <c r="JP22" s="92"/>
      <c r="JQ22" s="387" t="s">
        <v>115</v>
      </c>
      <c r="JR22" s="386" t="s">
        <v>115</v>
      </c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397" t="s">
        <v>115</v>
      </c>
      <c r="KD22" s="396" t="s">
        <v>115</v>
      </c>
      <c r="KE22" s="56"/>
      <c r="KF22" s="92"/>
      <c r="KG22" s="402" t="s">
        <v>0</v>
      </c>
      <c r="KH22" s="92"/>
      <c r="KI22" s="402" t="s">
        <v>115</v>
      </c>
      <c r="KJ22" s="401" t="s">
        <v>115</v>
      </c>
      <c r="KK22" s="56"/>
      <c r="KL22" s="92"/>
      <c r="KM22" s="85" t="s">
        <v>0</v>
      </c>
      <c r="KN22" s="92"/>
      <c r="KO22" s="85"/>
      <c r="KP22" s="84"/>
      <c r="KQ22" s="56"/>
      <c r="KR22" s="92"/>
      <c r="KS22" s="85" t="s">
        <v>0</v>
      </c>
      <c r="KT22" s="92"/>
      <c r="KU22" s="85"/>
      <c r="KV22" s="84"/>
      <c r="KW22" s="56"/>
      <c r="KX22" s="92"/>
      <c r="KY22" s="85" t="s">
        <v>0</v>
      </c>
      <c r="KZ22" s="92"/>
      <c r="LA22" s="85"/>
      <c r="LB22" s="84"/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85"/>
      <c r="LN22" s="84"/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355" t="s">
        <v>115</v>
      </c>
      <c r="FN23" s="352" t="s">
        <v>115</v>
      </c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1" t="s">
        <v>0</v>
      </c>
      <c r="GV23" s="92"/>
      <c r="GW23" s="321" t="s">
        <v>115</v>
      </c>
      <c r="GX23" s="318" t="s">
        <v>115</v>
      </c>
      <c r="GY23" s="56"/>
      <c r="GZ23" s="92"/>
      <c r="HA23" s="85" t="s">
        <v>0</v>
      </c>
      <c r="HB23" s="92"/>
      <c r="HC23" s="327" t="s">
        <v>115</v>
      </c>
      <c r="HD23" s="324" t="s">
        <v>115</v>
      </c>
      <c r="HE23" s="56"/>
      <c r="HF23" s="92"/>
      <c r="HG23" s="85" t="s">
        <v>0</v>
      </c>
      <c r="HH23" s="92"/>
      <c r="HI23" s="331" t="s">
        <v>115</v>
      </c>
      <c r="HJ23" s="328" t="s">
        <v>115</v>
      </c>
      <c r="HK23" s="56"/>
      <c r="HL23" s="92"/>
      <c r="HM23" s="85" t="s">
        <v>0</v>
      </c>
      <c r="HN23" s="92"/>
      <c r="HO23" s="336" t="s">
        <v>115</v>
      </c>
      <c r="HP23" s="333" t="s">
        <v>115</v>
      </c>
      <c r="HQ23" s="56"/>
      <c r="HR23" s="92"/>
      <c r="HS23" s="85" t="s">
        <v>0</v>
      </c>
      <c r="HT23" s="92"/>
      <c r="HU23" s="343" t="s">
        <v>115</v>
      </c>
      <c r="HV23" s="342" t="s">
        <v>115</v>
      </c>
      <c r="HW23" s="56"/>
      <c r="HX23" s="92"/>
      <c r="HY23" s="85" t="s">
        <v>0</v>
      </c>
      <c r="HZ23" s="92"/>
      <c r="IA23" s="347" t="s">
        <v>115</v>
      </c>
      <c r="IB23" s="344" t="s">
        <v>115</v>
      </c>
      <c r="IC23" s="56"/>
      <c r="ID23" s="92"/>
      <c r="IE23" s="85" t="s">
        <v>0</v>
      </c>
      <c r="IF23" s="92"/>
      <c r="IG23" s="351" t="s">
        <v>115</v>
      </c>
      <c r="IH23" s="348" t="s">
        <v>115</v>
      </c>
      <c r="II23" s="56"/>
      <c r="IJ23" s="92"/>
      <c r="IK23" s="392" t="s">
        <v>0</v>
      </c>
      <c r="IL23" s="92"/>
      <c r="IM23" s="392" t="s">
        <v>115</v>
      </c>
      <c r="IN23" s="389" t="s">
        <v>115</v>
      </c>
      <c r="IO23" s="56"/>
      <c r="IP23" s="92"/>
      <c r="IQ23" s="85" t="s">
        <v>0</v>
      </c>
      <c r="IR23" s="92"/>
      <c r="IS23" s="359" t="s">
        <v>115</v>
      </c>
      <c r="IT23" s="356" t="s">
        <v>115</v>
      </c>
      <c r="IU23" s="56"/>
      <c r="IV23" s="92"/>
      <c r="IW23" s="85" t="s">
        <v>0</v>
      </c>
      <c r="IX23" s="92"/>
      <c r="IY23" s="363" t="s">
        <v>115</v>
      </c>
      <c r="IZ23" s="362" t="s">
        <v>115</v>
      </c>
      <c r="JA23" s="56"/>
      <c r="JB23" s="92"/>
      <c r="JC23" s="85" t="s">
        <v>0</v>
      </c>
      <c r="JD23" s="92"/>
      <c r="JE23" s="367" t="s">
        <v>115</v>
      </c>
      <c r="JF23" s="364" t="s">
        <v>115</v>
      </c>
      <c r="JG23" s="56"/>
      <c r="JH23" s="92"/>
      <c r="JI23" s="85" t="s">
        <v>0</v>
      </c>
      <c r="JJ23" s="92"/>
      <c r="JK23" s="371" t="s">
        <v>115</v>
      </c>
      <c r="JL23" s="370" t="s">
        <v>115</v>
      </c>
      <c r="JM23" s="56"/>
      <c r="JN23" s="92"/>
      <c r="JO23" s="85" t="s">
        <v>0</v>
      </c>
      <c r="JP23" s="92"/>
      <c r="JQ23" s="387" t="s">
        <v>115</v>
      </c>
      <c r="JR23" s="386" t="s">
        <v>115</v>
      </c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397" t="s">
        <v>115</v>
      </c>
      <c r="KD23" s="396" t="s">
        <v>115</v>
      </c>
      <c r="KE23" s="56"/>
      <c r="KF23" s="92"/>
      <c r="KG23" s="402" t="s">
        <v>0</v>
      </c>
      <c r="KH23" s="92"/>
      <c r="KI23" s="402" t="s">
        <v>115</v>
      </c>
      <c r="KJ23" s="401" t="s">
        <v>115</v>
      </c>
      <c r="KK23" s="56"/>
      <c r="KL23" s="92"/>
      <c r="KM23" s="85" t="s">
        <v>0</v>
      </c>
      <c r="KN23" s="92"/>
      <c r="KO23" s="85"/>
      <c r="KP23" s="84"/>
      <c r="KQ23" s="56"/>
      <c r="KR23" s="92"/>
      <c r="KS23" s="85" t="s">
        <v>0</v>
      </c>
      <c r="KT23" s="92"/>
      <c r="KU23" s="85"/>
      <c r="KV23" s="84"/>
      <c r="KW23" s="56"/>
      <c r="KX23" s="92"/>
      <c r="KY23" s="85" t="s">
        <v>0</v>
      </c>
      <c r="KZ23" s="92"/>
      <c r="LA23" s="85"/>
      <c r="LB23" s="84"/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85"/>
      <c r="LN23" s="84"/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341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341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350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357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351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369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371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375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377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379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380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341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>
        <v>4</v>
      </c>
      <c r="FK24" s="85" t="s">
        <v>0</v>
      </c>
      <c r="FL24" s="92">
        <v>0</v>
      </c>
      <c r="FM24" s="355" t="s">
        <v>351</v>
      </c>
      <c r="FN24" s="352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390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351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1" t="s">
        <v>0</v>
      </c>
      <c r="GV24" s="92">
        <v>4</v>
      </c>
      <c r="GW24" s="321" t="s">
        <v>125</v>
      </c>
      <c r="GX24" s="318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38" t="s">
        <v>375</v>
      </c>
      <c r="HP24" s="337" t="s">
        <v>1</v>
      </c>
      <c r="HQ24" s="56"/>
      <c r="HR24" s="92">
        <v>1</v>
      </c>
      <c r="HS24" s="85" t="s">
        <v>0</v>
      </c>
      <c r="HT24" s="92">
        <v>6</v>
      </c>
      <c r="HU24" s="343" t="s">
        <v>126</v>
      </c>
      <c r="HV24" s="342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399</v>
      </c>
      <c r="IC24" s="56"/>
      <c r="ID24" s="92"/>
      <c r="IE24" s="85" t="s">
        <v>0</v>
      </c>
      <c r="IF24" s="92"/>
      <c r="IG24" s="351" t="s">
        <v>115</v>
      </c>
      <c r="IH24" s="348" t="s">
        <v>115</v>
      </c>
      <c r="II24" s="56"/>
      <c r="IJ24" s="92">
        <v>1</v>
      </c>
      <c r="IK24" s="392" t="s">
        <v>0</v>
      </c>
      <c r="IL24" s="92">
        <v>3</v>
      </c>
      <c r="IM24" s="321" t="s">
        <v>119</v>
      </c>
      <c r="IN24" s="318" t="s">
        <v>1</v>
      </c>
      <c r="IO24" s="56"/>
      <c r="IP24" s="92"/>
      <c r="IQ24" s="85" t="s">
        <v>0</v>
      </c>
      <c r="IR24" s="92"/>
      <c r="IS24" s="359" t="s">
        <v>115</v>
      </c>
      <c r="IT24" s="356" t="s">
        <v>115</v>
      </c>
      <c r="IU24" s="56"/>
      <c r="IV24" s="92">
        <v>3</v>
      </c>
      <c r="IW24" s="85" t="s">
        <v>0</v>
      </c>
      <c r="IX24" s="92">
        <v>0</v>
      </c>
      <c r="IY24" s="85" t="s">
        <v>120</v>
      </c>
      <c r="IZ24" s="84" t="s">
        <v>281</v>
      </c>
      <c r="JA24" s="56"/>
      <c r="JB24" s="92"/>
      <c r="JC24" s="85" t="s">
        <v>0</v>
      </c>
      <c r="JD24" s="92"/>
      <c r="JE24" s="367" t="s">
        <v>115</v>
      </c>
      <c r="JF24" s="364" t="s">
        <v>115</v>
      </c>
      <c r="JG24" s="56"/>
      <c r="JH24" s="92">
        <v>1</v>
      </c>
      <c r="JI24" s="85" t="s">
        <v>0</v>
      </c>
      <c r="JJ24" s="92">
        <v>1</v>
      </c>
      <c r="JK24" s="371" t="s">
        <v>402</v>
      </c>
      <c r="JL24" s="370" t="s">
        <v>119</v>
      </c>
      <c r="JM24" s="56"/>
      <c r="JN24" s="92">
        <v>2</v>
      </c>
      <c r="JO24" s="85" t="s">
        <v>0</v>
      </c>
      <c r="JP24" s="92">
        <v>5</v>
      </c>
      <c r="JQ24" s="85" t="s">
        <v>125</v>
      </c>
      <c r="JR24" s="84" t="s">
        <v>123</v>
      </c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397" t="s">
        <v>115</v>
      </c>
      <c r="KD24" s="396" t="s">
        <v>115</v>
      </c>
      <c r="KE24" s="56"/>
      <c r="KF24" s="92">
        <v>5</v>
      </c>
      <c r="KG24" s="402" t="s">
        <v>0</v>
      </c>
      <c r="KH24" s="92">
        <v>1</v>
      </c>
      <c r="KI24" s="402" t="s">
        <v>1</v>
      </c>
      <c r="KJ24" s="401" t="s">
        <v>3</v>
      </c>
      <c r="KK24" s="56"/>
      <c r="KL24" s="92"/>
      <c r="KM24" s="85" t="s">
        <v>0</v>
      </c>
      <c r="KN24" s="92"/>
      <c r="KO24" s="85"/>
      <c r="KP24" s="84"/>
      <c r="KQ24" s="56"/>
      <c r="KR24" s="92"/>
      <c r="KS24" s="85" t="s">
        <v>0</v>
      </c>
      <c r="KT24" s="92"/>
      <c r="KU24" s="85"/>
      <c r="KV24" s="84"/>
      <c r="KW24" s="56"/>
      <c r="KX24" s="92"/>
      <c r="KY24" s="85" t="s">
        <v>0</v>
      </c>
      <c r="KZ24" s="92"/>
      <c r="LA24" s="85"/>
      <c r="LB24" s="84"/>
      <c r="LC24" s="56"/>
      <c r="LD24" s="92"/>
      <c r="LE24" s="85" t="s">
        <v>0</v>
      </c>
      <c r="LF24" s="92"/>
      <c r="LG24" s="85"/>
      <c r="LH24" s="84"/>
      <c r="LI24" s="56"/>
      <c r="LJ24" s="92"/>
      <c r="LK24" s="85" t="s">
        <v>0</v>
      </c>
      <c r="LL24" s="92"/>
      <c r="LM24" s="85"/>
      <c r="LN24" s="84"/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342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341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342</v>
      </c>
      <c r="CH25" s="84" t="s">
        <v>358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341</v>
      </c>
      <c r="EE25" s="56"/>
      <c r="EF25" s="92">
        <v>1</v>
      </c>
      <c r="EG25" s="85" t="s">
        <v>0</v>
      </c>
      <c r="EH25" s="92">
        <v>2</v>
      </c>
      <c r="EI25" s="267" t="s">
        <v>342</v>
      </c>
      <c r="EJ25" s="264" t="s">
        <v>342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341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341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341</v>
      </c>
      <c r="GS25" s="56"/>
      <c r="GT25" s="92">
        <v>0</v>
      </c>
      <c r="GU25" s="321" t="s">
        <v>0</v>
      </c>
      <c r="GV25" s="92">
        <v>4</v>
      </c>
      <c r="GW25" s="321" t="s">
        <v>122</v>
      </c>
      <c r="GX25" s="318" t="s">
        <v>341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341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375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3" t="s">
        <v>375</v>
      </c>
      <c r="HV25" s="342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>
        <v>0</v>
      </c>
      <c r="IK25" s="392" t="s">
        <v>0</v>
      </c>
      <c r="IL25" s="92">
        <v>3</v>
      </c>
      <c r="IM25" s="321" t="s">
        <v>116</v>
      </c>
      <c r="IN25" s="318" t="s">
        <v>277</v>
      </c>
      <c r="IO25" s="56"/>
      <c r="IP25" s="92">
        <v>1</v>
      </c>
      <c r="IQ25" s="85" t="s">
        <v>0</v>
      </c>
      <c r="IR25" s="92">
        <v>3</v>
      </c>
      <c r="IS25" s="85" t="s">
        <v>375</v>
      </c>
      <c r="IT25" s="84" t="s">
        <v>117</v>
      </c>
      <c r="IU25" s="56"/>
      <c r="IV25" s="92">
        <v>4</v>
      </c>
      <c r="IW25" s="85" t="s">
        <v>0</v>
      </c>
      <c r="IX25" s="92">
        <v>0</v>
      </c>
      <c r="IY25" s="85" t="s">
        <v>122</v>
      </c>
      <c r="IZ25" s="84" t="s">
        <v>277</v>
      </c>
      <c r="JA25" s="56"/>
      <c r="JB25" s="92">
        <v>2</v>
      </c>
      <c r="JC25" s="85" t="s">
        <v>0</v>
      </c>
      <c r="JD25" s="92">
        <v>0</v>
      </c>
      <c r="JE25" s="85" t="s">
        <v>2</v>
      </c>
      <c r="JF25" s="84" t="s">
        <v>117</v>
      </c>
      <c r="JG25" s="56"/>
      <c r="JH25" s="92">
        <v>2</v>
      </c>
      <c r="JI25" s="85" t="s">
        <v>0</v>
      </c>
      <c r="JJ25" s="92">
        <v>1</v>
      </c>
      <c r="JK25" s="85" t="s">
        <v>3</v>
      </c>
      <c r="JL25" s="84" t="s">
        <v>351</v>
      </c>
      <c r="JM25" s="56"/>
      <c r="JN25" s="92">
        <v>1</v>
      </c>
      <c r="JO25" s="85" t="s">
        <v>0</v>
      </c>
      <c r="JP25" s="92">
        <v>2</v>
      </c>
      <c r="JQ25" s="85" t="s">
        <v>2</v>
      </c>
      <c r="JR25" s="84" t="s">
        <v>117</v>
      </c>
      <c r="JS25" s="56"/>
      <c r="JT25" s="92"/>
      <c r="JU25" s="85" t="s">
        <v>0</v>
      </c>
      <c r="JV25" s="92"/>
      <c r="JW25" s="85"/>
      <c r="JX25" s="84"/>
      <c r="JY25" s="56"/>
      <c r="JZ25" s="92">
        <v>0</v>
      </c>
      <c r="KA25" s="85" t="s">
        <v>0</v>
      </c>
      <c r="KB25" s="92">
        <v>2</v>
      </c>
      <c r="KC25" s="85" t="s">
        <v>122</v>
      </c>
      <c r="KD25" s="84" t="s">
        <v>126</v>
      </c>
      <c r="KE25" s="56"/>
      <c r="KF25" s="92"/>
      <c r="KG25" s="402" t="s">
        <v>0</v>
      </c>
      <c r="KH25" s="92"/>
      <c r="KI25" s="402" t="s">
        <v>115</v>
      </c>
      <c r="KJ25" s="401" t="s">
        <v>115</v>
      </c>
      <c r="KK25" s="56"/>
      <c r="KL25" s="92"/>
      <c r="KM25" s="85" t="s">
        <v>0</v>
      </c>
      <c r="KN25" s="92"/>
      <c r="KO25" s="85"/>
      <c r="KP25" s="84"/>
      <c r="KQ25" s="56"/>
      <c r="KR25" s="92"/>
      <c r="KS25" s="85" t="s">
        <v>0</v>
      </c>
      <c r="KT25" s="92"/>
      <c r="KU25" s="85"/>
      <c r="KV25" s="84"/>
      <c r="KW25" s="56"/>
      <c r="KX25" s="92"/>
      <c r="KY25" s="85" t="s">
        <v>0</v>
      </c>
      <c r="KZ25" s="92"/>
      <c r="LA25" s="85"/>
      <c r="LB25" s="84"/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85"/>
      <c r="LN25" s="84"/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342</v>
      </c>
      <c r="AR26" s="141" t="s">
        <v>351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355" t="s">
        <v>115</v>
      </c>
      <c r="FN26" s="352" t="s">
        <v>115</v>
      </c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1" t="s">
        <v>0</v>
      </c>
      <c r="GV26" s="92"/>
      <c r="GW26" s="321" t="s">
        <v>115</v>
      </c>
      <c r="GX26" s="318" t="s">
        <v>115</v>
      </c>
      <c r="GY26" s="56"/>
      <c r="GZ26" s="92"/>
      <c r="HA26" s="85" t="s">
        <v>0</v>
      </c>
      <c r="HB26" s="92"/>
      <c r="HC26" s="327" t="s">
        <v>115</v>
      </c>
      <c r="HD26" s="324" t="s">
        <v>115</v>
      </c>
      <c r="HE26" s="56"/>
      <c r="HF26" s="92"/>
      <c r="HG26" s="85" t="s">
        <v>0</v>
      </c>
      <c r="HH26" s="92"/>
      <c r="HI26" s="331" t="s">
        <v>115</v>
      </c>
      <c r="HJ26" s="328" t="s">
        <v>115</v>
      </c>
      <c r="HK26" s="56"/>
      <c r="HL26" s="92"/>
      <c r="HM26" s="85" t="s">
        <v>0</v>
      </c>
      <c r="HN26" s="92"/>
      <c r="HO26" s="336" t="s">
        <v>115</v>
      </c>
      <c r="HP26" s="333" t="s">
        <v>115</v>
      </c>
      <c r="HQ26" s="56"/>
      <c r="HR26" s="92"/>
      <c r="HS26" s="85" t="s">
        <v>0</v>
      </c>
      <c r="HT26" s="92"/>
      <c r="HU26" s="343" t="s">
        <v>115</v>
      </c>
      <c r="HV26" s="342" t="s">
        <v>115</v>
      </c>
      <c r="HW26" s="56"/>
      <c r="HX26" s="92"/>
      <c r="HY26" s="85" t="s">
        <v>0</v>
      </c>
      <c r="HZ26" s="92"/>
      <c r="IA26" s="347" t="s">
        <v>115</v>
      </c>
      <c r="IB26" s="344" t="s">
        <v>115</v>
      </c>
      <c r="IC26" s="56"/>
      <c r="ID26" s="92"/>
      <c r="IE26" s="85" t="s">
        <v>0</v>
      </c>
      <c r="IF26" s="92"/>
      <c r="IG26" s="351" t="s">
        <v>115</v>
      </c>
      <c r="IH26" s="348" t="s">
        <v>115</v>
      </c>
      <c r="II26" s="56"/>
      <c r="IJ26" s="92"/>
      <c r="IK26" s="392" t="s">
        <v>0</v>
      </c>
      <c r="IL26" s="92"/>
      <c r="IM26" s="392" t="s">
        <v>115</v>
      </c>
      <c r="IN26" s="389" t="s">
        <v>115</v>
      </c>
      <c r="IO26" s="56"/>
      <c r="IP26" s="92"/>
      <c r="IQ26" s="85" t="s">
        <v>0</v>
      </c>
      <c r="IR26" s="92"/>
      <c r="IS26" s="359" t="s">
        <v>115</v>
      </c>
      <c r="IT26" s="356" t="s">
        <v>115</v>
      </c>
      <c r="IU26" s="56"/>
      <c r="IV26" s="92"/>
      <c r="IW26" s="85" t="s">
        <v>0</v>
      </c>
      <c r="IX26" s="92"/>
      <c r="IY26" s="363" t="s">
        <v>115</v>
      </c>
      <c r="IZ26" s="362" t="s">
        <v>115</v>
      </c>
      <c r="JA26" s="56"/>
      <c r="JB26" s="92"/>
      <c r="JC26" s="85" t="s">
        <v>0</v>
      </c>
      <c r="JD26" s="92"/>
      <c r="JE26" s="367" t="s">
        <v>115</v>
      </c>
      <c r="JF26" s="364" t="s">
        <v>115</v>
      </c>
      <c r="JG26" s="56"/>
      <c r="JH26" s="92"/>
      <c r="JI26" s="85" t="s">
        <v>0</v>
      </c>
      <c r="JJ26" s="92"/>
      <c r="JK26" s="371" t="s">
        <v>115</v>
      </c>
      <c r="JL26" s="370" t="s">
        <v>115</v>
      </c>
      <c r="JM26" s="56"/>
      <c r="JN26" s="92"/>
      <c r="JO26" s="85" t="s">
        <v>0</v>
      </c>
      <c r="JP26" s="92"/>
      <c r="JQ26" s="387" t="s">
        <v>115</v>
      </c>
      <c r="JR26" s="386" t="s">
        <v>115</v>
      </c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397" t="s">
        <v>115</v>
      </c>
      <c r="KD26" s="396" t="s">
        <v>115</v>
      </c>
      <c r="KE26" s="56"/>
      <c r="KF26" s="92"/>
      <c r="KG26" s="402" t="s">
        <v>0</v>
      </c>
      <c r="KH26" s="92"/>
      <c r="KI26" s="402" t="s">
        <v>115</v>
      </c>
      <c r="KJ26" s="401" t="s">
        <v>115</v>
      </c>
      <c r="KK26" s="56"/>
      <c r="KL26" s="92"/>
      <c r="KM26" s="85" t="s">
        <v>0</v>
      </c>
      <c r="KN26" s="92"/>
      <c r="KO26" s="85"/>
      <c r="KP26" s="84"/>
      <c r="KQ26" s="56"/>
      <c r="KR26" s="92"/>
      <c r="KS26" s="85" t="s">
        <v>0</v>
      </c>
      <c r="KT26" s="92"/>
      <c r="KU26" s="85"/>
      <c r="KV26" s="84"/>
      <c r="KW26" s="56"/>
      <c r="KX26" s="92"/>
      <c r="KY26" s="85" t="s">
        <v>0</v>
      </c>
      <c r="KZ26" s="92"/>
      <c r="LA26" s="85"/>
      <c r="LB26" s="84"/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85"/>
      <c r="LN26" s="84"/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341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342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341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341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351</v>
      </c>
      <c r="GS27" s="56"/>
      <c r="GT27" s="92">
        <v>1</v>
      </c>
      <c r="GU27" s="321" t="s">
        <v>0</v>
      </c>
      <c r="GV27" s="92">
        <v>3</v>
      </c>
      <c r="GW27" s="321" t="s">
        <v>3</v>
      </c>
      <c r="GX27" s="318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341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375</v>
      </c>
      <c r="HQ27" s="56"/>
      <c r="HR27" s="92">
        <v>0</v>
      </c>
      <c r="HS27" s="85" t="s">
        <v>0</v>
      </c>
      <c r="HT27" s="92">
        <v>3</v>
      </c>
      <c r="HU27" s="343" t="s">
        <v>2</v>
      </c>
      <c r="HV27" s="342" t="s">
        <v>341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375</v>
      </c>
      <c r="II27" s="56"/>
      <c r="IJ27" s="92">
        <v>1</v>
      </c>
      <c r="IK27" s="392" t="s">
        <v>0</v>
      </c>
      <c r="IL27" s="92">
        <v>2</v>
      </c>
      <c r="IM27" s="321" t="s">
        <v>3</v>
      </c>
      <c r="IN27" s="318" t="s">
        <v>117</v>
      </c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375</v>
      </c>
      <c r="IU27" s="56"/>
      <c r="IV27" s="92">
        <v>4</v>
      </c>
      <c r="IW27" s="85" t="s">
        <v>0</v>
      </c>
      <c r="IX27" s="92">
        <v>0</v>
      </c>
      <c r="IY27" s="85" t="s">
        <v>342</v>
      </c>
      <c r="IZ27" s="84" t="s">
        <v>281</v>
      </c>
      <c r="JA27" s="56"/>
      <c r="JB27" s="92">
        <v>3</v>
      </c>
      <c r="JC27" s="85" t="s">
        <v>0</v>
      </c>
      <c r="JD27" s="92">
        <v>1</v>
      </c>
      <c r="JE27" s="85" t="s">
        <v>2</v>
      </c>
      <c r="JF27" s="84" t="s">
        <v>341</v>
      </c>
      <c r="JG27" s="56"/>
      <c r="JH27" s="92">
        <v>1</v>
      </c>
      <c r="JI27" s="85" t="s">
        <v>0</v>
      </c>
      <c r="JJ27" s="92">
        <v>0</v>
      </c>
      <c r="JK27" s="85" t="s">
        <v>2</v>
      </c>
      <c r="JL27" s="84" t="s">
        <v>341</v>
      </c>
      <c r="JM27" s="56"/>
      <c r="JN27" s="92">
        <v>1</v>
      </c>
      <c r="JO27" s="85" t="s">
        <v>0</v>
      </c>
      <c r="JP27" s="92">
        <v>2</v>
      </c>
      <c r="JQ27" s="85" t="s">
        <v>3</v>
      </c>
      <c r="JR27" s="84" t="s">
        <v>2</v>
      </c>
      <c r="JS27" s="56"/>
      <c r="JT27" s="92"/>
      <c r="JU27" s="85" t="s">
        <v>0</v>
      </c>
      <c r="JV27" s="92"/>
      <c r="JW27" s="85"/>
      <c r="JX27" s="84"/>
      <c r="JY27" s="56"/>
      <c r="JZ27" s="92">
        <v>1</v>
      </c>
      <c r="KA27" s="85" t="s">
        <v>0</v>
      </c>
      <c r="KB27" s="92">
        <v>3</v>
      </c>
      <c r="KC27" s="85" t="s">
        <v>122</v>
      </c>
      <c r="KD27" s="84" t="s">
        <v>375</v>
      </c>
      <c r="KE27" s="56"/>
      <c r="KF27" s="92">
        <v>3</v>
      </c>
      <c r="KG27" s="402" t="s">
        <v>0</v>
      </c>
      <c r="KH27" s="92">
        <v>0</v>
      </c>
      <c r="KI27" s="402" t="s">
        <v>375</v>
      </c>
      <c r="KJ27" s="401" t="s">
        <v>1</v>
      </c>
      <c r="KK27" s="56"/>
      <c r="KL27" s="92"/>
      <c r="KM27" s="85" t="s">
        <v>0</v>
      </c>
      <c r="KN27" s="92"/>
      <c r="KO27" s="85"/>
      <c r="KP27" s="84"/>
      <c r="KQ27" s="56"/>
      <c r="KR27" s="92"/>
      <c r="KS27" s="85" t="s">
        <v>0</v>
      </c>
      <c r="KT27" s="92"/>
      <c r="KU27" s="85"/>
      <c r="KV27" s="84"/>
      <c r="KW27" s="56"/>
      <c r="KX27" s="92"/>
      <c r="KY27" s="85" t="s">
        <v>0</v>
      </c>
      <c r="KZ27" s="92"/>
      <c r="LA27" s="85"/>
      <c r="LB27" s="84"/>
      <c r="LC27" s="56"/>
      <c r="LD27" s="92"/>
      <c r="LE27" s="85" t="s">
        <v>0</v>
      </c>
      <c r="LF27" s="92"/>
      <c r="LG27" s="85"/>
      <c r="LH27" s="84"/>
      <c r="LI27" s="56"/>
      <c r="LJ27" s="92"/>
      <c r="LK27" s="85" t="s">
        <v>0</v>
      </c>
      <c r="LL27" s="92"/>
      <c r="LM27" s="85"/>
      <c r="LN27" s="84"/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355" t="s">
        <v>115</v>
      </c>
      <c r="FN28" s="352" t="s">
        <v>115</v>
      </c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1" t="s">
        <v>0</v>
      </c>
      <c r="GV28" s="92"/>
      <c r="GW28" s="321" t="s">
        <v>115</v>
      </c>
      <c r="GX28" s="318" t="s">
        <v>115</v>
      </c>
      <c r="GY28" s="56"/>
      <c r="GZ28" s="92"/>
      <c r="HA28" s="85" t="s">
        <v>0</v>
      </c>
      <c r="HB28" s="92"/>
      <c r="HC28" s="327" t="s">
        <v>115</v>
      </c>
      <c r="HD28" s="324" t="s">
        <v>115</v>
      </c>
      <c r="HE28" s="56"/>
      <c r="HF28" s="92"/>
      <c r="HG28" s="85" t="s">
        <v>0</v>
      </c>
      <c r="HH28" s="92"/>
      <c r="HI28" s="331" t="s">
        <v>115</v>
      </c>
      <c r="HJ28" s="328" t="s">
        <v>115</v>
      </c>
      <c r="HK28" s="56"/>
      <c r="HL28" s="92"/>
      <c r="HM28" s="85" t="s">
        <v>0</v>
      </c>
      <c r="HN28" s="92"/>
      <c r="HO28" s="336" t="s">
        <v>115</v>
      </c>
      <c r="HP28" s="333" t="s">
        <v>115</v>
      </c>
      <c r="HQ28" s="56"/>
      <c r="HR28" s="92"/>
      <c r="HS28" s="85" t="s">
        <v>0</v>
      </c>
      <c r="HT28" s="92"/>
      <c r="HU28" s="343" t="s">
        <v>115</v>
      </c>
      <c r="HV28" s="342" t="s">
        <v>115</v>
      </c>
      <c r="HW28" s="56"/>
      <c r="HX28" s="92"/>
      <c r="HY28" s="85" t="s">
        <v>0</v>
      </c>
      <c r="HZ28" s="92"/>
      <c r="IA28" s="347" t="s">
        <v>115</v>
      </c>
      <c r="IB28" s="344" t="s">
        <v>115</v>
      </c>
      <c r="IC28" s="56"/>
      <c r="ID28" s="92"/>
      <c r="IE28" s="85" t="s">
        <v>0</v>
      </c>
      <c r="IF28" s="92"/>
      <c r="IG28" s="351" t="s">
        <v>115</v>
      </c>
      <c r="IH28" s="348" t="s">
        <v>115</v>
      </c>
      <c r="II28" s="56"/>
      <c r="IJ28" s="92"/>
      <c r="IK28" s="392" t="s">
        <v>0</v>
      </c>
      <c r="IL28" s="92"/>
      <c r="IM28" s="392" t="s">
        <v>115</v>
      </c>
      <c r="IN28" s="389" t="s">
        <v>115</v>
      </c>
      <c r="IO28" s="56"/>
      <c r="IP28" s="92"/>
      <c r="IQ28" s="85" t="s">
        <v>0</v>
      </c>
      <c r="IR28" s="92"/>
      <c r="IS28" s="359" t="s">
        <v>115</v>
      </c>
      <c r="IT28" s="356" t="s">
        <v>115</v>
      </c>
      <c r="IU28" s="56"/>
      <c r="IV28" s="92"/>
      <c r="IW28" s="85" t="s">
        <v>0</v>
      </c>
      <c r="IX28" s="92"/>
      <c r="IY28" s="363" t="s">
        <v>115</v>
      </c>
      <c r="IZ28" s="362" t="s">
        <v>115</v>
      </c>
      <c r="JA28" s="56"/>
      <c r="JB28" s="92"/>
      <c r="JC28" s="85" t="s">
        <v>0</v>
      </c>
      <c r="JD28" s="92"/>
      <c r="JE28" s="367" t="s">
        <v>115</v>
      </c>
      <c r="JF28" s="364" t="s">
        <v>115</v>
      </c>
      <c r="JG28" s="56"/>
      <c r="JH28" s="92"/>
      <c r="JI28" s="85" t="s">
        <v>0</v>
      </c>
      <c r="JJ28" s="92"/>
      <c r="JK28" s="371" t="s">
        <v>115</v>
      </c>
      <c r="JL28" s="370" t="s">
        <v>115</v>
      </c>
      <c r="JM28" s="56"/>
      <c r="JN28" s="92"/>
      <c r="JO28" s="85" t="s">
        <v>0</v>
      </c>
      <c r="JP28" s="92"/>
      <c r="JQ28" s="387" t="s">
        <v>115</v>
      </c>
      <c r="JR28" s="386" t="s">
        <v>115</v>
      </c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397" t="s">
        <v>115</v>
      </c>
      <c r="KD28" s="396" t="s">
        <v>115</v>
      </c>
      <c r="KE28" s="56"/>
      <c r="KF28" s="92"/>
      <c r="KG28" s="402" t="s">
        <v>0</v>
      </c>
      <c r="KH28" s="92"/>
      <c r="KI28" s="402" t="s">
        <v>115</v>
      </c>
      <c r="KJ28" s="401" t="s">
        <v>115</v>
      </c>
      <c r="KK28" s="56"/>
      <c r="KL28" s="92"/>
      <c r="KM28" s="85" t="s">
        <v>0</v>
      </c>
      <c r="KN28" s="92"/>
      <c r="KO28" s="85"/>
      <c r="KP28" s="84"/>
      <c r="KQ28" s="56"/>
      <c r="KR28" s="92"/>
      <c r="KS28" s="85" t="s">
        <v>0</v>
      </c>
      <c r="KT28" s="92"/>
      <c r="KU28" s="85"/>
      <c r="KV28" s="84"/>
      <c r="KW28" s="56"/>
      <c r="KX28" s="92"/>
      <c r="KY28" s="85" t="s">
        <v>0</v>
      </c>
      <c r="KZ28" s="92"/>
      <c r="LA28" s="85"/>
      <c r="LB28" s="84"/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85"/>
      <c r="LN28" s="84"/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355" t="s">
        <v>115</v>
      </c>
      <c r="FN29" s="352" t="s">
        <v>115</v>
      </c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1" t="s">
        <v>0</v>
      </c>
      <c r="GV29" s="92"/>
      <c r="GW29" s="321" t="s">
        <v>115</v>
      </c>
      <c r="GX29" s="318" t="s">
        <v>115</v>
      </c>
      <c r="GY29" s="56"/>
      <c r="GZ29" s="92"/>
      <c r="HA29" s="85" t="s">
        <v>0</v>
      </c>
      <c r="HB29" s="92"/>
      <c r="HC29" s="327" t="s">
        <v>115</v>
      </c>
      <c r="HD29" s="324" t="s">
        <v>115</v>
      </c>
      <c r="HE29" s="56"/>
      <c r="HF29" s="92"/>
      <c r="HG29" s="85" t="s">
        <v>0</v>
      </c>
      <c r="HH29" s="92"/>
      <c r="HI29" s="331" t="s">
        <v>115</v>
      </c>
      <c r="HJ29" s="328" t="s">
        <v>115</v>
      </c>
      <c r="HK29" s="56"/>
      <c r="HL29" s="92"/>
      <c r="HM29" s="85" t="s">
        <v>0</v>
      </c>
      <c r="HN29" s="92"/>
      <c r="HO29" s="336" t="s">
        <v>115</v>
      </c>
      <c r="HP29" s="333" t="s">
        <v>115</v>
      </c>
      <c r="HQ29" s="56"/>
      <c r="HR29" s="92"/>
      <c r="HS29" s="85" t="s">
        <v>0</v>
      </c>
      <c r="HT29" s="92"/>
      <c r="HU29" s="343" t="s">
        <v>115</v>
      </c>
      <c r="HV29" s="342" t="s">
        <v>115</v>
      </c>
      <c r="HW29" s="56"/>
      <c r="HX29" s="92"/>
      <c r="HY29" s="85" t="s">
        <v>0</v>
      </c>
      <c r="HZ29" s="92"/>
      <c r="IA29" s="347" t="s">
        <v>115</v>
      </c>
      <c r="IB29" s="344" t="s">
        <v>115</v>
      </c>
      <c r="IC29" s="56"/>
      <c r="ID29" s="92"/>
      <c r="IE29" s="85" t="s">
        <v>0</v>
      </c>
      <c r="IF29" s="92"/>
      <c r="IG29" s="351" t="s">
        <v>115</v>
      </c>
      <c r="IH29" s="348" t="s">
        <v>115</v>
      </c>
      <c r="II29" s="56"/>
      <c r="IJ29" s="92"/>
      <c r="IK29" s="392" t="s">
        <v>0</v>
      </c>
      <c r="IL29" s="92"/>
      <c r="IM29" s="392" t="s">
        <v>115</v>
      </c>
      <c r="IN29" s="389" t="s">
        <v>115</v>
      </c>
      <c r="IO29" s="56"/>
      <c r="IP29" s="92"/>
      <c r="IQ29" s="85" t="s">
        <v>0</v>
      </c>
      <c r="IR29" s="92"/>
      <c r="IS29" s="359" t="s">
        <v>115</v>
      </c>
      <c r="IT29" s="356" t="s">
        <v>115</v>
      </c>
      <c r="IU29" s="56"/>
      <c r="IV29" s="92"/>
      <c r="IW29" s="85" t="s">
        <v>0</v>
      </c>
      <c r="IX29" s="92"/>
      <c r="IY29" s="363" t="s">
        <v>115</v>
      </c>
      <c r="IZ29" s="362" t="s">
        <v>115</v>
      </c>
      <c r="JA29" s="56"/>
      <c r="JB29" s="92"/>
      <c r="JC29" s="85" t="s">
        <v>0</v>
      </c>
      <c r="JD29" s="92"/>
      <c r="JE29" s="367" t="s">
        <v>115</v>
      </c>
      <c r="JF29" s="364" t="s">
        <v>115</v>
      </c>
      <c r="JG29" s="56"/>
      <c r="JH29" s="92"/>
      <c r="JI29" s="85" t="s">
        <v>0</v>
      </c>
      <c r="JJ29" s="92"/>
      <c r="JK29" s="371" t="s">
        <v>115</v>
      </c>
      <c r="JL29" s="370" t="s">
        <v>115</v>
      </c>
      <c r="JM29" s="56"/>
      <c r="JN29" s="92"/>
      <c r="JO29" s="85" t="s">
        <v>0</v>
      </c>
      <c r="JP29" s="92"/>
      <c r="JQ29" s="387" t="s">
        <v>115</v>
      </c>
      <c r="JR29" s="386" t="s">
        <v>115</v>
      </c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397" t="s">
        <v>115</v>
      </c>
      <c r="KD29" s="396" t="s">
        <v>115</v>
      </c>
      <c r="KE29" s="56"/>
      <c r="KF29" s="92"/>
      <c r="KG29" s="402" t="s">
        <v>0</v>
      </c>
      <c r="KH29" s="92"/>
      <c r="KI29" s="402" t="s">
        <v>115</v>
      </c>
      <c r="KJ29" s="401" t="s">
        <v>115</v>
      </c>
      <c r="KK29" s="56"/>
      <c r="KL29" s="92"/>
      <c r="KM29" s="85" t="s">
        <v>0</v>
      </c>
      <c r="KN29" s="92"/>
      <c r="KO29" s="85"/>
      <c r="KP29" s="84"/>
      <c r="KQ29" s="56"/>
      <c r="KR29" s="92"/>
      <c r="KS29" s="85" t="s">
        <v>0</v>
      </c>
      <c r="KT29" s="92"/>
      <c r="KU29" s="85"/>
      <c r="KV29" s="84"/>
      <c r="KW29" s="56"/>
      <c r="KX29" s="92"/>
      <c r="KY29" s="85" t="s">
        <v>0</v>
      </c>
      <c r="KZ29" s="92"/>
      <c r="LA29" s="85"/>
      <c r="LB29" s="84"/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85"/>
      <c r="LN29" s="84"/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342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351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364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341</v>
      </c>
      <c r="CC30" s="56"/>
      <c r="CD30" s="92">
        <v>0</v>
      </c>
      <c r="CE30" s="85" t="s">
        <v>0</v>
      </c>
      <c r="CF30" s="92">
        <v>4</v>
      </c>
      <c r="CG30" s="85" t="s">
        <v>342</v>
      </c>
      <c r="CH30" s="84" t="s">
        <v>351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342</v>
      </c>
      <c r="EJ30" s="264" t="s">
        <v>342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375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351</v>
      </c>
      <c r="GF30" s="84" t="s">
        <v>351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1" t="s">
        <v>0</v>
      </c>
      <c r="GV30" s="92">
        <v>3</v>
      </c>
      <c r="GW30" s="321" t="s">
        <v>1</v>
      </c>
      <c r="GX30" s="318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375</v>
      </c>
      <c r="HP30" s="84" t="s">
        <v>375</v>
      </c>
      <c r="HQ30" s="56"/>
      <c r="HR30" s="92">
        <v>0</v>
      </c>
      <c r="HS30" s="85" t="s">
        <v>0</v>
      </c>
      <c r="HT30" s="92">
        <v>2</v>
      </c>
      <c r="HU30" s="343" t="s">
        <v>2</v>
      </c>
      <c r="HV30" s="342" t="s">
        <v>2</v>
      </c>
      <c r="HW30" s="56"/>
      <c r="HX30" s="92">
        <v>0</v>
      </c>
      <c r="HY30" s="85" t="s">
        <v>0</v>
      </c>
      <c r="HZ30" s="92">
        <v>2</v>
      </c>
      <c r="IA30" s="85" t="s">
        <v>375</v>
      </c>
      <c r="IB30" s="84" t="s">
        <v>375</v>
      </c>
      <c r="IC30" s="56"/>
      <c r="ID30" s="92">
        <v>4</v>
      </c>
      <c r="IE30" s="85" t="s">
        <v>0</v>
      </c>
      <c r="IF30" s="92">
        <v>0</v>
      </c>
      <c r="IG30" s="85" t="s">
        <v>375</v>
      </c>
      <c r="IH30" s="84" t="s">
        <v>375</v>
      </c>
      <c r="II30" s="56"/>
      <c r="IJ30" s="92">
        <v>0</v>
      </c>
      <c r="IK30" s="392" t="s">
        <v>0</v>
      </c>
      <c r="IL30" s="92">
        <v>4</v>
      </c>
      <c r="IM30" s="321" t="s">
        <v>375</v>
      </c>
      <c r="IN30" s="318" t="s">
        <v>375</v>
      </c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>
        <v>3</v>
      </c>
      <c r="IW30" s="85" t="s">
        <v>0</v>
      </c>
      <c r="IX30" s="92">
        <v>0</v>
      </c>
      <c r="IY30" s="85" t="s">
        <v>3</v>
      </c>
      <c r="IZ30" s="84" t="s">
        <v>2</v>
      </c>
      <c r="JA30" s="56"/>
      <c r="JB30" s="92">
        <v>4</v>
      </c>
      <c r="JC30" s="85" t="s">
        <v>0</v>
      </c>
      <c r="JD30" s="92">
        <v>2</v>
      </c>
      <c r="JE30" s="85" t="s">
        <v>2</v>
      </c>
      <c r="JF30" s="84" t="s">
        <v>341</v>
      </c>
      <c r="JG30" s="56"/>
      <c r="JH30" s="92">
        <v>4</v>
      </c>
      <c r="JI30" s="85" t="s">
        <v>0</v>
      </c>
      <c r="JJ30" s="92">
        <v>1</v>
      </c>
      <c r="JK30" s="371" t="s">
        <v>116</v>
      </c>
      <c r="JL30" s="370" t="s">
        <v>116</v>
      </c>
      <c r="JM30" s="56"/>
      <c r="JN30" s="92">
        <v>0</v>
      </c>
      <c r="JO30" s="85" t="s">
        <v>0</v>
      </c>
      <c r="JP30" s="92">
        <v>2</v>
      </c>
      <c r="JQ30" s="85" t="s">
        <v>2</v>
      </c>
      <c r="JR30" s="84" t="s">
        <v>2</v>
      </c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397" t="s">
        <v>115</v>
      </c>
      <c r="KD30" s="396" t="s">
        <v>115</v>
      </c>
      <c r="KE30" s="56"/>
      <c r="KF30" s="92">
        <v>4</v>
      </c>
      <c r="KG30" s="402" t="s">
        <v>0</v>
      </c>
      <c r="KH30" s="92">
        <v>0</v>
      </c>
      <c r="KI30" s="402" t="s">
        <v>3</v>
      </c>
      <c r="KJ30" s="401" t="s">
        <v>375</v>
      </c>
      <c r="KK30" s="56"/>
      <c r="KL30" s="92"/>
      <c r="KM30" s="85" t="s">
        <v>0</v>
      </c>
      <c r="KN30" s="92"/>
      <c r="KO30" s="85"/>
      <c r="KP30" s="84"/>
      <c r="KQ30" s="56"/>
      <c r="KR30" s="92"/>
      <c r="KS30" s="85" t="s">
        <v>0</v>
      </c>
      <c r="KT30" s="92"/>
      <c r="KU30" s="85"/>
      <c r="KV30" s="84"/>
      <c r="KW30" s="56"/>
      <c r="KX30" s="92"/>
      <c r="KY30" s="85" t="s">
        <v>0</v>
      </c>
      <c r="KZ30" s="92"/>
      <c r="LA30" s="85"/>
      <c r="LB30" s="84"/>
      <c r="LC30" s="56"/>
      <c r="LD30" s="92"/>
      <c r="LE30" s="85" t="s">
        <v>0</v>
      </c>
      <c r="LF30" s="92"/>
      <c r="LG30" s="85"/>
      <c r="LH30" s="84"/>
      <c r="LI30" s="56"/>
      <c r="LJ30" s="92"/>
      <c r="LK30" s="85" t="s">
        <v>0</v>
      </c>
      <c r="LL30" s="92"/>
      <c r="LM30" s="85"/>
      <c r="LN30" s="84"/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355" t="s">
        <v>115</v>
      </c>
      <c r="FN31" s="352" t="s">
        <v>115</v>
      </c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1" t="s">
        <v>0</v>
      </c>
      <c r="GV31" s="92"/>
      <c r="GW31" s="321" t="s">
        <v>115</v>
      </c>
      <c r="GX31" s="318" t="s">
        <v>115</v>
      </c>
      <c r="GY31" s="56"/>
      <c r="GZ31" s="92"/>
      <c r="HA31" s="85" t="s">
        <v>0</v>
      </c>
      <c r="HB31" s="92"/>
      <c r="HC31" s="327" t="s">
        <v>115</v>
      </c>
      <c r="HD31" s="324" t="s">
        <v>115</v>
      </c>
      <c r="HE31" s="56"/>
      <c r="HF31" s="92"/>
      <c r="HG31" s="85" t="s">
        <v>0</v>
      </c>
      <c r="HH31" s="92"/>
      <c r="HI31" s="331" t="s">
        <v>115</v>
      </c>
      <c r="HJ31" s="328" t="s">
        <v>115</v>
      </c>
      <c r="HK31" s="56"/>
      <c r="HL31" s="92"/>
      <c r="HM31" s="85" t="s">
        <v>0</v>
      </c>
      <c r="HN31" s="92"/>
      <c r="HO31" s="336" t="s">
        <v>115</v>
      </c>
      <c r="HP31" s="333" t="s">
        <v>115</v>
      </c>
      <c r="HQ31" s="56"/>
      <c r="HR31" s="92"/>
      <c r="HS31" s="85" t="s">
        <v>0</v>
      </c>
      <c r="HT31" s="92"/>
      <c r="HU31" s="343" t="s">
        <v>115</v>
      </c>
      <c r="HV31" s="342" t="s">
        <v>115</v>
      </c>
      <c r="HW31" s="56"/>
      <c r="HX31" s="92"/>
      <c r="HY31" s="85" t="s">
        <v>0</v>
      </c>
      <c r="HZ31" s="92"/>
      <c r="IA31" s="347" t="s">
        <v>115</v>
      </c>
      <c r="IB31" s="344" t="s">
        <v>115</v>
      </c>
      <c r="IC31" s="56"/>
      <c r="ID31" s="92"/>
      <c r="IE31" s="85" t="s">
        <v>0</v>
      </c>
      <c r="IF31" s="92"/>
      <c r="IG31" s="351" t="s">
        <v>115</v>
      </c>
      <c r="IH31" s="348" t="s">
        <v>115</v>
      </c>
      <c r="II31" s="56"/>
      <c r="IJ31" s="92"/>
      <c r="IK31" s="392" t="s">
        <v>0</v>
      </c>
      <c r="IL31" s="92"/>
      <c r="IM31" s="392" t="s">
        <v>115</v>
      </c>
      <c r="IN31" s="389" t="s">
        <v>115</v>
      </c>
      <c r="IO31" s="56"/>
      <c r="IP31" s="92"/>
      <c r="IQ31" s="85" t="s">
        <v>0</v>
      </c>
      <c r="IR31" s="92"/>
      <c r="IS31" s="359" t="s">
        <v>115</v>
      </c>
      <c r="IT31" s="356" t="s">
        <v>115</v>
      </c>
      <c r="IU31" s="56"/>
      <c r="IV31" s="92"/>
      <c r="IW31" s="85" t="s">
        <v>0</v>
      </c>
      <c r="IX31" s="92"/>
      <c r="IY31" s="363" t="s">
        <v>115</v>
      </c>
      <c r="IZ31" s="362" t="s">
        <v>115</v>
      </c>
      <c r="JA31" s="56"/>
      <c r="JB31" s="92"/>
      <c r="JC31" s="85" t="s">
        <v>0</v>
      </c>
      <c r="JD31" s="92"/>
      <c r="JE31" s="367" t="s">
        <v>115</v>
      </c>
      <c r="JF31" s="364" t="s">
        <v>115</v>
      </c>
      <c r="JG31" s="56"/>
      <c r="JH31" s="92"/>
      <c r="JI31" s="85" t="s">
        <v>0</v>
      </c>
      <c r="JJ31" s="92"/>
      <c r="JK31" s="371" t="s">
        <v>115</v>
      </c>
      <c r="JL31" s="370" t="s">
        <v>115</v>
      </c>
      <c r="JM31" s="56"/>
      <c r="JN31" s="92"/>
      <c r="JO31" s="85" t="s">
        <v>0</v>
      </c>
      <c r="JP31" s="92"/>
      <c r="JQ31" s="387" t="s">
        <v>115</v>
      </c>
      <c r="JR31" s="386" t="s">
        <v>115</v>
      </c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397" t="s">
        <v>115</v>
      </c>
      <c r="KD31" s="396" t="s">
        <v>115</v>
      </c>
      <c r="KE31" s="56"/>
      <c r="KF31" s="92"/>
      <c r="KG31" s="402" t="s">
        <v>0</v>
      </c>
      <c r="KH31" s="92"/>
      <c r="KI31" s="402" t="s">
        <v>115</v>
      </c>
      <c r="KJ31" s="401" t="s">
        <v>115</v>
      </c>
      <c r="KK31" s="56"/>
      <c r="KL31" s="92"/>
      <c r="KM31" s="85" t="s">
        <v>0</v>
      </c>
      <c r="KN31" s="92"/>
      <c r="KO31" s="85"/>
      <c r="KP31" s="84"/>
      <c r="KQ31" s="56"/>
      <c r="KR31" s="92"/>
      <c r="KS31" s="85" t="s">
        <v>0</v>
      </c>
      <c r="KT31" s="92"/>
      <c r="KU31" s="85"/>
      <c r="KV31" s="84"/>
      <c r="KW31" s="56"/>
      <c r="KX31" s="92"/>
      <c r="KY31" s="85" t="s">
        <v>0</v>
      </c>
      <c r="KZ31" s="92"/>
      <c r="LA31" s="85"/>
      <c r="LB31" s="84"/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85"/>
      <c r="LN31" s="84"/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341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342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342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1" t="s">
        <v>0</v>
      </c>
      <c r="GV32" s="92">
        <v>3</v>
      </c>
      <c r="GW32" s="321" t="s">
        <v>1</v>
      </c>
      <c r="GX32" s="318" t="s">
        <v>3</v>
      </c>
      <c r="GY32" s="56"/>
      <c r="GZ32" s="92"/>
      <c r="HA32" s="85" t="s">
        <v>0</v>
      </c>
      <c r="HB32" s="92"/>
      <c r="HC32" s="327" t="s">
        <v>115</v>
      </c>
      <c r="HD32" s="324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3" t="s">
        <v>2</v>
      </c>
      <c r="HV32" s="342" t="s">
        <v>341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>
        <v>1</v>
      </c>
      <c r="IK32" s="392" t="s">
        <v>0</v>
      </c>
      <c r="IL32" s="92">
        <v>3</v>
      </c>
      <c r="IM32" s="321" t="s">
        <v>116</v>
      </c>
      <c r="IN32" s="318" t="s">
        <v>117</v>
      </c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341</v>
      </c>
      <c r="IU32" s="56"/>
      <c r="IV32" s="92">
        <v>3</v>
      </c>
      <c r="IW32" s="85" t="s">
        <v>0</v>
      </c>
      <c r="IX32" s="92">
        <v>0</v>
      </c>
      <c r="IY32" s="85" t="s">
        <v>342</v>
      </c>
      <c r="IZ32" s="84" t="s">
        <v>121</v>
      </c>
      <c r="JA32" s="56"/>
      <c r="JB32" s="92">
        <v>3</v>
      </c>
      <c r="JC32" s="85" t="s">
        <v>0</v>
      </c>
      <c r="JD32" s="92">
        <v>0</v>
      </c>
      <c r="JE32" s="85" t="s">
        <v>2</v>
      </c>
      <c r="JF32" s="84" t="s">
        <v>117</v>
      </c>
      <c r="JG32" s="56"/>
      <c r="JH32" s="92">
        <v>3</v>
      </c>
      <c r="JI32" s="85" t="s">
        <v>0</v>
      </c>
      <c r="JJ32" s="92">
        <v>0</v>
      </c>
      <c r="JK32" s="85" t="s">
        <v>116</v>
      </c>
      <c r="JL32" s="84" t="s">
        <v>341</v>
      </c>
      <c r="JM32" s="56"/>
      <c r="JN32" s="92">
        <v>0</v>
      </c>
      <c r="JO32" s="85" t="s">
        <v>0</v>
      </c>
      <c r="JP32" s="92">
        <v>3</v>
      </c>
      <c r="JQ32" s="85" t="s">
        <v>116</v>
      </c>
      <c r="JR32" s="84" t="s">
        <v>341</v>
      </c>
      <c r="JS32" s="56"/>
      <c r="JT32" s="92"/>
      <c r="JU32" s="85" t="s">
        <v>0</v>
      </c>
      <c r="JV32" s="92"/>
      <c r="JW32" s="85"/>
      <c r="JX32" s="84"/>
      <c r="JY32" s="56"/>
      <c r="JZ32" s="92">
        <v>0</v>
      </c>
      <c r="KA32" s="85" t="s">
        <v>0</v>
      </c>
      <c r="KB32" s="92">
        <v>3</v>
      </c>
      <c r="KC32" s="85" t="s">
        <v>1</v>
      </c>
      <c r="KD32" s="84" t="s">
        <v>122</v>
      </c>
      <c r="KE32" s="56"/>
      <c r="KF32" s="92">
        <v>3</v>
      </c>
      <c r="KG32" s="402" t="s">
        <v>0</v>
      </c>
      <c r="KH32" s="92">
        <v>0</v>
      </c>
      <c r="KI32" s="402" t="s">
        <v>116</v>
      </c>
      <c r="KJ32" s="401" t="s">
        <v>117</v>
      </c>
      <c r="KK32" s="56"/>
      <c r="KL32" s="92"/>
      <c r="KM32" s="85" t="s">
        <v>0</v>
      </c>
      <c r="KN32" s="92"/>
      <c r="KO32" s="85"/>
      <c r="KP32" s="84"/>
      <c r="KQ32" s="56"/>
      <c r="KR32" s="92"/>
      <c r="KS32" s="85" t="s">
        <v>0</v>
      </c>
      <c r="KT32" s="92"/>
      <c r="KU32" s="85"/>
      <c r="KV32" s="84"/>
      <c r="KW32" s="56"/>
      <c r="KX32" s="92"/>
      <c r="KY32" s="85" t="s">
        <v>0</v>
      </c>
      <c r="KZ32" s="92"/>
      <c r="LA32" s="85"/>
      <c r="LB32" s="84"/>
      <c r="LC32" s="56"/>
      <c r="LD32" s="92"/>
      <c r="LE32" s="85" t="s">
        <v>0</v>
      </c>
      <c r="LF32" s="92"/>
      <c r="LG32" s="85"/>
      <c r="LH32" s="84"/>
      <c r="LI32" s="56"/>
      <c r="LJ32" s="92"/>
      <c r="LK32" s="85" t="s">
        <v>0</v>
      </c>
      <c r="LL32" s="92"/>
      <c r="LM32" s="85"/>
      <c r="LN32" s="84"/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341</v>
      </c>
      <c r="AM33" s="56"/>
      <c r="AN33" s="92">
        <v>0</v>
      </c>
      <c r="AO33" s="85" t="s">
        <v>0</v>
      </c>
      <c r="AP33" s="92">
        <v>2</v>
      </c>
      <c r="AQ33" s="142" t="s">
        <v>342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355" t="s">
        <v>115</v>
      </c>
      <c r="FN33" s="352" t="s">
        <v>115</v>
      </c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1" t="s">
        <v>0</v>
      </c>
      <c r="GV33" s="92"/>
      <c r="GW33" s="321" t="s">
        <v>115</v>
      </c>
      <c r="GX33" s="318" t="s">
        <v>115</v>
      </c>
      <c r="GY33" s="56"/>
      <c r="GZ33" s="92"/>
      <c r="HA33" s="85" t="s">
        <v>0</v>
      </c>
      <c r="HB33" s="92"/>
      <c r="HC33" s="327" t="s">
        <v>115</v>
      </c>
      <c r="HD33" s="324" t="s">
        <v>115</v>
      </c>
      <c r="HE33" s="56"/>
      <c r="HF33" s="92"/>
      <c r="HG33" s="85" t="s">
        <v>0</v>
      </c>
      <c r="HH33" s="92"/>
      <c r="HI33" s="331" t="s">
        <v>115</v>
      </c>
      <c r="HJ33" s="328" t="s">
        <v>115</v>
      </c>
      <c r="HK33" s="56"/>
      <c r="HL33" s="92"/>
      <c r="HM33" s="85" t="s">
        <v>0</v>
      </c>
      <c r="HN33" s="92"/>
      <c r="HO33" s="336" t="s">
        <v>115</v>
      </c>
      <c r="HP33" s="333" t="s">
        <v>115</v>
      </c>
      <c r="HQ33" s="56"/>
      <c r="HR33" s="92"/>
      <c r="HS33" s="85" t="s">
        <v>0</v>
      </c>
      <c r="HT33" s="92"/>
      <c r="HU33" s="343" t="s">
        <v>115</v>
      </c>
      <c r="HV33" s="342" t="s">
        <v>115</v>
      </c>
      <c r="HW33" s="56"/>
      <c r="HX33" s="92"/>
      <c r="HY33" s="85" t="s">
        <v>0</v>
      </c>
      <c r="HZ33" s="92"/>
      <c r="IA33" s="347" t="s">
        <v>115</v>
      </c>
      <c r="IB33" s="344" t="s">
        <v>115</v>
      </c>
      <c r="IC33" s="56"/>
      <c r="ID33" s="92"/>
      <c r="IE33" s="85" t="s">
        <v>0</v>
      </c>
      <c r="IF33" s="92"/>
      <c r="IG33" s="351" t="s">
        <v>115</v>
      </c>
      <c r="IH33" s="348" t="s">
        <v>115</v>
      </c>
      <c r="II33" s="56"/>
      <c r="IJ33" s="92"/>
      <c r="IK33" s="392" t="s">
        <v>0</v>
      </c>
      <c r="IL33" s="92"/>
      <c r="IM33" s="392" t="s">
        <v>115</v>
      </c>
      <c r="IN33" s="389" t="s">
        <v>115</v>
      </c>
      <c r="IO33" s="56"/>
      <c r="IP33" s="92"/>
      <c r="IQ33" s="85" t="s">
        <v>0</v>
      </c>
      <c r="IR33" s="92"/>
      <c r="IS33" s="359" t="s">
        <v>115</v>
      </c>
      <c r="IT33" s="356" t="s">
        <v>115</v>
      </c>
      <c r="IU33" s="56"/>
      <c r="IV33" s="92"/>
      <c r="IW33" s="85" t="s">
        <v>0</v>
      </c>
      <c r="IX33" s="92"/>
      <c r="IY33" s="363" t="s">
        <v>115</v>
      </c>
      <c r="IZ33" s="362" t="s">
        <v>115</v>
      </c>
      <c r="JA33" s="56"/>
      <c r="JB33" s="92"/>
      <c r="JC33" s="85" t="s">
        <v>0</v>
      </c>
      <c r="JD33" s="92"/>
      <c r="JE33" s="367" t="s">
        <v>115</v>
      </c>
      <c r="JF33" s="364" t="s">
        <v>115</v>
      </c>
      <c r="JG33" s="56"/>
      <c r="JH33" s="92"/>
      <c r="JI33" s="85" t="s">
        <v>0</v>
      </c>
      <c r="JJ33" s="92"/>
      <c r="JK33" s="371" t="s">
        <v>115</v>
      </c>
      <c r="JL33" s="370" t="s">
        <v>115</v>
      </c>
      <c r="JM33" s="56"/>
      <c r="JN33" s="92"/>
      <c r="JO33" s="85" t="s">
        <v>0</v>
      </c>
      <c r="JP33" s="92"/>
      <c r="JQ33" s="387" t="s">
        <v>115</v>
      </c>
      <c r="JR33" s="386" t="s">
        <v>115</v>
      </c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397" t="s">
        <v>115</v>
      </c>
      <c r="KD33" s="396" t="s">
        <v>115</v>
      </c>
      <c r="KE33" s="56"/>
      <c r="KF33" s="92"/>
      <c r="KG33" s="402" t="s">
        <v>0</v>
      </c>
      <c r="KH33" s="92"/>
      <c r="KI33" s="402" t="s">
        <v>115</v>
      </c>
      <c r="KJ33" s="401" t="s">
        <v>115</v>
      </c>
      <c r="KK33" s="56"/>
      <c r="KL33" s="92"/>
      <c r="KM33" s="85" t="s">
        <v>0</v>
      </c>
      <c r="KN33" s="92"/>
      <c r="KO33" s="85"/>
      <c r="KP33" s="84"/>
      <c r="KQ33" s="56"/>
      <c r="KR33" s="92"/>
      <c r="KS33" s="85" t="s">
        <v>0</v>
      </c>
      <c r="KT33" s="92"/>
      <c r="KU33" s="85"/>
      <c r="KV33" s="84"/>
      <c r="KW33" s="56"/>
      <c r="KX33" s="92"/>
      <c r="KY33" s="85" t="s">
        <v>0</v>
      </c>
      <c r="KZ33" s="92"/>
      <c r="LA33" s="85"/>
      <c r="LB33" s="84"/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85"/>
      <c r="LN33" s="84"/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355" t="s">
        <v>115</v>
      </c>
      <c r="FN34" s="352" t="s">
        <v>115</v>
      </c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1" t="s">
        <v>0</v>
      </c>
      <c r="GV34" s="92"/>
      <c r="GW34" s="321" t="s">
        <v>115</v>
      </c>
      <c r="GX34" s="318" t="s">
        <v>115</v>
      </c>
      <c r="GY34" s="56"/>
      <c r="GZ34" s="92"/>
      <c r="HA34" s="85" t="s">
        <v>0</v>
      </c>
      <c r="HB34" s="92"/>
      <c r="HC34" s="327" t="s">
        <v>115</v>
      </c>
      <c r="HD34" s="324" t="s">
        <v>115</v>
      </c>
      <c r="HE34" s="56"/>
      <c r="HF34" s="92"/>
      <c r="HG34" s="85" t="s">
        <v>0</v>
      </c>
      <c r="HH34" s="92"/>
      <c r="HI34" s="331" t="s">
        <v>115</v>
      </c>
      <c r="HJ34" s="328" t="s">
        <v>115</v>
      </c>
      <c r="HK34" s="56"/>
      <c r="HL34" s="92"/>
      <c r="HM34" s="85" t="s">
        <v>0</v>
      </c>
      <c r="HN34" s="92"/>
      <c r="HO34" s="336" t="s">
        <v>115</v>
      </c>
      <c r="HP34" s="333" t="s">
        <v>115</v>
      </c>
      <c r="HQ34" s="56"/>
      <c r="HR34" s="92"/>
      <c r="HS34" s="85" t="s">
        <v>0</v>
      </c>
      <c r="HT34" s="92"/>
      <c r="HU34" s="343" t="s">
        <v>115</v>
      </c>
      <c r="HV34" s="342" t="s">
        <v>115</v>
      </c>
      <c r="HW34" s="56"/>
      <c r="HX34" s="92"/>
      <c r="HY34" s="85" t="s">
        <v>0</v>
      </c>
      <c r="HZ34" s="92"/>
      <c r="IA34" s="347" t="s">
        <v>115</v>
      </c>
      <c r="IB34" s="344" t="s">
        <v>115</v>
      </c>
      <c r="IC34" s="56"/>
      <c r="ID34" s="92"/>
      <c r="IE34" s="85" t="s">
        <v>0</v>
      </c>
      <c r="IF34" s="92"/>
      <c r="IG34" s="351" t="s">
        <v>115</v>
      </c>
      <c r="IH34" s="348" t="s">
        <v>115</v>
      </c>
      <c r="II34" s="56"/>
      <c r="IJ34" s="92"/>
      <c r="IK34" s="392" t="s">
        <v>0</v>
      </c>
      <c r="IL34" s="92"/>
      <c r="IM34" s="392" t="s">
        <v>115</v>
      </c>
      <c r="IN34" s="389" t="s">
        <v>115</v>
      </c>
      <c r="IO34" s="56"/>
      <c r="IP34" s="92"/>
      <c r="IQ34" s="85" t="s">
        <v>0</v>
      </c>
      <c r="IR34" s="92"/>
      <c r="IS34" s="359" t="s">
        <v>115</v>
      </c>
      <c r="IT34" s="356" t="s">
        <v>115</v>
      </c>
      <c r="IU34" s="56"/>
      <c r="IV34" s="92"/>
      <c r="IW34" s="85" t="s">
        <v>0</v>
      </c>
      <c r="IX34" s="92"/>
      <c r="IY34" s="363" t="s">
        <v>115</v>
      </c>
      <c r="IZ34" s="362" t="s">
        <v>115</v>
      </c>
      <c r="JA34" s="56"/>
      <c r="JB34" s="92"/>
      <c r="JC34" s="85" t="s">
        <v>0</v>
      </c>
      <c r="JD34" s="92"/>
      <c r="JE34" s="367" t="s">
        <v>115</v>
      </c>
      <c r="JF34" s="364" t="s">
        <v>115</v>
      </c>
      <c r="JG34" s="56"/>
      <c r="JH34" s="92"/>
      <c r="JI34" s="85" t="s">
        <v>0</v>
      </c>
      <c r="JJ34" s="92"/>
      <c r="JK34" s="371" t="s">
        <v>115</v>
      </c>
      <c r="JL34" s="370" t="s">
        <v>115</v>
      </c>
      <c r="JM34" s="56"/>
      <c r="JN34" s="92"/>
      <c r="JO34" s="85" t="s">
        <v>0</v>
      </c>
      <c r="JP34" s="92"/>
      <c r="JQ34" s="387" t="s">
        <v>115</v>
      </c>
      <c r="JR34" s="386" t="s">
        <v>115</v>
      </c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397" t="s">
        <v>115</v>
      </c>
      <c r="KD34" s="396" t="s">
        <v>115</v>
      </c>
      <c r="KE34" s="56"/>
      <c r="KF34" s="92"/>
      <c r="KG34" s="402" t="s">
        <v>0</v>
      </c>
      <c r="KH34" s="92"/>
      <c r="KI34" s="402" t="s">
        <v>115</v>
      </c>
      <c r="KJ34" s="401" t="s">
        <v>115</v>
      </c>
      <c r="KK34" s="56"/>
      <c r="KL34" s="92"/>
      <c r="KM34" s="85" t="s">
        <v>0</v>
      </c>
      <c r="KN34" s="92"/>
      <c r="KO34" s="85"/>
      <c r="KP34" s="84"/>
      <c r="KQ34" s="56"/>
      <c r="KR34" s="92"/>
      <c r="KS34" s="85" t="s">
        <v>0</v>
      </c>
      <c r="KT34" s="92"/>
      <c r="KU34" s="85"/>
      <c r="KV34" s="84"/>
      <c r="KW34" s="56"/>
      <c r="KX34" s="92"/>
      <c r="KY34" s="85" t="s">
        <v>0</v>
      </c>
      <c r="KZ34" s="92"/>
      <c r="LA34" s="85"/>
      <c r="LB34" s="84"/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85"/>
      <c r="LN34" s="84"/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355" t="s">
        <v>115</v>
      </c>
      <c r="FN35" s="352" t="s">
        <v>115</v>
      </c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1" t="s">
        <v>0</v>
      </c>
      <c r="GV35" s="92"/>
      <c r="GW35" s="321" t="s">
        <v>115</v>
      </c>
      <c r="GX35" s="318" t="s">
        <v>115</v>
      </c>
      <c r="GY35" s="56"/>
      <c r="GZ35" s="92"/>
      <c r="HA35" s="85" t="s">
        <v>0</v>
      </c>
      <c r="HB35" s="92"/>
      <c r="HC35" s="327" t="s">
        <v>115</v>
      </c>
      <c r="HD35" s="324" t="s">
        <v>115</v>
      </c>
      <c r="HE35" s="56"/>
      <c r="HF35" s="92"/>
      <c r="HG35" s="85" t="s">
        <v>0</v>
      </c>
      <c r="HH35" s="92"/>
      <c r="HI35" s="331" t="s">
        <v>115</v>
      </c>
      <c r="HJ35" s="328" t="s">
        <v>115</v>
      </c>
      <c r="HK35" s="56"/>
      <c r="HL35" s="92"/>
      <c r="HM35" s="85" t="s">
        <v>0</v>
      </c>
      <c r="HN35" s="92"/>
      <c r="HO35" s="336" t="s">
        <v>115</v>
      </c>
      <c r="HP35" s="333" t="s">
        <v>115</v>
      </c>
      <c r="HQ35" s="56"/>
      <c r="HR35" s="92"/>
      <c r="HS35" s="85" t="s">
        <v>0</v>
      </c>
      <c r="HT35" s="92"/>
      <c r="HU35" s="343" t="s">
        <v>115</v>
      </c>
      <c r="HV35" s="342" t="s">
        <v>115</v>
      </c>
      <c r="HW35" s="56"/>
      <c r="HX35" s="92"/>
      <c r="HY35" s="85" t="s">
        <v>0</v>
      </c>
      <c r="HZ35" s="92"/>
      <c r="IA35" s="347" t="s">
        <v>115</v>
      </c>
      <c r="IB35" s="344" t="s">
        <v>115</v>
      </c>
      <c r="IC35" s="56"/>
      <c r="ID35" s="92"/>
      <c r="IE35" s="85" t="s">
        <v>0</v>
      </c>
      <c r="IF35" s="92"/>
      <c r="IG35" s="351" t="s">
        <v>115</v>
      </c>
      <c r="IH35" s="348" t="s">
        <v>115</v>
      </c>
      <c r="II35" s="56"/>
      <c r="IJ35" s="92"/>
      <c r="IK35" s="392" t="s">
        <v>0</v>
      </c>
      <c r="IL35" s="92"/>
      <c r="IM35" s="392" t="s">
        <v>115</v>
      </c>
      <c r="IN35" s="389" t="s">
        <v>115</v>
      </c>
      <c r="IO35" s="56"/>
      <c r="IP35" s="92"/>
      <c r="IQ35" s="85" t="s">
        <v>0</v>
      </c>
      <c r="IR35" s="92"/>
      <c r="IS35" s="359" t="s">
        <v>115</v>
      </c>
      <c r="IT35" s="356" t="s">
        <v>115</v>
      </c>
      <c r="IU35" s="56"/>
      <c r="IV35" s="92"/>
      <c r="IW35" s="85" t="s">
        <v>0</v>
      </c>
      <c r="IX35" s="92"/>
      <c r="IY35" s="363" t="s">
        <v>115</v>
      </c>
      <c r="IZ35" s="362" t="s">
        <v>115</v>
      </c>
      <c r="JA35" s="56"/>
      <c r="JB35" s="92"/>
      <c r="JC35" s="85" t="s">
        <v>0</v>
      </c>
      <c r="JD35" s="92"/>
      <c r="JE35" s="367" t="s">
        <v>115</v>
      </c>
      <c r="JF35" s="364" t="s">
        <v>115</v>
      </c>
      <c r="JG35" s="56"/>
      <c r="JH35" s="92"/>
      <c r="JI35" s="85" t="s">
        <v>0</v>
      </c>
      <c r="JJ35" s="92"/>
      <c r="JK35" s="371" t="s">
        <v>115</v>
      </c>
      <c r="JL35" s="370" t="s">
        <v>115</v>
      </c>
      <c r="JM35" s="56"/>
      <c r="JN35" s="92"/>
      <c r="JO35" s="85" t="s">
        <v>0</v>
      </c>
      <c r="JP35" s="92"/>
      <c r="JQ35" s="387" t="s">
        <v>115</v>
      </c>
      <c r="JR35" s="386" t="s">
        <v>115</v>
      </c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397" t="s">
        <v>115</v>
      </c>
      <c r="KD35" s="396" t="s">
        <v>115</v>
      </c>
      <c r="KE35" s="56"/>
      <c r="KF35" s="92"/>
      <c r="KG35" s="402" t="s">
        <v>0</v>
      </c>
      <c r="KH35" s="92"/>
      <c r="KI35" s="402" t="s">
        <v>115</v>
      </c>
      <c r="KJ35" s="401" t="s">
        <v>115</v>
      </c>
      <c r="KK35" s="56"/>
      <c r="KL35" s="92"/>
      <c r="KM35" s="85" t="s">
        <v>0</v>
      </c>
      <c r="KN35" s="92"/>
      <c r="KO35" s="85"/>
      <c r="KP35" s="84"/>
      <c r="KQ35" s="56"/>
      <c r="KR35" s="92"/>
      <c r="KS35" s="85" t="s">
        <v>0</v>
      </c>
      <c r="KT35" s="92"/>
      <c r="KU35" s="85"/>
      <c r="KV35" s="84"/>
      <c r="KW35" s="56"/>
      <c r="KX35" s="92"/>
      <c r="KY35" s="85" t="s">
        <v>0</v>
      </c>
      <c r="KZ35" s="92"/>
      <c r="LA35" s="85"/>
      <c r="LB35" s="84"/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85"/>
      <c r="LN35" s="84"/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355" t="s">
        <v>115</v>
      </c>
      <c r="FN36" s="352" t="s">
        <v>115</v>
      </c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1" t="s">
        <v>0</v>
      </c>
      <c r="GV36" s="92"/>
      <c r="GW36" s="321" t="s">
        <v>115</v>
      </c>
      <c r="GX36" s="318" t="s">
        <v>115</v>
      </c>
      <c r="GY36" s="56"/>
      <c r="GZ36" s="92"/>
      <c r="HA36" s="85" t="s">
        <v>0</v>
      </c>
      <c r="HB36" s="92"/>
      <c r="HC36" s="327" t="s">
        <v>115</v>
      </c>
      <c r="HD36" s="324" t="s">
        <v>115</v>
      </c>
      <c r="HE36" s="56"/>
      <c r="HF36" s="92"/>
      <c r="HG36" s="85" t="s">
        <v>0</v>
      </c>
      <c r="HH36" s="92"/>
      <c r="HI36" s="331" t="s">
        <v>115</v>
      </c>
      <c r="HJ36" s="328" t="s">
        <v>115</v>
      </c>
      <c r="HK36" s="56"/>
      <c r="HL36" s="92"/>
      <c r="HM36" s="85" t="s">
        <v>0</v>
      </c>
      <c r="HN36" s="92"/>
      <c r="HO36" s="336" t="s">
        <v>115</v>
      </c>
      <c r="HP36" s="333" t="s">
        <v>115</v>
      </c>
      <c r="HQ36" s="56"/>
      <c r="HR36" s="92"/>
      <c r="HS36" s="85" t="s">
        <v>0</v>
      </c>
      <c r="HT36" s="92"/>
      <c r="HU36" s="343" t="s">
        <v>115</v>
      </c>
      <c r="HV36" s="342" t="s">
        <v>115</v>
      </c>
      <c r="HW36" s="56"/>
      <c r="HX36" s="92"/>
      <c r="HY36" s="85" t="s">
        <v>0</v>
      </c>
      <c r="HZ36" s="92"/>
      <c r="IA36" s="347" t="s">
        <v>115</v>
      </c>
      <c r="IB36" s="344" t="s">
        <v>115</v>
      </c>
      <c r="IC36" s="56"/>
      <c r="ID36" s="92"/>
      <c r="IE36" s="85" t="s">
        <v>0</v>
      </c>
      <c r="IF36" s="92"/>
      <c r="IG36" s="351" t="s">
        <v>115</v>
      </c>
      <c r="IH36" s="348" t="s">
        <v>115</v>
      </c>
      <c r="II36" s="56"/>
      <c r="IJ36" s="92"/>
      <c r="IK36" s="392" t="s">
        <v>0</v>
      </c>
      <c r="IL36" s="92"/>
      <c r="IM36" s="392" t="s">
        <v>115</v>
      </c>
      <c r="IN36" s="389" t="s">
        <v>115</v>
      </c>
      <c r="IO36" s="56"/>
      <c r="IP36" s="92"/>
      <c r="IQ36" s="85" t="s">
        <v>0</v>
      </c>
      <c r="IR36" s="92"/>
      <c r="IS36" s="359" t="s">
        <v>115</v>
      </c>
      <c r="IT36" s="356" t="s">
        <v>115</v>
      </c>
      <c r="IU36" s="56"/>
      <c r="IV36" s="92"/>
      <c r="IW36" s="85" t="s">
        <v>0</v>
      </c>
      <c r="IX36" s="92"/>
      <c r="IY36" s="363" t="s">
        <v>115</v>
      </c>
      <c r="IZ36" s="362" t="s">
        <v>115</v>
      </c>
      <c r="JA36" s="56"/>
      <c r="JB36" s="92"/>
      <c r="JC36" s="85" t="s">
        <v>0</v>
      </c>
      <c r="JD36" s="92"/>
      <c r="JE36" s="367" t="s">
        <v>115</v>
      </c>
      <c r="JF36" s="364" t="s">
        <v>115</v>
      </c>
      <c r="JG36" s="56"/>
      <c r="JH36" s="92"/>
      <c r="JI36" s="85" t="s">
        <v>0</v>
      </c>
      <c r="JJ36" s="92"/>
      <c r="JK36" s="371" t="s">
        <v>115</v>
      </c>
      <c r="JL36" s="370" t="s">
        <v>115</v>
      </c>
      <c r="JM36" s="56"/>
      <c r="JN36" s="92"/>
      <c r="JO36" s="85" t="s">
        <v>0</v>
      </c>
      <c r="JP36" s="92"/>
      <c r="JQ36" s="387" t="s">
        <v>115</v>
      </c>
      <c r="JR36" s="386" t="s">
        <v>115</v>
      </c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397" t="s">
        <v>115</v>
      </c>
      <c r="KD36" s="396" t="s">
        <v>115</v>
      </c>
      <c r="KE36" s="56"/>
      <c r="KF36" s="92"/>
      <c r="KG36" s="402" t="s">
        <v>0</v>
      </c>
      <c r="KH36" s="92"/>
      <c r="KI36" s="402" t="s">
        <v>115</v>
      </c>
      <c r="KJ36" s="401" t="s">
        <v>115</v>
      </c>
      <c r="KK36" s="56"/>
      <c r="KL36" s="92"/>
      <c r="KM36" s="85" t="s">
        <v>0</v>
      </c>
      <c r="KN36" s="92"/>
      <c r="KO36" s="85"/>
      <c r="KP36" s="84"/>
      <c r="KQ36" s="56"/>
      <c r="KR36" s="92"/>
      <c r="KS36" s="85" t="s">
        <v>0</v>
      </c>
      <c r="KT36" s="92"/>
      <c r="KU36" s="85"/>
      <c r="KV36" s="84"/>
      <c r="KW36" s="56"/>
      <c r="KX36" s="92"/>
      <c r="KY36" s="85" t="s">
        <v>0</v>
      </c>
      <c r="KZ36" s="92"/>
      <c r="LA36" s="85"/>
      <c r="LB36" s="84"/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85"/>
      <c r="LN36" s="84"/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355" t="s">
        <v>115</v>
      </c>
      <c r="FN37" s="352" t="s">
        <v>115</v>
      </c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1" t="s">
        <v>0</v>
      </c>
      <c r="GV37" s="92"/>
      <c r="GW37" s="321" t="s">
        <v>115</v>
      </c>
      <c r="GX37" s="318" t="s">
        <v>115</v>
      </c>
      <c r="GY37" s="56"/>
      <c r="GZ37" s="92"/>
      <c r="HA37" s="85" t="s">
        <v>0</v>
      </c>
      <c r="HB37" s="92"/>
      <c r="HC37" s="327" t="s">
        <v>115</v>
      </c>
      <c r="HD37" s="324" t="s">
        <v>115</v>
      </c>
      <c r="HE37" s="56"/>
      <c r="HF37" s="92"/>
      <c r="HG37" s="85" t="s">
        <v>0</v>
      </c>
      <c r="HH37" s="92"/>
      <c r="HI37" s="331" t="s">
        <v>115</v>
      </c>
      <c r="HJ37" s="328" t="s">
        <v>115</v>
      </c>
      <c r="HK37" s="56"/>
      <c r="HL37" s="92"/>
      <c r="HM37" s="85" t="s">
        <v>0</v>
      </c>
      <c r="HN37" s="92"/>
      <c r="HO37" s="336" t="s">
        <v>115</v>
      </c>
      <c r="HP37" s="333" t="s">
        <v>115</v>
      </c>
      <c r="HQ37" s="56"/>
      <c r="HR37" s="92"/>
      <c r="HS37" s="85" t="s">
        <v>0</v>
      </c>
      <c r="HT37" s="92"/>
      <c r="HU37" s="343" t="s">
        <v>115</v>
      </c>
      <c r="HV37" s="342" t="s">
        <v>115</v>
      </c>
      <c r="HW37" s="56"/>
      <c r="HX37" s="92"/>
      <c r="HY37" s="85" t="s">
        <v>0</v>
      </c>
      <c r="HZ37" s="92"/>
      <c r="IA37" s="347" t="s">
        <v>115</v>
      </c>
      <c r="IB37" s="344" t="s">
        <v>115</v>
      </c>
      <c r="IC37" s="56"/>
      <c r="ID37" s="92"/>
      <c r="IE37" s="85" t="s">
        <v>0</v>
      </c>
      <c r="IF37" s="92"/>
      <c r="IG37" s="351" t="s">
        <v>115</v>
      </c>
      <c r="IH37" s="348" t="s">
        <v>115</v>
      </c>
      <c r="II37" s="56"/>
      <c r="IJ37" s="92"/>
      <c r="IK37" s="392" t="s">
        <v>0</v>
      </c>
      <c r="IL37" s="92"/>
      <c r="IM37" s="392" t="s">
        <v>115</v>
      </c>
      <c r="IN37" s="389" t="s">
        <v>115</v>
      </c>
      <c r="IO37" s="56"/>
      <c r="IP37" s="92"/>
      <c r="IQ37" s="85" t="s">
        <v>0</v>
      </c>
      <c r="IR37" s="92"/>
      <c r="IS37" s="359" t="s">
        <v>115</v>
      </c>
      <c r="IT37" s="356" t="s">
        <v>115</v>
      </c>
      <c r="IU37" s="56"/>
      <c r="IV37" s="92"/>
      <c r="IW37" s="85" t="s">
        <v>0</v>
      </c>
      <c r="IX37" s="92"/>
      <c r="IY37" s="363" t="s">
        <v>115</v>
      </c>
      <c r="IZ37" s="362" t="s">
        <v>115</v>
      </c>
      <c r="JA37" s="56"/>
      <c r="JB37" s="92"/>
      <c r="JC37" s="85" t="s">
        <v>0</v>
      </c>
      <c r="JD37" s="92"/>
      <c r="JE37" s="367" t="s">
        <v>115</v>
      </c>
      <c r="JF37" s="364" t="s">
        <v>115</v>
      </c>
      <c r="JG37" s="56"/>
      <c r="JH37" s="92"/>
      <c r="JI37" s="85" t="s">
        <v>0</v>
      </c>
      <c r="JJ37" s="92"/>
      <c r="JK37" s="371" t="s">
        <v>115</v>
      </c>
      <c r="JL37" s="370" t="s">
        <v>115</v>
      </c>
      <c r="JM37" s="56"/>
      <c r="JN37" s="92"/>
      <c r="JO37" s="85" t="s">
        <v>0</v>
      </c>
      <c r="JP37" s="92"/>
      <c r="JQ37" s="387" t="s">
        <v>115</v>
      </c>
      <c r="JR37" s="386" t="s">
        <v>115</v>
      </c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397" t="s">
        <v>115</v>
      </c>
      <c r="KD37" s="396" t="s">
        <v>115</v>
      </c>
      <c r="KE37" s="56"/>
      <c r="KF37" s="92"/>
      <c r="KG37" s="402" t="s">
        <v>0</v>
      </c>
      <c r="KH37" s="92"/>
      <c r="KI37" s="402" t="s">
        <v>115</v>
      </c>
      <c r="KJ37" s="401" t="s">
        <v>115</v>
      </c>
      <c r="KK37" s="56"/>
      <c r="KL37" s="92"/>
      <c r="KM37" s="85" t="s">
        <v>0</v>
      </c>
      <c r="KN37" s="92"/>
      <c r="KO37" s="85"/>
      <c r="KP37" s="84"/>
      <c r="KQ37" s="56"/>
      <c r="KR37" s="92"/>
      <c r="KS37" s="85" t="s">
        <v>0</v>
      </c>
      <c r="KT37" s="92"/>
      <c r="KU37" s="85"/>
      <c r="KV37" s="84"/>
      <c r="KW37" s="56"/>
      <c r="KX37" s="92"/>
      <c r="KY37" s="85" t="s">
        <v>0</v>
      </c>
      <c r="KZ37" s="92"/>
      <c r="LA37" s="85"/>
      <c r="LB37" s="84"/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85"/>
      <c r="LN37" s="84"/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355" t="s">
        <v>115</v>
      </c>
      <c r="FN38" s="352" t="s">
        <v>115</v>
      </c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1" t="s">
        <v>0</v>
      </c>
      <c r="GV38" s="92"/>
      <c r="GW38" s="321" t="s">
        <v>115</v>
      </c>
      <c r="GX38" s="318" t="s">
        <v>115</v>
      </c>
      <c r="GY38" s="56"/>
      <c r="GZ38" s="92"/>
      <c r="HA38" s="85" t="s">
        <v>0</v>
      </c>
      <c r="HB38" s="92"/>
      <c r="HC38" s="327" t="s">
        <v>115</v>
      </c>
      <c r="HD38" s="324" t="s">
        <v>115</v>
      </c>
      <c r="HE38" s="56"/>
      <c r="HF38" s="92"/>
      <c r="HG38" s="85" t="s">
        <v>0</v>
      </c>
      <c r="HH38" s="92"/>
      <c r="HI38" s="331" t="s">
        <v>115</v>
      </c>
      <c r="HJ38" s="328" t="s">
        <v>115</v>
      </c>
      <c r="HK38" s="56"/>
      <c r="HL38" s="92"/>
      <c r="HM38" s="85" t="s">
        <v>0</v>
      </c>
      <c r="HN38" s="92"/>
      <c r="HO38" s="336" t="s">
        <v>115</v>
      </c>
      <c r="HP38" s="333" t="s">
        <v>115</v>
      </c>
      <c r="HQ38" s="56"/>
      <c r="HR38" s="92"/>
      <c r="HS38" s="85" t="s">
        <v>0</v>
      </c>
      <c r="HT38" s="92"/>
      <c r="HU38" s="343" t="s">
        <v>115</v>
      </c>
      <c r="HV38" s="342" t="s">
        <v>115</v>
      </c>
      <c r="HW38" s="56"/>
      <c r="HX38" s="92"/>
      <c r="HY38" s="85" t="s">
        <v>0</v>
      </c>
      <c r="HZ38" s="92"/>
      <c r="IA38" s="347" t="s">
        <v>115</v>
      </c>
      <c r="IB38" s="344" t="s">
        <v>115</v>
      </c>
      <c r="IC38" s="56"/>
      <c r="ID38" s="92"/>
      <c r="IE38" s="85" t="s">
        <v>0</v>
      </c>
      <c r="IF38" s="92"/>
      <c r="IG38" s="351" t="s">
        <v>115</v>
      </c>
      <c r="IH38" s="348" t="s">
        <v>115</v>
      </c>
      <c r="II38" s="56"/>
      <c r="IJ38" s="92"/>
      <c r="IK38" s="392" t="s">
        <v>0</v>
      </c>
      <c r="IL38" s="92"/>
      <c r="IM38" s="392" t="s">
        <v>115</v>
      </c>
      <c r="IN38" s="389" t="s">
        <v>115</v>
      </c>
      <c r="IO38" s="56"/>
      <c r="IP38" s="92"/>
      <c r="IQ38" s="85" t="s">
        <v>0</v>
      </c>
      <c r="IR38" s="92"/>
      <c r="IS38" s="359" t="s">
        <v>115</v>
      </c>
      <c r="IT38" s="356" t="s">
        <v>115</v>
      </c>
      <c r="IU38" s="56"/>
      <c r="IV38" s="92"/>
      <c r="IW38" s="85" t="s">
        <v>0</v>
      </c>
      <c r="IX38" s="92"/>
      <c r="IY38" s="363" t="s">
        <v>115</v>
      </c>
      <c r="IZ38" s="362" t="s">
        <v>115</v>
      </c>
      <c r="JA38" s="56"/>
      <c r="JB38" s="92"/>
      <c r="JC38" s="85" t="s">
        <v>0</v>
      </c>
      <c r="JD38" s="92"/>
      <c r="JE38" s="367" t="s">
        <v>115</v>
      </c>
      <c r="JF38" s="364" t="s">
        <v>115</v>
      </c>
      <c r="JG38" s="56"/>
      <c r="JH38" s="92"/>
      <c r="JI38" s="85" t="s">
        <v>0</v>
      </c>
      <c r="JJ38" s="92"/>
      <c r="JK38" s="371" t="s">
        <v>115</v>
      </c>
      <c r="JL38" s="370" t="s">
        <v>115</v>
      </c>
      <c r="JM38" s="56"/>
      <c r="JN38" s="92"/>
      <c r="JO38" s="85" t="s">
        <v>0</v>
      </c>
      <c r="JP38" s="92"/>
      <c r="JQ38" s="387" t="s">
        <v>115</v>
      </c>
      <c r="JR38" s="386" t="s">
        <v>115</v>
      </c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397" t="s">
        <v>115</v>
      </c>
      <c r="KD38" s="396" t="s">
        <v>115</v>
      </c>
      <c r="KE38" s="56"/>
      <c r="KF38" s="92"/>
      <c r="KG38" s="402" t="s">
        <v>0</v>
      </c>
      <c r="KH38" s="92"/>
      <c r="KI38" s="402" t="s">
        <v>115</v>
      </c>
      <c r="KJ38" s="401" t="s">
        <v>115</v>
      </c>
      <c r="KK38" s="56"/>
      <c r="KL38" s="92"/>
      <c r="KM38" s="85" t="s">
        <v>0</v>
      </c>
      <c r="KN38" s="92"/>
      <c r="KO38" s="85"/>
      <c r="KP38" s="84"/>
      <c r="KQ38" s="56"/>
      <c r="KR38" s="92"/>
      <c r="KS38" s="85" t="s">
        <v>0</v>
      </c>
      <c r="KT38" s="92"/>
      <c r="KU38" s="85"/>
      <c r="KV38" s="84"/>
      <c r="KW38" s="56"/>
      <c r="KX38" s="92"/>
      <c r="KY38" s="85" t="s">
        <v>0</v>
      </c>
      <c r="KZ38" s="92"/>
      <c r="LA38" s="85"/>
      <c r="LB38" s="84"/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85"/>
      <c r="LN38" s="84"/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341</v>
      </c>
      <c r="AM39" s="56"/>
      <c r="AN39" s="92">
        <v>0</v>
      </c>
      <c r="AO39" s="85" t="s">
        <v>0</v>
      </c>
      <c r="AP39" s="92">
        <v>3</v>
      </c>
      <c r="AQ39" s="142" t="s">
        <v>342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351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342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342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1" t="s">
        <v>0</v>
      </c>
      <c r="GV39" s="92">
        <v>2</v>
      </c>
      <c r="GW39" s="321" t="s">
        <v>3</v>
      </c>
      <c r="GX39" s="318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6" t="s">
        <v>115</v>
      </c>
      <c r="HP39" s="333" t="s">
        <v>115</v>
      </c>
      <c r="HQ39" s="56"/>
      <c r="HR39" s="92">
        <v>0</v>
      </c>
      <c r="HS39" s="85" t="s">
        <v>0</v>
      </c>
      <c r="HT39" s="92">
        <v>3</v>
      </c>
      <c r="HU39" s="343" t="s">
        <v>2</v>
      </c>
      <c r="HV39" s="342" t="s">
        <v>375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>
        <v>1</v>
      </c>
      <c r="IK39" s="392" t="s">
        <v>0</v>
      </c>
      <c r="IL39" s="92">
        <v>2</v>
      </c>
      <c r="IM39" s="321" t="s">
        <v>2</v>
      </c>
      <c r="IN39" s="318" t="s">
        <v>3</v>
      </c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>
        <v>4</v>
      </c>
      <c r="IW39" s="85" t="s">
        <v>0</v>
      </c>
      <c r="IX39" s="92">
        <v>0</v>
      </c>
      <c r="IY39" s="85" t="s">
        <v>2</v>
      </c>
      <c r="IZ39" s="84" t="s">
        <v>116</v>
      </c>
      <c r="JA39" s="56"/>
      <c r="JB39" s="92">
        <v>2</v>
      </c>
      <c r="JC39" s="85" t="s">
        <v>0</v>
      </c>
      <c r="JD39" s="92">
        <v>0</v>
      </c>
      <c r="JE39" s="85" t="s">
        <v>2</v>
      </c>
      <c r="JF39" s="84" t="s">
        <v>116</v>
      </c>
      <c r="JG39" s="56"/>
      <c r="JH39" s="92">
        <v>2</v>
      </c>
      <c r="JI39" s="85" t="s">
        <v>0</v>
      </c>
      <c r="JJ39" s="92">
        <v>0</v>
      </c>
      <c r="JK39" s="85" t="s">
        <v>2</v>
      </c>
      <c r="JL39" s="84" t="s">
        <v>116</v>
      </c>
      <c r="JM39" s="56"/>
      <c r="JN39" s="92">
        <v>0</v>
      </c>
      <c r="JO39" s="85" t="s">
        <v>0</v>
      </c>
      <c r="JP39" s="92">
        <v>3</v>
      </c>
      <c r="JQ39" s="85" t="s">
        <v>2</v>
      </c>
      <c r="JR39" s="84" t="s">
        <v>116</v>
      </c>
      <c r="JS39" s="56"/>
      <c r="JT39" s="92"/>
      <c r="JU39" s="85" t="s">
        <v>0</v>
      </c>
      <c r="JV39" s="92"/>
      <c r="JW39" s="85"/>
      <c r="JX39" s="84"/>
      <c r="JY39" s="56"/>
      <c r="JZ39" s="92">
        <v>0</v>
      </c>
      <c r="KA39" s="85" t="s">
        <v>0</v>
      </c>
      <c r="KB39" s="92">
        <v>2</v>
      </c>
      <c r="KC39" s="85" t="s">
        <v>3</v>
      </c>
      <c r="KD39" s="84" t="s">
        <v>116</v>
      </c>
      <c r="KE39" s="56"/>
      <c r="KF39" s="92">
        <v>3</v>
      </c>
      <c r="KG39" s="402" t="s">
        <v>0</v>
      </c>
      <c r="KH39" s="92">
        <v>0</v>
      </c>
      <c r="KI39" s="402" t="s">
        <v>2</v>
      </c>
      <c r="KJ39" s="401" t="s">
        <v>3</v>
      </c>
      <c r="KK39" s="56"/>
      <c r="KL39" s="92"/>
      <c r="KM39" s="85" t="s">
        <v>0</v>
      </c>
      <c r="KN39" s="92"/>
      <c r="KO39" s="85"/>
      <c r="KP39" s="84"/>
      <c r="KQ39" s="56"/>
      <c r="KR39" s="92"/>
      <c r="KS39" s="85" t="s">
        <v>0</v>
      </c>
      <c r="KT39" s="92"/>
      <c r="KU39" s="85"/>
      <c r="KV39" s="84"/>
      <c r="KW39" s="56"/>
      <c r="KX39" s="92"/>
      <c r="KY39" s="85" t="s">
        <v>0</v>
      </c>
      <c r="KZ39" s="92"/>
      <c r="LA39" s="85"/>
      <c r="LB39" s="84"/>
      <c r="LC39" s="56"/>
      <c r="LD39" s="92"/>
      <c r="LE39" s="85" t="s">
        <v>0</v>
      </c>
      <c r="LF39" s="92"/>
      <c r="LG39" s="85"/>
      <c r="LH39" s="84"/>
      <c r="LI39" s="56"/>
      <c r="LJ39" s="92"/>
      <c r="LK39" s="85" t="s">
        <v>0</v>
      </c>
      <c r="LL39" s="92"/>
      <c r="LM39" s="85"/>
      <c r="LN39" s="84"/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342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364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342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342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386</v>
      </c>
      <c r="FH40" s="285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1" t="s">
        <v>0</v>
      </c>
      <c r="GV40" s="92">
        <v>2</v>
      </c>
      <c r="GW40" s="321" t="s">
        <v>3</v>
      </c>
      <c r="GX40" s="318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3" t="s">
        <v>2</v>
      </c>
      <c r="HV40" s="342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51" t="s">
        <v>115</v>
      </c>
      <c r="IH40" s="348" t="s">
        <v>115</v>
      </c>
      <c r="II40" s="56"/>
      <c r="IJ40" s="92">
        <v>0</v>
      </c>
      <c r="IK40" s="392" t="s">
        <v>0</v>
      </c>
      <c r="IL40" s="92">
        <v>2</v>
      </c>
      <c r="IM40" s="321" t="s">
        <v>116</v>
      </c>
      <c r="IN40" s="318" t="s">
        <v>2</v>
      </c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>
        <v>2</v>
      </c>
      <c r="IW40" s="85" t="s">
        <v>0</v>
      </c>
      <c r="IX40" s="92">
        <v>0</v>
      </c>
      <c r="IY40" s="85" t="s">
        <v>342</v>
      </c>
      <c r="IZ40" s="84" t="s">
        <v>122</v>
      </c>
      <c r="JA40" s="56"/>
      <c r="JB40" s="92">
        <v>2</v>
      </c>
      <c r="JC40" s="85" t="s">
        <v>0</v>
      </c>
      <c r="JD40" s="92">
        <v>1</v>
      </c>
      <c r="JE40" s="85" t="s">
        <v>2</v>
      </c>
      <c r="JF40" s="84" t="s">
        <v>116</v>
      </c>
      <c r="JG40" s="56"/>
      <c r="JH40" s="92">
        <v>2</v>
      </c>
      <c r="JI40" s="85" t="s">
        <v>0</v>
      </c>
      <c r="JJ40" s="92">
        <v>1</v>
      </c>
      <c r="JK40" s="85" t="s">
        <v>2</v>
      </c>
      <c r="JL40" s="84" t="s">
        <v>2</v>
      </c>
      <c r="JM40" s="56"/>
      <c r="JN40" s="92">
        <v>0</v>
      </c>
      <c r="JO40" s="85" t="s">
        <v>0</v>
      </c>
      <c r="JP40" s="92">
        <v>3</v>
      </c>
      <c r="JQ40" s="85" t="s">
        <v>375</v>
      </c>
      <c r="JR40" s="84" t="s">
        <v>2</v>
      </c>
      <c r="JS40" s="56"/>
      <c r="JT40" s="92"/>
      <c r="JU40" s="85" t="s">
        <v>0</v>
      </c>
      <c r="JV40" s="92"/>
      <c r="JW40" s="85"/>
      <c r="JX40" s="84"/>
      <c r="JY40" s="56"/>
      <c r="JZ40" s="92">
        <v>0</v>
      </c>
      <c r="KA40" s="85" t="s">
        <v>0</v>
      </c>
      <c r="KB40" s="92">
        <v>3</v>
      </c>
      <c r="KC40" s="85" t="s">
        <v>122</v>
      </c>
      <c r="KD40" s="84" t="s">
        <v>1</v>
      </c>
      <c r="KE40" s="56"/>
      <c r="KF40" s="92"/>
      <c r="KG40" s="402" t="s">
        <v>0</v>
      </c>
      <c r="KH40" s="92"/>
      <c r="KI40" s="402" t="s">
        <v>115</v>
      </c>
      <c r="KJ40" s="401" t="s">
        <v>115</v>
      </c>
      <c r="KK40" s="56"/>
      <c r="KL40" s="92"/>
      <c r="KM40" s="85" t="s">
        <v>0</v>
      </c>
      <c r="KN40" s="92"/>
      <c r="KO40" s="85"/>
      <c r="KP40" s="84"/>
      <c r="KQ40" s="56"/>
      <c r="KR40" s="92"/>
      <c r="KS40" s="85" t="s">
        <v>0</v>
      </c>
      <c r="KT40" s="92"/>
      <c r="KU40" s="85"/>
      <c r="KV40" s="84"/>
      <c r="KW40" s="56"/>
      <c r="KX40" s="92"/>
      <c r="KY40" s="85" t="s">
        <v>0</v>
      </c>
      <c r="KZ40" s="92"/>
      <c r="LA40" s="85"/>
      <c r="LB40" s="84"/>
      <c r="LC40" s="56"/>
      <c r="LD40" s="92"/>
      <c r="LE40" s="85" t="s">
        <v>0</v>
      </c>
      <c r="LF40" s="92"/>
      <c r="LG40" s="85"/>
      <c r="LH40" s="84"/>
      <c r="LI40" s="56"/>
      <c r="LJ40" s="92"/>
      <c r="LK40" s="85" t="s">
        <v>0</v>
      </c>
      <c r="LL40" s="92"/>
      <c r="LM40" s="85"/>
      <c r="LN40" s="84"/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341</v>
      </c>
      <c r="AM41" s="56"/>
      <c r="AN41" s="92">
        <v>0</v>
      </c>
      <c r="AO41" s="85" t="s">
        <v>0</v>
      </c>
      <c r="AP41" s="92">
        <v>2</v>
      </c>
      <c r="AQ41" s="142" t="s">
        <v>342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341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341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364</v>
      </c>
      <c r="BW41" s="56"/>
      <c r="BX41" s="92">
        <v>2</v>
      </c>
      <c r="BY41" s="85" t="s">
        <v>0</v>
      </c>
      <c r="BZ41" s="92">
        <v>1</v>
      </c>
      <c r="CA41" s="85" t="s">
        <v>367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342</v>
      </c>
      <c r="CH41" s="84" t="s">
        <v>342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342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351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341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1" t="s">
        <v>0</v>
      </c>
      <c r="GV41" s="92">
        <v>2</v>
      </c>
      <c r="GW41" s="321" t="s">
        <v>1</v>
      </c>
      <c r="GX41" s="318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341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3" t="s">
        <v>115</v>
      </c>
      <c r="HV41" s="342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>
        <v>1</v>
      </c>
      <c r="IK41" s="392" t="s">
        <v>0</v>
      </c>
      <c r="IL41" s="92">
        <v>2</v>
      </c>
      <c r="IM41" s="321" t="s">
        <v>116</v>
      </c>
      <c r="IN41" s="318" t="s">
        <v>375</v>
      </c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>
        <v>4</v>
      </c>
      <c r="IW41" s="85" t="s">
        <v>0</v>
      </c>
      <c r="IX41" s="92">
        <v>0</v>
      </c>
      <c r="IY41" s="85" t="s">
        <v>122</v>
      </c>
      <c r="IZ41" s="84" t="s">
        <v>4</v>
      </c>
      <c r="JA41" s="56"/>
      <c r="JB41" s="92"/>
      <c r="JC41" s="85" t="s">
        <v>0</v>
      </c>
      <c r="JD41" s="92"/>
      <c r="JE41" s="367" t="s">
        <v>115</v>
      </c>
      <c r="JF41" s="364" t="s">
        <v>115</v>
      </c>
      <c r="JG41" s="56"/>
      <c r="JH41" s="92">
        <v>2</v>
      </c>
      <c r="JI41" s="85" t="s">
        <v>0</v>
      </c>
      <c r="JJ41" s="92">
        <v>0</v>
      </c>
      <c r="JK41" s="85" t="s">
        <v>2</v>
      </c>
      <c r="JL41" s="84" t="s">
        <v>375</v>
      </c>
      <c r="JM41" s="56"/>
      <c r="JN41" s="92">
        <v>0</v>
      </c>
      <c r="JO41" s="85" t="s">
        <v>0</v>
      </c>
      <c r="JP41" s="92">
        <v>2</v>
      </c>
      <c r="JQ41" s="85" t="s">
        <v>2</v>
      </c>
      <c r="JR41" s="84" t="s">
        <v>117</v>
      </c>
      <c r="JS41" s="56"/>
      <c r="JT41" s="92"/>
      <c r="JU41" s="85" t="s">
        <v>0</v>
      </c>
      <c r="JV41" s="92"/>
      <c r="JW41" s="85"/>
      <c r="JX41" s="84"/>
      <c r="JY41" s="56"/>
      <c r="JZ41" s="92">
        <v>0</v>
      </c>
      <c r="KA41" s="85" t="s">
        <v>0</v>
      </c>
      <c r="KB41" s="92">
        <v>3</v>
      </c>
      <c r="KC41" s="85" t="s">
        <v>126</v>
      </c>
      <c r="KD41" s="84" t="s">
        <v>4</v>
      </c>
      <c r="KE41" s="56"/>
      <c r="KF41" s="92">
        <v>1</v>
      </c>
      <c r="KG41" s="402" t="s">
        <v>0</v>
      </c>
      <c r="KH41" s="92">
        <v>0</v>
      </c>
      <c r="KI41" s="402" t="s">
        <v>2</v>
      </c>
      <c r="KJ41" s="401" t="s">
        <v>341</v>
      </c>
      <c r="KK41" s="56"/>
      <c r="KL41" s="92"/>
      <c r="KM41" s="85" t="s">
        <v>0</v>
      </c>
      <c r="KN41" s="92"/>
      <c r="KO41" s="85"/>
      <c r="KP41" s="84"/>
      <c r="KQ41" s="56"/>
      <c r="KR41" s="92"/>
      <c r="KS41" s="85" t="s">
        <v>0</v>
      </c>
      <c r="KT41" s="92"/>
      <c r="KU41" s="85"/>
      <c r="KV41" s="84"/>
      <c r="KW41" s="56"/>
      <c r="KX41" s="92"/>
      <c r="KY41" s="85" t="s">
        <v>0</v>
      </c>
      <c r="KZ41" s="92"/>
      <c r="LA41" s="85"/>
      <c r="LB41" s="84"/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85"/>
      <c r="LN41" s="84"/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341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341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1" t="s">
        <v>0</v>
      </c>
      <c r="GV42" s="92">
        <v>1</v>
      </c>
      <c r="GW42" s="321" t="s">
        <v>117</v>
      </c>
      <c r="GX42" s="318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6" t="s">
        <v>115</v>
      </c>
      <c r="HP42" s="333" t="s">
        <v>115</v>
      </c>
      <c r="HQ42" s="56"/>
      <c r="HR42" s="92">
        <v>2</v>
      </c>
      <c r="HS42" s="85" t="s">
        <v>0</v>
      </c>
      <c r="HT42" s="92">
        <v>3</v>
      </c>
      <c r="HU42" s="343" t="s">
        <v>3</v>
      </c>
      <c r="HV42" s="342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>
        <v>1</v>
      </c>
      <c r="IK42" s="392" t="s">
        <v>0</v>
      </c>
      <c r="IL42" s="92">
        <v>2</v>
      </c>
      <c r="IM42" s="321" t="s">
        <v>375</v>
      </c>
      <c r="IN42" s="318" t="s">
        <v>117</v>
      </c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>
        <v>5</v>
      </c>
      <c r="IW42" s="85" t="s">
        <v>0</v>
      </c>
      <c r="IX42" s="92">
        <v>0</v>
      </c>
      <c r="IY42" s="85" t="s">
        <v>122</v>
      </c>
      <c r="IZ42" s="84" t="s">
        <v>4</v>
      </c>
      <c r="JA42" s="56"/>
      <c r="JB42" s="92">
        <v>2</v>
      </c>
      <c r="JC42" s="85" t="s">
        <v>0</v>
      </c>
      <c r="JD42" s="92">
        <v>1</v>
      </c>
      <c r="JE42" s="85" t="s">
        <v>3</v>
      </c>
      <c r="JF42" s="84" t="s">
        <v>341</v>
      </c>
      <c r="JG42" s="56"/>
      <c r="JH42" s="92">
        <v>3</v>
      </c>
      <c r="JI42" s="85" t="s">
        <v>0</v>
      </c>
      <c r="JJ42" s="92">
        <v>1</v>
      </c>
      <c r="JK42" s="371" t="s">
        <v>2</v>
      </c>
      <c r="JL42" s="370" t="s">
        <v>126</v>
      </c>
      <c r="JM42" s="56"/>
      <c r="JN42" s="92">
        <v>1</v>
      </c>
      <c r="JO42" s="85" t="s">
        <v>0</v>
      </c>
      <c r="JP42" s="92">
        <v>3</v>
      </c>
      <c r="JQ42" s="85" t="s">
        <v>2</v>
      </c>
      <c r="JR42" s="84" t="s">
        <v>341</v>
      </c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397" t="s">
        <v>115</v>
      </c>
      <c r="KD42" s="396" t="s">
        <v>115</v>
      </c>
      <c r="KE42" s="56"/>
      <c r="KF42" s="92"/>
      <c r="KG42" s="402" t="s">
        <v>0</v>
      </c>
      <c r="KH42" s="92"/>
      <c r="KI42" s="402" t="s">
        <v>115</v>
      </c>
      <c r="KJ42" s="401" t="s">
        <v>115</v>
      </c>
      <c r="KK42" s="56"/>
      <c r="KL42" s="92"/>
      <c r="KM42" s="85" t="s">
        <v>0</v>
      </c>
      <c r="KN42" s="92"/>
      <c r="KO42" s="85"/>
      <c r="KP42" s="84"/>
      <c r="KQ42" s="56"/>
      <c r="KR42" s="92"/>
      <c r="KS42" s="85" t="s">
        <v>0</v>
      </c>
      <c r="KT42" s="92"/>
      <c r="KU42" s="85"/>
      <c r="KV42" s="84"/>
      <c r="KW42" s="56"/>
      <c r="KX42" s="92"/>
      <c r="KY42" s="85" t="s">
        <v>0</v>
      </c>
      <c r="KZ42" s="92"/>
      <c r="LA42" s="85"/>
      <c r="LB42" s="84"/>
      <c r="LC42" s="56"/>
      <c r="LD42" s="92"/>
      <c r="LE42" s="85" t="s">
        <v>0</v>
      </c>
      <c r="LF42" s="92"/>
      <c r="LG42" s="85"/>
      <c r="LH42" s="84"/>
      <c r="LI42" s="56"/>
      <c r="LJ42" s="92"/>
      <c r="LK42" s="85" t="s">
        <v>0</v>
      </c>
      <c r="LL42" s="92"/>
      <c r="LM42" s="85"/>
      <c r="LN42" s="84"/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341</v>
      </c>
      <c r="AM43" s="56"/>
      <c r="AN43" s="92">
        <v>2</v>
      </c>
      <c r="AO43" s="85" t="s">
        <v>0</v>
      </c>
      <c r="AP43" s="92">
        <v>3</v>
      </c>
      <c r="AQ43" s="142" t="s">
        <v>351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341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342</v>
      </c>
      <c r="CH43" s="84" t="s">
        <v>358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382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1" t="s">
        <v>0</v>
      </c>
      <c r="GV43" s="92">
        <v>2</v>
      </c>
      <c r="GW43" s="321" t="s">
        <v>3</v>
      </c>
      <c r="GX43" s="318" t="s">
        <v>277</v>
      </c>
      <c r="GY43" s="56"/>
      <c r="GZ43" s="92"/>
      <c r="HA43" s="85" t="s">
        <v>0</v>
      </c>
      <c r="HB43" s="92"/>
      <c r="HC43" s="327" t="s">
        <v>115</v>
      </c>
      <c r="HD43" s="324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375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3" t="s">
        <v>2</v>
      </c>
      <c r="HV43" s="342" t="s">
        <v>341</v>
      </c>
      <c r="HW43" s="56"/>
      <c r="HX43" s="92">
        <v>2</v>
      </c>
      <c r="HY43" s="85" t="s">
        <v>0</v>
      </c>
      <c r="HZ43" s="92">
        <v>4</v>
      </c>
      <c r="IA43" s="85" t="s">
        <v>398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375</v>
      </c>
      <c r="IH43" s="84" t="s">
        <v>2</v>
      </c>
      <c r="II43" s="56"/>
      <c r="IJ43" s="92"/>
      <c r="IK43" s="392" t="s">
        <v>0</v>
      </c>
      <c r="IL43" s="92"/>
      <c r="IM43" s="392" t="s">
        <v>115</v>
      </c>
      <c r="IN43" s="389" t="s">
        <v>115</v>
      </c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375</v>
      </c>
      <c r="IU43" s="56"/>
      <c r="IV43" s="92"/>
      <c r="IW43" s="85" t="s">
        <v>0</v>
      </c>
      <c r="IX43" s="92"/>
      <c r="IY43" s="363" t="s">
        <v>115</v>
      </c>
      <c r="IZ43" s="362" t="s">
        <v>115</v>
      </c>
      <c r="JA43" s="56"/>
      <c r="JB43" s="92"/>
      <c r="JC43" s="85" t="s">
        <v>0</v>
      </c>
      <c r="JD43" s="92"/>
      <c r="JE43" s="367" t="s">
        <v>115</v>
      </c>
      <c r="JF43" s="364" t="s">
        <v>115</v>
      </c>
      <c r="JG43" s="56"/>
      <c r="JH43" s="92"/>
      <c r="JI43" s="85" t="s">
        <v>0</v>
      </c>
      <c r="JJ43" s="92"/>
      <c r="JK43" s="371" t="s">
        <v>115</v>
      </c>
      <c r="JL43" s="370" t="s">
        <v>115</v>
      </c>
      <c r="JM43" s="56"/>
      <c r="JN43" s="92"/>
      <c r="JO43" s="85" t="s">
        <v>0</v>
      </c>
      <c r="JP43" s="92"/>
      <c r="JQ43" s="387" t="s">
        <v>115</v>
      </c>
      <c r="JR43" s="386" t="s">
        <v>115</v>
      </c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397" t="s">
        <v>115</v>
      </c>
      <c r="KD43" s="396" t="s">
        <v>115</v>
      </c>
      <c r="KE43" s="56"/>
      <c r="KF43" s="92"/>
      <c r="KG43" s="402" t="s">
        <v>0</v>
      </c>
      <c r="KH43" s="92"/>
      <c r="KI43" s="402" t="s">
        <v>115</v>
      </c>
      <c r="KJ43" s="401" t="s">
        <v>115</v>
      </c>
      <c r="KK43" s="56"/>
      <c r="KL43" s="92"/>
      <c r="KM43" s="85" t="s">
        <v>0</v>
      </c>
      <c r="KN43" s="92"/>
      <c r="KO43" s="85"/>
      <c r="KP43" s="84"/>
      <c r="KQ43" s="56"/>
      <c r="KR43" s="92"/>
      <c r="KS43" s="85" t="s">
        <v>0</v>
      </c>
      <c r="KT43" s="92"/>
      <c r="KU43" s="85"/>
      <c r="KV43" s="84"/>
      <c r="KW43" s="56"/>
      <c r="KX43" s="92"/>
      <c r="KY43" s="85" t="s">
        <v>0</v>
      </c>
      <c r="KZ43" s="92"/>
      <c r="LA43" s="85"/>
      <c r="LB43" s="84"/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85"/>
      <c r="LN43" s="84"/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355" t="s">
        <v>115</v>
      </c>
      <c r="FN44" s="352" t="s">
        <v>115</v>
      </c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1" t="s">
        <v>0</v>
      </c>
      <c r="GV44" s="92"/>
      <c r="GW44" s="321" t="s">
        <v>115</v>
      </c>
      <c r="GX44" s="318" t="s">
        <v>115</v>
      </c>
      <c r="GY44" s="56"/>
      <c r="GZ44" s="92"/>
      <c r="HA44" s="85" t="s">
        <v>0</v>
      </c>
      <c r="HB44" s="92"/>
      <c r="HC44" s="327" t="s">
        <v>115</v>
      </c>
      <c r="HD44" s="324" t="s">
        <v>115</v>
      </c>
      <c r="HE44" s="56"/>
      <c r="HF44" s="92"/>
      <c r="HG44" s="85" t="s">
        <v>0</v>
      </c>
      <c r="HH44" s="92"/>
      <c r="HI44" s="331" t="s">
        <v>115</v>
      </c>
      <c r="HJ44" s="328" t="s">
        <v>115</v>
      </c>
      <c r="HK44" s="56"/>
      <c r="HL44" s="92"/>
      <c r="HM44" s="85" t="s">
        <v>0</v>
      </c>
      <c r="HN44" s="92"/>
      <c r="HO44" s="336" t="s">
        <v>115</v>
      </c>
      <c r="HP44" s="333" t="s">
        <v>115</v>
      </c>
      <c r="HQ44" s="56"/>
      <c r="HR44" s="92"/>
      <c r="HS44" s="85" t="s">
        <v>0</v>
      </c>
      <c r="HT44" s="92"/>
      <c r="HU44" s="343" t="s">
        <v>115</v>
      </c>
      <c r="HV44" s="342" t="s">
        <v>115</v>
      </c>
      <c r="HW44" s="56"/>
      <c r="HX44" s="92"/>
      <c r="HY44" s="85" t="s">
        <v>0</v>
      </c>
      <c r="HZ44" s="92"/>
      <c r="IA44" s="347" t="s">
        <v>115</v>
      </c>
      <c r="IB44" s="344" t="s">
        <v>115</v>
      </c>
      <c r="IC44" s="56"/>
      <c r="ID44" s="92"/>
      <c r="IE44" s="85" t="s">
        <v>0</v>
      </c>
      <c r="IF44" s="92"/>
      <c r="IG44" s="351" t="s">
        <v>115</v>
      </c>
      <c r="IH44" s="348" t="s">
        <v>115</v>
      </c>
      <c r="II44" s="56"/>
      <c r="IJ44" s="92"/>
      <c r="IK44" s="392" t="s">
        <v>0</v>
      </c>
      <c r="IL44" s="92"/>
      <c r="IM44" s="392" t="s">
        <v>115</v>
      </c>
      <c r="IN44" s="389" t="s">
        <v>115</v>
      </c>
      <c r="IO44" s="56"/>
      <c r="IP44" s="92"/>
      <c r="IQ44" s="85" t="s">
        <v>0</v>
      </c>
      <c r="IR44" s="92"/>
      <c r="IS44" s="359" t="s">
        <v>115</v>
      </c>
      <c r="IT44" s="356" t="s">
        <v>115</v>
      </c>
      <c r="IU44" s="56"/>
      <c r="IV44" s="92"/>
      <c r="IW44" s="85" t="s">
        <v>0</v>
      </c>
      <c r="IX44" s="92"/>
      <c r="IY44" s="363" t="s">
        <v>115</v>
      </c>
      <c r="IZ44" s="362" t="s">
        <v>115</v>
      </c>
      <c r="JA44" s="56"/>
      <c r="JB44" s="92"/>
      <c r="JC44" s="85" t="s">
        <v>0</v>
      </c>
      <c r="JD44" s="92"/>
      <c r="JE44" s="367" t="s">
        <v>115</v>
      </c>
      <c r="JF44" s="364" t="s">
        <v>115</v>
      </c>
      <c r="JG44" s="56"/>
      <c r="JH44" s="92"/>
      <c r="JI44" s="85" t="s">
        <v>0</v>
      </c>
      <c r="JJ44" s="92"/>
      <c r="JK44" s="371" t="s">
        <v>115</v>
      </c>
      <c r="JL44" s="370" t="s">
        <v>115</v>
      </c>
      <c r="JM44" s="56"/>
      <c r="JN44" s="92"/>
      <c r="JO44" s="85" t="s">
        <v>0</v>
      </c>
      <c r="JP44" s="92"/>
      <c r="JQ44" s="387" t="s">
        <v>115</v>
      </c>
      <c r="JR44" s="386" t="s">
        <v>115</v>
      </c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397" t="s">
        <v>115</v>
      </c>
      <c r="KD44" s="396" t="s">
        <v>115</v>
      </c>
      <c r="KE44" s="56"/>
      <c r="KF44" s="92"/>
      <c r="KG44" s="402" t="s">
        <v>0</v>
      </c>
      <c r="KH44" s="92"/>
      <c r="KI44" s="402" t="s">
        <v>115</v>
      </c>
      <c r="KJ44" s="401" t="s">
        <v>115</v>
      </c>
      <c r="KK44" s="56"/>
      <c r="KL44" s="92"/>
      <c r="KM44" s="85" t="s">
        <v>0</v>
      </c>
      <c r="KN44" s="92"/>
      <c r="KO44" s="85"/>
      <c r="KP44" s="84"/>
      <c r="KQ44" s="56"/>
      <c r="KR44" s="92"/>
      <c r="KS44" s="85" t="s">
        <v>0</v>
      </c>
      <c r="KT44" s="92"/>
      <c r="KU44" s="85"/>
      <c r="KV44" s="84"/>
      <c r="KW44" s="56"/>
      <c r="KX44" s="92"/>
      <c r="KY44" s="85" t="s">
        <v>0</v>
      </c>
      <c r="KZ44" s="92"/>
      <c r="LA44" s="85"/>
      <c r="LB44" s="84"/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85"/>
      <c r="LN44" s="84"/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351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341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351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351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342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376</v>
      </c>
      <c r="FI45" s="56"/>
      <c r="FJ45" s="92">
        <v>2</v>
      </c>
      <c r="FK45" s="85" t="s">
        <v>0</v>
      </c>
      <c r="FL45" s="92">
        <v>0</v>
      </c>
      <c r="FM45" s="355" t="s">
        <v>2</v>
      </c>
      <c r="FN45" s="352" t="s">
        <v>341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351</v>
      </c>
      <c r="GF45" s="84" t="s">
        <v>341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1" t="s">
        <v>0</v>
      </c>
      <c r="GV45" s="92">
        <v>2</v>
      </c>
      <c r="GW45" s="321" t="s">
        <v>351</v>
      </c>
      <c r="GX45" s="318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351</v>
      </c>
      <c r="HK45" s="56"/>
      <c r="HL45" s="92">
        <v>2</v>
      </c>
      <c r="HM45" s="85" t="s">
        <v>0</v>
      </c>
      <c r="HN45" s="92">
        <v>0</v>
      </c>
      <c r="HO45" s="338" t="s">
        <v>3</v>
      </c>
      <c r="HP45" s="337" t="s">
        <v>117</v>
      </c>
      <c r="HQ45" s="56"/>
      <c r="HR45" s="92">
        <v>0</v>
      </c>
      <c r="HS45" s="85" t="s">
        <v>0</v>
      </c>
      <c r="HT45" s="92">
        <v>2</v>
      </c>
      <c r="HU45" s="343" t="s">
        <v>3</v>
      </c>
      <c r="HV45" s="342" t="s">
        <v>341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341</v>
      </c>
      <c r="II45" s="56"/>
      <c r="IJ45" s="92">
        <v>0</v>
      </c>
      <c r="IK45" s="392" t="s">
        <v>0</v>
      </c>
      <c r="IL45" s="92">
        <v>2</v>
      </c>
      <c r="IM45" s="321" t="s">
        <v>375</v>
      </c>
      <c r="IN45" s="318" t="s">
        <v>3</v>
      </c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>
        <v>3</v>
      </c>
      <c r="IW45" s="85" t="s">
        <v>0</v>
      </c>
      <c r="IX45" s="92">
        <v>1</v>
      </c>
      <c r="IY45" s="85" t="s">
        <v>122</v>
      </c>
      <c r="IZ45" s="84" t="s">
        <v>124</v>
      </c>
      <c r="JA45" s="56"/>
      <c r="JB45" s="92">
        <v>2</v>
      </c>
      <c r="JC45" s="85" t="s">
        <v>0</v>
      </c>
      <c r="JD45" s="92">
        <v>1</v>
      </c>
      <c r="JE45" s="85" t="s">
        <v>2</v>
      </c>
      <c r="JF45" s="84" t="s">
        <v>341</v>
      </c>
      <c r="JG45" s="56"/>
      <c r="JH45" s="92">
        <v>2</v>
      </c>
      <c r="JI45" s="85" t="s">
        <v>0</v>
      </c>
      <c r="JJ45" s="92">
        <v>1</v>
      </c>
      <c r="JK45" s="85" t="s">
        <v>3</v>
      </c>
      <c r="JL45" s="84" t="s">
        <v>375</v>
      </c>
      <c r="JM45" s="56"/>
      <c r="JN45" s="92">
        <v>1</v>
      </c>
      <c r="JO45" s="85" t="s">
        <v>0</v>
      </c>
      <c r="JP45" s="92">
        <v>2</v>
      </c>
      <c r="JQ45" s="85" t="s">
        <v>116</v>
      </c>
      <c r="JR45" s="84" t="s">
        <v>375</v>
      </c>
      <c r="JS45" s="56"/>
      <c r="JT45" s="92"/>
      <c r="JU45" s="85" t="s">
        <v>0</v>
      </c>
      <c r="JV45" s="92"/>
      <c r="JW45" s="85"/>
      <c r="JX45" s="84"/>
      <c r="JY45" s="56"/>
      <c r="JZ45" s="92">
        <v>1</v>
      </c>
      <c r="KA45" s="85" t="s">
        <v>0</v>
      </c>
      <c r="KB45" s="92">
        <v>3</v>
      </c>
      <c r="KC45" s="85" t="s">
        <v>122</v>
      </c>
      <c r="KD45" s="84" t="s">
        <v>1</v>
      </c>
      <c r="KE45" s="56"/>
      <c r="KF45" s="92">
        <v>3</v>
      </c>
      <c r="KG45" s="402" t="s">
        <v>0</v>
      </c>
      <c r="KH45" s="92">
        <v>0</v>
      </c>
      <c r="KI45" s="402" t="s">
        <v>3</v>
      </c>
      <c r="KJ45" s="401" t="s">
        <v>116</v>
      </c>
      <c r="KK45" s="56"/>
      <c r="KL45" s="92"/>
      <c r="KM45" s="85" t="s">
        <v>0</v>
      </c>
      <c r="KN45" s="92"/>
      <c r="KO45" s="85"/>
      <c r="KP45" s="84"/>
      <c r="KQ45" s="56"/>
      <c r="KR45" s="92"/>
      <c r="KS45" s="85" t="s">
        <v>0</v>
      </c>
      <c r="KT45" s="92"/>
      <c r="KU45" s="85"/>
      <c r="KV45" s="84"/>
      <c r="KW45" s="56"/>
      <c r="KX45" s="92"/>
      <c r="KY45" s="85" t="s">
        <v>0</v>
      </c>
      <c r="KZ45" s="92"/>
      <c r="LA45" s="85"/>
      <c r="LB45" s="84"/>
      <c r="LC45" s="56"/>
      <c r="LD45" s="92"/>
      <c r="LE45" s="85" t="s">
        <v>0</v>
      </c>
      <c r="LF45" s="92"/>
      <c r="LG45" s="85"/>
      <c r="LH45" s="84"/>
      <c r="LI45" s="56"/>
      <c r="LJ45" s="92"/>
      <c r="LK45" s="85" t="s">
        <v>0</v>
      </c>
      <c r="LL45" s="92"/>
      <c r="LM45" s="85"/>
      <c r="LN45" s="84"/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351</v>
      </c>
      <c r="AR46" s="141" t="s">
        <v>342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367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342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363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375</v>
      </c>
      <c r="DL46" s="84" t="s">
        <v>376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342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385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391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395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1" t="s">
        <v>0</v>
      </c>
      <c r="GV46" s="92">
        <v>2</v>
      </c>
      <c r="GW46" s="321" t="s">
        <v>3</v>
      </c>
      <c r="GX46" s="318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3" t="s">
        <v>116</v>
      </c>
      <c r="HV46" s="342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>
        <v>1</v>
      </c>
      <c r="IK46" s="392" t="s">
        <v>0</v>
      </c>
      <c r="IL46" s="92">
        <v>2</v>
      </c>
      <c r="IM46" s="321" t="s">
        <v>116</v>
      </c>
      <c r="IN46" s="318" t="s">
        <v>341</v>
      </c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>
        <v>2</v>
      </c>
      <c r="IW46" s="85" t="s">
        <v>0</v>
      </c>
      <c r="IX46" s="92">
        <v>0</v>
      </c>
      <c r="IY46" s="85" t="s">
        <v>116</v>
      </c>
      <c r="IZ46" s="84" t="s">
        <v>4</v>
      </c>
      <c r="JA46" s="56"/>
      <c r="JB46" s="92">
        <v>4</v>
      </c>
      <c r="JC46" s="85" t="s">
        <v>0</v>
      </c>
      <c r="JD46" s="92">
        <v>2</v>
      </c>
      <c r="JE46" s="85" t="s">
        <v>116</v>
      </c>
      <c r="JF46" s="84" t="s">
        <v>123</v>
      </c>
      <c r="JG46" s="56"/>
      <c r="JH46" s="92">
        <v>1</v>
      </c>
      <c r="JI46" s="85" t="s">
        <v>0</v>
      </c>
      <c r="JJ46" s="92">
        <v>0</v>
      </c>
      <c r="JK46" s="85" t="s">
        <v>3</v>
      </c>
      <c r="JL46" s="84" t="s">
        <v>341</v>
      </c>
      <c r="JM46" s="56"/>
      <c r="JN46" s="92">
        <v>1</v>
      </c>
      <c r="JO46" s="85" t="s">
        <v>0</v>
      </c>
      <c r="JP46" s="92">
        <v>4</v>
      </c>
      <c r="JQ46" s="85" t="s">
        <v>2</v>
      </c>
      <c r="JR46" s="84" t="s">
        <v>117</v>
      </c>
      <c r="JS46" s="56"/>
      <c r="JT46" s="92"/>
      <c r="JU46" s="85" t="s">
        <v>0</v>
      </c>
      <c r="JV46" s="92"/>
      <c r="JW46" s="85"/>
      <c r="JX46" s="84"/>
      <c r="JY46" s="56"/>
      <c r="JZ46" s="92">
        <v>2</v>
      </c>
      <c r="KA46" s="85" t="s">
        <v>0</v>
      </c>
      <c r="KB46" s="92">
        <v>4</v>
      </c>
      <c r="KC46" s="85" t="s">
        <v>1</v>
      </c>
      <c r="KD46" s="84" t="s">
        <v>352</v>
      </c>
      <c r="KE46" s="56"/>
      <c r="KF46" s="92">
        <v>2</v>
      </c>
      <c r="KG46" s="402" t="s">
        <v>0</v>
      </c>
      <c r="KH46" s="92">
        <v>0</v>
      </c>
      <c r="KI46" s="402" t="s">
        <v>116</v>
      </c>
      <c r="KJ46" s="401" t="s">
        <v>277</v>
      </c>
      <c r="KK46" s="56"/>
      <c r="KL46" s="92"/>
      <c r="KM46" s="85" t="s">
        <v>0</v>
      </c>
      <c r="KN46" s="92"/>
      <c r="KO46" s="85"/>
      <c r="KP46" s="84"/>
      <c r="KQ46" s="56"/>
      <c r="KR46" s="92"/>
      <c r="KS46" s="85" t="s">
        <v>0</v>
      </c>
      <c r="KT46" s="92"/>
      <c r="KU46" s="85"/>
      <c r="KV46" s="84"/>
      <c r="KW46" s="56"/>
      <c r="KX46" s="92"/>
      <c r="KY46" s="85" t="s">
        <v>0</v>
      </c>
      <c r="KZ46" s="92"/>
      <c r="LA46" s="85"/>
      <c r="LB46" s="84"/>
      <c r="LC46" s="56"/>
      <c r="LD46" s="92"/>
      <c r="LE46" s="85" t="s">
        <v>0</v>
      </c>
      <c r="LF46" s="92"/>
      <c r="LG46" s="85"/>
      <c r="LH46" s="84"/>
      <c r="LI46" s="56"/>
      <c r="LJ46" s="92"/>
      <c r="LK46" s="85" t="s">
        <v>0</v>
      </c>
      <c r="LL46" s="92"/>
      <c r="LM46" s="85"/>
      <c r="LN46" s="84"/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355" t="s">
        <v>115</v>
      </c>
      <c r="FN47" s="352" t="s">
        <v>115</v>
      </c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1" t="s">
        <v>0</v>
      </c>
      <c r="GV47" s="92"/>
      <c r="GW47" s="321" t="s">
        <v>115</v>
      </c>
      <c r="GX47" s="318" t="s">
        <v>115</v>
      </c>
      <c r="GY47" s="56"/>
      <c r="GZ47" s="92"/>
      <c r="HA47" s="85" t="s">
        <v>0</v>
      </c>
      <c r="HB47" s="92"/>
      <c r="HC47" s="327" t="s">
        <v>115</v>
      </c>
      <c r="HD47" s="324" t="s">
        <v>115</v>
      </c>
      <c r="HE47" s="56"/>
      <c r="HF47" s="92"/>
      <c r="HG47" s="85" t="s">
        <v>0</v>
      </c>
      <c r="HH47" s="92"/>
      <c r="HI47" s="331" t="s">
        <v>115</v>
      </c>
      <c r="HJ47" s="328" t="s">
        <v>115</v>
      </c>
      <c r="HK47" s="56"/>
      <c r="HL47" s="92"/>
      <c r="HM47" s="85" t="s">
        <v>0</v>
      </c>
      <c r="HN47" s="92"/>
      <c r="HO47" s="336" t="s">
        <v>115</v>
      </c>
      <c r="HP47" s="333" t="s">
        <v>115</v>
      </c>
      <c r="HQ47" s="56"/>
      <c r="HR47" s="92"/>
      <c r="HS47" s="85" t="s">
        <v>0</v>
      </c>
      <c r="HT47" s="92"/>
      <c r="HU47" s="343" t="s">
        <v>115</v>
      </c>
      <c r="HV47" s="342" t="s">
        <v>115</v>
      </c>
      <c r="HW47" s="56"/>
      <c r="HX47" s="92"/>
      <c r="HY47" s="85" t="s">
        <v>0</v>
      </c>
      <c r="HZ47" s="92"/>
      <c r="IA47" s="347" t="s">
        <v>115</v>
      </c>
      <c r="IB47" s="344" t="s">
        <v>115</v>
      </c>
      <c r="IC47" s="56"/>
      <c r="ID47" s="92"/>
      <c r="IE47" s="85" t="s">
        <v>0</v>
      </c>
      <c r="IF47" s="92"/>
      <c r="IG47" s="351" t="s">
        <v>115</v>
      </c>
      <c r="IH47" s="348" t="s">
        <v>115</v>
      </c>
      <c r="II47" s="56"/>
      <c r="IJ47" s="92"/>
      <c r="IK47" s="392" t="s">
        <v>0</v>
      </c>
      <c r="IL47" s="92"/>
      <c r="IM47" s="392" t="s">
        <v>115</v>
      </c>
      <c r="IN47" s="389" t="s">
        <v>115</v>
      </c>
      <c r="IO47" s="56"/>
      <c r="IP47" s="92"/>
      <c r="IQ47" s="85" t="s">
        <v>0</v>
      </c>
      <c r="IR47" s="92"/>
      <c r="IS47" s="359" t="s">
        <v>115</v>
      </c>
      <c r="IT47" s="356" t="s">
        <v>115</v>
      </c>
      <c r="IU47" s="56"/>
      <c r="IV47" s="92"/>
      <c r="IW47" s="85" t="s">
        <v>0</v>
      </c>
      <c r="IX47" s="92"/>
      <c r="IY47" s="363" t="s">
        <v>115</v>
      </c>
      <c r="IZ47" s="362" t="s">
        <v>115</v>
      </c>
      <c r="JA47" s="56"/>
      <c r="JB47" s="92"/>
      <c r="JC47" s="85" t="s">
        <v>0</v>
      </c>
      <c r="JD47" s="92"/>
      <c r="JE47" s="367" t="s">
        <v>115</v>
      </c>
      <c r="JF47" s="364" t="s">
        <v>115</v>
      </c>
      <c r="JG47" s="56"/>
      <c r="JH47" s="92"/>
      <c r="JI47" s="85" t="s">
        <v>0</v>
      </c>
      <c r="JJ47" s="92"/>
      <c r="JK47" s="371" t="s">
        <v>115</v>
      </c>
      <c r="JL47" s="370" t="s">
        <v>115</v>
      </c>
      <c r="JM47" s="56"/>
      <c r="JN47" s="92"/>
      <c r="JO47" s="85" t="s">
        <v>0</v>
      </c>
      <c r="JP47" s="92"/>
      <c r="JQ47" s="387" t="s">
        <v>115</v>
      </c>
      <c r="JR47" s="386" t="s">
        <v>115</v>
      </c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397" t="s">
        <v>115</v>
      </c>
      <c r="KD47" s="396" t="s">
        <v>115</v>
      </c>
      <c r="KE47" s="56"/>
      <c r="KF47" s="92"/>
      <c r="KG47" s="402" t="s">
        <v>0</v>
      </c>
      <c r="KH47" s="92"/>
      <c r="KI47" s="402" t="s">
        <v>115</v>
      </c>
      <c r="KJ47" s="401" t="s">
        <v>115</v>
      </c>
      <c r="KK47" s="56"/>
      <c r="KL47" s="92"/>
      <c r="KM47" s="85" t="s">
        <v>0</v>
      </c>
      <c r="KN47" s="92"/>
      <c r="KO47" s="85"/>
      <c r="KP47" s="84"/>
      <c r="KQ47" s="56"/>
      <c r="KR47" s="92"/>
      <c r="KS47" s="85" t="s">
        <v>0</v>
      </c>
      <c r="KT47" s="92"/>
      <c r="KU47" s="85"/>
      <c r="KV47" s="84"/>
      <c r="KW47" s="56"/>
      <c r="KX47" s="92"/>
      <c r="KY47" s="85" t="s">
        <v>0</v>
      </c>
      <c r="KZ47" s="92"/>
      <c r="LA47" s="85"/>
      <c r="LB47" s="84"/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85"/>
      <c r="LN47" s="84"/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351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374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355" t="s">
        <v>115</v>
      </c>
      <c r="FN48" s="352" t="s">
        <v>115</v>
      </c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1" t="s">
        <v>0</v>
      </c>
      <c r="GV48" s="92"/>
      <c r="GW48" s="321" t="s">
        <v>115</v>
      </c>
      <c r="GX48" s="318" t="s">
        <v>115</v>
      </c>
      <c r="GY48" s="56"/>
      <c r="GZ48" s="92"/>
      <c r="HA48" s="85" t="s">
        <v>0</v>
      </c>
      <c r="HB48" s="92"/>
      <c r="HC48" s="327" t="s">
        <v>115</v>
      </c>
      <c r="HD48" s="324" t="s">
        <v>115</v>
      </c>
      <c r="HE48" s="56"/>
      <c r="HF48" s="92"/>
      <c r="HG48" s="85" t="s">
        <v>0</v>
      </c>
      <c r="HH48" s="92"/>
      <c r="HI48" s="331" t="s">
        <v>115</v>
      </c>
      <c r="HJ48" s="328" t="s">
        <v>115</v>
      </c>
      <c r="HK48" s="56"/>
      <c r="HL48" s="92"/>
      <c r="HM48" s="85" t="s">
        <v>0</v>
      </c>
      <c r="HN48" s="92"/>
      <c r="HO48" s="336" t="s">
        <v>115</v>
      </c>
      <c r="HP48" s="333" t="s">
        <v>115</v>
      </c>
      <c r="HQ48" s="56"/>
      <c r="HR48" s="92"/>
      <c r="HS48" s="85" t="s">
        <v>0</v>
      </c>
      <c r="HT48" s="92"/>
      <c r="HU48" s="343" t="s">
        <v>115</v>
      </c>
      <c r="HV48" s="342" t="s">
        <v>115</v>
      </c>
      <c r="HW48" s="56"/>
      <c r="HX48" s="92"/>
      <c r="HY48" s="85" t="s">
        <v>0</v>
      </c>
      <c r="HZ48" s="92"/>
      <c r="IA48" s="347" t="s">
        <v>115</v>
      </c>
      <c r="IB48" s="344" t="s">
        <v>115</v>
      </c>
      <c r="IC48" s="56"/>
      <c r="ID48" s="92"/>
      <c r="IE48" s="85" t="s">
        <v>0</v>
      </c>
      <c r="IF48" s="92"/>
      <c r="IG48" s="351" t="s">
        <v>115</v>
      </c>
      <c r="IH48" s="348" t="s">
        <v>115</v>
      </c>
      <c r="II48" s="56"/>
      <c r="IJ48" s="92"/>
      <c r="IK48" s="392" t="s">
        <v>0</v>
      </c>
      <c r="IL48" s="92"/>
      <c r="IM48" s="392" t="s">
        <v>115</v>
      </c>
      <c r="IN48" s="389" t="s">
        <v>115</v>
      </c>
      <c r="IO48" s="56"/>
      <c r="IP48" s="92"/>
      <c r="IQ48" s="85" t="s">
        <v>0</v>
      </c>
      <c r="IR48" s="92"/>
      <c r="IS48" s="359" t="s">
        <v>115</v>
      </c>
      <c r="IT48" s="356" t="s">
        <v>115</v>
      </c>
      <c r="IU48" s="56"/>
      <c r="IV48" s="92"/>
      <c r="IW48" s="85" t="s">
        <v>0</v>
      </c>
      <c r="IX48" s="92"/>
      <c r="IY48" s="363" t="s">
        <v>115</v>
      </c>
      <c r="IZ48" s="362" t="s">
        <v>115</v>
      </c>
      <c r="JA48" s="56"/>
      <c r="JB48" s="92"/>
      <c r="JC48" s="85" t="s">
        <v>0</v>
      </c>
      <c r="JD48" s="92"/>
      <c r="JE48" s="367" t="s">
        <v>115</v>
      </c>
      <c r="JF48" s="364" t="s">
        <v>115</v>
      </c>
      <c r="JG48" s="56"/>
      <c r="JH48" s="92"/>
      <c r="JI48" s="85" t="s">
        <v>0</v>
      </c>
      <c r="JJ48" s="92"/>
      <c r="JK48" s="371" t="s">
        <v>115</v>
      </c>
      <c r="JL48" s="370" t="s">
        <v>115</v>
      </c>
      <c r="JM48" s="56"/>
      <c r="JN48" s="92"/>
      <c r="JO48" s="85" t="s">
        <v>0</v>
      </c>
      <c r="JP48" s="92"/>
      <c r="JQ48" s="387" t="s">
        <v>115</v>
      </c>
      <c r="JR48" s="386" t="s">
        <v>115</v>
      </c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397" t="s">
        <v>115</v>
      </c>
      <c r="KD48" s="396" t="s">
        <v>115</v>
      </c>
      <c r="KE48" s="56"/>
      <c r="KF48" s="92"/>
      <c r="KG48" s="402" t="s">
        <v>0</v>
      </c>
      <c r="KH48" s="92"/>
      <c r="KI48" s="402" t="s">
        <v>115</v>
      </c>
      <c r="KJ48" s="401" t="s">
        <v>115</v>
      </c>
      <c r="KK48" s="56"/>
      <c r="KL48" s="92"/>
      <c r="KM48" s="85" t="s">
        <v>0</v>
      </c>
      <c r="KN48" s="92"/>
      <c r="KO48" s="85"/>
      <c r="KP48" s="84"/>
      <c r="KQ48" s="56"/>
      <c r="KR48" s="92"/>
      <c r="KS48" s="85" t="s">
        <v>0</v>
      </c>
      <c r="KT48" s="92"/>
      <c r="KU48" s="85"/>
      <c r="KV48" s="84"/>
      <c r="KW48" s="56"/>
      <c r="KX48" s="92"/>
      <c r="KY48" s="85" t="s">
        <v>0</v>
      </c>
      <c r="KZ48" s="92"/>
      <c r="LA48" s="85"/>
      <c r="LB48" s="84"/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85"/>
      <c r="LN48" s="84"/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355" t="s">
        <v>115</v>
      </c>
      <c r="FN49" s="352" t="s">
        <v>115</v>
      </c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1" t="s">
        <v>0</v>
      </c>
      <c r="GV49" s="92"/>
      <c r="GW49" s="321" t="s">
        <v>115</v>
      </c>
      <c r="GX49" s="318" t="s">
        <v>115</v>
      </c>
      <c r="GY49" s="56"/>
      <c r="GZ49" s="92"/>
      <c r="HA49" s="85" t="s">
        <v>0</v>
      </c>
      <c r="HB49" s="92"/>
      <c r="HC49" s="327" t="s">
        <v>115</v>
      </c>
      <c r="HD49" s="324" t="s">
        <v>115</v>
      </c>
      <c r="HE49" s="56"/>
      <c r="HF49" s="92"/>
      <c r="HG49" s="85" t="s">
        <v>0</v>
      </c>
      <c r="HH49" s="92"/>
      <c r="HI49" s="331" t="s">
        <v>115</v>
      </c>
      <c r="HJ49" s="328" t="s">
        <v>115</v>
      </c>
      <c r="HK49" s="56"/>
      <c r="HL49" s="92"/>
      <c r="HM49" s="85" t="s">
        <v>0</v>
      </c>
      <c r="HN49" s="92"/>
      <c r="HO49" s="336" t="s">
        <v>115</v>
      </c>
      <c r="HP49" s="333" t="s">
        <v>115</v>
      </c>
      <c r="HQ49" s="56"/>
      <c r="HR49" s="92"/>
      <c r="HS49" s="85" t="s">
        <v>0</v>
      </c>
      <c r="HT49" s="92"/>
      <c r="HU49" s="343" t="s">
        <v>115</v>
      </c>
      <c r="HV49" s="342" t="s">
        <v>115</v>
      </c>
      <c r="HW49" s="56"/>
      <c r="HX49" s="92"/>
      <c r="HY49" s="85" t="s">
        <v>0</v>
      </c>
      <c r="HZ49" s="92"/>
      <c r="IA49" s="347" t="s">
        <v>115</v>
      </c>
      <c r="IB49" s="344" t="s">
        <v>115</v>
      </c>
      <c r="IC49" s="56"/>
      <c r="ID49" s="92"/>
      <c r="IE49" s="85" t="s">
        <v>0</v>
      </c>
      <c r="IF49" s="92"/>
      <c r="IG49" s="351" t="s">
        <v>115</v>
      </c>
      <c r="IH49" s="348" t="s">
        <v>115</v>
      </c>
      <c r="II49" s="56"/>
      <c r="IJ49" s="92"/>
      <c r="IK49" s="392" t="s">
        <v>0</v>
      </c>
      <c r="IL49" s="92"/>
      <c r="IM49" s="392" t="s">
        <v>115</v>
      </c>
      <c r="IN49" s="389" t="s">
        <v>115</v>
      </c>
      <c r="IO49" s="56"/>
      <c r="IP49" s="92"/>
      <c r="IQ49" s="85" t="s">
        <v>0</v>
      </c>
      <c r="IR49" s="92"/>
      <c r="IS49" s="359" t="s">
        <v>115</v>
      </c>
      <c r="IT49" s="356" t="s">
        <v>115</v>
      </c>
      <c r="IU49" s="56"/>
      <c r="IV49" s="92"/>
      <c r="IW49" s="85" t="s">
        <v>0</v>
      </c>
      <c r="IX49" s="92"/>
      <c r="IY49" s="363" t="s">
        <v>115</v>
      </c>
      <c r="IZ49" s="362" t="s">
        <v>115</v>
      </c>
      <c r="JA49" s="56"/>
      <c r="JB49" s="92"/>
      <c r="JC49" s="85" t="s">
        <v>0</v>
      </c>
      <c r="JD49" s="92"/>
      <c r="JE49" s="367" t="s">
        <v>115</v>
      </c>
      <c r="JF49" s="364" t="s">
        <v>115</v>
      </c>
      <c r="JG49" s="56"/>
      <c r="JH49" s="92"/>
      <c r="JI49" s="85" t="s">
        <v>0</v>
      </c>
      <c r="JJ49" s="92"/>
      <c r="JK49" s="371" t="s">
        <v>115</v>
      </c>
      <c r="JL49" s="370" t="s">
        <v>115</v>
      </c>
      <c r="JM49" s="56"/>
      <c r="JN49" s="92"/>
      <c r="JO49" s="85" t="s">
        <v>0</v>
      </c>
      <c r="JP49" s="92"/>
      <c r="JQ49" s="387" t="s">
        <v>115</v>
      </c>
      <c r="JR49" s="386" t="s">
        <v>115</v>
      </c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397" t="s">
        <v>115</v>
      </c>
      <c r="KD49" s="396" t="s">
        <v>115</v>
      </c>
      <c r="KE49" s="56"/>
      <c r="KF49" s="92"/>
      <c r="KG49" s="402" t="s">
        <v>0</v>
      </c>
      <c r="KH49" s="92"/>
      <c r="KI49" s="402" t="s">
        <v>115</v>
      </c>
      <c r="KJ49" s="401" t="s">
        <v>115</v>
      </c>
      <c r="KK49" s="56"/>
      <c r="KL49" s="92"/>
      <c r="KM49" s="85" t="s">
        <v>0</v>
      </c>
      <c r="KN49" s="92"/>
      <c r="KO49" s="85"/>
      <c r="KP49" s="84"/>
      <c r="KQ49" s="56"/>
      <c r="KR49" s="92"/>
      <c r="KS49" s="85" t="s">
        <v>0</v>
      </c>
      <c r="KT49" s="92"/>
      <c r="KU49" s="85"/>
      <c r="KV49" s="84"/>
      <c r="KW49" s="56"/>
      <c r="KX49" s="92"/>
      <c r="KY49" s="85" t="s">
        <v>0</v>
      </c>
      <c r="KZ49" s="92"/>
      <c r="LA49" s="85"/>
      <c r="LB49" s="84"/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85"/>
      <c r="LN49" s="84"/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341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351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342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341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341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>
        <v>3</v>
      </c>
      <c r="FK50" s="85" t="s">
        <v>0</v>
      </c>
      <c r="FL50" s="92">
        <v>0</v>
      </c>
      <c r="FM50" s="355" t="s">
        <v>2</v>
      </c>
      <c r="FN50" s="352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351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341</v>
      </c>
      <c r="GS50" s="56"/>
      <c r="GT50" s="92">
        <v>0</v>
      </c>
      <c r="GU50" s="321" t="s">
        <v>0</v>
      </c>
      <c r="GV50" s="92">
        <v>2</v>
      </c>
      <c r="GW50" s="321" t="s">
        <v>3</v>
      </c>
      <c r="GX50" s="318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38" t="s">
        <v>3</v>
      </c>
      <c r="HP50" s="337" t="s">
        <v>117</v>
      </c>
      <c r="HQ50" s="56"/>
      <c r="HR50" s="92">
        <v>0</v>
      </c>
      <c r="HS50" s="85" t="s">
        <v>0</v>
      </c>
      <c r="HT50" s="92">
        <v>3</v>
      </c>
      <c r="HU50" s="343" t="s">
        <v>2</v>
      </c>
      <c r="HV50" s="342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392" t="s">
        <v>0</v>
      </c>
      <c r="IL50" s="92"/>
      <c r="IM50" s="392" t="s">
        <v>115</v>
      </c>
      <c r="IN50" s="389" t="s">
        <v>115</v>
      </c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363" t="s">
        <v>115</v>
      </c>
      <c r="IZ50" s="362" t="s">
        <v>115</v>
      </c>
      <c r="JA50" s="56"/>
      <c r="JB50" s="92"/>
      <c r="JC50" s="85" t="s">
        <v>0</v>
      </c>
      <c r="JD50" s="92"/>
      <c r="JE50" s="367" t="s">
        <v>115</v>
      </c>
      <c r="JF50" s="364" t="s">
        <v>115</v>
      </c>
      <c r="JG50" s="56"/>
      <c r="JH50" s="92"/>
      <c r="JI50" s="85" t="s">
        <v>0</v>
      </c>
      <c r="JJ50" s="92"/>
      <c r="JK50" s="371" t="s">
        <v>115</v>
      </c>
      <c r="JL50" s="370" t="s">
        <v>115</v>
      </c>
      <c r="JM50" s="56"/>
      <c r="JN50" s="92"/>
      <c r="JO50" s="85" t="s">
        <v>0</v>
      </c>
      <c r="JP50" s="92"/>
      <c r="JQ50" s="387" t="s">
        <v>115</v>
      </c>
      <c r="JR50" s="386" t="s">
        <v>115</v>
      </c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397" t="s">
        <v>115</v>
      </c>
      <c r="KD50" s="396" t="s">
        <v>115</v>
      </c>
      <c r="KE50" s="56"/>
      <c r="KF50" s="92"/>
      <c r="KG50" s="402" t="s">
        <v>0</v>
      </c>
      <c r="KH50" s="92"/>
      <c r="KI50" s="402" t="s">
        <v>115</v>
      </c>
      <c r="KJ50" s="401" t="s">
        <v>115</v>
      </c>
      <c r="KK50" s="56"/>
      <c r="KL50" s="92"/>
      <c r="KM50" s="85" t="s">
        <v>0</v>
      </c>
      <c r="KN50" s="92"/>
      <c r="KO50" s="85"/>
      <c r="KP50" s="84"/>
      <c r="KQ50" s="56"/>
      <c r="KR50" s="92"/>
      <c r="KS50" s="85" t="s">
        <v>0</v>
      </c>
      <c r="KT50" s="92"/>
      <c r="KU50" s="85"/>
      <c r="KV50" s="84"/>
      <c r="KW50" s="56"/>
      <c r="KX50" s="92"/>
      <c r="KY50" s="85" t="s">
        <v>0</v>
      </c>
      <c r="KZ50" s="92"/>
      <c r="LA50" s="85"/>
      <c r="LB50" s="84"/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85"/>
      <c r="LN50" s="84"/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351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351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374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355" t="s">
        <v>115</v>
      </c>
      <c r="FN51" s="352" t="s">
        <v>115</v>
      </c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351</v>
      </c>
      <c r="GF51" s="84" t="s">
        <v>374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7" t="s">
        <v>0</v>
      </c>
      <c r="GV51" s="97">
        <v>2</v>
      </c>
      <c r="GW51" s="317" t="s">
        <v>277</v>
      </c>
      <c r="GX51" s="318" t="s">
        <v>341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351</v>
      </c>
      <c r="HE51" s="56"/>
      <c r="HF51" s="97"/>
      <c r="HG51" s="83" t="s">
        <v>0</v>
      </c>
      <c r="HH51" s="97"/>
      <c r="HI51" s="331" t="s">
        <v>115</v>
      </c>
      <c r="HJ51" s="328" t="s">
        <v>115</v>
      </c>
      <c r="HK51" s="56"/>
      <c r="HL51" s="97">
        <v>3</v>
      </c>
      <c r="HM51" s="83" t="s">
        <v>0</v>
      </c>
      <c r="HN51" s="97">
        <v>1</v>
      </c>
      <c r="HO51" s="338" t="s">
        <v>1</v>
      </c>
      <c r="HP51" s="337" t="s">
        <v>341</v>
      </c>
      <c r="HQ51" s="56"/>
      <c r="HR51" s="97">
        <v>0</v>
      </c>
      <c r="HS51" s="83" t="s">
        <v>0</v>
      </c>
      <c r="HT51" s="97">
        <v>1</v>
      </c>
      <c r="HU51" s="341" t="s">
        <v>375</v>
      </c>
      <c r="HV51" s="342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341</v>
      </c>
      <c r="IC51" s="56"/>
      <c r="ID51" s="97">
        <v>3</v>
      </c>
      <c r="IE51" s="83" t="s">
        <v>0</v>
      </c>
      <c r="IF51" s="97">
        <v>1</v>
      </c>
      <c r="IG51" s="83" t="s">
        <v>2</v>
      </c>
      <c r="IH51" s="84" t="s">
        <v>341</v>
      </c>
      <c r="II51" s="56"/>
      <c r="IJ51" s="97">
        <v>1</v>
      </c>
      <c r="IK51" s="388" t="s">
        <v>0</v>
      </c>
      <c r="IL51" s="97">
        <v>2</v>
      </c>
      <c r="IM51" s="317" t="s">
        <v>125</v>
      </c>
      <c r="IN51" s="318" t="s">
        <v>341</v>
      </c>
      <c r="IO51" s="56"/>
      <c r="IP51" s="97">
        <v>1</v>
      </c>
      <c r="IQ51" s="83" t="s">
        <v>0</v>
      </c>
      <c r="IR51" s="97">
        <v>1</v>
      </c>
      <c r="IS51" s="83" t="s">
        <v>2</v>
      </c>
      <c r="IT51" s="84" t="s">
        <v>277</v>
      </c>
      <c r="IU51" s="56"/>
      <c r="IV51" s="97">
        <v>2</v>
      </c>
      <c r="IW51" s="83" t="s">
        <v>0</v>
      </c>
      <c r="IX51" s="97">
        <v>0</v>
      </c>
      <c r="IY51" s="83" t="s">
        <v>124</v>
      </c>
      <c r="IZ51" s="84" t="s">
        <v>4</v>
      </c>
      <c r="JA51" s="56"/>
      <c r="JB51" s="97">
        <v>3</v>
      </c>
      <c r="JC51" s="83" t="s">
        <v>0</v>
      </c>
      <c r="JD51" s="97">
        <v>0</v>
      </c>
      <c r="JE51" s="83" t="s">
        <v>3</v>
      </c>
      <c r="JF51" s="84" t="s">
        <v>375</v>
      </c>
      <c r="JG51" s="56"/>
      <c r="JH51" s="97">
        <v>2</v>
      </c>
      <c r="JI51" s="83" t="s">
        <v>0</v>
      </c>
      <c r="JJ51" s="97">
        <v>1</v>
      </c>
      <c r="JK51" s="371" t="s">
        <v>125</v>
      </c>
      <c r="JL51" s="370" t="s">
        <v>341</v>
      </c>
      <c r="JM51" s="56"/>
      <c r="JN51" s="97"/>
      <c r="JO51" s="83" t="s">
        <v>0</v>
      </c>
      <c r="JP51" s="97"/>
      <c r="JQ51" s="387" t="s">
        <v>115</v>
      </c>
      <c r="JR51" s="386" t="s">
        <v>115</v>
      </c>
      <c r="JS51" s="56"/>
      <c r="JT51" s="97"/>
      <c r="JU51" s="83" t="s">
        <v>0</v>
      </c>
      <c r="JV51" s="97"/>
      <c r="JW51" s="83"/>
      <c r="JX51" s="84"/>
      <c r="JY51" s="56"/>
      <c r="JZ51" s="97">
        <v>1</v>
      </c>
      <c r="KA51" s="83" t="s">
        <v>0</v>
      </c>
      <c r="KB51" s="97">
        <v>2</v>
      </c>
      <c r="KC51" s="83" t="s">
        <v>116</v>
      </c>
      <c r="KD51" s="84" t="s">
        <v>121</v>
      </c>
      <c r="KE51" s="56"/>
      <c r="KF51" s="97"/>
      <c r="KG51" s="400" t="s">
        <v>0</v>
      </c>
      <c r="KH51" s="97"/>
      <c r="KI51" s="402" t="s">
        <v>115</v>
      </c>
      <c r="KJ51" s="401" t="s">
        <v>115</v>
      </c>
      <c r="KK51" s="56"/>
      <c r="KL51" s="97"/>
      <c r="KM51" s="83" t="s">
        <v>0</v>
      </c>
      <c r="KN51" s="97"/>
      <c r="KO51" s="83"/>
      <c r="KP51" s="84"/>
      <c r="KQ51" s="56"/>
      <c r="KR51" s="97"/>
      <c r="KS51" s="83" t="s">
        <v>0</v>
      </c>
      <c r="KT51" s="97"/>
      <c r="KU51" s="83"/>
      <c r="KV51" s="84"/>
      <c r="KW51" s="56"/>
      <c r="KX51" s="97"/>
      <c r="KY51" s="83" t="s">
        <v>0</v>
      </c>
      <c r="KZ51" s="97"/>
      <c r="LA51" s="83"/>
      <c r="LB51" s="84"/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83"/>
      <c r="LN51" s="84"/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341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351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341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341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341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355" t="s">
        <v>115</v>
      </c>
      <c r="FN52" s="352" t="s">
        <v>115</v>
      </c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1" t="s">
        <v>0</v>
      </c>
      <c r="GV52" s="92"/>
      <c r="GW52" s="321" t="s">
        <v>115</v>
      </c>
      <c r="GX52" s="318" t="s">
        <v>115</v>
      </c>
      <c r="GY52" s="56"/>
      <c r="GZ52" s="92"/>
      <c r="HA52" s="85" t="s">
        <v>0</v>
      </c>
      <c r="HB52" s="92"/>
      <c r="HC52" s="327" t="s">
        <v>115</v>
      </c>
      <c r="HD52" s="324" t="s">
        <v>115</v>
      </c>
      <c r="HE52" s="56"/>
      <c r="HF52" s="92"/>
      <c r="HG52" s="85" t="s">
        <v>0</v>
      </c>
      <c r="HH52" s="92"/>
      <c r="HI52" s="331" t="s">
        <v>115</v>
      </c>
      <c r="HJ52" s="328" t="s">
        <v>115</v>
      </c>
      <c r="HK52" s="56"/>
      <c r="HL52" s="92"/>
      <c r="HM52" s="85" t="s">
        <v>0</v>
      </c>
      <c r="HN52" s="92"/>
      <c r="HO52" s="336" t="s">
        <v>115</v>
      </c>
      <c r="HP52" s="333" t="s">
        <v>115</v>
      </c>
      <c r="HQ52" s="56"/>
      <c r="HR52" s="92"/>
      <c r="HS52" s="85" t="s">
        <v>0</v>
      </c>
      <c r="HT52" s="92"/>
      <c r="HU52" s="343" t="s">
        <v>115</v>
      </c>
      <c r="HV52" s="342" t="s">
        <v>115</v>
      </c>
      <c r="HW52" s="56"/>
      <c r="HX52" s="92"/>
      <c r="HY52" s="85" t="s">
        <v>0</v>
      </c>
      <c r="HZ52" s="92"/>
      <c r="IA52" s="347" t="s">
        <v>115</v>
      </c>
      <c r="IB52" s="344" t="s">
        <v>115</v>
      </c>
      <c r="IC52" s="56"/>
      <c r="ID52" s="92"/>
      <c r="IE52" s="85" t="s">
        <v>0</v>
      </c>
      <c r="IF52" s="92"/>
      <c r="IG52" s="351" t="s">
        <v>115</v>
      </c>
      <c r="IH52" s="348" t="s">
        <v>115</v>
      </c>
      <c r="II52" s="56"/>
      <c r="IJ52" s="92"/>
      <c r="IK52" s="392" t="s">
        <v>0</v>
      </c>
      <c r="IL52" s="92"/>
      <c r="IM52" s="392" t="s">
        <v>115</v>
      </c>
      <c r="IN52" s="389" t="s">
        <v>115</v>
      </c>
      <c r="IO52" s="56"/>
      <c r="IP52" s="92"/>
      <c r="IQ52" s="85" t="s">
        <v>0</v>
      </c>
      <c r="IR52" s="92"/>
      <c r="IS52" s="359" t="s">
        <v>115</v>
      </c>
      <c r="IT52" s="356" t="s">
        <v>115</v>
      </c>
      <c r="IU52" s="56"/>
      <c r="IV52" s="92"/>
      <c r="IW52" s="85" t="s">
        <v>0</v>
      </c>
      <c r="IX52" s="92"/>
      <c r="IY52" s="363" t="s">
        <v>115</v>
      </c>
      <c r="IZ52" s="362" t="s">
        <v>115</v>
      </c>
      <c r="JA52" s="56"/>
      <c r="JB52" s="92"/>
      <c r="JC52" s="85" t="s">
        <v>0</v>
      </c>
      <c r="JD52" s="92"/>
      <c r="JE52" s="367" t="s">
        <v>115</v>
      </c>
      <c r="JF52" s="364" t="s">
        <v>115</v>
      </c>
      <c r="JG52" s="56"/>
      <c r="JH52" s="92"/>
      <c r="JI52" s="85" t="s">
        <v>0</v>
      </c>
      <c r="JJ52" s="92"/>
      <c r="JK52" s="371" t="s">
        <v>115</v>
      </c>
      <c r="JL52" s="370" t="s">
        <v>115</v>
      </c>
      <c r="JM52" s="56"/>
      <c r="JN52" s="92"/>
      <c r="JO52" s="85" t="s">
        <v>0</v>
      </c>
      <c r="JP52" s="92"/>
      <c r="JQ52" s="387" t="s">
        <v>115</v>
      </c>
      <c r="JR52" s="386" t="s">
        <v>115</v>
      </c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397" t="s">
        <v>115</v>
      </c>
      <c r="KD52" s="396" t="s">
        <v>115</v>
      </c>
      <c r="KE52" s="56"/>
      <c r="KF52" s="92"/>
      <c r="KG52" s="402" t="s">
        <v>0</v>
      </c>
      <c r="KH52" s="92"/>
      <c r="KI52" s="402" t="s">
        <v>115</v>
      </c>
      <c r="KJ52" s="401" t="s">
        <v>115</v>
      </c>
      <c r="KK52" s="56"/>
      <c r="KL52" s="92"/>
      <c r="KM52" s="85" t="s">
        <v>0</v>
      </c>
      <c r="KN52" s="92"/>
      <c r="KO52" s="85"/>
      <c r="KP52" s="84"/>
      <c r="KQ52" s="56"/>
      <c r="KR52" s="92"/>
      <c r="KS52" s="85" t="s">
        <v>0</v>
      </c>
      <c r="KT52" s="92"/>
      <c r="KU52" s="85"/>
      <c r="KV52" s="84"/>
      <c r="KW52" s="56"/>
      <c r="KX52" s="92"/>
      <c r="KY52" s="85" t="s">
        <v>0</v>
      </c>
      <c r="KZ52" s="92"/>
      <c r="LA52" s="85"/>
      <c r="LB52" s="84"/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85"/>
      <c r="LN52" s="84"/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355" t="s">
        <v>115</v>
      </c>
      <c r="FN53" s="352" t="s">
        <v>115</v>
      </c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1" t="s">
        <v>0</v>
      </c>
      <c r="GV53" s="92"/>
      <c r="GW53" s="321" t="s">
        <v>115</v>
      </c>
      <c r="GX53" s="318" t="s">
        <v>115</v>
      </c>
      <c r="GY53" s="56"/>
      <c r="GZ53" s="92"/>
      <c r="HA53" s="85" t="s">
        <v>0</v>
      </c>
      <c r="HB53" s="92"/>
      <c r="HC53" s="327" t="s">
        <v>115</v>
      </c>
      <c r="HD53" s="324" t="s">
        <v>115</v>
      </c>
      <c r="HE53" s="56"/>
      <c r="HF53" s="92"/>
      <c r="HG53" s="85" t="s">
        <v>0</v>
      </c>
      <c r="HH53" s="92"/>
      <c r="HI53" s="331" t="s">
        <v>115</v>
      </c>
      <c r="HJ53" s="328" t="s">
        <v>115</v>
      </c>
      <c r="HK53" s="56"/>
      <c r="HL53" s="92"/>
      <c r="HM53" s="85" t="s">
        <v>0</v>
      </c>
      <c r="HN53" s="92"/>
      <c r="HO53" s="336" t="s">
        <v>115</v>
      </c>
      <c r="HP53" s="333" t="s">
        <v>115</v>
      </c>
      <c r="HQ53" s="56"/>
      <c r="HR53" s="92"/>
      <c r="HS53" s="85" t="s">
        <v>0</v>
      </c>
      <c r="HT53" s="92"/>
      <c r="HU53" s="343" t="s">
        <v>115</v>
      </c>
      <c r="HV53" s="342" t="s">
        <v>115</v>
      </c>
      <c r="HW53" s="56"/>
      <c r="HX53" s="92"/>
      <c r="HY53" s="85" t="s">
        <v>0</v>
      </c>
      <c r="HZ53" s="92"/>
      <c r="IA53" s="347" t="s">
        <v>115</v>
      </c>
      <c r="IB53" s="344" t="s">
        <v>115</v>
      </c>
      <c r="IC53" s="56"/>
      <c r="ID53" s="92"/>
      <c r="IE53" s="85" t="s">
        <v>0</v>
      </c>
      <c r="IF53" s="92"/>
      <c r="IG53" s="351" t="s">
        <v>115</v>
      </c>
      <c r="IH53" s="348" t="s">
        <v>115</v>
      </c>
      <c r="II53" s="56"/>
      <c r="IJ53" s="92"/>
      <c r="IK53" s="392" t="s">
        <v>0</v>
      </c>
      <c r="IL53" s="92"/>
      <c r="IM53" s="392" t="s">
        <v>115</v>
      </c>
      <c r="IN53" s="389" t="s">
        <v>115</v>
      </c>
      <c r="IO53" s="56"/>
      <c r="IP53" s="92"/>
      <c r="IQ53" s="85" t="s">
        <v>0</v>
      </c>
      <c r="IR53" s="92"/>
      <c r="IS53" s="359" t="s">
        <v>115</v>
      </c>
      <c r="IT53" s="356" t="s">
        <v>115</v>
      </c>
      <c r="IU53" s="56"/>
      <c r="IV53" s="92"/>
      <c r="IW53" s="85" t="s">
        <v>0</v>
      </c>
      <c r="IX53" s="92"/>
      <c r="IY53" s="363" t="s">
        <v>115</v>
      </c>
      <c r="IZ53" s="362" t="s">
        <v>115</v>
      </c>
      <c r="JA53" s="56"/>
      <c r="JB53" s="92"/>
      <c r="JC53" s="85" t="s">
        <v>0</v>
      </c>
      <c r="JD53" s="92"/>
      <c r="JE53" s="367" t="s">
        <v>115</v>
      </c>
      <c r="JF53" s="364" t="s">
        <v>115</v>
      </c>
      <c r="JG53" s="56"/>
      <c r="JH53" s="92"/>
      <c r="JI53" s="85" t="s">
        <v>0</v>
      </c>
      <c r="JJ53" s="92"/>
      <c r="JK53" s="371" t="s">
        <v>115</v>
      </c>
      <c r="JL53" s="370" t="s">
        <v>115</v>
      </c>
      <c r="JM53" s="56"/>
      <c r="JN53" s="92"/>
      <c r="JO53" s="85" t="s">
        <v>0</v>
      </c>
      <c r="JP53" s="92"/>
      <c r="JQ53" s="387" t="s">
        <v>115</v>
      </c>
      <c r="JR53" s="386" t="s">
        <v>115</v>
      </c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397" t="s">
        <v>115</v>
      </c>
      <c r="KD53" s="396" t="s">
        <v>115</v>
      </c>
      <c r="KE53" s="56"/>
      <c r="KF53" s="92"/>
      <c r="KG53" s="402" t="s">
        <v>0</v>
      </c>
      <c r="KH53" s="92"/>
      <c r="KI53" s="402" t="s">
        <v>115</v>
      </c>
      <c r="KJ53" s="401" t="s">
        <v>115</v>
      </c>
      <c r="KK53" s="56"/>
      <c r="KL53" s="92"/>
      <c r="KM53" s="85" t="s">
        <v>0</v>
      </c>
      <c r="KN53" s="92"/>
      <c r="KO53" s="85"/>
      <c r="KP53" s="84"/>
      <c r="KQ53" s="56"/>
      <c r="KR53" s="92"/>
      <c r="KS53" s="85" t="s">
        <v>0</v>
      </c>
      <c r="KT53" s="92"/>
      <c r="KU53" s="85"/>
      <c r="KV53" s="84"/>
      <c r="KW53" s="56"/>
      <c r="KX53" s="92"/>
      <c r="KY53" s="85" t="s">
        <v>0</v>
      </c>
      <c r="KZ53" s="92"/>
      <c r="LA53" s="85"/>
      <c r="LB53" s="84"/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85"/>
      <c r="LN53" s="84"/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342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342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341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351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1" t="s">
        <v>0</v>
      </c>
      <c r="GV54" s="92"/>
      <c r="GW54" s="321" t="s">
        <v>115</v>
      </c>
      <c r="GX54" s="318" t="s">
        <v>115</v>
      </c>
      <c r="GY54" s="56"/>
      <c r="GZ54" s="92"/>
      <c r="HA54" s="85" t="s">
        <v>0</v>
      </c>
      <c r="HB54" s="92"/>
      <c r="HC54" s="327" t="s">
        <v>115</v>
      </c>
      <c r="HD54" s="324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3" t="s">
        <v>3</v>
      </c>
      <c r="HV54" s="342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375</v>
      </c>
      <c r="IH54" s="84" t="s">
        <v>2</v>
      </c>
      <c r="II54" s="56"/>
      <c r="IJ54" s="92">
        <v>1</v>
      </c>
      <c r="IK54" s="392" t="s">
        <v>0</v>
      </c>
      <c r="IL54" s="92">
        <v>3</v>
      </c>
      <c r="IM54" s="85" t="s">
        <v>375</v>
      </c>
      <c r="IN54" s="84" t="s">
        <v>116</v>
      </c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>
        <v>3</v>
      </c>
      <c r="IW54" s="85" t="s">
        <v>0</v>
      </c>
      <c r="IX54" s="92">
        <v>0</v>
      </c>
      <c r="IY54" s="85" t="s">
        <v>342</v>
      </c>
      <c r="IZ54" s="84" t="s">
        <v>4</v>
      </c>
      <c r="JA54" s="56"/>
      <c r="JB54" s="92">
        <v>2</v>
      </c>
      <c r="JC54" s="85" t="s">
        <v>0</v>
      </c>
      <c r="JD54" s="92">
        <v>0</v>
      </c>
      <c r="JE54" s="85" t="s">
        <v>2</v>
      </c>
      <c r="JF54" s="84" t="s">
        <v>117</v>
      </c>
      <c r="JG54" s="56"/>
      <c r="JH54" s="92">
        <v>2</v>
      </c>
      <c r="JI54" s="85" t="s">
        <v>0</v>
      </c>
      <c r="JJ54" s="92">
        <v>1</v>
      </c>
      <c r="JK54" s="85" t="s">
        <v>116</v>
      </c>
      <c r="JL54" s="84" t="s">
        <v>2</v>
      </c>
      <c r="JM54" s="56"/>
      <c r="JN54" s="92"/>
      <c r="JO54" s="85" t="s">
        <v>0</v>
      </c>
      <c r="JP54" s="92"/>
      <c r="JQ54" s="387" t="s">
        <v>115</v>
      </c>
      <c r="JR54" s="386" t="s">
        <v>115</v>
      </c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397" t="s">
        <v>115</v>
      </c>
      <c r="KD54" s="396" t="s">
        <v>115</v>
      </c>
      <c r="KE54" s="56"/>
      <c r="KF54" s="92">
        <v>4</v>
      </c>
      <c r="KG54" s="402" t="s">
        <v>0</v>
      </c>
      <c r="KH54" s="92">
        <v>0</v>
      </c>
      <c r="KI54" s="402" t="s">
        <v>2</v>
      </c>
      <c r="KJ54" s="401" t="s">
        <v>341</v>
      </c>
      <c r="KK54" s="56"/>
      <c r="KL54" s="92"/>
      <c r="KM54" s="85" t="s">
        <v>0</v>
      </c>
      <c r="KN54" s="92"/>
      <c r="KO54" s="85"/>
      <c r="KP54" s="84"/>
      <c r="KQ54" s="56"/>
      <c r="KR54" s="92"/>
      <c r="KS54" s="85" t="s">
        <v>0</v>
      </c>
      <c r="KT54" s="92"/>
      <c r="KU54" s="85"/>
      <c r="KV54" s="84"/>
      <c r="KW54" s="56"/>
      <c r="KX54" s="92"/>
      <c r="KY54" s="85" t="s">
        <v>0</v>
      </c>
      <c r="KZ54" s="92"/>
      <c r="LA54" s="85"/>
      <c r="LB54" s="84"/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85"/>
      <c r="LN54" s="84"/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341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382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>
        <v>4</v>
      </c>
      <c r="FK55" s="85" t="s">
        <v>0</v>
      </c>
      <c r="FL55" s="92">
        <v>0</v>
      </c>
      <c r="FM55" s="355" t="s">
        <v>2</v>
      </c>
      <c r="FN55" s="352" t="s">
        <v>341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351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1" t="s">
        <v>0</v>
      </c>
      <c r="GV55" s="92">
        <v>3</v>
      </c>
      <c r="GW55" s="321" t="s">
        <v>3</v>
      </c>
      <c r="GX55" s="318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341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3" t="s">
        <v>2</v>
      </c>
      <c r="HV55" s="342" t="s">
        <v>341</v>
      </c>
      <c r="HW55" s="56"/>
      <c r="HX55" s="92"/>
      <c r="HY55" s="85" t="s">
        <v>0</v>
      </c>
      <c r="HZ55" s="92"/>
      <c r="IA55" s="347" t="s">
        <v>115</v>
      </c>
      <c r="IB55" s="344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375</v>
      </c>
      <c r="II55" s="56"/>
      <c r="IJ55" s="92">
        <v>0</v>
      </c>
      <c r="IK55" s="392" t="s">
        <v>0</v>
      </c>
      <c r="IL55" s="92">
        <v>4</v>
      </c>
      <c r="IM55" s="321" t="s">
        <v>375</v>
      </c>
      <c r="IN55" s="318" t="s">
        <v>117</v>
      </c>
      <c r="IO55" s="56"/>
      <c r="IP55" s="92"/>
      <c r="IQ55" s="85" t="s">
        <v>0</v>
      </c>
      <c r="IR55" s="92"/>
      <c r="IS55" s="359" t="s">
        <v>115</v>
      </c>
      <c r="IT55" s="356" t="s">
        <v>115</v>
      </c>
      <c r="IU55" s="56"/>
      <c r="IV55" s="92"/>
      <c r="IW55" s="85" t="s">
        <v>0</v>
      </c>
      <c r="IX55" s="92"/>
      <c r="IY55" s="363" t="s">
        <v>115</v>
      </c>
      <c r="IZ55" s="362" t="s">
        <v>115</v>
      </c>
      <c r="JA55" s="56"/>
      <c r="JB55" s="92">
        <v>4</v>
      </c>
      <c r="JC55" s="85" t="s">
        <v>0</v>
      </c>
      <c r="JD55" s="92">
        <v>0</v>
      </c>
      <c r="JE55" s="85" t="s">
        <v>2</v>
      </c>
      <c r="JF55" s="84" t="s">
        <v>2</v>
      </c>
      <c r="JG55" s="56"/>
      <c r="JH55" s="92">
        <v>4</v>
      </c>
      <c r="JI55" s="85" t="s">
        <v>0</v>
      </c>
      <c r="JJ55" s="92">
        <v>0</v>
      </c>
      <c r="JK55" s="371" t="s">
        <v>375</v>
      </c>
      <c r="JL55" s="370" t="s">
        <v>116</v>
      </c>
      <c r="JM55" s="56"/>
      <c r="JN55" s="92"/>
      <c r="JO55" s="85" t="s">
        <v>0</v>
      </c>
      <c r="JP55" s="92"/>
      <c r="JQ55" s="387" t="s">
        <v>115</v>
      </c>
      <c r="JR55" s="386" t="s">
        <v>115</v>
      </c>
      <c r="JS55" s="56"/>
      <c r="JT55" s="92"/>
      <c r="JU55" s="85" t="s">
        <v>0</v>
      </c>
      <c r="JV55" s="92"/>
      <c r="JW55" s="85"/>
      <c r="JX55" s="84"/>
      <c r="JY55" s="56"/>
      <c r="JZ55" s="92">
        <v>0</v>
      </c>
      <c r="KA55" s="85" t="s">
        <v>0</v>
      </c>
      <c r="KB55" s="92">
        <v>4</v>
      </c>
      <c r="KC55" s="85" t="s">
        <v>342</v>
      </c>
      <c r="KD55" s="84" t="s">
        <v>1</v>
      </c>
      <c r="KE55" s="56"/>
      <c r="KF55" s="92">
        <v>4</v>
      </c>
      <c r="KG55" s="402" t="s">
        <v>0</v>
      </c>
      <c r="KH55" s="92">
        <v>0</v>
      </c>
      <c r="KI55" s="402" t="s">
        <v>2</v>
      </c>
      <c r="KJ55" s="401" t="s">
        <v>2</v>
      </c>
      <c r="KK55" s="56"/>
      <c r="KL55" s="92"/>
      <c r="KM55" s="85" t="s">
        <v>0</v>
      </c>
      <c r="KN55" s="92"/>
      <c r="KO55" s="85"/>
      <c r="KP55" s="84"/>
      <c r="KQ55" s="56"/>
      <c r="KR55" s="92"/>
      <c r="KS55" s="85" t="s">
        <v>0</v>
      </c>
      <c r="KT55" s="92"/>
      <c r="KU55" s="85"/>
      <c r="KV55" s="84"/>
      <c r="KW55" s="56"/>
      <c r="KX55" s="92"/>
      <c r="KY55" s="85" t="s">
        <v>0</v>
      </c>
      <c r="KZ55" s="92"/>
      <c r="LA55" s="85"/>
      <c r="LB55" s="84"/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85"/>
      <c r="LN55" s="84"/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341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341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341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355" t="s">
        <v>115</v>
      </c>
      <c r="FN56" s="352" t="s">
        <v>115</v>
      </c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1" t="s">
        <v>0</v>
      </c>
      <c r="GV56" s="92"/>
      <c r="GW56" s="321" t="s">
        <v>115</v>
      </c>
      <c r="GX56" s="318" t="s">
        <v>115</v>
      </c>
      <c r="GY56" s="56"/>
      <c r="GZ56" s="92"/>
      <c r="HA56" s="85" t="s">
        <v>0</v>
      </c>
      <c r="HB56" s="92"/>
      <c r="HC56" s="327" t="s">
        <v>115</v>
      </c>
      <c r="HD56" s="324" t="s">
        <v>115</v>
      </c>
      <c r="HE56" s="56"/>
      <c r="HF56" s="92"/>
      <c r="HG56" s="85" t="s">
        <v>0</v>
      </c>
      <c r="HH56" s="92"/>
      <c r="HI56" s="331" t="s">
        <v>115</v>
      </c>
      <c r="HJ56" s="328" t="s">
        <v>115</v>
      </c>
      <c r="HK56" s="56"/>
      <c r="HL56" s="92"/>
      <c r="HM56" s="85" t="s">
        <v>0</v>
      </c>
      <c r="HN56" s="92"/>
      <c r="HO56" s="336" t="s">
        <v>115</v>
      </c>
      <c r="HP56" s="333" t="s">
        <v>115</v>
      </c>
      <c r="HQ56" s="56"/>
      <c r="HR56" s="92"/>
      <c r="HS56" s="85" t="s">
        <v>0</v>
      </c>
      <c r="HT56" s="92"/>
      <c r="HU56" s="343" t="s">
        <v>115</v>
      </c>
      <c r="HV56" s="342" t="s">
        <v>115</v>
      </c>
      <c r="HW56" s="56"/>
      <c r="HX56" s="92"/>
      <c r="HY56" s="85" t="s">
        <v>0</v>
      </c>
      <c r="HZ56" s="92"/>
      <c r="IA56" s="347" t="s">
        <v>115</v>
      </c>
      <c r="IB56" s="344" t="s">
        <v>115</v>
      </c>
      <c r="IC56" s="56"/>
      <c r="ID56" s="92"/>
      <c r="IE56" s="85" t="s">
        <v>0</v>
      </c>
      <c r="IF56" s="92"/>
      <c r="IG56" s="351" t="s">
        <v>115</v>
      </c>
      <c r="IH56" s="348" t="s">
        <v>115</v>
      </c>
      <c r="II56" s="56"/>
      <c r="IJ56" s="92"/>
      <c r="IK56" s="392" t="s">
        <v>0</v>
      </c>
      <c r="IL56" s="92"/>
      <c r="IM56" s="392" t="s">
        <v>115</v>
      </c>
      <c r="IN56" s="389" t="s">
        <v>115</v>
      </c>
      <c r="IO56" s="56"/>
      <c r="IP56" s="92"/>
      <c r="IQ56" s="85" t="s">
        <v>0</v>
      </c>
      <c r="IR56" s="92"/>
      <c r="IS56" s="359" t="s">
        <v>115</v>
      </c>
      <c r="IT56" s="356" t="s">
        <v>115</v>
      </c>
      <c r="IU56" s="56"/>
      <c r="IV56" s="92"/>
      <c r="IW56" s="85" t="s">
        <v>0</v>
      </c>
      <c r="IX56" s="92"/>
      <c r="IY56" s="363" t="s">
        <v>115</v>
      </c>
      <c r="IZ56" s="362" t="s">
        <v>115</v>
      </c>
      <c r="JA56" s="56"/>
      <c r="JB56" s="92"/>
      <c r="JC56" s="85" t="s">
        <v>0</v>
      </c>
      <c r="JD56" s="92"/>
      <c r="JE56" s="367" t="s">
        <v>115</v>
      </c>
      <c r="JF56" s="364" t="s">
        <v>115</v>
      </c>
      <c r="JG56" s="56"/>
      <c r="JH56" s="92"/>
      <c r="JI56" s="85" t="s">
        <v>0</v>
      </c>
      <c r="JJ56" s="92"/>
      <c r="JK56" s="371" t="s">
        <v>115</v>
      </c>
      <c r="JL56" s="370" t="s">
        <v>115</v>
      </c>
      <c r="JM56" s="56"/>
      <c r="JN56" s="92"/>
      <c r="JO56" s="85" t="s">
        <v>0</v>
      </c>
      <c r="JP56" s="92"/>
      <c r="JQ56" s="387" t="s">
        <v>115</v>
      </c>
      <c r="JR56" s="386" t="s">
        <v>115</v>
      </c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397" t="s">
        <v>115</v>
      </c>
      <c r="KD56" s="396" t="s">
        <v>115</v>
      </c>
      <c r="KE56" s="56"/>
      <c r="KF56" s="92"/>
      <c r="KG56" s="402" t="s">
        <v>0</v>
      </c>
      <c r="KH56" s="92"/>
      <c r="KI56" s="402" t="s">
        <v>115</v>
      </c>
      <c r="KJ56" s="401" t="s">
        <v>115</v>
      </c>
      <c r="KK56" s="56"/>
      <c r="KL56" s="92"/>
      <c r="KM56" s="85" t="s">
        <v>0</v>
      </c>
      <c r="KN56" s="92"/>
      <c r="KO56" s="85"/>
      <c r="KP56" s="84"/>
      <c r="KQ56" s="56"/>
      <c r="KR56" s="92"/>
      <c r="KS56" s="85" t="s">
        <v>0</v>
      </c>
      <c r="KT56" s="92"/>
      <c r="KU56" s="85"/>
      <c r="KV56" s="84"/>
      <c r="KW56" s="56"/>
      <c r="KX56" s="92"/>
      <c r="KY56" s="85" t="s">
        <v>0</v>
      </c>
      <c r="KZ56" s="92"/>
      <c r="LA56" s="85"/>
      <c r="LB56" s="84"/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85"/>
      <c r="LN56" s="84"/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341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341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355" t="s">
        <v>115</v>
      </c>
      <c r="FN57" s="352" t="s">
        <v>115</v>
      </c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1" t="s">
        <v>0</v>
      </c>
      <c r="GV57" s="92"/>
      <c r="GW57" s="321" t="s">
        <v>115</v>
      </c>
      <c r="GX57" s="318" t="s">
        <v>115</v>
      </c>
      <c r="GY57" s="56"/>
      <c r="GZ57" s="92"/>
      <c r="HA57" s="85" t="s">
        <v>0</v>
      </c>
      <c r="HB57" s="92"/>
      <c r="HC57" s="327" t="s">
        <v>115</v>
      </c>
      <c r="HD57" s="324" t="s">
        <v>115</v>
      </c>
      <c r="HE57" s="56"/>
      <c r="HF57" s="92"/>
      <c r="HG57" s="85" t="s">
        <v>0</v>
      </c>
      <c r="HH57" s="92"/>
      <c r="HI57" s="331" t="s">
        <v>115</v>
      </c>
      <c r="HJ57" s="328" t="s">
        <v>115</v>
      </c>
      <c r="HK57" s="56"/>
      <c r="HL57" s="92"/>
      <c r="HM57" s="85" t="s">
        <v>0</v>
      </c>
      <c r="HN57" s="92"/>
      <c r="HO57" s="336" t="s">
        <v>115</v>
      </c>
      <c r="HP57" s="333" t="s">
        <v>115</v>
      </c>
      <c r="HQ57" s="56"/>
      <c r="HR57" s="92"/>
      <c r="HS57" s="85" t="s">
        <v>0</v>
      </c>
      <c r="HT57" s="92"/>
      <c r="HU57" s="343" t="s">
        <v>115</v>
      </c>
      <c r="HV57" s="342" t="s">
        <v>115</v>
      </c>
      <c r="HW57" s="56"/>
      <c r="HX57" s="92"/>
      <c r="HY57" s="85" t="s">
        <v>0</v>
      </c>
      <c r="HZ57" s="92"/>
      <c r="IA57" s="347" t="s">
        <v>115</v>
      </c>
      <c r="IB57" s="344" t="s">
        <v>115</v>
      </c>
      <c r="IC57" s="56"/>
      <c r="ID57" s="92"/>
      <c r="IE57" s="85" t="s">
        <v>0</v>
      </c>
      <c r="IF57" s="92"/>
      <c r="IG57" s="351" t="s">
        <v>115</v>
      </c>
      <c r="IH57" s="348" t="s">
        <v>115</v>
      </c>
      <c r="II57" s="56"/>
      <c r="IJ57" s="92"/>
      <c r="IK57" s="392" t="s">
        <v>0</v>
      </c>
      <c r="IL57" s="92"/>
      <c r="IM57" s="392" t="s">
        <v>115</v>
      </c>
      <c r="IN57" s="389" t="s">
        <v>115</v>
      </c>
      <c r="IO57" s="56"/>
      <c r="IP57" s="92"/>
      <c r="IQ57" s="85" t="s">
        <v>0</v>
      </c>
      <c r="IR57" s="92"/>
      <c r="IS57" s="359" t="s">
        <v>115</v>
      </c>
      <c r="IT57" s="356" t="s">
        <v>115</v>
      </c>
      <c r="IU57" s="56"/>
      <c r="IV57" s="92"/>
      <c r="IW57" s="85" t="s">
        <v>0</v>
      </c>
      <c r="IX57" s="92"/>
      <c r="IY57" s="363" t="s">
        <v>115</v>
      </c>
      <c r="IZ57" s="362" t="s">
        <v>115</v>
      </c>
      <c r="JA57" s="56"/>
      <c r="JB57" s="92"/>
      <c r="JC57" s="85" t="s">
        <v>0</v>
      </c>
      <c r="JD57" s="92"/>
      <c r="JE57" s="367" t="s">
        <v>115</v>
      </c>
      <c r="JF57" s="364" t="s">
        <v>115</v>
      </c>
      <c r="JG57" s="56"/>
      <c r="JH57" s="92"/>
      <c r="JI57" s="85" t="s">
        <v>0</v>
      </c>
      <c r="JJ57" s="92"/>
      <c r="JK57" s="371" t="s">
        <v>115</v>
      </c>
      <c r="JL57" s="370" t="s">
        <v>115</v>
      </c>
      <c r="JM57" s="56"/>
      <c r="JN57" s="92"/>
      <c r="JO57" s="85" t="s">
        <v>0</v>
      </c>
      <c r="JP57" s="92"/>
      <c r="JQ57" s="387" t="s">
        <v>115</v>
      </c>
      <c r="JR57" s="386" t="s">
        <v>115</v>
      </c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397" t="s">
        <v>115</v>
      </c>
      <c r="KD57" s="396" t="s">
        <v>115</v>
      </c>
      <c r="KE57" s="56"/>
      <c r="KF57" s="92"/>
      <c r="KG57" s="402" t="s">
        <v>0</v>
      </c>
      <c r="KH57" s="92"/>
      <c r="KI57" s="402" t="s">
        <v>115</v>
      </c>
      <c r="KJ57" s="401" t="s">
        <v>115</v>
      </c>
      <c r="KK57" s="56"/>
      <c r="KL57" s="92"/>
      <c r="KM57" s="85" t="s">
        <v>0</v>
      </c>
      <c r="KN57" s="92"/>
      <c r="KO57" s="85"/>
      <c r="KP57" s="84"/>
      <c r="KQ57" s="56"/>
      <c r="KR57" s="92"/>
      <c r="KS57" s="85" t="s">
        <v>0</v>
      </c>
      <c r="KT57" s="92"/>
      <c r="KU57" s="85"/>
      <c r="KV57" s="84"/>
      <c r="KW57" s="56"/>
      <c r="KX57" s="92"/>
      <c r="KY57" s="85" t="s">
        <v>0</v>
      </c>
      <c r="KZ57" s="92"/>
      <c r="LA57" s="85"/>
      <c r="LB57" s="84"/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85"/>
      <c r="LN57" s="84"/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342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355" t="s">
        <v>115</v>
      </c>
      <c r="FN58" s="352" t="s">
        <v>115</v>
      </c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1" t="s">
        <v>0</v>
      </c>
      <c r="GV58" s="92"/>
      <c r="GW58" s="321" t="s">
        <v>115</v>
      </c>
      <c r="GX58" s="318" t="s">
        <v>115</v>
      </c>
      <c r="GY58" s="56"/>
      <c r="GZ58" s="92"/>
      <c r="HA58" s="85" t="s">
        <v>0</v>
      </c>
      <c r="HB58" s="92"/>
      <c r="HC58" s="327" t="s">
        <v>115</v>
      </c>
      <c r="HD58" s="324" t="s">
        <v>115</v>
      </c>
      <c r="HE58" s="56"/>
      <c r="HF58" s="92"/>
      <c r="HG58" s="85" t="s">
        <v>0</v>
      </c>
      <c r="HH58" s="92"/>
      <c r="HI58" s="331" t="s">
        <v>115</v>
      </c>
      <c r="HJ58" s="328" t="s">
        <v>115</v>
      </c>
      <c r="HK58" s="56"/>
      <c r="HL58" s="92"/>
      <c r="HM58" s="85" t="s">
        <v>0</v>
      </c>
      <c r="HN58" s="92"/>
      <c r="HO58" s="336" t="s">
        <v>115</v>
      </c>
      <c r="HP58" s="333" t="s">
        <v>115</v>
      </c>
      <c r="HQ58" s="56"/>
      <c r="HR58" s="92"/>
      <c r="HS58" s="85" t="s">
        <v>0</v>
      </c>
      <c r="HT58" s="92"/>
      <c r="HU58" s="343" t="s">
        <v>115</v>
      </c>
      <c r="HV58" s="342" t="s">
        <v>115</v>
      </c>
      <c r="HW58" s="56"/>
      <c r="HX58" s="92"/>
      <c r="HY58" s="85" t="s">
        <v>0</v>
      </c>
      <c r="HZ58" s="92"/>
      <c r="IA58" s="347" t="s">
        <v>115</v>
      </c>
      <c r="IB58" s="344" t="s">
        <v>115</v>
      </c>
      <c r="IC58" s="56"/>
      <c r="ID58" s="92"/>
      <c r="IE58" s="85" t="s">
        <v>0</v>
      </c>
      <c r="IF58" s="92"/>
      <c r="IG58" s="351" t="s">
        <v>115</v>
      </c>
      <c r="IH58" s="348" t="s">
        <v>115</v>
      </c>
      <c r="II58" s="56"/>
      <c r="IJ58" s="92"/>
      <c r="IK58" s="392" t="s">
        <v>0</v>
      </c>
      <c r="IL58" s="92"/>
      <c r="IM58" s="392" t="s">
        <v>115</v>
      </c>
      <c r="IN58" s="389" t="s">
        <v>115</v>
      </c>
      <c r="IO58" s="56"/>
      <c r="IP58" s="92"/>
      <c r="IQ58" s="85" t="s">
        <v>0</v>
      </c>
      <c r="IR58" s="92"/>
      <c r="IS58" s="359" t="s">
        <v>115</v>
      </c>
      <c r="IT58" s="356" t="s">
        <v>115</v>
      </c>
      <c r="IU58" s="56"/>
      <c r="IV58" s="92"/>
      <c r="IW58" s="85" t="s">
        <v>0</v>
      </c>
      <c r="IX58" s="92"/>
      <c r="IY58" s="363" t="s">
        <v>115</v>
      </c>
      <c r="IZ58" s="362" t="s">
        <v>115</v>
      </c>
      <c r="JA58" s="56"/>
      <c r="JB58" s="92"/>
      <c r="JC58" s="85" t="s">
        <v>0</v>
      </c>
      <c r="JD58" s="92"/>
      <c r="JE58" s="367" t="s">
        <v>115</v>
      </c>
      <c r="JF58" s="364" t="s">
        <v>115</v>
      </c>
      <c r="JG58" s="56"/>
      <c r="JH58" s="92"/>
      <c r="JI58" s="85" t="s">
        <v>0</v>
      </c>
      <c r="JJ58" s="92"/>
      <c r="JK58" s="371" t="s">
        <v>115</v>
      </c>
      <c r="JL58" s="370" t="s">
        <v>115</v>
      </c>
      <c r="JM58" s="56"/>
      <c r="JN58" s="92"/>
      <c r="JO58" s="85" t="s">
        <v>0</v>
      </c>
      <c r="JP58" s="92"/>
      <c r="JQ58" s="387" t="s">
        <v>115</v>
      </c>
      <c r="JR58" s="386" t="s">
        <v>115</v>
      </c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397" t="s">
        <v>115</v>
      </c>
      <c r="KD58" s="396" t="s">
        <v>115</v>
      </c>
      <c r="KE58" s="56"/>
      <c r="KF58" s="92"/>
      <c r="KG58" s="402" t="s">
        <v>0</v>
      </c>
      <c r="KH58" s="92"/>
      <c r="KI58" s="402" t="s">
        <v>115</v>
      </c>
      <c r="KJ58" s="401" t="s">
        <v>115</v>
      </c>
      <c r="KK58" s="56"/>
      <c r="KL58" s="92"/>
      <c r="KM58" s="85" t="s">
        <v>0</v>
      </c>
      <c r="KN58" s="92"/>
      <c r="KO58" s="85"/>
      <c r="KP58" s="84"/>
      <c r="KQ58" s="56"/>
      <c r="KR58" s="92"/>
      <c r="KS58" s="85" t="s">
        <v>0</v>
      </c>
      <c r="KT58" s="92"/>
      <c r="KU58" s="85"/>
      <c r="KV58" s="84"/>
      <c r="KW58" s="56"/>
      <c r="KX58" s="92"/>
      <c r="KY58" s="85" t="s">
        <v>0</v>
      </c>
      <c r="KZ58" s="92"/>
      <c r="LA58" s="85"/>
      <c r="LB58" s="84"/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85"/>
      <c r="LN58" s="84"/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351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342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342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341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355" t="s">
        <v>115</v>
      </c>
      <c r="FN59" s="352" t="s">
        <v>115</v>
      </c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1" t="s">
        <v>0</v>
      </c>
      <c r="GV59" s="92"/>
      <c r="GW59" s="321" t="s">
        <v>115</v>
      </c>
      <c r="GX59" s="318" t="s">
        <v>115</v>
      </c>
      <c r="GY59" s="56"/>
      <c r="GZ59" s="92"/>
      <c r="HA59" s="85" t="s">
        <v>0</v>
      </c>
      <c r="HB59" s="92"/>
      <c r="HC59" s="327" t="s">
        <v>115</v>
      </c>
      <c r="HD59" s="324" t="s">
        <v>115</v>
      </c>
      <c r="HE59" s="56"/>
      <c r="HF59" s="92"/>
      <c r="HG59" s="85" t="s">
        <v>0</v>
      </c>
      <c r="HH59" s="92"/>
      <c r="HI59" s="331" t="s">
        <v>115</v>
      </c>
      <c r="HJ59" s="328" t="s">
        <v>115</v>
      </c>
      <c r="HK59" s="56"/>
      <c r="HL59" s="92"/>
      <c r="HM59" s="85" t="s">
        <v>0</v>
      </c>
      <c r="HN59" s="92"/>
      <c r="HO59" s="336" t="s">
        <v>115</v>
      </c>
      <c r="HP59" s="333" t="s">
        <v>115</v>
      </c>
      <c r="HQ59" s="56"/>
      <c r="HR59" s="92"/>
      <c r="HS59" s="85" t="s">
        <v>0</v>
      </c>
      <c r="HT59" s="92"/>
      <c r="HU59" s="343" t="s">
        <v>115</v>
      </c>
      <c r="HV59" s="342" t="s">
        <v>115</v>
      </c>
      <c r="HW59" s="56"/>
      <c r="HX59" s="92"/>
      <c r="HY59" s="85" t="s">
        <v>0</v>
      </c>
      <c r="HZ59" s="92"/>
      <c r="IA59" s="347" t="s">
        <v>115</v>
      </c>
      <c r="IB59" s="344" t="s">
        <v>115</v>
      </c>
      <c r="IC59" s="56"/>
      <c r="ID59" s="92"/>
      <c r="IE59" s="85" t="s">
        <v>0</v>
      </c>
      <c r="IF59" s="92"/>
      <c r="IG59" s="351" t="s">
        <v>115</v>
      </c>
      <c r="IH59" s="348" t="s">
        <v>115</v>
      </c>
      <c r="II59" s="56"/>
      <c r="IJ59" s="92"/>
      <c r="IK59" s="392" t="s">
        <v>0</v>
      </c>
      <c r="IL59" s="92"/>
      <c r="IM59" s="392" t="s">
        <v>115</v>
      </c>
      <c r="IN59" s="389" t="s">
        <v>115</v>
      </c>
      <c r="IO59" s="56"/>
      <c r="IP59" s="92"/>
      <c r="IQ59" s="85" t="s">
        <v>0</v>
      </c>
      <c r="IR59" s="92"/>
      <c r="IS59" s="359" t="s">
        <v>115</v>
      </c>
      <c r="IT59" s="356" t="s">
        <v>115</v>
      </c>
      <c r="IU59" s="56"/>
      <c r="IV59" s="92"/>
      <c r="IW59" s="85" t="s">
        <v>0</v>
      </c>
      <c r="IX59" s="92"/>
      <c r="IY59" s="363" t="s">
        <v>115</v>
      </c>
      <c r="IZ59" s="362" t="s">
        <v>115</v>
      </c>
      <c r="JA59" s="56"/>
      <c r="JB59" s="92"/>
      <c r="JC59" s="85" t="s">
        <v>0</v>
      </c>
      <c r="JD59" s="92"/>
      <c r="JE59" s="367" t="s">
        <v>115</v>
      </c>
      <c r="JF59" s="364" t="s">
        <v>115</v>
      </c>
      <c r="JG59" s="56"/>
      <c r="JH59" s="92"/>
      <c r="JI59" s="85" t="s">
        <v>0</v>
      </c>
      <c r="JJ59" s="92"/>
      <c r="JK59" s="371" t="s">
        <v>115</v>
      </c>
      <c r="JL59" s="370" t="s">
        <v>115</v>
      </c>
      <c r="JM59" s="56"/>
      <c r="JN59" s="92"/>
      <c r="JO59" s="85" t="s">
        <v>0</v>
      </c>
      <c r="JP59" s="92"/>
      <c r="JQ59" s="387" t="s">
        <v>115</v>
      </c>
      <c r="JR59" s="386" t="s">
        <v>115</v>
      </c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397" t="s">
        <v>115</v>
      </c>
      <c r="KD59" s="396" t="s">
        <v>115</v>
      </c>
      <c r="KE59" s="56"/>
      <c r="KF59" s="92"/>
      <c r="KG59" s="402" t="s">
        <v>0</v>
      </c>
      <c r="KH59" s="92"/>
      <c r="KI59" s="402" t="s">
        <v>115</v>
      </c>
      <c r="KJ59" s="401" t="s">
        <v>115</v>
      </c>
      <c r="KK59" s="56"/>
      <c r="KL59" s="92"/>
      <c r="KM59" s="85" t="s">
        <v>0</v>
      </c>
      <c r="KN59" s="92"/>
      <c r="KO59" s="85"/>
      <c r="KP59" s="84"/>
      <c r="KQ59" s="56"/>
      <c r="KR59" s="92"/>
      <c r="KS59" s="85" t="s">
        <v>0</v>
      </c>
      <c r="KT59" s="92"/>
      <c r="KU59" s="85"/>
      <c r="KV59" s="84"/>
      <c r="KW59" s="56"/>
      <c r="KX59" s="92"/>
      <c r="KY59" s="85" t="s">
        <v>0</v>
      </c>
      <c r="KZ59" s="92"/>
      <c r="LA59" s="85"/>
      <c r="LB59" s="84"/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85"/>
      <c r="LN59" s="84"/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355" t="s">
        <v>115</v>
      </c>
      <c r="FN60" s="352" t="s">
        <v>115</v>
      </c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1" t="s">
        <v>0</v>
      </c>
      <c r="GV60" s="92"/>
      <c r="GW60" s="321" t="s">
        <v>115</v>
      </c>
      <c r="GX60" s="318" t="s">
        <v>115</v>
      </c>
      <c r="GY60" s="56"/>
      <c r="GZ60" s="92"/>
      <c r="HA60" s="85" t="s">
        <v>0</v>
      </c>
      <c r="HB60" s="92"/>
      <c r="HC60" s="327" t="s">
        <v>115</v>
      </c>
      <c r="HD60" s="324" t="s">
        <v>115</v>
      </c>
      <c r="HE60" s="56"/>
      <c r="HF60" s="92"/>
      <c r="HG60" s="85" t="s">
        <v>0</v>
      </c>
      <c r="HH60" s="92"/>
      <c r="HI60" s="331" t="s">
        <v>115</v>
      </c>
      <c r="HJ60" s="328" t="s">
        <v>115</v>
      </c>
      <c r="HK60" s="56"/>
      <c r="HL60" s="92"/>
      <c r="HM60" s="85" t="s">
        <v>0</v>
      </c>
      <c r="HN60" s="92"/>
      <c r="HO60" s="336" t="s">
        <v>115</v>
      </c>
      <c r="HP60" s="333" t="s">
        <v>115</v>
      </c>
      <c r="HQ60" s="56"/>
      <c r="HR60" s="92"/>
      <c r="HS60" s="85" t="s">
        <v>0</v>
      </c>
      <c r="HT60" s="92"/>
      <c r="HU60" s="343" t="s">
        <v>115</v>
      </c>
      <c r="HV60" s="342" t="s">
        <v>115</v>
      </c>
      <c r="HW60" s="56"/>
      <c r="HX60" s="92"/>
      <c r="HY60" s="85" t="s">
        <v>0</v>
      </c>
      <c r="HZ60" s="92"/>
      <c r="IA60" s="347" t="s">
        <v>115</v>
      </c>
      <c r="IB60" s="344" t="s">
        <v>115</v>
      </c>
      <c r="IC60" s="56"/>
      <c r="ID60" s="92"/>
      <c r="IE60" s="85" t="s">
        <v>0</v>
      </c>
      <c r="IF60" s="92"/>
      <c r="IG60" s="351" t="s">
        <v>115</v>
      </c>
      <c r="IH60" s="348" t="s">
        <v>115</v>
      </c>
      <c r="II60" s="56"/>
      <c r="IJ60" s="92"/>
      <c r="IK60" s="392" t="s">
        <v>0</v>
      </c>
      <c r="IL60" s="92"/>
      <c r="IM60" s="392" t="s">
        <v>115</v>
      </c>
      <c r="IN60" s="389" t="s">
        <v>115</v>
      </c>
      <c r="IO60" s="56"/>
      <c r="IP60" s="92"/>
      <c r="IQ60" s="85" t="s">
        <v>0</v>
      </c>
      <c r="IR60" s="92"/>
      <c r="IS60" s="359" t="s">
        <v>115</v>
      </c>
      <c r="IT60" s="356" t="s">
        <v>115</v>
      </c>
      <c r="IU60" s="56"/>
      <c r="IV60" s="92"/>
      <c r="IW60" s="85" t="s">
        <v>0</v>
      </c>
      <c r="IX60" s="92"/>
      <c r="IY60" s="363" t="s">
        <v>115</v>
      </c>
      <c r="IZ60" s="362" t="s">
        <v>115</v>
      </c>
      <c r="JA60" s="56"/>
      <c r="JB60" s="92"/>
      <c r="JC60" s="85" t="s">
        <v>0</v>
      </c>
      <c r="JD60" s="92"/>
      <c r="JE60" s="367" t="s">
        <v>115</v>
      </c>
      <c r="JF60" s="364" t="s">
        <v>115</v>
      </c>
      <c r="JG60" s="56"/>
      <c r="JH60" s="92"/>
      <c r="JI60" s="85" t="s">
        <v>0</v>
      </c>
      <c r="JJ60" s="92"/>
      <c r="JK60" s="371" t="s">
        <v>115</v>
      </c>
      <c r="JL60" s="370" t="s">
        <v>115</v>
      </c>
      <c r="JM60" s="56"/>
      <c r="JN60" s="92"/>
      <c r="JO60" s="85" t="s">
        <v>0</v>
      </c>
      <c r="JP60" s="92"/>
      <c r="JQ60" s="387" t="s">
        <v>115</v>
      </c>
      <c r="JR60" s="386" t="s">
        <v>115</v>
      </c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397" t="s">
        <v>115</v>
      </c>
      <c r="KD60" s="396" t="s">
        <v>115</v>
      </c>
      <c r="KE60" s="56"/>
      <c r="KF60" s="92"/>
      <c r="KG60" s="402" t="s">
        <v>0</v>
      </c>
      <c r="KH60" s="92"/>
      <c r="KI60" s="402" t="s">
        <v>115</v>
      </c>
      <c r="KJ60" s="401" t="s">
        <v>115</v>
      </c>
      <c r="KK60" s="56"/>
      <c r="KL60" s="92"/>
      <c r="KM60" s="85" t="s">
        <v>0</v>
      </c>
      <c r="KN60" s="92"/>
      <c r="KO60" s="85"/>
      <c r="KP60" s="84"/>
      <c r="KQ60" s="56"/>
      <c r="KR60" s="92"/>
      <c r="KS60" s="85" t="s">
        <v>0</v>
      </c>
      <c r="KT60" s="92"/>
      <c r="KU60" s="85"/>
      <c r="KV60" s="84"/>
      <c r="KW60" s="56"/>
      <c r="KX60" s="92"/>
      <c r="KY60" s="85" t="s">
        <v>0</v>
      </c>
      <c r="KZ60" s="92"/>
      <c r="LA60" s="85"/>
      <c r="LB60" s="84"/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85"/>
      <c r="LN60" s="84"/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355" t="s">
        <v>115</v>
      </c>
      <c r="FN61" s="352" t="s">
        <v>115</v>
      </c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1" t="s">
        <v>0</v>
      </c>
      <c r="GV61" s="92"/>
      <c r="GW61" s="321" t="s">
        <v>115</v>
      </c>
      <c r="GX61" s="318" t="s">
        <v>115</v>
      </c>
      <c r="GY61" s="56"/>
      <c r="GZ61" s="92"/>
      <c r="HA61" s="85" t="s">
        <v>0</v>
      </c>
      <c r="HB61" s="92"/>
      <c r="HC61" s="327" t="s">
        <v>115</v>
      </c>
      <c r="HD61" s="324" t="s">
        <v>115</v>
      </c>
      <c r="HE61" s="56"/>
      <c r="HF61" s="92"/>
      <c r="HG61" s="85" t="s">
        <v>0</v>
      </c>
      <c r="HH61" s="92"/>
      <c r="HI61" s="331" t="s">
        <v>115</v>
      </c>
      <c r="HJ61" s="328" t="s">
        <v>115</v>
      </c>
      <c r="HK61" s="56"/>
      <c r="HL61" s="92"/>
      <c r="HM61" s="85" t="s">
        <v>0</v>
      </c>
      <c r="HN61" s="92"/>
      <c r="HO61" s="336" t="s">
        <v>115</v>
      </c>
      <c r="HP61" s="333" t="s">
        <v>115</v>
      </c>
      <c r="HQ61" s="56"/>
      <c r="HR61" s="92"/>
      <c r="HS61" s="85" t="s">
        <v>0</v>
      </c>
      <c r="HT61" s="92"/>
      <c r="HU61" s="343" t="s">
        <v>115</v>
      </c>
      <c r="HV61" s="342" t="s">
        <v>115</v>
      </c>
      <c r="HW61" s="56"/>
      <c r="HX61" s="92"/>
      <c r="HY61" s="85" t="s">
        <v>0</v>
      </c>
      <c r="HZ61" s="92"/>
      <c r="IA61" s="347" t="s">
        <v>115</v>
      </c>
      <c r="IB61" s="344" t="s">
        <v>115</v>
      </c>
      <c r="IC61" s="56"/>
      <c r="ID61" s="92"/>
      <c r="IE61" s="85" t="s">
        <v>0</v>
      </c>
      <c r="IF61" s="92"/>
      <c r="IG61" s="351" t="s">
        <v>115</v>
      </c>
      <c r="IH61" s="348" t="s">
        <v>115</v>
      </c>
      <c r="II61" s="56"/>
      <c r="IJ61" s="92"/>
      <c r="IK61" s="392" t="s">
        <v>0</v>
      </c>
      <c r="IL61" s="92"/>
      <c r="IM61" s="392" t="s">
        <v>115</v>
      </c>
      <c r="IN61" s="389" t="s">
        <v>115</v>
      </c>
      <c r="IO61" s="56"/>
      <c r="IP61" s="92"/>
      <c r="IQ61" s="85" t="s">
        <v>0</v>
      </c>
      <c r="IR61" s="92"/>
      <c r="IS61" s="359" t="s">
        <v>115</v>
      </c>
      <c r="IT61" s="356" t="s">
        <v>115</v>
      </c>
      <c r="IU61" s="56"/>
      <c r="IV61" s="92"/>
      <c r="IW61" s="85" t="s">
        <v>0</v>
      </c>
      <c r="IX61" s="92"/>
      <c r="IY61" s="363" t="s">
        <v>115</v>
      </c>
      <c r="IZ61" s="362" t="s">
        <v>115</v>
      </c>
      <c r="JA61" s="56"/>
      <c r="JB61" s="92"/>
      <c r="JC61" s="85" t="s">
        <v>0</v>
      </c>
      <c r="JD61" s="92"/>
      <c r="JE61" s="367" t="s">
        <v>115</v>
      </c>
      <c r="JF61" s="364" t="s">
        <v>115</v>
      </c>
      <c r="JG61" s="56"/>
      <c r="JH61" s="92"/>
      <c r="JI61" s="85" t="s">
        <v>0</v>
      </c>
      <c r="JJ61" s="92"/>
      <c r="JK61" s="371" t="s">
        <v>115</v>
      </c>
      <c r="JL61" s="370" t="s">
        <v>115</v>
      </c>
      <c r="JM61" s="56"/>
      <c r="JN61" s="92"/>
      <c r="JO61" s="85" t="s">
        <v>0</v>
      </c>
      <c r="JP61" s="92"/>
      <c r="JQ61" s="387" t="s">
        <v>115</v>
      </c>
      <c r="JR61" s="386" t="s">
        <v>115</v>
      </c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397" t="s">
        <v>115</v>
      </c>
      <c r="KD61" s="396" t="s">
        <v>115</v>
      </c>
      <c r="KE61" s="56"/>
      <c r="KF61" s="92"/>
      <c r="KG61" s="402" t="s">
        <v>0</v>
      </c>
      <c r="KH61" s="92"/>
      <c r="KI61" s="402" t="s">
        <v>115</v>
      </c>
      <c r="KJ61" s="401" t="s">
        <v>115</v>
      </c>
      <c r="KK61" s="56"/>
      <c r="KL61" s="92"/>
      <c r="KM61" s="85" t="s">
        <v>0</v>
      </c>
      <c r="KN61" s="92"/>
      <c r="KO61" s="85"/>
      <c r="KP61" s="84"/>
      <c r="KQ61" s="56"/>
      <c r="KR61" s="92"/>
      <c r="KS61" s="85" t="s">
        <v>0</v>
      </c>
      <c r="KT61" s="92"/>
      <c r="KU61" s="85"/>
      <c r="KV61" s="84"/>
      <c r="KW61" s="56"/>
      <c r="KX61" s="92"/>
      <c r="KY61" s="85" t="s">
        <v>0</v>
      </c>
      <c r="KZ61" s="92"/>
      <c r="LA61" s="85"/>
      <c r="LB61" s="84"/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85"/>
      <c r="LN61" s="84"/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355" t="s">
        <v>115</v>
      </c>
      <c r="FN62" s="352" t="s">
        <v>115</v>
      </c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1" t="s">
        <v>0</v>
      </c>
      <c r="GV62" s="92"/>
      <c r="GW62" s="321" t="s">
        <v>115</v>
      </c>
      <c r="GX62" s="318" t="s">
        <v>115</v>
      </c>
      <c r="GY62" s="56"/>
      <c r="GZ62" s="92"/>
      <c r="HA62" s="85" t="s">
        <v>0</v>
      </c>
      <c r="HB62" s="92"/>
      <c r="HC62" s="327" t="s">
        <v>115</v>
      </c>
      <c r="HD62" s="324" t="s">
        <v>115</v>
      </c>
      <c r="HE62" s="56"/>
      <c r="HF62" s="92"/>
      <c r="HG62" s="85" t="s">
        <v>0</v>
      </c>
      <c r="HH62" s="92"/>
      <c r="HI62" s="331" t="s">
        <v>115</v>
      </c>
      <c r="HJ62" s="328" t="s">
        <v>115</v>
      </c>
      <c r="HK62" s="56"/>
      <c r="HL62" s="92"/>
      <c r="HM62" s="85" t="s">
        <v>0</v>
      </c>
      <c r="HN62" s="92"/>
      <c r="HO62" s="336" t="s">
        <v>115</v>
      </c>
      <c r="HP62" s="333" t="s">
        <v>115</v>
      </c>
      <c r="HQ62" s="56"/>
      <c r="HR62" s="92"/>
      <c r="HS62" s="85" t="s">
        <v>0</v>
      </c>
      <c r="HT62" s="92"/>
      <c r="HU62" s="343" t="s">
        <v>115</v>
      </c>
      <c r="HV62" s="342" t="s">
        <v>115</v>
      </c>
      <c r="HW62" s="56"/>
      <c r="HX62" s="92"/>
      <c r="HY62" s="85" t="s">
        <v>0</v>
      </c>
      <c r="HZ62" s="92"/>
      <c r="IA62" s="347" t="s">
        <v>115</v>
      </c>
      <c r="IB62" s="344" t="s">
        <v>115</v>
      </c>
      <c r="IC62" s="56"/>
      <c r="ID62" s="92"/>
      <c r="IE62" s="85" t="s">
        <v>0</v>
      </c>
      <c r="IF62" s="92"/>
      <c r="IG62" s="351" t="s">
        <v>115</v>
      </c>
      <c r="IH62" s="348" t="s">
        <v>115</v>
      </c>
      <c r="II62" s="56"/>
      <c r="IJ62" s="92"/>
      <c r="IK62" s="392" t="s">
        <v>0</v>
      </c>
      <c r="IL62" s="92"/>
      <c r="IM62" s="392" t="s">
        <v>115</v>
      </c>
      <c r="IN62" s="389" t="s">
        <v>115</v>
      </c>
      <c r="IO62" s="56"/>
      <c r="IP62" s="92"/>
      <c r="IQ62" s="85" t="s">
        <v>0</v>
      </c>
      <c r="IR62" s="92"/>
      <c r="IS62" s="359" t="s">
        <v>115</v>
      </c>
      <c r="IT62" s="356" t="s">
        <v>115</v>
      </c>
      <c r="IU62" s="56"/>
      <c r="IV62" s="92"/>
      <c r="IW62" s="85" t="s">
        <v>0</v>
      </c>
      <c r="IX62" s="92"/>
      <c r="IY62" s="363" t="s">
        <v>115</v>
      </c>
      <c r="IZ62" s="362" t="s">
        <v>115</v>
      </c>
      <c r="JA62" s="56"/>
      <c r="JB62" s="92"/>
      <c r="JC62" s="85" t="s">
        <v>0</v>
      </c>
      <c r="JD62" s="92"/>
      <c r="JE62" s="367" t="s">
        <v>115</v>
      </c>
      <c r="JF62" s="364" t="s">
        <v>115</v>
      </c>
      <c r="JG62" s="56"/>
      <c r="JH62" s="92"/>
      <c r="JI62" s="85" t="s">
        <v>0</v>
      </c>
      <c r="JJ62" s="92"/>
      <c r="JK62" s="371" t="s">
        <v>115</v>
      </c>
      <c r="JL62" s="370" t="s">
        <v>115</v>
      </c>
      <c r="JM62" s="56"/>
      <c r="JN62" s="92"/>
      <c r="JO62" s="85" t="s">
        <v>0</v>
      </c>
      <c r="JP62" s="92"/>
      <c r="JQ62" s="387" t="s">
        <v>115</v>
      </c>
      <c r="JR62" s="386" t="s">
        <v>115</v>
      </c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397" t="s">
        <v>115</v>
      </c>
      <c r="KD62" s="396" t="s">
        <v>115</v>
      </c>
      <c r="KE62" s="56"/>
      <c r="KF62" s="92"/>
      <c r="KG62" s="402" t="s">
        <v>0</v>
      </c>
      <c r="KH62" s="92"/>
      <c r="KI62" s="402" t="s">
        <v>115</v>
      </c>
      <c r="KJ62" s="401" t="s">
        <v>115</v>
      </c>
      <c r="KK62" s="56"/>
      <c r="KL62" s="92"/>
      <c r="KM62" s="85" t="s">
        <v>0</v>
      </c>
      <c r="KN62" s="92"/>
      <c r="KO62" s="85"/>
      <c r="KP62" s="84"/>
      <c r="KQ62" s="56"/>
      <c r="KR62" s="92"/>
      <c r="KS62" s="85" t="s">
        <v>0</v>
      </c>
      <c r="KT62" s="92"/>
      <c r="KU62" s="85"/>
      <c r="KV62" s="84"/>
      <c r="KW62" s="56"/>
      <c r="KX62" s="92"/>
      <c r="KY62" s="85" t="s">
        <v>0</v>
      </c>
      <c r="KZ62" s="92"/>
      <c r="LA62" s="85"/>
      <c r="LB62" s="84"/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85"/>
      <c r="LN62" s="84"/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342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351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342</v>
      </c>
      <c r="CH63" s="84" t="s">
        <v>358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355" t="s">
        <v>115</v>
      </c>
      <c r="FN63" s="352" t="s">
        <v>115</v>
      </c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1" t="s">
        <v>0</v>
      </c>
      <c r="GV63" s="92"/>
      <c r="GW63" s="321" t="s">
        <v>115</v>
      </c>
      <c r="GX63" s="318" t="s">
        <v>115</v>
      </c>
      <c r="GY63" s="56"/>
      <c r="GZ63" s="92"/>
      <c r="HA63" s="85" t="s">
        <v>0</v>
      </c>
      <c r="HB63" s="92"/>
      <c r="HC63" s="327" t="s">
        <v>115</v>
      </c>
      <c r="HD63" s="324" t="s">
        <v>115</v>
      </c>
      <c r="HE63" s="56"/>
      <c r="HF63" s="92"/>
      <c r="HG63" s="85" t="s">
        <v>0</v>
      </c>
      <c r="HH63" s="92"/>
      <c r="HI63" s="331" t="s">
        <v>115</v>
      </c>
      <c r="HJ63" s="328" t="s">
        <v>115</v>
      </c>
      <c r="HK63" s="56"/>
      <c r="HL63" s="92"/>
      <c r="HM63" s="85" t="s">
        <v>0</v>
      </c>
      <c r="HN63" s="92"/>
      <c r="HO63" s="336" t="s">
        <v>115</v>
      </c>
      <c r="HP63" s="333" t="s">
        <v>115</v>
      </c>
      <c r="HQ63" s="56"/>
      <c r="HR63" s="92"/>
      <c r="HS63" s="85" t="s">
        <v>0</v>
      </c>
      <c r="HT63" s="92"/>
      <c r="HU63" s="343" t="s">
        <v>115</v>
      </c>
      <c r="HV63" s="342" t="s">
        <v>115</v>
      </c>
      <c r="HW63" s="56"/>
      <c r="HX63" s="92"/>
      <c r="HY63" s="85" t="s">
        <v>0</v>
      </c>
      <c r="HZ63" s="92"/>
      <c r="IA63" s="347" t="s">
        <v>115</v>
      </c>
      <c r="IB63" s="344" t="s">
        <v>115</v>
      </c>
      <c r="IC63" s="56"/>
      <c r="ID63" s="92"/>
      <c r="IE63" s="85" t="s">
        <v>0</v>
      </c>
      <c r="IF63" s="92"/>
      <c r="IG63" s="351" t="s">
        <v>115</v>
      </c>
      <c r="IH63" s="348" t="s">
        <v>115</v>
      </c>
      <c r="II63" s="56"/>
      <c r="IJ63" s="92"/>
      <c r="IK63" s="392" t="s">
        <v>0</v>
      </c>
      <c r="IL63" s="92"/>
      <c r="IM63" s="392" t="s">
        <v>115</v>
      </c>
      <c r="IN63" s="389" t="s">
        <v>115</v>
      </c>
      <c r="IO63" s="56"/>
      <c r="IP63" s="92"/>
      <c r="IQ63" s="85" t="s">
        <v>0</v>
      </c>
      <c r="IR63" s="92"/>
      <c r="IS63" s="359" t="s">
        <v>115</v>
      </c>
      <c r="IT63" s="356" t="s">
        <v>115</v>
      </c>
      <c r="IU63" s="56"/>
      <c r="IV63" s="92"/>
      <c r="IW63" s="85" t="s">
        <v>0</v>
      </c>
      <c r="IX63" s="92"/>
      <c r="IY63" s="363" t="s">
        <v>115</v>
      </c>
      <c r="IZ63" s="362" t="s">
        <v>115</v>
      </c>
      <c r="JA63" s="56"/>
      <c r="JB63" s="92"/>
      <c r="JC63" s="85" t="s">
        <v>0</v>
      </c>
      <c r="JD63" s="92"/>
      <c r="JE63" s="367" t="s">
        <v>115</v>
      </c>
      <c r="JF63" s="364" t="s">
        <v>115</v>
      </c>
      <c r="JG63" s="56"/>
      <c r="JH63" s="92"/>
      <c r="JI63" s="85" t="s">
        <v>0</v>
      </c>
      <c r="JJ63" s="92"/>
      <c r="JK63" s="371" t="s">
        <v>115</v>
      </c>
      <c r="JL63" s="370" t="s">
        <v>115</v>
      </c>
      <c r="JM63" s="56"/>
      <c r="JN63" s="92"/>
      <c r="JO63" s="85" t="s">
        <v>0</v>
      </c>
      <c r="JP63" s="92"/>
      <c r="JQ63" s="387" t="s">
        <v>115</v>
      </c>
      <c r="JR63" s="386" t="s">
        <v>115</v>
      </c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397" t="s">
        <v>115</v>
      </c>
      <c r="KD63" s="396" t="s">
        <v>115</v>
      </c>
      <c r="KE63" s="56"/>
      <c r="KF63" s="92"/>
      <c r="KG63" s="402" t="s">
        <v>0</v>
      </c>
      <c r="KH63" s="92"/>
      <c r="KI63" s="402" t="s">
        <v>115</v>
      </c>
      <c r="KJ63" s="401" t="s">
        <v>115</v>
      </c>
      <c r="KK63" s="56"/>
      <c r="KL63" s="92"/>
      <c r="KM63" s="85" t="s">
        <v>0</v>
      </c>
      <c r="KN63" s="92"/>
      <c r="KO63" s="85"/>
      <c r="KP63" s="84"/>
      <c r="KQ63" s="56"/>
      <c r="KR63" s="92"/>
      <c r="KS63" s="85" t="s">
        <v>0</v>
      </c>
      <c r="KT63" s="92"/>
      <c r="KU63" s="85"/>
      <c r="KV63" s="84"/>
      <c r="KW63" s="56"/>
      <c r="KX63" s="92"/>
      <c r="KY63" s="85" t="s">
        <v>0</v>
      </c>
      <c r="KZ63" s="92"/>
      <c r="LA63" s="85"/>
      <c r="LB63" s="84"/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85"/>
      <c r="LN63" s="84"/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355" t="s">
        <v>115</v>
      </c>
      <c r="FN64" s="352" t="s">
        <v>115</v>
      </c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1" t="s">
        <v>0</v>
      </c>
      <c r="GV64" s="92"/>
      <c r="GW64" s="321" t="s">
        <v>115</v>
      </c>
      <c r="GX64" s="318" t="s">
        <v>115</v>
      </c>
      <c r="GY64" s="56"/>
      <c r="GZ64" s="92"/>
      <c r="HA64" s="85" t="s">
        <v>0</v>
      </c>
      <c r="HB64" s="92"/>
      <c r="HC64" s="327" t="s">
        <v>115</v>
      </c>
      <c r="HD64" s="324" t="s">
        <v>115</v>
      </c>
      <c r="HE64" s="56"/>
      <c r="HF64" s="92"/>
      <c r="HG64" s="85" t="s">
        <v>0</v>
      </c>
      <c r="HH64" s="92"/>
      <c r="HI64" s="331" t="s">
        <v>115</v>
      </c>
      <c r="HJ64" s="328" t="s">
        <v>115</v>
      </c>
      <c r="HK64" s="56"/>
      <c r="HL64" s="92"/>
      <c r="HM64" s="85" t="s">
        <v>0</v>
      </c>
      <c r="HN64" s="92"/>
      <c r="HO64" s="336" t="s">
        <v>115</v>
      </c>
      <c r="HP64" s="333" t="s">
        <v>115</v>
      </c>
      <c r="HQ64" s="56"/>
      <c r="HR64" s="92"/>
      <c r="HS64" s="85" t="s">
        <v>0</v>
      </c>
      <c r="HT64" s="92"/>
      <c r="HU64" s="343" t="s">
        <v>115</v>
      </c>
      <c r="HV64" s="342" t="s">
        <v>115</v>
      </c>
      <c r="HW64" s="56"/>
      <c r="HX64" s="92"/>
      <c r="HY64" s="85" t="s">
        <v>0</v>
      </c>
      <c r="HZ64" s="92"/>
      <c r="IA64" s="347" t="s">
        <v>115</v>
      </c>
      <c r="IB64" s="344" t="s">
        <v>115</v>
      </c>
      <c r="IC64" s="56"/>
      <c r="ID64" s="92"/>
      <c r="IE64" s="85" t="s">
        <v>0</v>
      </c>
      <c r="IF64" s="92"/>
      <c r="IG64" s="351" t="s">
        <v>115</v>
      </c>
      <c r="IH64" s="348" t="s">
        <v>115</v>
      </c>
      <c r="II64" s="56"/>
      <c r="IJ64" s="92"/>
      <c r="IK64" s="392" t="s">
        <v>0</v>
      </c>
      <c r="IL64" s="92"/>
      <c r="IM64" s="392" t="s">
        <v>115</v>
      </c>
      <c r="IN64" s="389" t="s">
        <v>115</v>
      </c>
      <c r="IO64" s="56"/>
      <c r="IP64" s="92"/>
      <c r="IQ64" s="85" t="s">
        <v>0</v>
      </c>
      <c r="IR64" s="92"/>
      <c r="IS64" s="359" t="s">
        <v>115</v>
      </c>
      <c r="IT64" s="356" t="s">
        <v>115</v>
      </c>
      <c r="IU64" s="56"/>
      <c r="IV64" s="92"/>
      <c r="IW64" s="85" t="s">
        <v>0</v>
      </c>
      <c r="IX64" s="92"/>
      <c r="IY64" s="363" t="s">
        <v>115</v>
      </c>
      <c r="IZ64" s="362" t="s">
        <v>115</v>
      </c>
      <c r="JA64" s="56"/>
      <c r="JB64" s="92"/>
      <c r="JC64" s="85" t="s">
        <v>0</v>
      </c>
      <c r="JD64" s="92"/>
      <c r="JE64" s="367" t="s">
        <v>115</v>
      </c>
      <c r="JF64" s="364" t="s">
        <v>115</v>
      </c>
      <c r="JG64" s="56"/>
      <c r="JH64" s="92"/>
      <c r="JI64" s="85" t="s">
        <v>0</v>
      </c>
      <c r="JJ64" s="92"/>
      <c r="JK64" s="371" t="s">
        <v>115</v>
      </c>
      <c r="JL64" s="370" t="s">
        <v>115</v>
      </c>
      <c r="JM64" s="56"/>
      <c r="JN64" s="92"/>
      <c r="JO64" s="85" t="s">
        <v>0</v>
      </c>
      <c r="JP64" s="92"/>
      <c r="JQ64" s="387" t="s">
        <v>115</v>
      </c>
      <c r="JR64" s="386" t="s">
        <v>115</v>
      </c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397" t="s">
        <v>115</v>
      </c>
      <c r="KD64" s="396" t="s">
        <v>115</v>
      </c>
      <c r="KE64" s="56"/>
      <c r="KF64" s="92"/>
      <c r="KG64" s="402" t="s">
        <v>0</v>
      </c>
      <c r="KH64" s="92"/>
      <c r="KI64" s="402" t="s">
        <v>115</v>
      </c>
      <c r="KJ64" s="401" t="s">
        <v>115</v>
      </c>
      <c r="KK64" s="56"/>
      <c r="KL64" s="92"/>
      <c r="KM64" s="85" t="s">
        <v>0</v>
      </c>
      <c r="KN64" s="92"/>
      <c r="KO64" s="85"/>
      <c r="KP64" s="84"/>
      <c r="KQ64" s="56"/>
      <c r="KR64" s="92"/>
      <c r="KS64" s="85" t="s">
        <v>0</v>
      </c>
      <c r="KT64" s="92"/>
      <c r="KU64" s="85"/>
      <c r="KV64" s="84"/>
      <c r="KW64" s="56"/>
      <c r="KX64" s="92"/>
      <c r="KY64" s="85" t="s">
        <v>0</v>
      </c>
      <c r="KZ64" s="92"/>
      <c r="LA64" s="85"/>
      <c r="LB64" s="84"/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85"/>
      <c r="LN64" s="84"/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355" t="s">
        <v>115</v>
      </c>
      <c r="FN65" s="352" t="s">
        <v>115</v>
      </c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1" t="s">
        <v>0</v>
      </c>
      <c r="GV65" s="92"/>
      <c r="GW65" s="321" t="s">
        <v>115</v>
      </c>
      <c r="GX65" s="318" t="s">
        <v>115</v>
      </c>
      <c r="GY65" s="56"/>
      <c r="GZ65" s="92"/>
      <c r="HA65" s="85" t="s">
        <v>0</v>
      </c>
      <c r="HB65" s="92"/>
      <c r="HC65" s="327" t="s">
        <v>115</v>
      </c>
      <c r="HD65" s="324" t="s">
        <v>115</v>
      </c>
      <c r="HE65" s="56"/>
      <c r="HF65" s="92"/>
      <c r="HG65" s="85" t="s">
        <v>0</v>
      </c>
      <c r="HH65" s="92"/>
      <c r="HI65" s="331" t="s">
        <v>115</v>
      </c>
      <c r="HJ65" s="328" t="s">
        <v>115</v>
      </c>
      <c r="HK65" s="56"/>
      <c r="HL65" s="92"/>
      <c r="HM65" s="85" t="s">
        <v>0</v>
      </c>
      <c r="HN65" s="92"/>
      <c r="HO65" s="336" t="s">
        <v>115</v>
      </c>
      <c r="HP65" s="333" t="s">
        <v>115</v>
      </c>
      <c r="HQ65" s="56"/>
      <c r="HR65" s="92"/>
      <c r="HS65" s="85" t="s">
        <v>0</v>
      </c>
      <c r="HT65" s="92"/>
      <c r="HU65" s="343" t="s">
        <v>115</v>
      </c>
      <c r="HV65" s="342" t="s">
        <v>115</v>
      </c>
      <c r="HW65" s="56"/>
      <c r="HX65" s="92"/>
      <c r="HY65" s="85" t="s">
        <v>0</v>
      </c>
      <c r="HZ65" s="92"/>
      <c r="IA65" s="347" t="s">
        <v>115</v>
      </c>
      <c r="IB65" s="344" t="s">
        <v>115</v>
      </c>
      <c r="IC65" s="56"/>
      <c r="ID65" s="92"/>
      <c r="IE65" s="85" t="s">
        <v>0</v>
      </c>
      <c r="IF65" s="92"/>
      <c r="IG65" s="351" t="s">
        <v>115</v>
      </c>
      <c r="IH65" s="348" t="s">
        <v>115</v>
      </c>
      <c r="II65" s="56"/>
      <c r="IJ65" s="92"/>
      <c r="IK65" s="392" t="s">
        <v>0</v>
      </c>
      <c r="IL65" s="92"/>
      <c r="IM65" s="392" t="s">
        <v>115</v>
      </c>
      <c r="IN65" s="389" t="s">
        <v>115</v>
      </c>
      <c r="IO65" s="56"/>
      <c r="IP65" s="92"/>
      <c r="IQ65" s="85" t="s">
        <v>0</v>
      </c>
      <c r="IR65" s="92"/>
      <c r="IS65" s="359" t="s">
        <v>115</v>
      </c>
      <c r="IT65" s="356" t="s">
        <v>115</v>
      </c>
      <c r="IU65" s="56"/>
      <c r="IV65" s="92"/>
      <c r="IW65" s="85" t="s">
        <v>0</v>
      </c>
      <c r="IX65" s="92"/>
      <c r="IY65" s="363" t="s">
        <v>115</v>
      </c>
      <c r="IZ65" s="362" t="s">
        <v>115</v>
      </c>
      <c r="JA65" s="56"/>
      <c r="JB65" s="92"/>
      <c r="JC65" s="85" t="s">
        <v>0</v>
      </c>
      <c r="JD65" s="92"/>
      <c r="JE65" s="367" t="s">
        <v>115</v>
      </c>
      <c r="JF65" s="364" t="s">
        <v>115</v>
      </c>
      <c r="JG65" s="56"/>
      <c r="JH65" s="92"/>
      <c r="JI65" s="85" t="s">
        <v>0</v>
      </c>
      <c r="JJ65" s="92"/>
      <c r="JK65" s="371" t="s">
        <v>115</v>
      </c>
      <c r="JL65" s="370" t="s">
        <v>115</v>
      </c>
      <c r="JM65" s="56"/>
      <c r="JN65" s="92"/>
      <c r="JO65" s="85" t="s">
        <v>0</v>
      </c>
      <c r="JP65" s="92"/>
      <c r="JQ65" s="387" t="s">
        <v>115</v>
      </c>
      <c r="JR65" s="386" t="s">
        <v>115</v>
      </c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397" t="s">
        <v>115</v>
      </c>
      <c r="KD65" s="396" t="s">
        <v>115</v>
      </c>
      <c r="KE65" s="56"/>
      <c r="KF65" s="92"/>
      <c r="KG65" s="402" t="s">
        <v>0</v>
      </c>
      <c r="KH65" s="92"/>
      <c r="KI65" s="402" t="s">
        <v>115</v>
      </c>
      <c r="KJ65" s="401" t="s">
        <v>115</v>
      </c>
      <c r="KK65" s="56"/>
      <c r="KL65" s="92"/>
      <c r="KM65" s="85" t="s">
        <v>0</v>
      </c>
      <c r="KN65" s="92"/>
      <c r="KO65" s="85"/>
      <c r="KP65" s="84"/>
      <c r="KQ65" s="56"/>
      <c r="KR65" s="92"/>
      <c r="KS65" s="85" t="s">
        <v>0</v>
      </c>
      <c r="KT65" s="92"/>
      <c r="KU65" s="85"/>
      <c r="KV65" s="84"/>
      <c r="KW65" s="56"/>
      <c r="KX65" s="92"/>
      <c r="KY65" s="85" t="s">
        <v>0</v>
      </c>
      <c r="KZ65" s="92"/>
      <c r="LA65" s="85"/>
      <c r="LB65" s="84"/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85"/>
      <c r="LN65" s="84"/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351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342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342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376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351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1" t="s">
        <v>0</v>
      </c>
      <c r="GV66" s="92">
        <v>3</v>
      </c>
      <c r="GW66" s="321" t="s">
        <v>3</v>
      </c>
      <c r="GX66" s="318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341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3" t="s">
        <v>2</v>
      </c>
      <c r="HV66" s="342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375</v>
      </c>
      <c r="IH66" s="84" t="s">
        <v>2</v>
      </c>
      <c r="II66" s="56"/>
      <c r="IJ66" s="92">
        <v>0</v>
      </c>
      <c r="IK66" s="392" t="s">
        <v>0</v>
      </c>
      <c r="IL66" s="92">
        <v>3</v>
      </c>
      <c r="IM66" s="321" t="s">
        <v>116</v>
      </c>
      <c r="IN66" s="318" t="s">
        <v>117</v>
      </c>
      <c r="IO66" s="56"/>
      <c r="IP66" s="92">
        <v>1</v>
      </c>
      <c r="IQ66" s="85" t="s">
        <v>0</v>
      </c>
      <c r="IR66" s="92">
        <v>4</v>
      </c>
      <c r="IS66" s="85" t="s">
        <v>375</v>
      </c>
      <c r="IT66" s="84" t="s">
        <v>117</v>
      </c>
      <c r="IU66" s="56"/>
      <c r="IV66" s="92">
        <v>4</v>
      </c>
      <c r="IW66" s="85" t="s">
        <v>0</v>
      </c>
      <c r="IX66" s="92">
        <v>0</v>
      </c>
      <c r="IY66" s="85" t="s">
        <v>3</v>
      </c>
      <c r="IZ66" s="84" t="s">
        <v>342</v>
      </c>
      <c r="JA66" s="56"/>
      <c r="JB66" s="92">
        <v>5</v>
      </c>
      <c r="JC66" s="85" t="s">
        <v>0</v>
      </c>
      <c r="JD66" s="92">
        <v>0</v>
      </c>
      <c r="JE66" s="85" t="s">
        <v>2</v>
      </c>
      <c r="JF66" s="84" t="s">
        <v>117</v>
      </c>
      <c r="JG66" s="56"/>
      <c r="JH66" s="92">
        <v>3</v>
      </c>
      <c r="JI66" s="85" t="s">
        <v>0</v>
      </c>
      <c r="JJ66" s="92">
        <v>0</v>
      </c>
      <c r="JK66" s="85" t="s">
        <v>116</v>
      </c>
      <c r="JL66" s="84" t="s">
        <v>2</v>
      </c>
      <c r="JM66" s="56"/>
      <c r="JN66" s="92">
        <v>0</v>
      </c>
      <c r="JO66" s="85" t="s">
        <v>0</v>
      </c>
      <c r="JP66" s="92">
        <v>5</v>
      </c>
      <c r="JQ66" s="85" t="s">
        <v>116</v>
      </c>
      <c r="JR66" s="84" t="s">
        <v>2</v>
      </c>
      <c r="JS66" s="56"/>
      <c r="JT66" s="92"/>
      <c r="JU66" s="85" t="s">
        <v>0</v>
      </c>
      <c r="JV66" s="92"/>
      <c r="JW66" s="85"/>
      <c r="JX66" s="84"/>
      <c r="JY66" s="56"/>
      <c r="JZ66" s="92">
        <v>0</v>
      </c>
      <c r="KA66" s="85" t="s">
        <v>0</v>
      </c>
      <c r="KB66" s="92">
        <v>4</v>
      </c>
      <c r="KC66" s="85" t="s">
        <v>124</v>
      </c>
      <c r="KD66" s="84" t="s">
        <v>122</v>
      </c>
      <c r="KE66" s="56"/>
      <c r="KF66" s="92">
        <v>4</v>
      </c>
      <c r="KG66" s="402" t="s">
        <v>0</v>
      </c>
      <c r="KH66" s="92">
        <v>0</v>
      </c>
      <c r="KI66" s="402" t="s">
        <v>2</v>
      </c>
      <c r="KJ66" s="401" t="s">
        <v>1</v>
      </c>
      <c r="KK66" s="56"/>
      <c r="KL66" s="92"/>
      <c r="KM66" s="85" t="s">
        <v>0</v>
      </c>
      <c r="KN66" s="92"/>
      <c r="KO66" s="85"/>
      <c r="KP66" s="84"/>
      <c r="KQ66" s="56"/>
      <c r="KR66" s="92"/>
      <c r="KS66" s="85" t="s">
        <v>0</v>
      </c>
      <c r="KT66" s="92"/>
      <c r="KU66" s="85"/>
      <c r="KV66" s="84"/>
      <c r="KW66" s="56"/>
      <c r="KX66" s="92"/>
      <c r="KY66" s="85" t="s">
        <v>0</v>
      </c>
      <c r="KZ66" s="92"/>
      <c r="LA66" s="85"/>
      <c r="LB66" s="84"/>
      <c r="LC66" s="56"/>
      <c r="LD66" s="92"/>
      <c r="LE66" s="85" t="s">
        <v>0</v>
      </c>
      <c r="LF66" s="92"/>
      <c r="LG66" s="85"/>
      <c r="LH66" s="84"/>
      <c r="LI66" s="56"/>
      <c r="LJ66" s="92"/>
      <c r="LK66" s="85" t="s">
        <v>0</v>
      </c>
      <c r="LL66" s="92"/>
      <c r="LM66" s="85"/>
      <c r="LN66" s="84"/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355" t="s">
        <v>115</v>
      </c>
      <c r="FN67" s="352" t="s">
        <v>115</v>
      </c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1" t="s">
        <v>0</v>
      </c>
      <c r="GV67" s="92"/>
      <c r="GW67" s="321" t="s">
        <v>115</v>
      </c>
      <c r="GX67" s="318" t="s">
        <v>115</v>
      </c>
      <c r="GY67" s="56"/>
      <c r="GZ67" s="92"/>
      <c r="HA67" s="85" t="s">
        <v>0</v>
      </c>
      <c r="HB67" s="92"/>
      <c r="HC67" s="327" t="s">
        <v>115</v>
      </c>
      <c r="HD67" s="324" t="s">
        <v>115</v>
      </c>
      <c r="HE67" s="56"/>
      <c r="HF67" s="92"/>
      <c r="HG67" s="85" t="s">
        <v>0</v>
      </c>
      <c r="HH67" s="92"/>
      <c r="HI67" s="331" t="s">
        <v>115</v>
      </c>
      <c r="HJ67" s="328" t="s">
        <v>115</v>
      </c>
      <c r="HK67" s="56"/>
      <c r="HL67" s="92"/>
      <c r="HM67" s="85" t="s">
        <v>0</v>
      </c>
      <c r="HN67" s="92"/>
      <c r="HO67" s="336" t="s">
        <v>115</v>
      </c>
      <c r="HP67" s="333" t="s">
        <v>115</v>
      </c>
      <c r="HQ67" s="56"/>
      <c r="HR67" s="92"/>
      <c r="HS67" s="85" t="s">
        <v>0</v>
      </c>
      <c r="HT67" s="92"/>
      <c r="HU67" s="343" t="s">
        <v>115</v>
      </c>
      <c r="HV67" s="342" t="s">
        <v>115</v>
      </c>
      <c r="HW67" s="56"/>
      <c r="HX67" s="92"/>
      <c r="HY67" s="85" t="s">
        <v>0</v>
      </c>
      <c r="HZ67" s="92"/>
      <c r="IA67" s="347" t="s">
        <v>115</v>
      </c>
      <c r="IB67" s="344" t="s">
        <v>115</v>
      </c>
      <c r="IC67" s="56"/>
      <c r="ID67" s="92"/>
      <c r="IE67" s="85" t="s">
        <v>0</v>
      </c>
      <c r="IF67" s="92"/>
      <c r="IG67" s="351" t="s">
        <v>115</v>
      </c>
      <c r="IH67" s="348" t="s">
        <v>115</v>
      </c>
      <c r="II67" s="56"/>
      <c r="IJ67" s="92"/>
      <c r="IK67" s="392" t="s">
        <v>0</v>
      </c>
      <c r="IL67" s="92"/>
      <c r="IM67" s="392" t="s">
        <v>115</v>
      </c>
      <c r="IN67" s="389" t="s">
        <v>115</v>
      </c>
      <c r="IO67" s="56"/>
      <c r="IP67" s="92"/>
      <c r="IQ67" s="85" t="s">
        <v>0</v>
      </c>
      <c r="IR67" s="92"/>
      <c r="IS67" s="359" t="s">
        <v>115</v>
      </c>
      <c r="IT67" s="356" t="s">
        <v>115</v>
      </c>
      <c r="IU67" s="56"/>
      <c r="IV67" s="92"/>
      <c r="IW67" s="85" t="s">
        <v>0</v>
      </c>
      <c r="IX67" s="92"/>
      <c r="IY67" s="363" t="s">
        <v>115</v>
      </c>
      <c r="IZ67" s="362" t="s">
        <v>115</v>
      </c>
      <c r="JA67" s="56"/>
      <c r="JB67" s="92"/>
      <c r="JC67" s="85" t="s">
        <v>0</v>
      </c>
      <c r="JD67" s="92"/>
      <c r="JE67" s="367" t="s">
        <v>115</v>
      </c>
      <c r="JF67" s="364" t="s">
        <v>115</v>
      </c>
      <c r="JG67" s="56"/>
      <c r="JH67" s="92"/>
      <c r="JI67" s="85" t="s">
        <v>0</v>
      </c>
      <c r="JJ67" s="92"/>
      <c r="JK67" s="371" t="s">
        <v>115</v>
      </c>
      <c r="JL67" s="370" t="s">
        <v>115</v>
      </c>
      <c r="JM67" s="56"/>
      <c r="JN67" s="92"/>
      <c r="JO67" s="85" t="s">
        <v>0</v>
      </c>
      <c r="JP67" s="92"/>
      <c r="JQ67" s="387" t="s">
        <v>115</v>
      </c>
      <c r="JR67" s="386" t="s">
        <v>115</v>
      </c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397" t="s">
        <v>115</v>
      </c>
      <c r="KD67" s="396" t="s">
        <v>115</v>
      </c>
      <c r="KE67" s="56"/>
      <c r="KF67" s="92"/>
      <c r="KG67" s="402" t="s">
        <v>0</v>
      </c>
      <c r="KH67" s="92"/>
      <c r="KI67" s="402" t="s">
        <v>115</v>
      </c>
      <c r="KJ67" s="401" t="s">
        <v>115</v>
      </c>
      <c r="KK67" s="56"/>
      <c r="KL67" s="92"/>
      <c r="KM67" s="85" t="s">
        <v>0</v>
      </c>
      <c r="KN67" s="92"/>
      <c r="KO67" s="85"/>
      <c r="KP67" s="84"/>
      <c r="KQ67" s="56"/>
      <c r="KR67" s="92"/>
      <c r="KS67" s="85" t="s">
        <v>0</v>
      </c>
      <c r="KT67" s="92"/>
      <c r="KU67" s="85"/>
      <c r="KV67" s="84"/>
      <c r="KW67" s="56"/>
      <c r="KX67" s="92"/>
      <c r="KY67" s="85" t="s">
        <v>0</v>
      </c>
      <c r="KZ67" s="92"/>
      <c r="LA67" s="85"/>
      <c r="LB67" s="84"/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85"/>
      <c r="LN67" s="84"/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351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355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363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370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341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386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374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351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1" t="s">
        <v>0</v>
      </c>
      <c r="GV68" s="92">
        <v>2</v>
      </c>
      <c r="GW68" s="321" t="s">
        <v>122</v>
      </c>
      <c r="GX68" s="318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341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3" t="s">
        <v>2</v>
      </c>
      <c r="HV68" s="342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375</v>
      </c>
      <c r="IH68" s="84" t="s">
        <v>2</v>
      </c>
      <c r="II68" s="56"/>
      <c r="IJ68" s="92"/>
      <c r="IK68" s="392" t="s">
        <v>0</v>
      </c>
      <c r="IL68" s="92"/>
      <c r="IM68" s="392" t="s">
        <v>115</v>
      </c>
      <c r="IN68" s="389" t="s">
        <v>115</v>
      </c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363" t="s">
        <v>115</v>
      </c>
      <c r="IZ68" s="362" t="s">
        <v>115</v>
      </c>
      <c r="JA68" s="56"/>
      <c r="JB68" s="92"/>
      <c r="JC68" s="85" t="s">
        <v>0</v>
      </c>
      <c r="JD68" s="92"/>
      <c r="JE68" s="367" t="s">
        <v>115</v>
      </c>
      <c r="JF68" s="364" t="s">
        <v>115</v>
      </c>
      <c r="JG68" s="56"/>
      <c r="JH68" s="92">
        <v>4</v>
      </c>
      <c r="JI68" s="85" t="s">
        <v>0</v>
      </c>
      <c r="JJ68" s="92">
        <v>0</v>
      </c>
      <c r="JK68" s="85" t="s">
        <v>375</v>
      </c>
      <c r="JL68" s="84" t="s">
        <v>125</v>
      </c>
      <c r="JM68" s="56"/>
      <c r="JN68" s="92"/>
      <c r="JO68" s="85" t="s">
        <v>0</v>
      </c>
      <c r="JP68" s="92"/>
      <c r="JQ68" s="387" t="s">
        <v>115</v>
      </c>
      <c r="JR68" s="386" t="s">
        <v>115</v>
      </c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397" t="s">
        <v>115</v>
      </c>
      <c r="KD68" s="396" t="s">
        <v>115</v>
      </c>
      <c r="KE68" s="56"/>
      <c r="KF68" s="92"/>
      <c r="KG68" s="402" t="s">
        <v>0</v>
      </c>
      <c r="KH68" s="92"/>
      <c r="KI68" s="402" t="s">
        <v>115</v>
      </c>
      <c r="KJ68" s="401" t="s">
        <v>115</v>
      </c>
      <c r="KK68" s="56"/>
      <c r="KL68" s="92"/>
      <c r="KM68" s="85" t="s">
        <v>0</v>
      </c>
      <c r="KN68" s="92"/>
      <c r="KO68" s="85"/>
      <c r="KP68" s="84"/>
      <c r="KQ68" s="56"/>
      <c r="KR68" s="92"/>
      <c r="KS68" s="85" t="s">
        <v>0</v>
      </c>
      <c r="KT68" s="92"/>
      <c r="KU68" s="85"/>
      <c r="KV68" s="84"/>
      <c r="KW68" s="56"/>
      <c r="KX68" s="92"/>
      <c r="KY68" s="85" t="s">
        <v>0</v>
      </c>
      <c r="KZ68" s="92"/>
      <c r="LA68" s="85"/>
      <c r="LB68" s="84"/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85"/>
      <c r="LN68" s="84"/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355" t="s">
        <v>115</v>
      </c>
      <c r="FN69" s="352" t="s">
        <v>115</v>
      </c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1" t="s">
        <v>0</v>
      </c>
      <c r="GV69" s="92"/>
      <c r="GW69" s="321" t="s">
        <v>115</v>
      </c>
      <c r="GX69" s="318" t="s">
        <v>115</v>
      </c>
      <c r="GY69" s="56"/>
      <c r="GZ69" s="92"/>
      <c r="HA69" s="85" t="s">
        <v>0</v>
      </c>
      <c r="HB69" s="92"/>
      <c r="HC69" s="327" t="s">
        <v>115</v>
      </c>
      <c r="HD69" s="324" t="s">
        <v>115</v>
      </c>
      <c r="HE69" s="56"/>
      <c r="HF69" s="92"/>
      <c r="HG69" s="85" t="s">
        <v>0</v>
      </c>
      <c r="HH69" s="92"/>
      <c r="HI69" s="331" t="s">
        <v>115</v>
      </c>
      <c r="HJ69" s="328" t="s">
        <v>115</v>
      </c>
      <c r="HK69" s="56"/>
      <c r="HL69" s="92"/>
      <c r="HM69" s="85" t="s">
        <v>0</v>
      </c>
      <c r="HN69" s="92"/>
      <c r="HO69" s="336" t="s">
        <v>115</v>
      </c>
      <c r="HP69" s="333" t="s">
        <v>115</v>
      </c>
      <c r="HQ69" s="56"/>
      <c r="HR69" s="92"/>
      <c r="HS69" s="85" t="s">
        <v>0</v>
      </c>
      <c r="HT69" s="92"/>
      <c r="HU69" s="343" t="s">
        <v>115</v>
      </c>
      <c r="HV69" s="342" t="s">
        <v>115</v>
      </c>
      <c r="HW69" s="56"/>
      <c r="HX69" s="92"/>
      <c r="HY69" s="85" t="s">
        <v>0</v>
      </c>
      <c r="HZ69" s="92"/>
      <c r="IA69" s="347" t="s">
        <v>115</v>
      </c>
      <c r="IB69" s="344" t="s">
        <v>115</v>
      </c>
      <c r="IC69" s="56"/>
      <c r="ID69" s="92"/>
      <c r="IE69" s="85" t="s">
        <v>0</v>
      </c>
      <c r="IF69" s="92"/>
      <c r="IG69" s="351" t="s">
        <v>115</v>
      </c>
      <c r="IH69" s="348" t="s">
        <v>115</v>
      </c>
      <c r="II69" s="56"/>
      <c r="IJ69" s="92"/>
      <c r="IK69" s="392" t="s">
        <v>0</v>
      </c>
      <c r="IL69" s="92"/>
      <c r="IM69" s="392" t="s">
        <v>115</v>
      </c>
      <c r="IN69" s="389" t="s">
        <v>115</v>
      </c>
      <c r="IO69" s="56"/>
      <c r="IP69" s="92"/>
      <c r="IQ69" s="85" t="s">
        <v>0</v>
      </c>
      <c r="IR69" s="92"/>
      <c r="IS69" s="359" t="s">
        <v>115</v>
      </c>
      <c r="IT69" s="356" t="s">
        <v>115</v>
      </c>
      <c r="IU69" s="56"/>
      <c r="IV69" s="92"/>
      <c r="IW69" s="85" t="s">
        <v>0</v>
      </c>
      <c r="IX69" s="92"/>
      <c r="IY69" s="363" t="s">
        <v>115</v>
      </c>
      <c r="IZ69" s="362" t="s">
        <v>115</v>
      </c>
      <c r="JA69" s="56"/>
      <c r="JB69" s="92"/>
      <c r="JC69" s="85" t="s">
        <v>0</v>
      </c>
      <c r="JD69" s="92"/>
      <c r="JE69" s="367" t="s">
        <v>115</v>
      </c>
      <c r="JF69" s="364" t="s">
        <v>115</v>
      </c>
      <c r="JG69" s="56"/>
      <c r="JH69" s="92"/>
      <c r="JI69" s="85" t="s">
        <v>0</v>
      </c>
      <c r="JJ69" s="92"/>
      <c r="JK69" s="371" t="s">
        <v>115</v>
      </c>
      <c r="JL69" s="370" t="s">
        <v>115</v>
      </c>
      <c r="JM69" s="56"/>
      <c r="JN69" s="92"/>
      <c r="JO69" s="85" t="s">
        <v>0</v>
      </c>
      <c r="JP69" s="92"/>
      <c r="JQ69" s="387" t="s">
        <v>115</v>
      </c>
      <c r="JR69" s="386" t="s">
        <v>115</v>
      </c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397" t="s">
        <v>115</v>
      </c>
      <c r="KD69" s="396" t="s">
        <v>115</v>
      </c>
      <c r="KE69" s="56"/>
      <c r="KF69" s="92"/>
      <c r="KG69" s="402" t="s">
        <v>0</v>
      </c>
      <c r="KH69" s="92"/>
      <c r="KI69" s="402" t="s">
        <v>115</v>
      </c>
      <c r="KJ69" s="401" t="s">
        <v>115</v>
      </c>
      <c r="KK69" s="56"/>
      <c r="KL69" s="92"/>
      <c r="KM69" s="85" t="s">
        <v>0</v>
      </c>
      <c r="KN69" s="92"/>
      <c r="KO69" s="85"/>
      <c r="KP69" s="84"/>
      <c r="KQ69" s="56"/>
      <c r="KR69" s="92"/>
      <c r="KS69" s="85" t="s">
        <v>0</v>
      </c>
      <c r="KT69" s="92"/>
      <c r="KU69" s="85"/>
      <c r="KV69" s="84"/>
      <c r="KW69" s="56"/>
      <c r="KX69" s="92"/>
      <c r="KY69" s="85" t="s">
        <v>0</v>
      </c>
      <c r="KZ69" s="92"/>
      <c r="LA69" s="85"/>
      <c r="LB69" s="84"/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85"/>
      <c r="LN69" s="84"/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342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341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351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351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351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351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351</v>
      </c>
      <c r="GS70" s="56"/>
      <c r="GT70" s="92">
        <v>1</v>
      </c>
      <c r="GU70" s="321" t="s">
        <v>0</v>
      </c>
      <c r="GV70" s="92">
        <v>2</v>
      </c>
      <c r="GW70" s="321" t="s">
        <v>3</v>
      </c>
      <c r="GX70" s="318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351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3" t="s">
        <v>2</v>
      </c>
      <c r="HV70" s="342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>
        <v>1</v>
      </c>
      <c r="IK70" s="392" t="s">
        <v>0</v>
      </c>
      <c r="IL70" s="92">
        <v>3</v>
      </c>
      <c r="IM70" s="321" t="s">
        <v>2</v>
      </c>
      <c r="IN70" s="318" t="s">
        <v>117</v>
      </c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>
        <v>3</v>
      </c>
      <c r="IW70" s="85" t="s">
        <v>0</v>
      </c>
      <c r="IX70" s="92">
        <v>1</v>
      </c>
      <c r="IY70" s="85" t="s">
        <v>122</v>
      </c>
      <c r="IZ70" s="84" t="s">
        <v>4</v>
      </c>
      <c r="JA70" s="56"/>
      <c r="JB70" s="92">
        <v>3</v>
      </c>
      <c r="JC70" s="85" t="s">
        <v>0</v>
      </c>
      <c r="JD70" s="92">
        <v>0</v>
      </c>
      <c r="JE70" s="85" t="s">
        <v>2</v>
      </c>
      <c r="JF70" s="84" t="s">
        <v>117</v>
      </c>
      <c r="JG70" s="56"/>
      <c r="JH70" s="92">
        <v>2</v>
      </c>
      <c r="JI70" s="85" t="s">
        <v>0</v>
      </c>
      <c r="JJ70" s="92">
        <v>1</v>
      </c>
      <c r="JK70" s="85" t="s">
        <v>2</v>
      </c>
      <c r="JL70" s="84" t="s">
        <v>117</v>
      </c>
      <c r="JM70" s="56"/>
      <c r="JN70" s="92">
        <v>0</v>
      </c>
      <c r="JO70" s="85" t="s">
        <v>0</v>
      </c>
      <c r="JP70" s="92">
        <v>2</v>
      </c>
      <c r="JQ70" s="85" t="s">
        <v>2</v>
      </c>
      <c r="JR70" s="84" t="s">
        <v>117</v>
      </c>
      <c r="JS70" s="56"/>
      <c r="JT70" s="92"/>
      <c r="JU70" s="85" t="s">
        <v>0</v>
      </c>
      <c r="JV70" s="92"/>
      <c r="JW70" s="85"/>
      <c r="JX70" s="84"/>
      <c r="JY70" s="56"/>
      <c r="JZ70" s="92">
        <v>1</v>
      </c>
      <c r="KA70" s="85" t="s">
        <v>0</v>
      </c>
      <c r="KB70" s="92">
        <v>3</v>
      </c>
      <c r="KC70" s="85" t="s">
        <v>122</v>
      </c>
      <c r="KD70" s="84" t="s">
        <v>4</v>
      </c>
      <c r="KE70" s="56"/>
      <c r="KF70" s="92">
        <v>3</v>
      </c>
      <c r="KG70" s="402" t="s">
        <v>0</v>
      </c>
      <c r="KH70" s="92">
        <v>0</v>
      </c>
      <c r="KI70" s="402" t="s">
        <v>2</v>
      </c>
      <c r="KJ70" s="401" t="s">
        <v>341</v>
      </c>
      <c r="KK70" s="56"/>
      <c r="KL70" s="92"/>
      <c r="KM70" s="85" t="s">
        <v>0</v>
      </c>
      <c r="KN70" s="92"/>
      <c r="KO70" s="85"/>
      <c r="KP70" s="84"/>
      <c r="KQ70" s="56"/>
      <c r="KR70" s="92"/>
      <c r="KS70" s="85" t="s">
        <v>0</v>
      </c>
      <c r="KT70" s="92"/>
      <c r="KU70" s="85"/>
      <c r="KV70" s="84"/>
      <c r="KW70" s="56"/>
      <c r="KX70" s="92"/>
      <c r="KY70" s="85" t="s">
        <v>0</v>
      </c>
      <c r="KZ70" s="92"/>
      <c r="LA70" s="85"/>
      <c r="LB70" s="84"/>
      <c r="LC70" s="56"/>
      <c r="LD70" s="92"/>
      <c r="LE70" s="85" t="s">
        <v>0</v>
      </c>
      <c r="LF70" s="92"/>
      <c r="LG70" s="85"/>
      <c r="LH70" s="84"/>
      <c r="LI70" s="56"/>
      <c r="LJ70" s="92"/>
      <c r="LK70" s="85" t="s">
        <v>0</v>
      </c>
      <c r="LL70" s="92"/>
      <c r="LM70" s="85"/>
      <c r="LN70" s="84"/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342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341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341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376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342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376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351</v>
      </c>
      <c r="GF71" s="84" t="s">
        <v>341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1" t="s">
        <v>0</v>
      </c>
      <c r="GV71" s="92">
        <v>2</v>
      </c>
      <c r="GW71" s="321" t="s">
        <v>3</v>
      </c>
      <c r="GX71" s="318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3" t="s">
        <v>2</v>
      </c>
      <c r="HV71" s="342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375</v>
      </c>
      <c r="IH71" s="84" t="s">
        <v>375</v>
      </c>
      <c r="II71" s="56"/>
      <c r="IJ71" s="92">
        <v>1</v>
      </c>
      <c r="IK71" s="392" t="s">
        <v>0</v>
      </c>
      <c r="IL71" s="92">
        <v>3</v>
      </c>
      <c r="IM71" s="321" t="s">
        <v>375</v>
      </c>
      <c r="IN71" s="318" t="s">
        <v>117</v>
      </c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>
        <v>4</v>
      </c>
      <c r="IW71" s="85" t="s">
        <v>0</v>
      </c>
      <c r="IX71" s="92">
        <v>1</v>
      </c>
      <c r="IY71" s="85" t="s">
        <v>122</v>
      </c>
      <c r="IZ71" s="84" t="s">
        <v>4</v>
      </c>
      <c r="JA71" s="56"/>
      <c r="JB71" s="92">
        <v>3</v>
      </c>
      <c r="JC71" s="85" t="s">
        <v>0</v>
      </c>
      <c r="JD71" s="92">
        <v>1</v>
      </c>
      <c r="JE71" s="85" t="s">
        <v>2</v>
      </c>
      <c r="JF71" s="84" t="s">
        <v>117</v>
      </c>
      <c r="JG71" s="56"/>
      <c r="JH71" s="92">
        <v>2</v>
      </c>
      <c r="JI71" s="85" t="s">
        <v>0</v>
      </c>
      <c r="JJ71" s="92">
        <v>2</v>
      </c>
      <c r="JK71" s="85" t="s">
        <v>2</v>
      </c>
      <c r="JL71" s="84" t="s">
        <v>341</v>
      </c>
      <c r="JM71" s="56"/>
      <c r="JN71" s="92">
        <v>0</v>
      </c>
      <c r="JO71" s="85" t="s">
        <v>0</v>
      </c>
      <c r="JP71" s="92">
        <v>2</v>
      </c>
      <c r="JQ71" s="85" t="s">
        <v>2</v>
      </c>
      <c r="JR71" s="84" t="s">
        <v>117</v>
      </c>
      <c r="JS71" s="56"/>
      <c r="JT71" s="92"/>
      <c r="JU71" s="85" t="s">
        <v>0</v>
      </c>
      <c r="JV71" s="92"/>
      <c r="JW71" s="85"/>
      <c r="JX71" s="84"/>
      <c r="JY71" s="56"/>
      <c r="JZ71" s="92">
        <v>1</v>
      </c>
      <c r="KA71" s="85" t="s">
        <v>0</v>
      </c>
      <c r="KB71" s="92">
        <v>2</v>
      </c>
      <c r="KC71" s="85" t="s">
        <v>122</v>
      </c>
      <c r="KD71" s="84" t="s">
        <v>1</v>
      </c>
      <c r="KE71" s="56"/>
      <c r="KF71" s="92">
        <v>3</v>
      </c>
      <c r="KG71" s="402" t="s">
        <v>0</v>
      </c>
      <c r="KH71" s="92">
        <v>1</v>
      </c>
      <c r="KI71" s="402" t="s">
        <v>2</v>
      </c>
      <c r="KJ71" s="401" t="s">
        <v>341</v>
      </c>
      <c r="KK71" s="56"/>
      <c r="KL71" s="92"/>
      <c r="KM71" s="85" t="s">
        <v>0</v>
      </c>
      <c r="KN71" s="92"/>
      <c r="KO71" s="85"/>
      <c r="KP71" s="84"/>
      <c r="KQ71" s="56"/>
      <c r="KR71" s="92"/>
      <c r="KS71" s="85" t="s">
        <v>0</v>
      </c>
      <c r="KT71" s="92"/>
      <c r="KU71" s="85"/>
      <c r="KV71" s="84"/>
      <c r="KW71" s="56"/>
      <c r="KX71" s="92"/>
      <c r="KY71" s="85" t="s">
        <v>0</v>
      </c>
      <c r="KZ71" s="92"/>
      <c r="LA71" s="85"/>
      <c r="LB71" s="84"/>
      <c r="LC71" s="56"/>
      <c r="LD71" s="92"/>
      <c r="LE71" s="85" t="s">
        <v>0</v>
      </c>
      <c r="LF71" s="92"/>
      <c r="LG71" s="85"/>
      <c r="LH71" s="84"/>
      <c r="LI71" s="56"/>
      <c r="LJ71" s="92"/>
      <c r="LK71" s="85" t="s">
        <v>0</v>
      </c>
      <c r="LL71" s="92"/>
      <c r="LM71" s="85"/>
      <c r="LN71" s="84"/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341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342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341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351</v>
      </c>
      <c r="GF72" s="84" t="s">
        <v>341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351</v>
      </c>
      <c r="GS72" s="56"/>
      <c r="GT72" s="92">
        <v>1</v>
      </c>
      <c r="GU72" s="321" t="s">
        <v>0</v>
      </c>
      <c r="GV72" s="92">
        <v>2</v>
      </c>
      <c r="GW72" s="321" t="s">
        <v>3</v>
      </c>
      <c r="GX72" s="318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341</v>
      </c>
      <c r="HQ72" s="56"/>
      <c r="HR72" s="92">
        <v>1</v>
      </c>
      <c r="HS72" s="85" t="s">
        <v>0</v>
      </c>
      <c r="HT72" s="92">
        <v>2</v>
      </c>
      <c r="HU72" s="343" t="s">
        <v>2</v>
      </c>
      <c r="HV72" s="342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>
        <v>1</v>
      </c>
      <c r="IK72" s="392" t="s">
        <v>0</v>
      </c>
      <c r="IL72" s="92">
        <v>2</v>
      </c>
      <c r="IM72" s="321" t="s">
        <v>116</v>
      </c>
      <c r="IN72" s="318" t="s">
        <v>117</v>
      </c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>
        <v>2</v>
      </c>
      <c r="IW72" s="85" t="s">
        <v>0</v>
      </c>
      <c r="IX72" s="92">
        <v>1</v>
      </c>
      <c r="IY72" s="85" t="s">
        <v>122</v>
      </c>
      <c r="IZ72" s="84" t="s">
        <v>4</v>
      </c>
      <c r="JA72" s="56"/>
      <c r="JB72" s="92">
        <v>2</v>
      </c>
      <c r="JC72" s="85" t="s">
        <v>0</v>
      </c>
      <c r="JD72" s="92">
        <v>1</v>
      </c>
      <c r="JE72" s="85" t="s">
        <v>2</v>
      </c>
      <c r="JF72" s="84" t="s">
        <v>117</v>
      </c>
      <c r="JG72" s="56"/>
      <c r="JH72" s="92">
        <v>2</v>
      </c>
      <c r="JI72" s="85" t="s">
        <v>0</v>
      </c>
      <c r="JJ72" s="92">
        <v>1</v>
      </c>
      <c r="JK72" s="85" t="s">
        <v>2</v>
      </c>
      <c r="JL72" s="84" t="s">
        <v>117</v>
      </c>
      <c r="JM72" s="56"/>
      <c r="JN72" s="92">
        <v>1</v>
      </c>
      <c r="JO72" s="85" t="s">
        <v>0</v>
      </c>
      <c r="JP72" s="92">
        <v>2</v>
      </c>
      <c r="JQ72" s="85" t="s">
        <v>2</v>
      </c>
      <c r="JR72" s="84" t="s">
        <v>117</v>
      </c>
      <c r="JS72" s="56"/>
      <c r="JT72" s="92"/>
      <c r="JU72" s="85" t="s">
        <v>0</v>
      </c>
      <c r="JV72" s="92"/>
      <c r="JW72" s="85"/>
      <c r="JX72" s="84"/>
      <c r="JY72" s="56"/>
      <c r="JZ72" s="92">
        <v>1</v>
      </c>
      <c r="KA72" s="85" t="s">
        <v>0</v>
      </c>
      <c r="KB72" s="92">
        <v>2</v>
      </c>
      <c r="KC72" s="85" t="s">
        <v>122</v>
      </c>
      <c r="KD72" s="84" t="s">
        <v>341</v>
      </c>
      <c r="KE72" s="56"/>
      <c r="KF72" s="92">
        <v>2</v>
      </c>
      <c r="KG72" s="402" t="s">
        <v>0</v>
      </c>
      <c r="KH72" s="92">
        <v>1</v>
      </c>
      <c r="KI72" s="402" t="s">
        <v>2</v>
      </c>
      <c r="KJ72" s="401" t="s">
        <v>2</v>
      </c>
      <c r="KK72" s="56"/>
      <c r="KL72" s="92"/>
      <c r="KM72" s="85" t="s">
        <v>0</v>
      </c>
      <c r="KN72" s="92"/>
      <c r="KO72" s="85"/>
      <c r="KP72" s="84"/>
      <c r="KQ72" s="56"/>
      <c r="KR72" s="92"/>
      <c r="KS72" s="85" t="s">
        <v>0</v>
      </c>
      <c r="KT72" s="92"/>
      <c r="KU72" s="85"/>
      <c r="KV72" s="84"/>
      <c r="KW72" s="56"/>
      <c r="KX72" s="92"/>
      <c r="KY72" s="85" t="s">
        <v>0</v>
      </c>
      <c r="KZ72" s="92"/>
      <c r="LA72" s="85"/>
      <c r="LB72" s="84"/>
      <c r="LC72" s="56"/>
      <c r="LD72" s="92"/>
      <c r="LE72" s="85" t="s">
        <v>0</v>
      </c>
      <c r="LF72" s="92"/>
      <c r="LG72" s="85"/>
      <c r="LH72" s="84"/>
      <c r="LI72" s="56"/>
      <c r="LJ72" s="92"/>
      <c r="LK72" s="85" t="s">
        <v>0</v>
      </c>
      <c r="LL72" s="92"/>
      <c r="LM72" s="85"/>
      <c r="LN72" s="84"/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342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355" t="s">
        <v>115</v>
      </c>
      <c r="FN73" s="352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1" t="s">
        <v>0</v>
      </c>
      <c r="GV73" s="92"/>
      <c r="GW73" s="321" t="s">
        <v>115</v>
      </c>
      <c r="GX73" s="318" t="s">
        <v>115</v>
      </c>
      <c r="GY73" s="56"/>
      <c r="GZ73" s="92"/>
      <c r="HA73" s="85" t="s">
        <v>0</v>
      </c>
      <c r="HB73" s="92"/>
      <c r="HC73" s="327" t="s">
        <v>115</v>
      </c>
      <c r="HD73" s="324" t="s">
        <v>115</v>
      </c>
      <c r="HE73" s="56"/>
      <c r="HF73" s="92"/>
      <c r="HG73" s="85" t="s">
        <v>0</v>
      </c>
      <c r="HH73" s="92"/>
      <c r="HI73" s="331" t="s">
        <v>115</v>
      </c>
      <c r="HJ73" s="328" t="s">
        <v>115</v>
      </c>
      <c r="HK73" s="56"/>
      <c r="HL73" s="92"/>
      <c r="HM73" s="85" t="s">
        <v>0</v>
      </c>
      <c r="HN73" s="92"/>
      <c r="HO73" s="336" t="s">
        <v>115</v>
      </c>
      <c r="HP73" s="333" t="s">
        <v>115</v>
      </c>
      <c r="HQ73" s="56"/>
      <c r="HR73" s="92"/>
      <c r="HS73" s="85" t="s">
        <v>0</v>
      </c>
      <c r="HT73" s="92"/>
      <c r="HU73" s="343" t="s">
        <v>115</v>
      </c>
      <c r="HV73" s="342" t="s">
        <v>115</v>
      </c>
      <c r="HW73" s="56"/>
      <c r="HX73" s="92"/>
      <c r="HY73" s="85" t="s">
        <v>0</v>
      </c>
      <c r="HZ73" s="92"/>
      <c r="IA73" s="347" t="s">
        <v>115</v>
      </c>
      <c r="IB73" s="344" t="s">
        <v>115</v>
      </c>
      <c r="IC73" s="56"/>
      <c r="ID73" s="92"/>
      <c r="IE73" s="85" t="s">
        <v>0</v>
      </c>
      <c r="IF73" s="92"/>
      <c r="IG73" s="351" t="s">
        <v>115</v>
      </c>
      <c r="IH73" s="348" t="s">
        <v>115</v>
      </c>
      <c r="II73" s="56"/>
      <c r="IJ73" s="92"/>
      <c r="IK73" s="392" t="s">
        <v>0</v>
      </c>
      <c r="IL73" s="92"/>
      <c r="IM73" s="392" t="s">
        <v>115</v>
      </c>
      <c r="IN73" s="389" t="s">
        <v>115</v>
      </c>
      <c r="IO73" s="56"/>
      <c r="IP73" s="92"/>
      <c r="IQ73" s="85" t="s">
        <v>0</v>
      </c>
      <c r="IR73" s="92"/>
      <c r="IS73" s="359" t="s">
        <v>115</v>
      </c>
      <c r="IT73" s="356" t="s">
        <v>115</v>
      </c>
      <c r="IU73" s="56"/>
      <c r="IV73" s="92"/>
      <c r="IW73" s="85" t="s">
        <v>0</v>
      </c>
      <c r="IX73" s="92"/>
      <c r="IY73" s="363" t="s">
        <v>115</v>
      </c>
      <c r="IZ73" s="362" t="s">
        <v>115</v>
      </c>
      <c r="JA73" s="56"/>
      <c r="JB73" s="92"/>
      <c r="JC73" s="85" t="s">
        <v>0</v>
      </c>
      <c r="JD73" s="92"/>
      <c r="JE73" s="367" t="s">
        <v>115</v>
      </c>
      <c r="JF73" s="364" t="s">
        <v>115</v>
      </c>
      <c r="JG73" s="56"/>
      <c r="JH73" s="92"/>
      <c r="JI73" s="85" t="s">
        <v>0</v>
      </c>
      <c r="JJ73" s="92"/>
      <c r="JK73" s="371" t="s">
        <v>115</v>
      </c>
      <c r="JL73" s="370" t="s">
        <v>115</v>
      </c>
      <c r="JM73" s="56"/>
      <c r="JN73" s="92"/>
      <c r="JO73" s="85" t="s">
        <v>0</v>
      </c>
      <c r="JP73" s="92"/>
      <c r="JQ73" s="387" t="s">
        <v>115</v>
      </c>
      <c r="JR73" s="386" t="s">
        <v>115</v>
      </c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397" t="s">
        <v>115</v>
      </c>
      <c r="KD73" s="396" t="s">
        <v>115</v>
      </c>
      <c r="KE73" s="56"/>
      <c r="KF73" s="92"/>
      <c r="KG73" s="402" t="s">
        <v>0</v>
      </c>
      <c r="KH73" s="92"/>
      <c r="KI73" s="402" t="s">
        <v>115</v>
      </c>
      <c r="KJ73" s="401" t="s">
        <v>115</v>
      </c>
      <c r="KK73" s="56"/>
      <c r="KL73" s="92"/>
      <c r="KM73" s="85" t="s">
        <v>0</v>
      </c>
      <c r="KN73" s="92"/>
      <c r="KO73" s="85"/>
      <c r="KP73" s="84"/>
      <c r="KQ73" s="56"/>
      <c r="KR73" s="92"/>
      <c r="KS73" s="85" t="s">
        <v>0</v>
      </c>
      <c r="KT73" s="92"/>
      <c r="KU73" s="85"/>
      <c r="KV73" s="84"/>
      <c r="KW73" s="56"/>
      <c r="KX73" s="92"/>
      <c r="KY73" s="85" t="s">
        <v>0</v>
      </c>
      <c r="KZ73" s="92"/>
      <c r="LA73" s="85"/>
      <c r="LB73" s="84"/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85"/>
      <c r="LN73" s="84"/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342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356</v>
      </c>
      <c r="BK74" s="56"/>
      <c r="BL74" s="92">
        <v>2</v>
      </c>
      <c r="BM74" s="85" t="s">
        <v>0</v>
      </c>
      <c r="BN74" s="92">
        <v>3</v>
      </c>
      <c r="BO74" s="210" t="s">
        <v>361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342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341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341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1" t="s">
        <v>0</v>
      </c>
      <c r="GV74" s="92">
        <v>1</v>
      </c>
      <c r="GW74" s="321" t="s">
        <v>397</v>
      </c>
      <c r="GX74" s="318" t="s">
        <v>122</v>
      </c>
      <c r="GY74" s="56"/>
      <c r="GZ74" s="92"/>
      <c r="HA74" s="85" t="s">
        <v>0</v>
      </c>
      <c r="HB74" s="92"/>
      <c r="HC74" s="327" t="s">
        <v>115</v>
      </c>
      <c r="HD74" s="324" t="s">
        <v>115</v>
      </c>
      <c r="HE74" s="56"/>
      <c r="HF74" s="92"/>
      <c r="HG74" s="85" t="s">
        <v>0</v>
      </c>
      <c r="HH74" s="92"/>
      <c r="HI74" s="331" t="s">
        <v>115</v>
      </c>
      <c r="HJ74" s="328" t="s">
        <v>115</v>
      </c>
      <c r="HK74" s="56"/>
      <c r="HL74" s="92"/>
      <c r="HM74" s="85" t="s">
        <v>0</v>
      </c>
      <c r="HN74" s="92"/>
      <c r="HO74" s="336" t="s">
        <v>115</v>
      </c>
      <c r="HP74" s="333" t="s">
        <v>115</v>
      </c>
      <c r="HQ74" s="56"/>
      <c r="HR74" s="92"/>
      <c r="HS74" s="85" t="s">
        <v>0</v>
      </c>
      <c r="HT74" s="92"/>
      <c r="HU74" s="343" t="s">
        <v>115</v>
      </c>
      <c r="HV74" s="342" t="s">
        <v>115</v>
      </c>
      <c r="HW74" s="56"/>
      <c r="HX74" s="92"/>
      <c r="HY74" s="85" t="s">
        <v>0</v>
      </c>
      <c r="HZ74" s="92"/>
      <c r="IA74" s="347" t="s">
        <v>115</v>
      </c>
      <c r="IB74" s="344" t="s">
        <v>115</v>
      </c>
      <c r="IC74" s="56"/>
      <c r="ID74" s="92"/>
      <c r="IE74" s="85" t="s">
        <v>0</v>
      </c>
      <c r="IF74" s="92"/>
      <c r="IG74" s="351" t="s">
        <v>115</v>
      </c>
      <c r="IH74" s="348" t="s">
        <v>115</v>
      </c>
      <c r="II74" s="56"/>
      <c r="IJ74" s="92"/>
      <c r="IK74" s="392" t="s">
        <v>0</v>
      </c>
      <c r="IL74" s="92"/>
      <c r="IM74" s="392" t="s">
        <v>115</v>
      </c>
      <c r="IN74" s="389" t="s">
        <v>115</v>
      </c>
      <c r="IO74" s="56"/>
      <c r="IP74" s="92"/>
      <c r="IQ74" s="85" t="s">
        <v>0</v>
      </c>
      <c r="IR74" s="92"/>
      <c r="IS74" s="359" t="s">
        <v>115</v>
      </c>
      <c r="IT74" s="356" t="s">
        <v>115</v>
      </c>
      <c r="IU74" s="56"/>
      <c r="IV74" s="92"/>
      <c r="IW74" s="85" t="s">
        <v>0</v>
      </c>
      <c r="IX74" s="92"/>
      <c r="IY74" s="363" t="s">
        <v>115</v>
      </c>
      <c r="IZ74" s="362" t="s">
        <v>115</v>
      </c>
      <c r="JA74" s="56"/>
      <c r="JB74" s="92">
        <v>2</v>
      </c>
      <c r="JC74" s="85" t="s">
        <v>0</v>
      </c>
      <c r="JD74" s="92">
        <v>2</v>
      </c>
      <c r="JE74" s="85" t="s">
        <v>116</v>
      </c>
      <c r="JF74" s="84" t="s">
        <v>277</v>
      </c>
      <c r="JG74" s="56"/>
      <c r="JH74" s="92"/>
      <c r="JI74" s="85" t="s">
        <v>0</v>
      </c>
      <c r="JJ74" s="92"/>
      <c r="JK74" s="371" t="s">
        <v>115</v>
      </c>
      <c r="JL74" s="370" t="s">
        <v>115</v>
      </c>
      <c r="JM74" s="56"/>
      <c r="JN74" s="92">
        <v>1</v>
      </c>
      <c r="JO74" s="85" t="s">
        <v>0</v>
      </c>
      <c r="JP74" s="92">
        <v>2</v>
      </c>
      <c r="JQ74" s="85" t="s">
        <v>116</v>
      </c>
      <c r="JR74" s="84" t="s">
        <v>341</v>
      </c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397" t="s">
        <v>115</v>
      </c>
      <c r="KD74" s="396" t="s">
        <v>115</v>
      </c>
      <c r="KE74" s="56"/>
      <c r="KF74" s="92"/>
      <c r="KG74" s="402" t="s">
        <v>0</v>
      </c>
      <c r="KH74" s="92"/>
      <c r="KI74" s="402" t="s">
        <v>115</v>
      </c>
      <c r="KJ74" s="401" t="s">
        <v>115</v>
      </c>
      <c r="KK74" s="56"/>
      <c r="KL74" s="92"/>
      <c r="KM74" s="85" t="s">
        <v>0</v>
      </c>
      <c r="KN74" s="92"/>
      <c r="KO74" s="85"/>
      <c r="KP74" s="84"/>
      <c r="KQ74" s="56"/>
      <c r="KR74" s="92"/>
      <c r="KS74" s="85" t="s">
        <v>0</v>
      </c>
      <c r="KT74" s="92"/>
      <c r="KU74" s="85"/>
      <c r="KV74" s="84"/>
      <c r="KW74" s="56"/>
      <c r="KX74" s="92"/>
      <c r="KY74" s="85" t="s">
        <v>0</v>
      </c>
      <c r="KZ74" s="92"/>
      <c r="LA74" s="85"/>
      <c r="LB74" s="84"/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85"/>
      <c r="LN74" s="84"/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1" t="s">
        <v>0</v>
      </c>
      <c r="GV75" s="92">
        <v>2</v>
      </c>
      <c r="GW75" s="321" t="s">
        <v>120</v>
      </c>
      <c r="GX75" s="318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3" t="s">
        <v>3</v>
      </c>
      <c r="HV75" s="342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>
        <v>1</v>
      </c>
      <c r="IK75" s="392" t="s">
        <v>0</v>
      </c>
      <c r="IL75" s="92">
        <v>4</v>
      </c>
      <c r="IM75" s="321" t="s">
        <v>375</v>
      </c>
      <c r="IN75" s="318" t="s">
        <v>116</v>
      </c>
      <c r="IO75" s="56"/>
      <c r="IP75" s="92">
        <v>2</v>
      </c>
      <c r="IQ75" s="85" t="s">
        <v>0</v>
      </c>
      <c r="IR75" s="92">
        <v>3</v>
      </c>
      <c r="IS75" s="85" t="s">
        <v>342</v>
      </c>
      <c r="IT75" s="84" t="s">
        <v>117</v>
      </c>
      <c r="IU75" s="56"/>
      <c r="IV75" s="92">
        <v>3</v>
      </c>
      <c r="IW75" s="85" t="s">
        <v>0</v>
      </c>
      <c r="IX75" s="92">
        <v>1</v>
      </c>
      <c r="IY75" s="85" t="s">
        <v>342</v>
      </c>
      <c r="IZ75" s="84" t="s">
        <v>351</v>
      </c>
      <c r="JA75" s="56"/>
      <c r="JB75" s="92">
        <v>4</v>
      </c>
      <c r="JC75" s="85" t="s">
        <v>0</v>
      </c>
      <c r="JD75" s="92">
        <v>1</v>
      </c>
      <c r="JE75" s="85" t="s">
        <v>375</v>
      </c>
      <c r="JF75" s="84" t="s">
        <v>117</v>
      </c>
      <c r="JG75" s="56"/>
      <c r="JH75" s="92">
        <v>3</v>
      </c>
      <c r="JI75" s="85" t="s">
        <v>0</v>
      </c>
      <c r="JJ75" s="92">
        <v>2</v>
      </c>
      <c r="JK75" s="85" t="s">
        <v>2</v>
      </c>
      <c r="JL75" s="84" t="s">
        <v>117</v>
      </c>
      <c r="JM75" s="56"/>
      <c r="JN75" s="92">
        <v>1</v>
      </c>
      <c r="JO75" s="85" t="s">
        <v>0</v>
      </c>
      <c r="JP75" s="92">
        <v>3</v>
      </c>
      <c r="JQ75" s="85" t="s">
        <v>375</v>
      </c>
      <c r="JR75" s="84" t="s">
        <v>116</v>
      </c>
      <c r="JS75" s="56"/>
      <c r="JT75" s="92"/>
      <c r="JU75" s="85" t="s">
        <v>0</v>
      </c>
      <c r="JV75" s="92"/>
      <c r="JW75" s="85"/>
      <c r="JX75" s="84"/>
      <c r="JY75" s="56"/>
      <c r="JZ75" s="92">
        <v>1</v>
      </c>
      <c r="KA75" s="85" t="s">
        <v>0</v>
      </c>
      <c r="KB75" s="92">
        <v>3</v>
      </c>
      <c r="KC75" s="85" t="s">
        <v>122</v>
      </c>
      <c r="KD75" s="84" t="s">
        <v>342</v>
      </c>
      <c r="KE75" s="56"/>
      <c r="KF75" s="92">
        <v>3</v>
      </c>
      <c r="KG75" s="402" t="s">
        <v>0</v>
      </c>
      <c r="KH75" s="92">
        <v>1</v>
      </c>
      <c r="KI75" s="402" t="s">
        <v>116</v>
      </c>
      <c r="KJ75" s="401" t="s">
        <v>116</v>
      </c>
      <c r="KK75" s="56"/>
      <c r="KL75" s="92"/>
      <c r="KM75" s="85" t="s">
        <v>0</v>
      </c>
      <c r="KN75" s="92"/>
      <c r="KO75" s="85"/>
      <c r="KP75" s="84"/>
      <c r="KQ75" s="56"/>
      <c r="KR75" s="92"/>
      <c r="KS75" s="85" t="s">
        <v>0</v>
      </c>
      <c r="KT75" s="92"/>
      <c r="KU75" s="85"/>
      <c r="KV75" s="84"/>
      <c r="KW75" s="56"/>
      <c r="KX75" s="92"/>
      <c r="KY75" s="85" t="s">
        <v>0</v>
      </c>
      <c r="KZ75" s="92"/>
      <c r="LA75" s="85"/>
      <c r="LB75" s="84"/>
      <c r="LC75" s="56"/>
      <c r="LD75" s="92"/>
      <c r="LE75" s="85" t="s">
        <v>0</v>
      </c>
      <c r="LF75" s="92"/>
      <c r="LG75" s="85"/>
      <c r="LH75" s="84"/>
      <c r="LI75" s="56"/>
      <c r="LJ75" s="92"/>
      <c r="LK75" s="85" t="s">
        <v>0</v>
      </c>
      <c r="LL75" s="92"/>
      <c r="LM75" s="85"/>
      <c r="LN75" s="84"/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342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355" t="s">
        <v>115</v>
      </c>
      <c r="FN76" s="352" t="s">
        <v>115</v>
      </c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1" t="s">
        <v>0</v>
      </c>
      <c r="GV76" s="92"/>
      <c r="GW76" s="321" t="s">
        <v>115</v>
      </c>
      <c r="GX76" s="318" t="s">
        <v>115</v>
      </c>
      <c r="GY76" s="56"/>
      <c r="GZ76" s="92"/>
      <c r="HA76" s="85" t="s">
        <v>0</v>
      </c>
      <c r="HB76" s="92"/>
      <c r="HC76" s="327" t="s">
        <v>115</v>
      </c>
      <c r="HD76" s="324" t="s">
        <v>115</v>
      </c>
      <c r="HE76" s="56"/>
      <c r="HF76" s="92"/>
      <c r="HG76" s="85" t="s">
        <v>0</v>
      </c>
      <c r="HH76" s="92"/>
      <c r="HI76" s="331" t="s">
        <v>115</v>
      </c>
      <c r="HJ76" s="328" t="s">
        <v>115</v>
      </c>
      <c r="HK76" s="56"/>
      <c r="HL76" s="92"/>
      <c r="HM76" s="85" t="s">
        <v>0</v>
      </c>
      <c r="HN76" s="92"/>
      <c r="HO76" s="336" t="s">
        <v>115</v>
      </c>
      <c r="HP76" s="333" t="s">
        <v>115</v>
      </c>
      <c r="HQ76" s="56"/>
      <c r="HR76" s="92"/>
      <c r="HS76" s="85" t="s">
        <v>0</v>
      </c>
      <c r="HT76" s="92"/>
      <c r="HU76" s="343" t="s">
        <v>115</v>
      </c>
      <c r="HV76" s="342" t="s">
        <v>115</v>
      </c>
      <c r="HW76" s="56"/>
      <c r="HX76" s="92"/>
      <c r="HY76" s="85" t="s">
        <v>0</v>
      </c>
      <c r="HZ76" s="92"/>
      <c r="IA76" s="347" t="s">
        <v>115</v>
      </c>
      <c r="IB76" s="344" t="s">
        <v>115</v>
      </c>
      <c r="IC76" s="56"/>
      <c r="ID76" s="92"/>
      <c r="IE76" s="85" t="s">
        <v>0</v>
      </c>
      <c r="IF76" s="92"/>
      <c r="IG76" s="351" t="s">
        <v>115</v>
      </c>
      <c r="IH76" s="348" t="s">
        <v>115</v>
      </c>
      <c r="II76" s="56"/>
      <c r="IJ76" s="92"/>
      <c r="IK76" s="392" t="s">
        <v>0</v>
      </c>
      <c r="IL76" s="92"/>
      <c r="IM76" s="392" t="s">
        <v>115</v>
      </c>
      <c r="IN76" s="389" t="s">
        <v>115</v>
      </c>
      <c r="IO76" s="56"/>
      <c r="IP76" s="92"/>
      <c r="IQ76" s="85" t="s">
        <v>0</v>
      </c>
      <c r="IR76" s="92"/>
      <c r="IS76" s="359" t="s">
        <v>115</v>
      </c>
      <c r="IT76" s="356" t="s">
        <v>115</v>
      </c>
      <c r="IU76" s="56"/>
      <c r="IV76" s="92"/>
      <c r="IW76" s="85" t="s">
        <v>0</v>
      </c>
      <c r="IX76" s="92"/>
      <c r="IY76" s="363" t="s">
        <v>115</v>
      </c>
      <c r="IZ76" s="362" t="s">
        <v>115</v>
      </c>
      <c r="JA76" s="56"/>
      <c r="JB76" s="92"/>
      <c r="JC76" s="85" t="s">
        <v>0</v>
      </c>
      <c r="JD76" s="92"/>
      <c r="JE76" s="367" t="s">
        <v>115</v>
      </c>
      <c r="JF76" s="364" t="s">
        <v>115</v>
      </c>
      <c r="JG76" s="56"/>
      <c r="JH76" s="92"/>
      <c r="JI76" s="85" t="s">
        <v>0</v>
      </c>
      <c r="JJ76" s="92"/>
      <c r="JK76" s="371" t="s">
        <v>115</v>
      </c>
      <c r="JL76" s="370" t="s">
        <v>115</v>
      </c>
      <c r="JM76" s="56"/>
      <c r="JN76" s="92"/>
      <c r="JO76" s="85" t="s">
        <v>0</v>
      </c>
      <c r="JP76" s="92"/>
      <c r="JQ76" s="387" t="s">
        <v>115</v>
      </c>
      <c r="JR76" s="386" t="s">
        <v>115</v>
      </c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397" t="s">
        <v>115</v>
      </c>
      <c r="KD76" s="396" t="s">
        <v>115</v>
      </c>
      <c r="KE76" s="56"/>
      <c r="KF76" s="92"/>
      <c r="KG76" s="402" t="s">
        <v>0</v>
      </c>
      <c r="KH76" s="92"/>
      <c r="KI76" s="402" t="s">
        <v>115</v>
      </c>
      <c r="KJ76" s="401" t="s">
        <v>115</v>
      </c>
      <c r="KK76" s="56"/>
      <c r="KL76" s="92"/>
      <c r="KM76" s="85" t="s">
        <v>0</v>
      </c>
      <c r="KN76" s="92"/>
      <c r="KO76" s="85"/>
      <c r="KP76" s="84"/>
      <c r="KQ76" s="56"/>
      <c r="KR76" s="92"/>
      <c r="KS76" s="85" t="s">
        <v>0</v>
      </c>
      <c r="KT76" s="92"/>
      <c r="KU76" s="85"/>
      <c r="KV76" s="84"/>
      <c r="KW76" s="56"/>
      <c r="KX76" s="92"/>
      <c r="KY76" s="85" t="s">
        <v>0</v>
      </c>
      <c r="KZ76" s="92"/>
      <c r="LA76" s="85"/>
      <c r="LB76" s="84"/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85"/>
      <c r="LN76" s="84"/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351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351</v>
      </c>
      <c r="CC77" s="56"/>
      <c r="CD77" s="92">
        <v>0</v>
      </c>
      <c r="CE77" s="85" t="s">
        <v>0</v>
      </c>
      <c r="CF77" s="92">
        <v>3</v>
      </c>
      <c r="CG77" s="85" t="s">
        <v>342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341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>
        <v>2</v>
      </c>
      <c r="FK77" s="85" t="s">
        <v>0</v>
      </c>
      <c r="FL77" s="92">
        <v>0</v>
      </c>
      <c r="FM77" s="85" t="s">
        <v>375</v>
      </c>
      <c r="FN77" s="84" t="s">
        <v>341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1" t="s">
        <v>0</v>
      </c>
      <c r="GV77" s="92"/>
      <c r="GW77" s="321" t="s">
        <v>115</v>
      </c>
      <c r="GX77" s="318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341</v>
      </c>
      <c r="HE77" s="56"/>
      <c r="HF77" s="92">
        <v>3</v>
      </c>
      <c r="HG77" s="85" t="s">
        <v>0</v>
      </c>
      <c r="HH77" s="92">
        <v>1</v>
      </c>
      <c r="HI77" s="85" t="s">
        <v>351</v>
      </c>
      <c r="HJ77" s="84" t="s">
        <v>341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3" t="s">
        <v>375</v>
      </c>
      <c r="HV77" s="342" t="s">
        <v>3</v>
      </c>
      <c r="HW77" s="56"/>
      <c r="HX77" s="92">
        <v>1</v>
      </c>
      <c r="HY77" s="85" t="s">
        <v>0</v>
      </c>
      <c r="HZ77" s="92">
        <v>1</v>
      </c>
      <c r="IA77" s="85" t="s">
        <v>375</v>
      </c>
      <c r="IB77" s="84" t="s">
        <v>341</v>
      </c>
      <c r="IC77" s="56"/>
      <c r="ID77" s="92">
        <v>3</v>
      </c>
      <c r="IE77" s="85" t="s">
        <v>0</v>
      </c>
      <c r="IF77" s="92">
        <v>0</v>
      </c>
      <c r="IG77" s="85" t="s">
        <v>375</v>
      </c>
      <c r="IH77" s="84" t="s">
        <v>281</v>
      </c>
      <c r="II77" s="56"/>
      <c r="IJ77" s="92">
        <v>2</v>
      </c>
      <c r="IK77" s="392" t="s">
        <v>0</v>
      </c>
      <c r="IL77" s="92">
        <v>2</v>
      </c>
      <c r="IM77" s="85" t="s">
        <v>116</v>
      </c>
      <c r="IN77" s="84" t="s">
        <v>375</v>
      </c>
      <c r="IO77" s="56"/>
      <c r="IP77" s="92">
        <v>1</v>
      </c>
      <c r="IQ77" s="85" t="s">
        <v>0</v>
      </c>
      <c r="IR77" s="92">
        <v>1</v>
      </c>
      <c r="IS77" s="85" t="s">
        <v>375</v>
      </c>
      <c r="IT77" s="84" t="s">
        <v>341</v>
      </c>
      <c r="IU77" s="56"/>
      <c r="IV77" s="92">
        <v>3</v>
      </c>
      <c r="IW77" s="85" t="s">
        <v>0</v>
      </c>
      <c r="IX77" s="92">
        <v>1</v>
      </c>
      <c r="IY77" s="85" t="s">
        <v>281</v>
      </c>
      <c r="IZ77" s="84" t="s">
        <v>4</v>
      </c>
      <c r="JA77" s="56"/>
      <c r="JB77" s="92">
        <v>2</v>
      </c>
      <c r="JC77" s="85" t="s">
        <v>0</v>
      </c>
      <c r="JD77" s="92">
        <v>1</v>
      </c>
      <c r="JE77" s="85" t="s">
        <v>116</v>
      </c>
      <c r="JF77" s="84" t="s">
        <v>341</v>
      </c>
      <c r="JG77" s="56"/>
      <c r="JH77" s="92">
        <v>2</v>
      </c>
      <c r="JI77" s="85" t="s">
        <v>0</v>
      </c>
      <c r="JJ77" s="92">
        <v>1</v>
      </c>
      <c r="JK77" s="85" t="s">
        <v>375</v>
      </c>
      <c r="JL77" s="84" t="s">
        <v>117</v>
      </c>
      <c r="JM77" s="56"/>
      <c r="JN77" s="92">
        <v>1</v>
      </c>
      <c r="JO77" s="85" t="s">
        <v>0</v>
      </c>
      <c r="JP77" s="92">
        <v>2</v>
      </c>
      <c r="JQ77" s="85" t="s">
        <v>3</v>
      </c>
      <c r="JR77" s="84" t="s">
        <v>117</v>
      </c>
      <c r="JS77" s="56"/>
      <c r="JT77" s="92"/>
      <c r="JU77" s="85" t="s">
        <v>0</v>
      </c>
      <c r="JV77" s="92"/>
      <c r="JW77" s="85"/>
      <c r="JX77" s="84"/>
      <c r="JY77" s="56"/>
      <c r="JZ77" s="92">
        <v>0</v>
      </c>
      <c r="KA77" s="85" t="s">
        <v>0</v>
      </c>
      <c r="KB77" s="92">
        <v>3</v>
      </c>
      <c r="KC77" s="85" t="s">
        <v>1</v>
      </c>
      <c r="KD77" s="84" t="s">
        <v>126</v>
      </c>
      <c r="KE77" s="56"/>
      <c r="KF77" s="92">
        <v>2</v>
      </c>
      <c r="KG77" s="402" t="s">
        <v>0</v>
      </c>
      <c r="KH77" s="92">
        <v>0</v>
      </c>
      <c r="KI77" s="402" t="s">
        <v>3</v>
      </c>
      <c r="KJ77" s="401" t="s">
        <v>116</v>
      </c>
      <c r="KK77" s="56"/>
      <c r="KL77" s="92"/>
      <c r="KM77" s="85" t="s">
        <v>0</v>
      </c>
      <c r="KN77" s="92"/>
      <c r="KO77" s="85"/>
      <c r="KP77" s="84"/>
      <c r="KQ77" s="56"/>
      <c r="KR77" s="92"/>
      <c r="KS77" s="85" t="s">
        <v>0</v>
      </c>
      <c r="KT77" s="92"/>
      <c r="KU77" s="85"/>
      <c r="KV77" s="84"/>
      <c r="KW77" s="56"/>
      <c r="KX77" s="92"/>
      <c r="KY77" s="85" t="s">
        <v>0</v>
      </c>
      <c r="KZ77" s="92"/>
      <c r="LA77" s="85"/>
      <c r="LB77" s="84"/>
      <c r="LC77" s="56"/>
      <c r="LD77" s="92"/>
      <c r="LE77" s="85" t="s">
        <v>0</v>
      </c>
      <c r="LF77" s="92"/>
      <c r="LG77" s="85"/>
      <c r="LH77" s="84"/>
      <c r="LI77" s="56"/>
      <c r="LJ77" s="92"/>
      <c r="LK77" s="85" t="s">
        <v>0</v>
      </c>
      <c r="LL77" s="92"/>
      <c r="LM77" s="85"/>
      <c r="LN77" s="84"/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341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341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341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386</v>
      </c>
      <c r="FH78" s="285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1" t="s">
        <v>0</v>
      </c>
      <c r="GV78" s="92">
        <v>2</v>
      </c>
      <c r="GW78" s="321" t="s">
        <v>3</v>
      </c>
      <c r="GX78" s="318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31" t="s">
        <v>115</v>
      </c>
      <c r="HJ78" s="328" t="s">
        <v>115</v>
      </c>
      <c r="HK78" s="56"/>
      <c r="HL78" s="92"/>
      <c r="HM78" s="85" t="s">
        <v>0</v>
      </c>
      <c r="HN78" s="92"/>
      <c r="HO78" s="336" t="s">
        <v>115</v>
      </c>
      <c r="HP78" s="333" t="s">
        <v>115</v>
      </c>
      <c r="HQ78" s="56"/>
      <c r="HR78" s="92">
        <v>0</v>
      </c>
      <c r="HS78" s="85" t="s">
        <v>0</v>
      </c>
      <c r="HT78" s="92">
        <v>4</v>
      </c>
      <c r="HU78" s="343" t="s">
        <v>2</v>
      </c>
      <c r="HV78" s="342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392" t="s">
        <v>0</v>
      </c>
      <c r="IL78" s="92"/>
      <c r="IM78" s="392" t="s">
        <v>115</v>
      </c>
      <c r="IN78" s="389" t="s">
        <v>115</v>
      </c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>
        <v>4</v>
      </c>
      <c r="IW78" s="85" t="s">
        <v>0</v>
      </c>
      <c r="IX78" s="92">
        <v>0</v>
      </c>
      <c r="IY78" s="363" t="s">
        <v>115</v>
      </c>
      <c r="IZ78" s="84" t="s">
        <v>4</v>
      </c>
      <c r="JA78" s="56"/>
      <c r="JB78" s="92"/>
      <c r="JC78" s="85" t="s">
        <v>0</v>
      </c>
      <c r="JD78" s="92"/>
      <c r="JE78" s="367" t="s">
        <v>115</v>
      </c>
      <c r="JF78" s="364" t="s">
        <v>115</v>
      </c>
      <c r="JG78" s="56"/>
      <c r="JH78" s="92">
        <v>3</v>
      </c>
      <c r="JI78" s="85" t="s">
        <v>0</v>
      </c>
      <c r="JJ78" s="92">
        <v>0</v>
      </c>
      <c r="JK78" s="85" t="s">
        <v>2</v>
      </c>
      <c r="JL78" s="84" t="s">
        <v>117</v>
      </c>
      <c r="JM78" s="56"/>
      <c r="JN78" s="92"/>
      <c r="JO78" s="85" t="s">
        <v>0</v>
      </c>
      <c r="JP78" s="92"/>
      <c r="JQ78" s="387" t="s">
        <v>115</v>
      </c>
      <c r="JR78" s="386" t="s">
        <v>115</v>
      </c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397" t="s">
        <v>115</v>
      </c>
      <c r="KD78" s="396" t="s">
        <v>115</v>
      </c>
      <c r="KE78" s="56"/>
      <c r="KF78" s="92"/>
      <c r="KG78" s="402" t="s">
        <v>0</v>
      </c>
      <c r="KH78" s="92"/>
      <c r="KI78" s="402" t="s">
        <v>115</v>
      </c>
      <c r="KJ78" s="401" t="s">
        <v>115</v>
      </c>
      <c r="KK78" s="56"/>
      <c r="KL78" s="92"/>
      <c r="KM78" s="85" t="s">
        <v>0</v>
      </c>
      <c r="KN78" s="92"/>
      <c r="KO78" s="85"/>
      <c r="KP78" s="84"/>
      <c r="KQ78" s="56"/>
      <c r="KR78" s="92"/>
      <c r="KS78" s="85" t="s">
        <v>0</v>
      </c>
      <c r="KT78" s="92"/>
      <c r="KU78" s="85"/>
      <c r="KV78" s="84"/>
      <c r="KW78" s="56"/>
      <c r="KX78" s="92"/>
      <c r="KY78" s="85" t="s">
        <v>0</v>
      </c>
      <c r="KZ78" s="92"/>
      <c r="LA78" s="85"/>
      <c r="LB78" s="84"/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85"/>
      <c r="LN78" s="84"/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351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341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342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355" t="s">
        <v>115</v>
      </c>
      <c r="FN79" s="352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341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1" t="s">
        <v>0</v>
      </c>
      <c r="GV79" s="92">
        <v>2</v>
      </c>
      <c r="GW79" s="321" t="s">
        <v>3</v>
      </c>
      <c r="GX79" s="318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3" t="s">
        <v>115</v>
      </c>
      <c r="HV79" s="342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51" t="s">
        <v>115</v>
      </c>
      <c r="IH79" s="348" t="s">
        <v>115</v>
      </c>
      <c r="II79" s="56"/>
      <c r="IJ79" s="92">
        <v>0</v>
      </c>
      <c r="IK79" s="392" t="s">
        <v>0</v>
      </c>
      <c r="IL79" s="92">
        <v>2</v>
      </c>
      <c r="IM79" s="321" t="s">
        <v>116</v>
      </c>
      <c r="IN79" s="318" t="s">
        <v>341</v>
      </c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363" t="s">
        <v>115</v>
      </c>
      <c r="IZ79" s="362" t="s">
        <v>115</v>
      </c>
      <c r="JA79" s="56"/>
      <c r="JB79" s="92">
        <v>4</v>
      </c>
      <c r="JC79" s="85" t="s">
        <v>0</v>
      </c>
      <c r="JD79" s="92">
        <v>0</v>
      </c>
      <c r="JE79" s="85" t="s">
        <v>2</v>
      </c>
      <c r="JF79" s="84" t="s">
        <v>117</v>
      </c>
      <c r="JG79" s="56"/>
      <c r="JH79" s="92"/>
      <c r="JI79" s="85" t="s">
        <v>0</v>
      </c>
      <c r="JJ79" s="92"/>
      <c r="JK79" s="371" t="s">
        <v>115</v>
      </c>
      <c r="JL79" s="370" t="s">
        <v>115</v>
      </c>
      <c r="JM79" s="56"/>
      <c r="JN79" s="92"/>
      <c r="JO79" s="85" t="s">
        <v>0</v>
      </c>
      <c r="JP79" s="92"/>
      <c r="JQ79" s="387" t="s">
        <v>115</v>
      </c>
      <c r="JR79" s="386" t="s">
        <v>115</v>
      </c>
      <c r="JS79" s="56"/>
      <c r="JT79" s="92"/>
      <c r="JU79" s="85" t="s">
        <v>0</v>
      </c>
      <c r="JV79" s="92"/>
      <c r="JW79" s="85"/>
      <c r="JX79" s="84"/>
      <c r="JY79" s="56"/>
      <c r="JZ79" s="92">
        <v>1</v>
      </c>
      <c r="KA79" s="85" t="s">
        <v>0</v>
      </c>
      <c r="KB79" s="92">
        <v>4</v>
      </c>
      <c r="KC79" s="85" t="s">
        <v>3</v>
      </c>
      <c r="KD79" s="84" t="s">
        <v>4</v>
      </c>
      <c r="KE79" s="56"/>
      <c r="KF79" s="92">
        <v>5</v>
      </c>
      <c r="KG79" s="402" t="s">
        <v>0</v>
      </c>
      <c r="KH79" s="92">
        <v>0</v>
      </c>
      <c r="KI79" s="402" t="s">
        <v>2</v>
      </c>
      <c r="KJ79" s="401" t="s">
        <v>119</v>
      </c>
      <c r="KK79" s="56"/>
      <c r="KL79" s="92"/>
      <c r="KM79" s="85" t="s">
        <v>0</v>
      </c>
      <c r="KN79" s="92"/>
      <c r="KO79" s="85"/>
      <c r="KP79" s="84"/>
      <c r="KQ79" s="56"/>
      <c r="KR79" s="92"/>
      <c r="KS79" s="85" t="s">
        <v>0</v>
      </c>
      <c r="KT79" s="92"/>
      <c r="KU79" s="85"/>
      <c r="KV79" s="84"/>
      <c r="KW79" s="56"/>
      <c r="KX79" s="92"/>
      <c r="KY79" s="85" t="s">
        <v>0</v>
      </c>
      <c r="KZ79" s="92"/>
      <c r="LA79" s="85"/>
      <c r="LB79" s="84"/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85"/>
      <c r="LN79" s="84"/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355" t="s">
        <v>115</v>
      </c>
      <c r="FN80" s="352" t="s">
        <v>115</v>
      </c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1" t="s">
        <v>0</v>
      </c>
      <c r="GV80" s="92"/>
      <c r="GW80" s="321" t="s">
        <v>115</v>
      </c>
      <c r="GX80" s="318" t="s">
        <v>115</v>
      </c>
      <c r="GY80" s="56"/>
      <c r="GZ80" s="92"/>
      <c r="HA80" s="85" t="s">
        <v>0</v>
      </c>
      <c r="HB80" s="92"/>
      <c r="HC80" s="327" t="s">
        <v>115</v>
      </c>
      <c r="HD80" s="324" t="s">
        <v>115</v>
      </c>
      <c r="HE80" s="56"/>
      <c r="HF80" s="92"/>
      <c r="HG80" s="85" t="s">
        <v>0</v>
      </c>
      <c r="HH80" s="92"/>
      <c r="HI80" s="331" t="s">
        <v>115</v>
      </c>
      <c r="HJ80" s="328" t="s">
        <v>115</v>
      </c>
      <c r="HK80" s="56"/>
      <c r="HL80" s="92"/>
      <c r="HM80" s="85" t="s">
        <v>0</v>
      </c>
      <c r="HN80" s="92"/>
      <c r="HO80" s="336" t="s">
        <v>115</v>
      </c>
      <c r="HP80" s="333" t="s">
        <v>115</v>
      </c>
      <c r="HQ80" s="56"/>
      <c r="HR80" s="92"/>
      <c r="HS80" s="85" t="s">
        <v>0</v>
      </c>
      <c r="HT80" s="92"/>
      <c r="HU80" s="343" t="s">
        <v>115</v>
      </c>
      <c r="HV80" s="342" t="s">
        <v>115</v>
      </c>
      <c r="HW80" s="56"/>
      <c r="HX80" s="92"/>
      <c r="HY80" s="85" t="s">
        <v>0</v>
      </c>
      <c r="HZ80" s="92"/>
      <c r="IA80" s="347" t="s">
        <v>115</v>
      </c>
      <c r="IB80" s="344" t="s">
        <v>115</v>
      </c>
      <c r="IC80" s="56"/>
      <c r="ID80" s="92"/>
      <c r="IE80" s="85" t="s">
        <v>0</v>
      </c>
      <c r="IF80" s="92"/>
      <c r="IG80" s="351" t="s">
        <v>115</v>
      </c>
      <c r="IH80" s="348" t="s">
        <v>115</v>
      </c>
      <c r="II80" s="56"/>
      <c r="IJ80" s="92"/>
      <c r="IK80" s="392" t="s">
        <v>0</v>
      </c>
      <c r="IL80" s="92"/>
      <c r="IM80" s="392" t="s">
        <v>115</v>
      </c>
      <c r="IN80" s="389" t="s">
        <v>115</v>
      </c>
      <c r="IO80" s="56"/>
      <c r="IP80" s="92"/>
      <c r="IQ80" s="85" t="s">
        <v>0</v>
      </c>
      <c r="IR80" s="92"/>
      <c r="IS80" s="359" t="s">
        <v>115</v>
      </c>
      <c r="IT80" s="356" t="s">
        <v>115</v>
      </c>
      <c r="IU80" s="56"/>
      <c r="IV80" s="92"/>
      <c r="IW80" s="85" t="s">
        <v>0</v>
      </c>
      <c r="IX80" s="92"/>
      <c r="IY80" s="363" t="s">
        <v>115</v>
      </c>
      <c r="IZ80" s="362" t="s">
        <v>115</v>
      </c>
      <c r="JA80" s="56"/>
      <c r="JB80" s="92"/>
      <c r="JC80" s="85" t="s">
        <v>0</v>
      </c>
      <c r="JD80" s="92"/>
      <c r="JE80" s="367" t="s">
        <v>115</v>
      </c>
      <c r="JF80" s="364" t="s">
        <v>115</v>
      </c>
      <c r="JG80" s="56"/>
      <c r="JH80" s="92"/>
      <c r="JI80" s="85" t="s">
        <v>0</v>
      </c>
      <c r="JJ80" s="92"/>
      <c r="JK80" s="371" t="s">
        <v>115</v>
      </c>
      <c r="JL80" s="370" t="s">
        <v>115</v>
      </c>
      <c r="JM80" s="56"/>
      <c r="JN80" s="92"/>
      <c r="JO80" s="85" t="s">
        <v>0</v>
      </c>
      <c r="JP80" s="92"/>
      <c r="JQ80" s="387" t="s">
        <v>115</v>
      </c>
      <c r="JR80" s="386" t="s">
        <v>115</v>
      </c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397" t="s">
        <v>115</v>
      </c>
      <c r="KD80" s="396" t="s">
        <v>115</v>
      </c>
      <c r="KE80" s="56"/>
      <c r="KF80" s="92"/>
      <c r="KG80" s="402" t="s">
        <v>0</v>
      </c>
      <c r="KH80" s="92"/>
      <c r="KI80" s="402" t="s">
        <v>115</v>
      </c>
      <c r="KJ80" s="401" t="s">
        <v>115</v>
      </c>
      <c r="KK80" s="56"/>
      <c r="KL80" s="92"/>
      <c r="KM80" s="85" t="s">
        <v>0</v>
      </c>
      <c r="KN80" s="92"/>
      <c r="KO80" s="85"/>
      <c r="KP80" s="84"/>
      <c r="KQ80" s="56"/>
      <c r="KR80" s="92"/>
      <c r="KS80" s="85" t="s">
        <v>0</v>
      </c>
      <c r="KT80" s="92"/>
      <c r="KU80" s="85"/>
      <c r="KV80" s="84"/>
      <c r="KW80" s="56"/>
      <c r="KX80" s="92"/>
      <c r="KY80" s="85" t="s">
        <v>0</v>
      </c>
      <c r="KZ80" s="92"/>
      <c r="LA80" s="85"/>
      <c r="LB80" s="84"/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85"/>
      <c r="LN80" s="84"/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341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342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>
        <v>2</v>
      </c>
      <c r="FK81" s="85" t="s">
        <v>0</v>
      </c>
      <c r="FL81" s="92">
        <v>0</v>
      </c>
      <c r="FM81" s="355" t="s">
        <v>2</v>
      </c>
      <c r="FN81" s="352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341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351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341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1" t="s">
        <v>0</v>
      </c>
      <c r="GV81" s="92">
        <v>2</v>
      </c>
      <c r="GW81" s="321" t="s">
        <v>3</v>
      </c>
      <c r="GX81" s="318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341</v>
      </c>
      <c r="HQ81" s="56"/>
      <c r="HR81" s="92">
        <v>0</v>
      </c>
      <c r="HS81" s="85" t="s">
        <v>0</v>
      </c>
      <c r="HT81" s="92">
        <v>3</v>
      </c>
      <c r="HU81" s="343" t="s">
        <v>2</v>
      </c>
      <c r="HV81" s="342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341</v>
      </c>
      <c r="II81" s="56"/>
      <c r="IJ81" s="92">
        <v>0</v>
      </c>
      <c r="IK81" s="392" t="s">
        <v>0</v>
      </c>
      <c r="IL81" s="92">
        <v>2</v>
      </c>
      <c r="IM81" s="321" t="s">
        <v>116</v>
      </c>
      <c r="IN81" s="318" t="s">
        <v>375</v>
      </c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>
        <v>3</v>
      </c>
      <c r="IW81" s="85" t="s">
        <v>0</v>
      </c>
      <c r="IX81" s="92">
        <v>0</v>
      </c>
      <c r="IY81" s="85" t="s">
        <v>3</v>
      </c>
      <c r="IZ81" s="84" t="s">
        <v>351</v>
      </c>
      <c r="JA81" s="56"/>
      <c r="JB81" s="92">
        <v>2</v>
      </c>
      <c r="JC81" s="85" t="s">
        <v>0</v>
      </c>
      <c r="JD81" s="92">
        <v>1</v>
      </c>
      <c r="JE81" s="85" t="s">
        <v>2</v>
      </c>
      <c r="JF81" s="84" t="s">
        <v>117</v>
      </c>
      <c r="JG81" s="56"/>
      <c r="JH81" s="92">
        <v>2</v>
      </c>
      <c r="JI81" s="85" t="s">
        <v>0</v>
      </c>
      <c r="JJ81" s="92">
        <v>1</v>
      </c>
      <c r="JK81" s="371" t="s">
        <v>2</v>
      </c>
      <c r="JL81" s="370" t="s">
        <v>117</v>
      </c>
      <c r="JM81" s="56"/>
      <c r="JN81" s="92">
        <v>0</v>
      </c>
      <c r="JO81" s="85" t="s">
        <v>0</v>
      </c>
      <c r="JP81" s="92">
        <v>3</v>
      </c>
      <c r="JQ81" s="85" t="s">
        <v>116</v>
      </c>
      <c r="JR81" s="84" t="s">
        <v>117</v>
      </c>
      <c r="JS81" s="56"/>
      <c r="JT81" s="92"/>
      <c r="JU81" s="85" t="s">
        <v>0</v>
      </c>
      <c r="JV81" s="92"/>
      <c r="JW81" s="85"/>
      <c r="JX81" s="84"/>
      <c r="JY81" s="56"/>
      <c r="JZ81" s="92">
        <v>0</v>
      </c>
      <c r="KA81" s="85" t="s">
        <v>0</v>
      </c>
      <c r="KB81" s="92">
        <v>2</v>
      </c>
      <c r="KC81" s="85" t="s">
        <v>3</v>
      </c>
      <c r="KD81" s="84" t="s">
        <v>1</v>
      </c>
      <c r="KE81" s="56"/>
      <c r="KF81" s="92">
        <v>2</v>
      </c>
      <c r="KG81" s="402" t="s">
        <v>0</v>
      </c>
      <c r="KH81" s="92">
        <v>0</v>
      </c>
      <c r="KI81" s="402" t="s">
        <v>2</v>
      </c>
      <c r="KJ81" s="401" t="s">
        <v>341</v>
      </c>
      <c r="KK81" s="56"/>
      <c r="KL81" s="92"/>
      <c r="KM81" s="85" t="s">
        <v>0</v>
      </c>
      <c r="KN81" s="92"/>
      <c r="KO81" s="85"/>
      <c r="KP81" s="84"/>
      <c r="KQ81" s="56"/>
      <c r="KR81" s="92"/>
      <c r="KS81" s="85" t="s">
        <v>0</v>
      </c>
      <c r="KT81" s="92"/>
      <c r="KU81" s="85"/>
      <c r="KV81" s="84"/>
      <c r="KW81" s="56"/>
      <c r="KX81" s="92"/>
      <c r="KY81" s="85" t="s">
        <v>0</v>
      </c>
      <c r="KZ81" s="92"/>
      <c r="LA81" s="85"/>
      <c r="LB81" s="84"/>
      <c r="LC81" s="56"/>
      <c r="LD81" s="92"/>
      <c r="LE81" s="85" t="s">
        <v>0</v>
      </c>
      <c r="LF81" s="92"/>
      <c r="LG81" s="85"/>
      <c r="LH81" s="84"/>
      <c r="LI81" s="56"/>
      <c r="LJ81" s="92"/>
      <c r="LK81" s="85" t="s">
        <v>0</v>
      </c>
      <c r="LL81" s="92"/>
      <c r="LM81" s="85"/>
      <c r="LN81" s="84"/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342</v>
      </c>
      <c r="AR82" s="141" t="s">
        <v>351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341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342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341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375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341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341</v>
      </c>
      <c r="GS82" s="56"/>
      <c r="GT82" s="92">
        <v>0</v>
      </c>
      <c r="GU82" s="321" t="s">
        <v>0</v>
      </c>
      <c r="GV82" s="92">
        <v>1</v>
      </c>
      <c r="GW82" s="321" t="s">
        <v>125</v>
      </c>
      <c r="GX82" s="318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3" t="s">
        <v>3</v>
      </c>
      <c r="HV82" s="342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>
        <v>0</v>
      </c>
      <c r="IK82" s="392" t="s">
        <v>0</v>
      </c>
      <c r="IL82" s="92">
        <v>1</v>
      </c>
      <c r="IM82" s="321" t="s">
        <v>375</v>
      </c>
      <c r="IN82" s="318" t="s">
        <v>123</v>
      </c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>
        <v>3</v>
      </c>
      <c r="IW82" s="85" t="s">
        <v>0</v>
      </c>
      <c r="IX82" s="92">
        <v>0</v>
      </c>
      <c r="IY82" s="85" t="s">
        <v>3</v>
      </c>
      <c r="IZ82" s="84" t="s">
        <v>281</v>
      </c>
      <c r="JA82" s="56"/>
      <c r="JB82" s="92">
        <v>2</v>
      </c>
      <c r="JC82" s="85" t="s">
        <v>0</v>
      </c>
      <c r="JD82" s="92">
        <v>0</v>
      </c>
      <c r="JE82" s="85" t="s">
        <v>375</v>
      </c>
      <c r="JF82" s="84" t="s">
        <v>2</v>
      </c>
      <c r="JG82" s="56"/>
      <c r="JH82" s="92">
        <v>4</v>
      </c>
      <c r="JI82" s="85" t="s">
        <v>0</v>
      </c>
      <c r="JJ82" s="92">
        <v>1</v>
      </c>
      <c r="JK82" s="85" t="s">
        <v>2</v>
      </c>
      <c r="JL82" s="84" t="s">
        <v>277</v>
      </c>
      <c r="JM82" s="56"/>
      <c r="JN82" s="92">
        <v>0</v>
      </c>
      <c r="JO82" s="85" t="s">
        <v>0</v>
      </c>
      <c r="JP82" s="92">
        <v>2</v>
      </c>
      <c r="JQ82" s="85" t="s">
        <v>375</v>
      </c>
      <c r="JR82" s="84" t="s">
        <v>2</v>
      </c>
      <c r="JS82" s="56"/>
      <c r="JT82" s="92"/>
      <c r="JU82" s="85" t="s">
        <v>0</v>
      </c>
      <c r="JV82" s="92"/>
      <c r="JW82" s="85"/>
      <c r="JX82" s="84"/>
      <c r="JY82" s="56"/>
      <c r="JZ82" s="92">
        <v>0</v>
      </c>
      <c r="KA82" s="85" t="s">
        <v>0</v>
      </c>
      <c r="KB82" s="92">
        <v>2</v>
      </c>
      <c r="KC82" s="85" t="s">
        <v>3</v>
      </c>
      <c r="KD82" s="84" t="s">
        <v>126</v>
      </c>
      <c r="KE82" s="56"/>
      <c r="KF82" s="92">
        <v>3</v>
      </c>
      <c r="KG82" s="402" t="s">
        <v>0</v>
      </c>
      <c r="KH82" s="92">
        <v>0</v>
      </c>
      <c r="KI82" s="402" t="s">
        <v>3</v>
      </c>
      <c r="KJ82" s="401" t="s">
        <v>2</v>
      </c>
      <c r="KK82" s="56"/>
      <c r="KL82" s="92"/>
      <c r="KM82" s="85" t="s">
        <v>0</v>
      </c>
      <c r="KN82" s="92"/>
      <c r="KO82" s="85"/>
      <c r="KP82" s="84"/>
      <c r="KQ82" s="56"/>
      <c r="KR82" s="92"/>
      <c r="KS82" s="85" t="s">
        <v>0</v>
      </c>
      <c r="KT82" s="92"/>
      <c r="KU82" s="85"/>
      <c r="KV82" s="84"/>
      <c r="KW82" s="56"/>
      <c r="KX82" s="92"/>
      <c r="KY82" s="85" t="s">
        <v>0</v>
      </c>
      <c r="KZ82" s="92"/>
      <c r="LA82" s="85"/>
      <c r="LB82" s="84"/>
      <c r="LC82" s="56"/>
      <c r="LD82" s="92"/>
      <c r="LE82" s="85" t="s">
        <v>0</v>
      </c>
      <c r="LF82" s="92"/>
      <c r="LG82" s="85"/>
      <c r="LH82" s="84"/>
      <c r="LI82" s="56"/>
      <c r="LJ82" s="92"/>
      <c r="LK82" s="85" t="s">
        <v>0</v>
      </c>
      <c r="LL82" s="92"/>
      <c r="LM82" s="85"/>
      <c r="LN82" s="84"/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355" t="s">
        <v>115</v>
      </c>
      <c r="FN83" s="352" t="s">
        <v>115</v>
      </c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1" t="s">
        <v>0</v>
      </c>
      <c r="GV83" s="92"/>
      <c r="GW83" s="321" t="s">
        <v>115</v>
      </c>
      <c r="GX83" s="318" t="s">
        <v>115</v>
      </c>
      <c r="GY83" s="56"/>
      <c r="GZ83" s="92"/>
      <c r="HA83" s="85" t="s">
        <v>0</v>
      </c>
      <c r="HB83" s="92"/>
      <c r="HC83" s="327" t="s">
        <v>115</v>
      </c>
      <c r="HD83" s="324" t="s">
        <v>115</v>
      </c>
      <c r="HE83" s="56"/>
      <c r="HF83" s="92"/>
      <c r="HG83" s="85" t="s">
        <v>0</v>
      </c>
      <c r="HH83" s="92"/>
      <c r="HI83" s="331" t="s">
        <v>115</v>
      </c>
      <c r="HJ83" s="328" t="s">
        <v>115</v>
      </c>
      <c r="HK83" s="56"/>
      <c r="HL83" s="92"/>
      <c r="HM83" s="85" t="s">
        <v>0</v>
      </c>
      <c r="HN83" s="92"/>
      <c r="HO83" s="336" t="s">
        <v>115</v>
      </c>
      <c r="HP83" s="333" t="s">
        <v>115</v>
      </c>
      <c r="HQ83" s="56"/>
      <c r="HR83" s="92"/>
      <c r="HS83" s="85" t="s">
        <v>0</v>
      </c>
      <c r="HT83" s="92"/>
      <c r="HU83" s="343" t="s">
        <v>115</v>
      </c>
      <c r="HV83" s="342" t="s">
        <v>115</v>
      </c>
      <c r="HW83" s="56"/>
      <c r="HX83" s="92"/>
      <c r="HY83" s="85" t="s">
        <v>0</v>
      </c>
      <c r="HZ83" s="92"/>
      <c r="IA83" s="347" t="s">
        <v>115</v>
      </c>
      <c r="IB83" s="344" t="s">
        <v>115</v>
      </c>
      <c r="IC83" s="56"/>
      <c r="ID83" s="92"/>
      <c r="IE83" s="85" t="s">
        <v>0</v>
      </c>
      <c r="IF83" s="92"/>
      <c r="IG83" s="351" t="s">
        <v>115</v>
      </c>
      <c r="IH83" s="348" t="s">
        <v>115</v>
      </c>
      <c r="II83" s="56"/>
      <c r="IJ83" s="92"/>
      <c r="IK83" s="392" t="s">
        <v>0</v>
      </c>
      <c r="IL83" s="92"/>
      <c r="IM83" s="392" t="s">
        <v>115</v>
      </c>
      <c r="IN83" s="389" t="s">
        <v>115</v>
      </c>
      <c r="IO83" s="56"/>
      <c r="IP83" s="92"/>
      <c r="IQ83" s="85" t="s">
        <v>0</v>
      </c>
      <c r="IR83" s="92"/>
      <c r="IS83" s="359" t="s">
        <v>115</v>
      </c>
      <c r="IT83" s="356" t="s">
        <v>115</v>
      </c>
      <c r="IU83" s="56"/>
      <c r="IV83" s="92"/>
      <c r="IW83" s="85" t="s">
        <v>0</v>
      </c>
      <c r="IX83" s="92"/>
      <c r="IY83" s="363" t="s">
        <v>115</v>
      </c>
      <c r="IZ83" s="362" t="s">
        <v>115</v>
      </c>
      <c r="JA83" s="56"/>
      <c r="JB83" s="92"/>
      <c r="JC83" s="85" t="s">
        <v>0</v>
      </c>
      <c r="JD83" s="92"/>
      <c r="JE83" s="367" t="s">
        <v>115</v>
      </c>
      <c r="JF83" s="364" t="s">
        <v>115</v>
      </c>
      <c r="JG83" s="56"/>
      <c r="JH83" s="92"/>
      <c r="JI83" s="85" t="s">
        <v>0</v>
      </c>
      <c r="JJ83" s="92"/>
      <c r="JK83" s="371" t="s">
        <v>115</v>
      </c>
      <c r="JL83" s="370" t="s">
        <v>115</v>
      </c>
      <c r="JM83" s="56"/>
      <c r="JN83" s="92"/>
      <c r="JO83" s="85" t="s">
        <v>0</v>
      </c>
      <c r="JP83" s="92"/>
      <c r="JQ83" s="387" t="s">
        <v>115</v>
      </c>
      <c r="JR83" s="386" t="s">
        <v>115</v>
      </c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397" t="s">
        <v>115</v>
      </c>
      <c r="KD83" s="396" t="s">
        <v>115</v>
      </c>
      <c r="KE83" s="56"/>
      <c r="KF83" s="92"/>
      <c r="KG83" s="402" t="s">
        <v>0</v>
      </c>
      <c r="KH83" s="92"/>
      <c r="KI83" s="402" t="s">
        <v>115</v>
      </c>
      <c r="KJ83" s="401" t="s">
        <v>115</v>
      </c>
      <c r="KK83" s="56"/>
      <c r="KL83" s="92"/>
      <c r="KM83" s="85" t="s">
        <v>0</v>
      </c>
      <c r="KN83" s="92"/>
      <c r="KO83" s="85"/>
      <c r="KP83" s="84"/>
      <c r="KQ83" s="56"/>
      <c r="KR83" s="92"/>
      <c r="KS83" s="85" t="s">
        <v>0</v>
      </c>
      <c r="KT83" s="92"/>
      <c r="KU83" s="85"/>
      <c r="KV83" s="84"/>
      <c r="KW83" s="56"/>
      <c r="KX83" s="92"/>
      <c r="KY83" s="85" t="s">
        <v>0</v>
      </c>
      <c r="KZ83" s="92"/>
      <c r="LA83" s="85"/>
      <c r="LB83" s="84"/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85"/>
      <c r="LN83" s="84"/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342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341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341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342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341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341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376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390</v>
      </c>
      <c r="FZ84" s="84" t="s">
        <v>391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351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1" t="s">
        <v>0</v>
      </c>
      <c r="GV84" s="92">
        <v>2</v>
      </c>
      <c r="GW84" s="321" t="s">
        <v>122</v>
      </c>
      <c r="GX84" s="318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3" t="s">
        <v>2</v>
      </c>
      <c r="HV84" s="342" t="s">
        <v>341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341</v>
      </c>
      <c r="II84" s="56"/>
      <c r="IJ84" s="92">
        <v>2</v>
      </c>
      <c r="IK84" s="392" t="s">
        <v>0</v>
      </c>
      <c r="IL84" s="92">
        <v>2</v>
      </c>
      <c r="IM84" s="321" t="s">
        <v>375</v>
      </c>
      <c r="IN84" s="318" t="s">
        <v>117</v>
      </c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375</v>
      </c>
      <c r="IU84" s="56"/>
      <c r="IV84" s="92">
        <v>2</v>
      </c>
      <c r="IW84" s="85" t="s">
        <v>0</v>
      </c>
      <c r="IX84" s="92">
        <v>1</v>
      </c>
      <c r="IY84" s="85" t="s">
        <v>122</v>
      </c>
      <c r="IZ84" s="84" t="s">
        <v>4</v>
      </c>
      <c r="JA84" s="56"/>
      <c r="JB84" s="92"/>
      <c r="JC84" s="85" t="s">
        <v>0</v>
      </c>
      <c r="JD84" s="92"/>
      <c r="JE84" s="367" t="s">
        <v>115</v>
      </c>
      <c r="JF84" s="364" t="s">
        <v>115</v>
      </c>
      <c r="JG84" s="56"/>
      <c r="JH84" s="92">
        <v>3</v>
      </c>
      <c r="JI84" s="85" t="s">
        <v>0</v>
      </c>
      <c r="JJ84" s="92">
        <v>1</v>
      </c>
      <c r="JK84" s="85" t="s">
        <v>2</v>
      </c>
      <c r="JL84" s="84" t="s">
        <v>2</v>
      </c>
      <c r="JM84" s="56"/>
      <c r="JN84" s="92">
        <v>0</v>
      </c>
      <c r="JO84" s="85" t="s">
        <v>0</v>
      </c>
      <c r="JP84" s="92">
        <v>1</v>
      </c>
      <c r="JQ84" s="85" t="s">
        <v>2</v>
      </c>
      <c r="JR84" s="84" t="s">
        <v>116</v>
      </c>
      <c r="JS84" s="56"/>
      <c r="JT84" s="92"/>
      <c r="JU84" s="85" t="s">
        <v>0</v>
      </c>
      <c r="JV84" s="92"/>
      <c r="JW84" s="85"/>
      <c r="JX84" s="84"/>
      <c r="JY84" s="56"/>
      <c r="JZ84" s="92">
        <v>1</v>
      </c>
      <c r="KA84" s="85" t="s">
        <v>0</v>
      </c>
      <c r="KB84" s="92">
        <v>3</v>
      </c>
      <c r="KC84" s="85" t="s">
        <v>121</v>
      </c>
      <c r="KD84" s="84" t="s">
        <v>1</v>
      </c>
      <c r="KE84" s="56"/>
      <c r="KF84" s="92">
        <v>3</v>
      </c>
      <c r="KG84" s="402" t="s">
        <v>0</v>
      </c>
      <c r="KH84" s="92">
        <v>0</v>
      </c>
      <c r="KI84" s="402" t="s">
        <v>2</v>
      </c>
      <c r="KJ84" s="401" t="s">
        <v>2</v>
      </c>
      <c r="KK84" s="56"/>
      <c r="KL84" s="92"/>
      <c r="KM84" s="85" t="s">
        <v>0</v>
      </c>
      <c r="KN84" s="92"/>
      <c r="KO84" s="85"/>
      <c r="KP84" s="84"/>
      <c r="KQ84" s="56"/>
      <c r="KR84" s="92"/>
      <c r="KS84" s="85" t="s">
        <v>0</v>
      </c>
      <c r="KT84" s="92"/>
      <c r="KU84" s="85"/>
      <c r="KV84" s="84"/>
      <c r="KW84" s="56"/>
      <c r="KX84" s="92"/>
      <c r="KY84" s="85" t="s">
        <v>0</v>
      </c>
      <c r="KZ84" s="92"/>
      <c r="LA84" s="85"/>
      <c r="LB84" s="84"/>
      <c r="LC84" s="56"/>
      <c r="LD84" s="92"/>
      <c r="LE84" s="85" t="s">
        <v>0</v>
      </c>
      <c r="LF84" s="92"/>
      <c r="LG84" s="85"/>
      <c r="LH84" s="84"/>
      <c r="LI84" s="56"/>
      <c r="LJ84" s="92"/>
      <c r="LK84" s="85" t="s">
        <v>0</v>
      </c>
      <c r="LL84" s="92"/>
      <c r="LM84" s="85"/>
      <c r="LN84" s="84"/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341</v>
      </c>
      <c r="AM85" s="56"/>
      <c r="AN85" s="92">
        <v>1</v>
      </c>
      <c r="AO85" s="85" t="s">
        <v>0</v>
      </c>
      <c r="AP85" s="92">
        <v>3</v>
      </c>
      <c r="AQ85" s="142" t="s">
        <v>351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351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341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342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391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351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351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1" t="s">
        <v>0</v>
      </c>
      <c r="GV85" s="92">
        <v>2</v>
      </c>
      <c r="GW85" s="321" t="s">
        <v>3</v>
      </c>
      <c r="GX85" s="318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341</v>
      </c>
      <c r="HQ85" s="56"/>
      <c r="HR85" s="92">
        <v>1</v>
      </c>
      <c r="HS85" s="85" t="s">
        <v>0</v>
      </c>
      <c r="HT85" s="92">
        <v>3</v>
      </c>
      <c r="HU85" s="343" t="s">
        <v>3</v>
      </c>
      <c r="HV85" s="342" t="s">
        <v>117</v>
      </c>
      <c r="HW85" s="56"/>
      <c r="HX85" s="92"/>
      <c r="HY85" s="85" t="s">
        <v>0</v>
      </c>
      <c r="HZ85" s="92"/>
      <c r="IA85" s="347" t="s">
        <v>115</v>
      </c>
      <c r="IB85" s="344" t="s">
        <v>115</v>
      </c>
      <c r="IC85" s="56"/>
      <c r="ID85" s="92">
        <v>3</v>
      </c>
      <c r="IE85" s="85" t="s">
        <v>0</v>
      </c>
      <c r="IF85" s="92">
        <v>0</v>
      </c>
      <c r="IG85" s="85" t="s">
        <v>375</v>
      </c>
      <c r="IH85" s="84" t="s">
        <v>117</v>
      </c>
      <c r="II85" s="56"/>
      <c r="IJ85" s="92">
        <v>1</v>
      </c>
      <c r="IK85" s="392" t="s">
        <v>0</v>
      </c>
      <c r="IL85" s="92">
        <v>2</v>
      </c>
      <c r="IM85" s="321" t="s">
        <v>2</v>
      </c>
      <c r="IN85" s="318" t="s">
        <v>117</v>
      </c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341</v>
      </c>
      <c r="IU85" s="56"/>
      <c r="IV85" s="92">
        <v>3</v>
      </c>
      <c r="IW85" s="85" t="s">
        <v>0</v>
      </c>
      <c r="IX85" s="92">
        <v>0</v>
      </c>
      <c r="IY85" s="85" t="s">
        <v>2</v>
      </c>
      <c r="IZ85" s="84" t="s">
        <v>341</v>
      </c>
      <c r="JA85" s="56"/>
      <c r="JB85" s="92">
        <v>2</v>
      </c>
      <c r="JC85" s="85" t="s">
        <v>0</v>
      </c>
      <c r="JD85" s="92">
        <v>1</v>
      </c>
      <c r="JE85" s="85" t="s">
        <v>2</v>
      </c>
      <c r="JF85" s="84" t="s">
        <v>117</v>
      </c>
      <c r="JG85" s="56"/>
      <c r="JH85" s="92">
        <v>3</v>
      </c>
      <c r="JI85" s="85" t="s">
        <v>0</v>
      </c>
      <c r="JJ85" s="92">
        <v>1</v>
      </c>
      <c r="JK85" s="85" t="s">
        <v>2</v>
      </c>
      <c r="JL85" s="84" t="s">
        <v>341</v>
      </c>
      <c r="JM85" s="56"/>
      <c r="JN85" s="92">
        <v>1</v>
      </c>
      <c r="JO85" s="85" t="s">
        <v>0</v>
      </c>
      <c r="JP85" s="92">
        <v>3</v>
      </c>
      <c r="JQ85" s="85" t="s">
        <v>375</v>
      </c>
      <c r="JR85" s="84" t="s">
        <v>2</v>
      </c>
      <c r="JS85" s="56"/>
      <c r="JT85" s="92"/>
      <c r="JU85" s="85" t="s">
        <v>0</v>
      </c>
      <c r="JV85" s="92"/>
      <c r="JW85" s="85"/>
      <c r="JX85" s="84"/>
      <c r="JY85" s="56"/>
      <c r="JZ85" s="92">
        <v>1</v>
      </c>
      <c r="KA85" s="85" t="s">
        <v>0</v>
      </c>
      <c r="KB85" s="92">
        <v>3</v>
      </c>
      <c r="KC85" s="85" t="s">
        <v>1</v>
      </c>
      <c r="KD85" s="84" t="s">
        <v>351</v>
      </c>
      <c r="KE85" s="56"/>
      <c r="KF85" s="92">
        <v>3</v>
      </c>
      <c r="KG85" s="402" t="s">
        <v>0</v>
      </c>
      <c r="KH85" s="92">
        <v>1</v>
      </c>
      <c r="KI85" s="402" t="s">
        <v>2</v>
      </c>
      <c r="KJ85" s="401" t="s">
        <v>341</v>
      </c>
      <c r="KK85" s="56"/>
      <c r="KL85" s="92"/>
      <c r="KM85" s="85" t="s">
        <v>0</v>
      </c>
      <c r="KN85" s="92"/>
      <c r="KO85" s="85"/>
      <c r="KP85" s="84"/>
      <c r="KQ85" s="56"/>
      <c r="KR85" s="92"/>
      <c r="KS85" s="85" t="s">
        <v>0</v>
      </c>
      <c r="KT85" s="92"/>
      <c r="KU85" s="85"/>
      <c r="KV85" s="84"/>
      <c r="KW85" s="56"/>
      <c r="KX85" s="92"/>
      <c r="KY85" s="85" t="s">
        <v>0</v>
      </c>
      <c r="KZ85" s="92"/>
      <c r="LA85" s="85"/>
      <c r="LB85" s="84"/>
      <c r="LC85" s="56"/>
      <c r="LD85" s="92"/>
      <c r="LE85" s="85" t="s">
        <v>0</v>
      </c>
      <c r="LF85" s="92"/>
      <c r="LG85" s="85"/>
      <c r="LH85" s="84"/>
      <c r="LI85" s="56"/>
      <c r="LJ85" s="92"/>
      <c r="LK85" s="85" t="s">
        <v>0</v>
      </c>
      <c r="LL85" s="92"/>
      <c r="LM85" s="85"/>
      <c r="LN85" s="84"/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354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367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372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341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1" t="s">
        <v>0</v>
      </c>
      <c r="GV86" s="92">
        <v>2</v>
      </c>
      <c r="GW86" s="321" t="s">
        <v>1</v>
      </c>
      <c r="GX86" s="318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38" t="s">
        <v>2</v>
      </c>
      <c r="HP86" s="337" t="s">
        <v>117</v>
      </c>
      <c r="HQ86" s="56"/>
      <c r="HR86" s="92">
        <v>1</v>
      </c>
      <c r="HS86" s="85" t="s">
        <v>0</v>
      </c>
      <c r="HT86" s="92">
        <v>3</v>
      </c>
      <c r="HU86" s="343" t="s">
        <v>2</v>
      </c>
      <c r="HV86" s="342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375</v>
      </c>
      <c r="IH86" s="84" t="s">
        <v>116</v>
      </c>
      <c r="II86" s="56"/>
      <c r="IJ86" s="92"/>
      <c r="IK86" s="392" t="s">
        <v>0</v>
      </c>
      <c r="IL86" s="92"/>
      <c r="IM86" s="392" t="s">
        <v>115</v>
      </c>
      <c r="IN86" s="389" t="s">
        <v>115</v>
      </c>
      <c r="IO86" s="56"/>
      <c r="IP86" s="92"/>
      <c r="IQ86" s="85" t="s">
        <v>0</v>
      </c>
      <c r="IR86" s="92"/>
      <c r="IS86" s="359" t="s">
        <v>115</v>
      </c>
      <c r="IT86" s="356" t="s">
        <v>115</v>
      </c>
      <c r="IU86" s="56"/>
      <c r="IV86" s="92">
        <v>3</v>
      </c>
      <c r="IW86" s="85" t="s">
        <v>0</v>
      </c>
      <c r="IX86" s="92">
        <v>1</v>
      </c>
      <c r="IY86" s="85" t="s">
        <v>122</v>
      </c>
      <c r="IZ86" s="84" t="s">
        <v>351</v>
      </c>
      <c r="JA86" s="56"/>
      <c r="JB86" s="92">
        <v>2</v>
      </c>
      <c r="JC86" s="85" t="s">
        <v>0</v>
      </c>
      <c r="JD86" s="92">
        <v>0</v>
      </c>
      <c r="JE86" s="85" t="s">
        <v>2</v>
      </c>
      <c r="JF86" s="84" t="s">
        <v>2</v>
      </c>
      <c r="JG86" s="56"/>
      <c r="JH86" s="92">
        <v>2</v>
      </c>
      <c r="JI86" s="85" t="s">
        <v>0</v>
      </c>
      <c r="JJ86" s="92">
        <v>0</v>
      </c>
      <c r="JK86" s="85" t="s">
        <v>116</v>
      </c>
      <c r="JL86" s="84" t="s">
        <v>123</v>
      </c>
      <c r="JM86" s="56"/>
      <c r="JN86" s="92"/>
      <c r="JO86" s="85" t="s">
        <v>0</v>
      </c>
      <c r="JP86" s="92"/>
      <c r="JQ86" s="387" t="s">
        <v>115</v>
      </c>
      <c r="JR86" s="386" t="s">
        <v>115</v>
      </c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397" t="s">
        <v>115</v>
      </c>
      <c r="KD86" s="396" t="s">
        <v>115</v>
      </c>
      <c r="KE86" s="56"/>
      <c r="KF86" s="92"/>
      <c r="KG86" s="402" t="s">
        <v>0</v>
      </c>
      <c r="KH86" s="92"/>
      <c r="KI86" s="402" t="s">
        <v>115</v>
      </c>
      <c r="KJ86" s="401" t="s">
        <v>115</v>
      </c>
      <c r="KK86" s="56"/>
      <c r="KL86" s="92"/>
      <c r="KM86" s="85" t="s">
        <v>0</v>
      </c>
      <c r="KN86" s="92"/>
      <c r="KO86" s="85"/>
      <c r="KP86" s="84"/>
      <c r="KQ86" s="56"/>
      <c r="KR86" s="92"/>
      <c r="KS86" s="85" t="s">
        <v>0</v>
      </c>
      <c r="KT86" s="92"/>
      <c r="KU86" s="85"/>
      <c r="KV86" s="84"/>
      <c r="KW86" s="56"/>
      <c r="KX86" s="92"/>
      <c r="KY86" s="85" t="s">
        <v>0</v>
      </c>
      <c r="KZ86" s="92"/>
      <c r="LA86" s="85"/>
      <c r="LB86" s="84"/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85"/>
      <c r="LN86" s="84"/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355" t="s">
        <v>115</v>
      </c>
      <c r="FN87" s="352" t="s">
        <v>115</v>
      </c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1" t="s">
        <v>0</v>
      </c>
      <c r="GV87" s="92"/>
      <c r="GW87" s="321" t="s">
        <v>115</v>
      </c>
      <c r="GX87" s="318" t="s">
        <v>115</v>
      </c>
      <c r="GY87" s="56"/>
      <c r="GZ87" s="92"/>
      <c r="HA87" s="85" t="s">
        <v>0</v>
      </c>
      <c r="HB87" s="92"/>
      <c r="HC87" s="327" t="s">
        <v>115</v>
      </c>
      <c r="HD87" s="324" t="s">
        <v>115</v>
      </c>
      <c r="HE87" s="56"/>
      <c r="HF87" s="92"/>
      <c r="HG87" s="85" t="s">
        <v>0</v>
      </c>
      <c r="HH87" s="92"/>
      <c r="HI87" s="331" t="s">
        <v>115</v>
      </c>
      <c r="HJ87" s="328" t="s">
        <v>115</v>
      </c>
      <c r="HK87" s="56"/>
      <c r="HL87" s="92"/>
      <c r="HM87" s="85" t="s">
        <v>0</v>
      </c>
      <c r="HN87" s="92"/>
      <c r="HO87" s="336" t="s">
        <v>115</v>
      </c>
      <c r="HP87" s="333" t="s">
        <v>115</v>
      </c>
      <c r="HQ87" s="56"/>
      <c r="HR87" s="92"/>
      <c r="HS87" s="85" t="s">
        <v>0</v>
      </c>
      <c r="HT87" s="92"/>
      <c r="HU87" s="343" t="s">
        <v>115</v>
      </c>
      <c r="HV87" s="342" t="s">
        <v>115</v>
      </c>
      <c r="HW87" s="56"/>
      <c r="HX87" s="92"/>
      <c r="HY87" s="85" t="s">
        <v>0</v>
      </c>
      <c r="HZ87" s="92"/>
      <c r="IA87" s="347" t="s">
        <v>115</v>
      </c>
      <c r="IB87" s="344" t="s">
        <v>115</v>
      </c>
      <c r="IC87" s="56"/>
      <c r="ID87" s="92"/>
      <c r="IE87" s="85" t="s">
        <v>0</v>
      </c>
      <c r="IF87" s="92"/>
      <c r="IG87" s="351" t="s">
        <v>115</v>
      </c>
      <c r="IH87" s="348" t="s">
        <v>115</v>
      </c>
      <c r="II87" s="56"/>
      <c r="IJ87" s="92"/>
      <c r="IK87" s="392" t="s">
        <v>0</v>
      </c>
      <c r="IL87" s="92"/>
      <c r="IM87" s="392" t="s">
        <v>115</v>
      </c>
      <c r="IN87" s="389" t="s">
        <v>115</v>
      </c>
      <c r="IO87" s="56"/>
      <c r="IP87" s="92"/>
      <c r="IQ87" s="85" t="s">
        <v>0</v>
      </c>
      <c r="IR87" s="92"/>
      <c r="IS87" s="359" t="s">
        <v>115</v>
      </c>
      <c r="IT87" s="356" t="s">
        <v>115</v>
      </c>
      <c r="IU87" s="56"/>
      <c r="IV87" s="92"/>
      <c r="IW87" s="85" t="s">
        <v>0</v>
      </c>
      <c r="IX87" s="92"/>
      <c r="IY87" s="363" t="s">
        <v>115</v>
      </c>
      <c r="IZ87" s="362" t="s">
        <v>115</v>
      </c>
      <c r="JA87" s="56"/>
      <c r="JB87" s="92"/>
      <c r="JC87" s="85" t="s">
        <v>0</v>
      </c>
      <c r="JD87" s="92"/>
      <c r="JE87" s="367" t="s">
        <v>115</v>
      </c>
      <c r="JF87" s="364" t="s">
        <v>115</v>
      </c>
      <c r="JG87" s="56"/>
      <c r="JH87" s="92"/>
      <c r="JI87" s="85" t="s">
        <v>0</v>
      </c>
      <c r="JJ87" s="92"/>
      <c r="JK87" s="371" t="s">
        <v>115</v>
      </c>
      <c r="JL87" s="370" t="s">
        <v>115</v>
      </c>
      <c r="JM87" s="56"/>
      <c r="JN87" s="92"/>
      <c r="JO87" s="85" t="s">
        <v>0</v>
      </c>
      <c r="JP87" s="92"/>
      <c r="JQ87" s="387" t="s">
        <v>115</v>
      </c>
      <c r="JR87" s="386" t="s">
        <v>115</v>
      </c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397" t="s">
        <v>115</v>
      </c>
      <c r="KD87" s="396" t="s">
        <v>115</v>
      </c>
      <c r="KE87" s="56"/>
      <c r="KF87" s="92"/>
      <c r="KG87" s="402" t="s">
        <v>0</v>
      </c>
      <c r="KH87" s="92"/>
      <c r="KI87" s="402" t="s">
        <v>115</v>
      </c>
      <c r="KJ87" s="401" t="s">
        <v>115</v>
      </c>
      <c r="KK87" s="56"/>
      <c r="KL87" s="92"/>
      <c r="KM87" s="85" t="s">
        <v>0</v>
      </c>
      <c r="KN87" s="92"/>
      <c r="KO87" s="85"/>
      <c r="KP87" s="84"/>
      <c r="KQ87" s="56"/>
      <c r="KR87" s="92"/>
      <c r="KS87" s="85" t="s">
        <v>0</v>
      </c>
      <c r="KT87" s="92"/>
      <c r="KU87" s="85"/>
      <c r="KV87" s="84"/>
      <c r="KW87" s="56"/>
      <c r="KX87" s="92"/>
      <c r="KY87" s="85" t="s">
        <v>0</v>
      </c>
      <c r="KZ87" s="92"/>
      <c r="LA87" s="85"/>
      <c r="LB87" s="84"/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85"/>
      <c r="LN87" s="84"/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355" t="s">
        <v>115</v>
      </c>
      <c r="FN88" s="352" t="s">
        <v>115</v>
      </c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1" t="s">
        <v>0</v>
      </c>
      <c r="GV88" s="92"/>
      <c r="GW88" s="321" t="s">
        <v>115</v>
      </c>
      <c r="GX88" s="318" t="s">
        <v>115</v>
      </c>
      <c r="GY88" s="56"/>
      <c r="GZ88" s="92"/>
      <c r="HA88" s="85" t="s">
        <v>0</v>
      </c>
      <c r="HB88" s="92"/>
      <c r="HC88" s="327" t="s">
        <v>115</v>
      </c>
      <c r="HD88" s="324" t="s">
        <v>115</v>
      </c>
      <c r="HE88" s="56"/>
      <c r="HF88" s="92"/>
      <c r="HG88" s="85" t="s">
        <v>0</v>
      </c>
      <c r="HH88" s="92"/>
      <c r="HI88" s="331" t="s">
        <v>115</v>
      </c>
      <c r="HJ88" s="328" t="s">
        <v>115</v>
      </c>
      <c r="HK88" s="56"/>
      <c r="HL88" s="92"/>
      <c r="HM88" s="85" t="s">
        <v>0</v>
      </c>
      <c r="HN88" s="92"/>
      <c r="HO88" s="336" t="s">
        <v>115</v>
      </c>
      <c r="HP88" s="333" t="s">
        <v>115</v>
      </c>
      <c r="HQ88" s="56"/>
      <c r="HR88" s="92"/>
      <c r="HS88" s="85" t="s">
        <v>0</v>
      </c>
      <c r="HT88" s="92"/>
      <c r="HU88" s="343" t="s">
        <v>115</v>
      </c>
      <c r="HV88" s="342" t="s">
        <v>115</v>
      </c>
      <c r="HW88" s="56"/>
      <c r="HX88" s="92"/>
      <c r="HY88" s="85" t="s">
        <v>0</v>
      </c>
      <c r="HZ88" s="92"/>
      <c r="IA88" s="347" t="s">
        <v>115</v>
      </c>
      <c r="IB88" s="344" t="s">
        <v>115</v>
      </c>
      <c r="IC88" s="56"/>
      <c r="ID88" s="92"/>
      <c r="IE88" s="85" t="s">
        <v>0</v>
      </c>
      <c r="IF88" s="92"/>
      <c r="IG88" s="351" t="s">
        <v>115</v>
      </c>
      <c r="IH88" s="348" t="s">
        <v>115</v>
      </c>
      <c r="II88" s="56"/>
      <c r="IJ88" s="92"/>
      <c r="IK88" s="392" t="s">
        <v>0</v>
      </c>
      <c r="IL88" s="92"/>
      <c r="IM88" s="392" t="s">
        <v>115</v>
      </c>
      <c r="IN88" s="389" t="s">
        <v>115</v>
      </c>
      <c r="IO88" s="56"/>
      <c r="IP88" s="92"/>
      <c r="IQ88" s="85" t="s">
        <v>0</v>
      </c>
      <c r="IR88" s="92"/>
      <c r="IS88" s="359" t="s">
        <v>115</v>
      </c>
      <c r="IT88" s="356" t="s">
        <v>115</v>
      </c>
      <c r="IU88" s="56"/>
      <c r="IV88" s="92"/>
      <c r="IW88" s="85" t="s">
        <v>0</v>
      </c>
      <c r="IX88" s="92"/>
      <c r="IY88" s="363" t="s">
        <v>115</v>
      </c>
      <c r="IZ88" s="362" t="s">
        <v>115</v>
      </c>
      <c r="JA88" s="56"/>
      <c r="JB88" s="92"/>
      <c r="JC88" s="85" t="s">
        <v>0</v>
      </c>
      <c r="JD88" s="92"/>
      <c r="JE88" s="367" t="s">
        <v>115</v>
      </c>
      <c r="JF88" s="364" t="s">
        <v>115</v>
      </c>
      <c r="JG88" s="56"/>
      <c r="JH88" s="92"/>
      <c r="JI88" s="85" t="s">
        <v>0</v>
      </c>
      <c r="JJ88" s="92"/>
      <c r="JK88" s="371" t="s">
        <v>115</v>
      </c>
      <c r="JL88" s="370" t="s">
        <v>115</v>
      </c>
      <c r="JM88" s="56"/>
      <c r="JN88" s="92"/>
      <c r="JO88" s="85" t="s">
        <v>0</v>
      </c>
      <c r="JP88" s="92"/>
      <c r="JQ88" s="387" t="s">
        <v>115</v>
      </c>
      <c r="JR88" s="386" t="s">
        <v>115</v>
      </c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397" t="s">
        <v>115</v>
      </c>
      <c r="KD88" s="396" t="s">
        <v>115</v>
      </c>
      <c r="KE88" s="56"/>
      <c r="KF88" s="92"/>
      <c r="KG88" s="402" t="s">
        <v>0</v>
      </c>
      <c r="KH88" s="92"/>
      <c r="KI88" s="402" t="s">
        <v>115</v>
      </c>
      <c r="KJ88" s="401" t="s">
        <v>115</v>
      </c>
      <c r="KK88" s="56"/>
      <c r="KL88" s="92"/>
      <c r="KM88" s="85" t="s">
        <v>0</v>
      </c>
      <c r="KN88" s="92"/>
      <c r="KO88" s="85"/>
      <c r="KP88" s="84"/>
      <c r="KQ88" s="56"/>
      <c r="KR88" s="92"/>
      <c r="KS88" s="85" t="s">
        <v>0</v>
      </c>
      <c r="KT88" s="92"/>
      <c r="KU88" s="85"/>
      <c r="KV88" s="84"/>
      <c r="KW88" s="56"/>
      <c r="KX88" s="92"/>
      <c r="KY88" s="85" t="s">
        <v>0</v>
      </c>
      <c r="KZ88" s="92"/>
      <c r="LA88" s="85"/>
      <c r="LB88" s="84"/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85"/>
      <c r="LN88" s="84"/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351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355" t="s">
        <v>115</v>
      </c>
      <c r="FN89" s="352" t="s">
        <v>115</v>
      </c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1" t="s">
        <v>0</v>
      </c>
      <c r="GV89" s="92"/>
      <c r="GW89" s="321" t="s">
        <v>115</v>
      </c>
      <c r="GX89" s="318" t="s">
        <v>115</v>
      </c>
      <c r="GY89" s="56"/>
      <c r="GZ89" s="92"/>
      <c r="HA89" s="85" t="s">
        <v>0</v>
      </c>
      <c r="HB89" s="92"/>
      <c r="HC89" s="327" t="s">
        <v>115</v>
      </c>
      <c r="HD89" s="324" t="s">
        <v>115</v>
      </c>
      <c r="HE89" s="56"/>
      <c r="HF89" s="92"/>
      <c r="HG89" s="85" t="s">
        <v>0</v>
      </c>
      <c r="HH89" s="92"/>
      <c r="HI89" s="331" t="s">
        <v>115</v>
      </c>
      <c r="HJ89" s="328" t="s">
        <v>115</v>
      </c>
      <c r="HK89" s="56"/>
      <c r="HL89" s="92"/>
      <c r="HM89" s="85" t="s">
        <v>0</v>
      </c>
      <c r="HN89" s="92"/>
      <c r="HO89" s="336" t="s">
        <v>115</v>
      </c>
      <c r="HP89" s="333" t="s">
        <v>115</v>
      </c>
      <c r="HQ89" s="56"/>
      <c r="HR89" s="92"/>
      <c r="HS89" s="85" t="s">
        <v>0</v>
      </c>
      <c r="HT89" s="92"/>
      <c r="HU89" s="343" t="s">
        <v>115</v>
      </c>
      <c r="HV89" s="342" t="s">
        <v>115</v>
      </c>
      <c r="HW89" s="56"/>
      <c r="HX89" s="92"/>
      <c r="HY89" s="85" t="s">
        <v>0</v>
      </c>
      <c r="HZ89" s="92"/>
      <c r="IA89" s="347" t="s">
        <v>115</v>
      </c>
      <c r="IB89" s="344" t="s">
        <v>115</v>
      </c>
      <c r="IC89" s="56"/>
      <c r="ID89" s="92"/>
      <c r="IE89" s="85" t="s">
        <v>0</v>
      </c>
      <c r="IF89" s="92"/>
      <c r="IG89" s="351" t="s">
        <v>115</v>
      </c>
      <c r="IH89" s="348" t="s">
        <v>115</v>
      </c>
      <c r="II89" s="56"/>
      <c r="IJ89" s="92"/>
      <c r="IK89" s="392" t="s">
        <v>0</v>
      </c>
      <c r="IL89" s="92"/>
      <c r="IM89" s="392" t="s">
        <v>115</v>
      </c>
      <c r="IN89" s="389" t="s">
        <v>115</v>
      </c>
      <c r="IO89" s="56"/>
      <c r="IP89" s="92"/>
      <c r="IQ89" s="85" t="s">
        <v>0</v>
      </c>
      <c r="IR89" s="92"/>
      <c r="IS89" s="359" t="s">
        <v>115</v>
      </c>
      <c r="IT89" s="356" t="s">
        <v>115</v>
      </c>
      <c r="IU89" s="56"/>
      <c r="IV89" s="92"/>
      <c r="IW89" s="85" t="s">
        <v>0</v>
      </c>
      <c r="IX89" s="92"/>
      <c r="IY89" s="363" t="s">
        <v>115</v>
      </c>
      <c r="IZ89" s="362" t="s">
        <v>115</v>
      </c>
      <c r="JA89" s="56"/>
      <c r="JB89" s="92"/>
      <c r="JC89" s="85" t="s">
        <v>0</v>
      </c>
      <c r="JD89" s="92"/>
      <c r="JE89" s="367" t="s">
        <v>115</v>
      </c>
      <c r="JF89" s="364" t="s">
        <v>115</v>
      </c>
      <c r="JG89" s="56"/>
      <c r="JH89" s="92"/>
      <c r="JI89" s="85" t="s">
        <v>0</v>
      </c>
      <c r="JJ89" s="92"/>
      <c r="JK89" s="371" t="s">
        <v>115</v>
      </c>
      <c r="JL89" s="370" t="s">
        <v>115</v>
      </c>
      <c r="JM89" s="56"/>
      <c r="JN89" s="92"/>
      <c r="JO89" s="85" t="s">
        <v>0</v>
      </c>
      <c r="JP89" s="92"/>
      <c r="JQ89" s="387" t="s">
        <v>115</v>
      </c>
      <c r="JR89" s="386" t="s">
        <v>115</v>
      </c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397" t="s">
        <v>115</v>
      </c>
      <c r="KD89" s="396" t="s">
        <v>115</v>
      </c>
      <c r="KE89" s="56"/>
      <c r="KF89" s="92"/>
      <c r="KG89" s="402" t="s">
        <v>0</v>
      </c>
      <c r="KH89" s="92"/>
      <c r="KI89" s="402" t="s">
        <v>115</v>
      </c>
      <c r="KJ89" s="401" t="s">
        <v>115</v>
      </c>
      <c r="KK89" s="56"/>
      <c r="KL89" s="92"/>
      <c r="KM89" s="85" t="s">
        <v>0</v>
      </c>
      <c r="KN89" s="92"/>
      <c r="KO89" s="85"/>
      <c r="KP89" s="84"/>
      <c r="KQ89" s="56"/>
      <c r="KR89" s="92"/>
      <c r="KS89" s="85" t="s">
        <v>0</v>
      </c>
      <c r="KT89" s="92"/>
      <c r="KU89" s="85"/>
      <c r="KV89" s="84"/>
      <c r="KW89" s="56"/>
      <c r="KX89" s="92"/>
      <c r="KY89" s="85" t="s">
        <v>0</v>
      </c>
      <c r="KZ89" s="92"/>
      <c r="LA89" s="85"/>
      <c r="LB89" s="84"/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85"/>
      <c r="LN89" s="84"/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342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351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341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341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341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351</v>
      </c>
      <c r="GF90" s="84" t="s">
        <v>341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1" t="s">
        <v>0</v>
      </c>
      <c r="GV90" s="92">
        <v>1</v>
      </c>
      <c r="GW90" s="321" t="s">
        <v>3</v>
      </c>
      <c r="GX90" s="318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341</v>
      </c>
      <c r="HQ90" s="56"/>
      <c r="HR90" s="92">
        <v>0</v>
      </c>
      <c r="HS90" s="85" t="s">
        <v>0</v>
      </c>
      <c r="HT90" s="92">
        <v>3</v>
      </c>
      <c r="HU90" s="343" t="s">
        <v>2</v>
      </c>
      <c r="HV90" s="342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>
        <v>1</v>
      </c>
      <c r="IK90" s="392" t="s">
        <v>0</v>
      </c>
      <c r="IL90" s="92">
        <v>3</v>
      </c>
      <c r="IM90" s="321" t="s">
        <v>3</v>
      </c>
      <c r="IN90" s="318" t="s">
        <v>341</v>
      </c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>
        <v>2</v>
      </c>
      <c r="IW90" s="85" t="s">
        <v>0</v>
      </c>
      <c r="IX90" s="92">
        <v>1</v>
      </c>
      <c r="IY90" s="85" t="s">
        <v>122</v>
      </c>
      <c r="IZ90" s="84" t="s">
        <v>4</v>
      </c>
      <c r="JA90" s="56"/>
      <c r="JB90" s="92">
        <v>2</v>
      </c>
      <c r="JC90" s="85" t="s">
        <v>0</v>
      </c>
      <c r="JD90" s="92">
        <v>0</v>
      </c>
      <c r="JE90" s="85" t="s">
        <v>2</v>
      </c>
      <c r="JF90" s="84" t="s">
        <v>2</v>
      </c>
      <c r="JG90" s="56"/>
      <c r="JH90" s="92">
        <v>2</v>
      </c>
      <c r="JI90" s="85" t="s">
        <v>0</v>
      </c>
      <c r="JJ90" s="92">
        <v>0</v>
      </c>
      <c r="JK90" s="85" t="s">
        <v>2</v>
      </c>
      <c r="JL90" s="84" t="s">
        <v>341</v>
      </c>
      <c r="JM90" s="56"/>
      <c r="JN90" s="92">
        <v>0</v>
      </c>
      <c r="JO90" s="85" t="s">
        <v>0</v>
      </c>
      <c r="JP90" s="92">
        <v>2</v>
      </c>
      <c r="JQ90" s="85" t="s">
        <v>375</v>
      </c>
      <c r="JR90" s="84" t="s">
        <v>117</v>
      </c>
      <c r="JS90" s="56"/>
      <c r="JT90" s="92"/>
      <c r="JU90" s="85" t="s">
        <v>0</v>
      </c>
      <c r="JV90" s="92"/>
      <c r="JW90" s="85"/>
      <c r="JX90" s="84"/>
      <c r="JY90" s="56"/>
      <c r="JZ90" s="92">
        <v>0</v>
      </c>
      <c r="KA90" s="85" t="s">
        <v>0</v>
      </c>
      <c r="KB90" s="92">
        <v>2</v>
      </c>
      <c r="KC90" s="85" t="s">
        <v>122</v>
      </c>
      <c r="KD90" s="84" t="s">
        <v>1</v>
      </c>
      <c r="KE90" s="56"/>
      <c r="KF90" s="92">
        <v>2</v>
      </c>
      <c r="KG90" s="402" t="s">
        <v>0</v>
      </c>
      <c r="KH90" s="92">
        <v>0</v>
      </c>
      <c r="KI90" s="402" t="s">
        <v>3</v>
      </c>
      <c r="KJ90" s="401" t="s">
        <v>341</v>
      </c>
      <c r="KK90" s="56"/>
      <c r="KL90" s="92"/>
      <c r="KM90" s="85" t="s">
        <v>0</v>
      </c>
      <c r="KN90" s="92"/>
      <c r="KO90" s="85"/>
      <c r="KP90" s="84"/>
      <c r="KQ90" s="56"/>
      <c r="KR90" s="92"/>
      <c r="KS90" s="85" t="s">
        <v>0</v>
      </c>
      <c r="KT90" s="92"/>
      <c r="KU90" s="85"/>
      <c r="KV90" s="84"/>
      <c r="KW90" s="56"/>
      <c r="KX90" s="92"/>
      <c r="KY90" s="85" t="s">
        <v>0</v>
      </c>
      <c r="KZ90" s="92"/>
      <c r="LA90" s="85"/>
      <c r="LB90" s="84"/>
      <c r="LC90" s="56"/>
      <c r="LD90" s="92"/>
      <c r="LE90" s="85" t="s">
        <v>0</v>
      </c>
      <c r="LF90" s="92"/>
      <c r="LG90" s="85"/>
      <c r="LH90" s="84"/>
      <c r="LI90" s="56"/>
      <c r="LJ90" s="92"/>
      <c r="LK90" s="85" t="s">
        <v>0</v>
      </c>
      <c r="LL90" s="92"/>
      <c r="LM90" s="85"/>
      <c r="LN90" s="84"/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355" t="s">
        <v>115</v>
      </c>
      <c r="FN91" s="352" t="s">
        <v>115</v>
      </c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1" t="s">
        <v>0</v>
      </c>
      <c r="GV91" s="92"/>
      <c r="GW91" s="321" t="s">
        <v>115</v>
      </c>
      <c r="GX91" s="318" t="s">
        <v>115</v>
      </c>
      <c r="GY91" s="56"/>
      <c r="GZ91" s="92"/>
      <c r="HA91" s="85" t="s">
        <v>0</v>
      </c>
      <c r="HB91" s="92"/>
      <c r="HC91" s="327" t="s">
        <v>115</v>
      </c>
      <c r="HD91" s="324" t="s">
        <v>115</v>
      </c>
      <c r="HE91" s="56"/>
      <c r="HF91" s="92"/>
      <c r="HG91" s="85" t="s">
        <v>0</v>
      </c>
      <c r="HH91" s="92"/>
      <c r="HI91" s="331" t="s">
        <v>115</v>
      </c>
      <c r="HJ91" s="328" t="s">
        <v>115</v>
      </c>
      <c r="HK91" s="56"/>
      <c r="HL91" s="92"/>
      <c r="HM91" s="85" t="s">
        <v>0</v>
      </c>
      <c r="HN91" s="92"/>
      <c r="HO91" s="336" t="s">
        <v>115</v>
      </c>
      <c r="HP91" s="333" t="s">
        <v>115</v>
      </c>
      <c r="HQ91" s="56"/>
      <c r="HR91" s="92"/>
      <c r="HS91" s="85" t="s">
        <v>0</v>
      </c>
      <c r="HT91" s="92"/>
      <c r="HU91" s="343" t="s">
        <v>115</v>
      </c>
      <c r="HV91" s="342" t="s">
        <v>115</v>
      </c>
      <c r="HW91" s="56"/>
      <c r="HX91" s="92"/>
      <c r="HY91" s="85" t="s">
        <v>0</v>
      </c>
      <c r="HZ91" s="92"/>
      <c r="IA91" s="347" t="s">
        <v>115</v>
      </c>
      <c r="IB91" s="344" t="s">
        <v>115</v>
      </c>
      <c r="IC91" s="56"/>
      <c r="ID91" s="92"/>
      <c r="IE91" s="85" t="s">
        <v>0</v>
      </c>
      <c r="IF91" s="92"/>
      <c r="IG91" s="351" t="s">
        <v>115</v>
      </c>
      <c r="IH91" s="348" t="s">
        <v>115</v>
      </c>
      <c r="II91" s="56"/>
      <c r="IJ91" s="92"/>
      <c r="IK91" s="392" t="s">
        <v>0</v>
      </c>
      <c r="IL91" s="92"/>
      <c r="IM91" s="392" t="s">
        <v>115</v>
      </c>
      <c r="IN91" s="389" t="s">
        <v>115</v>
      </c>
      <c r="IO91" s="56"/>
      <c r="IP91" s="92"/>
      <c r="IQ91" s="85" t="s">
        <v>0</v>
      </c>
      <c r="IR91" s="92"/>
      <c r="IS91" s="359" t="s">
        <v>115</v>
      </c>
      <c r="IT91" s="356" t="s">
        <v>115</v>
      </c>
      <c r="IU91" s="56"/>
      <c r="IV91" s="92"/>
      <c r="IW91" s="85" t="s">
        <v>0</v>
      </c>
      <c r="IX91" s="92"/>
      <c r="IY91" s="363" t="s">
        <v>115</v>
      </c>
      <c r="IZ91" s="362" t="s">
        <v>115</v>
      </c>
      <c r="JA91" s="56"/>
      <c r="JB91" s="92"/>
      <c r="JC91" s="85" t="s">
        <v>0</v>
      </c>
      <c r="JD91" s="92"/>
      <c r="JE91" s="367" t="s">
        <v>115</v>
      </c>
      <c r="JF91" s="364" t="s">
        <v>115</v>
      </c>
      <c r="JG91" s="56"/>
      <c r="JH91" s="92"/>
      <c r="JI91" s="85" t="s">
        <v>0</v>
      </c>
      <c r="JJ91" s="92"/>
      <c r="JK91" s="371" t="s">
        <v>115</v>
      </c>
      <c r="JL91" s="370" t="s">
        <v>115</v>
      </c>
      <c r="JM91" s="56"/>
      <c r="JN91" s="92"/>
      <c r="JO91" s="85" t="s">
        <v>0</v>
      </c>
      <c r="JP91" s="92"/>
      <c r="JQ91" s="387" t="s">
        <v>115</v>
      </c>
      <c r="JR91" s="386" t="s">
        <v>115</v>
      </c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397" t="s">
        <v>115</v>
      </c>
      <c r="KD91" s="396" t="s">
        <v>115</v>
      </c>
      <c r="KE91" s="56"/>
      <c r="KF91" s="92"/>
      <c r="KG91" s="402" t="s">
        <v>0</v>
      </c>
      <c r="KH91" s="92"/>
      <c r="KI91" s="402" t="s">
        <v>115</v>
      </c>
      <c r="KJ91" s="401" t="s">
        <v>115</v>
      </c>
      <c r="KK91" s="56"/>
      <c r="KL91" s="92"/>
      <c r="KM91" s="85" t="s">
        <v>0</v>
      </c>
      <c r="KN91" s="92"/>
      <c r="KO91" s="85"/>
      <c r="KP91" s="84"/>
      <c r="KQ91" s="56"/>
      <c r="KR91" s="92"/>
      <c r="KS91" s="85" t="s">
        <v>0</v>
      </c>
      <c r="KT91" s="92"/>
      <c r="KU91" s="85"/>
      <c r="KV91" s="84"/>
      <c r="KW91" s="56"/>
      <c r="KX91" s="92"/>
      <c r="KY91" s="85" t="s">
        <v>0</v>
      </c>
      <c r="KZ91" s="92"/>
      <c r="LA91" s="85"/>
      <c r="LB91" s="84"/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85"/>
      <c r="LN91" s="84"/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350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342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1" t="s">
        <v>0</v>
      </c>
      <c r="GV92" s="92">
        <v>3</v>
      </c>
      <c r="GW92" s="321" t="s">
        <v>3</v>
      </c>
      <c r="GX92" s="318" t="s">
        <v>123</v>
      </c>
      <c r="GY92" s="56"/>
      <c r="GZ92" s="92"/>
      <c r="HA92" s="85" t="s">
        <v>0</v>
      </c>
      <c r="HB92" s="92"/>
      <c r="HC92" s="327" t="s">
        <v>115</v>
      </c>
      <c r="HD92" s="324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3" t="s">
        <v>3</v>
      </c>
      <c r="HV92" s="342" t="s">
        <v>341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>
        <v>0</v>
      </c>
      <c r="IK92" s="392" t="s">
        <v>0</v>
      </c>
      <c r="IL92" s="92">
        <v>2</v>
      </c>
      <c r="IM92" s="321" t="s">
        <v>375</v>
      </c>
      <c r="IN92" s="318" t="s">
        <v>117</v>
      </c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>
        <v>3</v>
      </c>
      <c r="IW92" s="85" t="s">
        <v>0</v>
      </c>
      <c r="IX92" s="92">
        <v>0</v>
      </c>
      <c r="IY92" s="85" t="s">
        <v>116</v>
      </c>
      <c r="IZ92" s="84" t="s">
        <v>281</v>
      </c>
      <c r="JA92" s="56"/>
      <c r="JB92" s="92">
        <v>3</v>
      </c>
      <c r="JC92" s="85" t="s">
        <v>0</v>
      </c>
      <c r="JD92" s="92">
        <v>0</v>
      </c>
      <c r="JE92" s="85" t="s">
        <v>2</v>
      </c>
      <c r="JF92" s="84" t="s">
        <v>375</v>
      </c>
      <c r="JG92" s="56"/>
      <c r="JH92" s="92">
        <v>2</v>
      </c>
      <c r="JI92" s="85" t="s">
        <v>0</v>
      </c>
      <c r="JJ92" s="92">
        <v>1</v>
      </c>
      <c r="JK92" s="85" t="s">
        <v>2</v>
      </c>
      <c r="JL92" s="84" t="s">
        <v>117</v>
      </c>
      <c r="JM92" s="56"/>
      <c r="JN92" s="92">
        <v>0</v>
      </c>
      <c r="JO92" s="85" t="s">
        <v>0</v>
      </c>
      <c r="JP92" s="92">
        <v>2</v>
      </c>
      <c r="JQ92" s="85" t="s">
        <v>2</v>
      </c>
      <c r="JR92" s="84" t="s">
        <v>117</v>
      </c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397" t="s">
        <v>115</v>
      </c>
      <c r="KD92" s="396" t="s">
        <v>115</v>
      </c>
      <c r="KE92" s="56"/>
      <c r="KF92" s="92">
        <v>2</v>
      </c>
      <c r="KG92" s="402" t="s">
        <v>0</v>
      </c>
      <c r="KH92" s="92">
        <v>0</v>
      </c>
      <c r="KI92" s="402" t="s">
        <v>2</v>
      </c>
      <c r="KJ92" s="401" t="s">
        <v>277</v>
      </c>
      <c r="KK92" s="56"/>
      <c r="KL92" s="92"/>
      <c r="KM92" s="85" t="s">
        <v>0</v>
      </c>
      <c r="KN92" s="92"/>
      <c r="KO92" s="85"/>
      <c r="KP92" s="84"/>
      <c r="KQ92" s="56"/>
      <c r="KR92" s="92"/>
      <c r="KS92" s="85" t="s">
        <v>0</v>
      </c>
      <c r="KT92" s="92"/>
      <c r="KU92" s="85"/>
      <c r="KV92" s="84"/>
      <c r="KW92" s="56"/>
      <c r="KX92" s="92"/>
      <c r="KY92" s="85" t="s">
        <v>0</v>
      </c>
      <c r="KZ92" s="92"/>
      <c r="LA92" s="85"/>
      <c r="LB92" s="84"/>
      <c r="LC92" s="56"/>
      <c r="LD92" s="92"/>
      <c r="LE92" s="85" t="s">
        <v>0</v>
      </c>
      <c r="LF92" s="92"/>
      <c r="LG92" s="85"/>
      <c r="LH92" s="84"/>
      <c r="LI92" s="56"/>
      <c r="LJ92" s="92"/>
      <c r="LK92" s="85" t="s">
        <v>0</v>
      </c>
      <c r="LL92" s="92"/>
      <c r="LM92" s="85"/>
      <c r="LN92" s="84"/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341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351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341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341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342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342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376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351</v>
      </c>
      <c r="GF93" s="84" t="s">
        <v>341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351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1" t="s">
        <v>0</v>
      </c>
      <c r="GV93" s="92">
        <v>2</v>
      </c>
      <c r="GW93" s="321" t="s">
        <v>3</v>
      </c>
      <c r="GX93" s="318" t="s">
        <v>341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341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38" t="s">
        <v>3</v>
      </c>
      <c r="HP93" s="337" t="s">
        <v>117</v>
      </c>
      <c r="HQ93" s="56"/>
      <c r="HR93" s="92">
        <v>0</v>
      </c>
      <c r="HS93" s="85" t="s">
        <v>0</v>
      </c>
      <c r="HT93" s="92">
        <v>3</v>
      </c>
      <c r="HU93" s="343" t="s">
        <v>2</v>
      </c>
      <c r="HV93" s="342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>
        <v>0</v>
      </c>
      <c r="IK93" s="392" t="s">
        <v>0</v>
      </c>
      <c r="IL93" s="92">
        <v>2</v>
      </c>
      <c r="IM93" s="321" t="s">
        <v>2</v>
      </c>
      <c r="IN93" s="318" t="s">
        <v>117</v>
      </c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>
        <v>3</v>
      </c>
      <c r="IW93" s="85" t="s">
        <v>0</v>
      </c>
      <c r="IX93" s="92">
        <v>0</v>
      </c>
      <c r="IY93" s="85" t="s">
        <v>122</v>
      </c>
      <c r="IZ93" s="84" t="s">
        <v>4</v>
      </c>
      <c r="JA93" s="56"/>
      <c r="JB93" s="92">
        <v>3</v>
      </c>
      <c r="JC93" s="85" t="s">
        <v>0</v>
      </c>
      <c r="JD93" s="92">
        <v>1</v>
      </c>
      <c r="JE93" s="85" t="s">
        <v>2</v>
      </c>
      <c r="JF93" s="84" t="s">
        <v>341</v>
      </c>
      <c r="JG93" s="56"/>
      <c r="JH93" s="92">
        <v>1</v>
      </c>
      <c r="JI93" s="85" t="s">
        <v>0</v>
      </c>
      <c r="JJ93" s="92">
        <v>0</v>
      </c>
      <c r="JK93" s="85" t="s">
        <v>2</v>
      </c>
      <c r="JL93" s="84" t="s">
        <v>117</v>
      </c>
      <c r="JM93" s="56"/>
      <c r="JN93" s="92">
        <v>0</v>
      </c>
      <c r="JO93" s="85" t="s">
        <v>0</v>
      </c>
      <c r="JP93" s="92">
        <v>2</v>
      </c>
      <c r="JQ93" s="85" t="s">
        <v>116</v>
      </c>
      <c r="JR93" s="84" t="s">
        <v>117</v>
      </c>
      <c r="JS93" s="56"/>
      <c r="JT93" s="92"/>
      <c r="JU93" s="85" t="s">
        <v>0</v>
      </c>
      <c r="JV93" s="92"/>
      <c r="JW93" s="85"/>
      <c r="JX93" s="84"/>
      <c r="JY93" s="56"/>
      <c r="JZ93" s="92">
        <v>0</v>
      </c>
      <c r="KA93" s="85" t="s">
        <v>0</v>
      </c>
      <c r="KB93" s="92">
        <v>2</v>
      </c>
      <c r="KC93" s="85" t="s">
        <v>3</v>
      </c>
      <c r="KD93" s="84" t="s">
        <v>351</v>
      </c>
      <c r="KE93" s="56"/>
      <c r="KF93" s="92">
        <v>3</v>
      </c>
      <c r="KG93" s="402" t="s">
        <v>0</v>
      </c>
      <c r="KH93" s="92">
        <v>0</v>
      </c>
      <c r="KI93" s="402" t="s">
        <v>2</v>
      </c>
      <c r="KJ93" s="401" t="s">
        <v>277</v>
      </c>
      <c r="KK93" s="56"/>
      <c r="KL93" s="92"/>
      <c r="KM93" s="85" t="s">
        <v>0</v>
      </c>
      <c r="KN93" s="92"/>
      <c r="KO93" s="85"/>
      <c r="KP93" s="84"/>
      <c r="KQ93" s="56"/>
      <c r="KR93" s="92"/>
      <c r="KS93" s="85" t="s">
        <v>0</v>
      </c>
      <c r="KT93" s="92"/>
      <c r="KU93" s="85"/>
      <c r="KV93" s="84"/>
      <c r="KW93" s="56"/>
      <c r="KX93" s="92"/>
      <c r="KY93" s="85" t="s">
        <v>0</v>
      </c>
      <c r="KZ93" s="92"/>
      <c r="LA93" s="85"/>
      <c r="LB93" s="84"/>
      <c r="LC93" s="56"/>
      <c r="LD93" s="92"/>
      <c r="LE93" s="85" t="s">
        <v>0</v>
      </c>
      <c r="LF93" s="92"/>
      <c r="LG93" s="85"/>
      <c r="LH93" s="84"/>
      <c r="LI93" s="56"/>
      <c r="LJ93" s="92"/>
      <c r="LK93" s="85" t="s">
        <v>0</v>
      </c>
      <c r="LL93" s="92"/>
      <c r="LM93" s="85"/>
      <c r="LN93" s="84"/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355" t="s">
        <v>115</v>
      </c>
      <c r="FN94" s="352" t="s">
        <v>115</v>
      </c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1" t="s">
        <v>0</v>
      </c>
      <c r="GV94" s="92"/>
      <c r="GW94" s="321" t="s">
        <v>115</v>
      </c>
      <c r="GX94" s="318" t="s">
        <v>115</v>
      </c>
      <c r="GY94" s="56"/>
      <c r="GZ94" s="92"/>
      <c r="HA94" s="85" t="s">
        <v>0</v>
      </c>
      <c r="HB94" s="92"/>
      <c r="HC94" s="327" t="s">
        <v>115</v>
      </c>
      <c r="HD94" s="324" t="s">
        <v>115</v>
      </c>
      <c r="HE94" s="56"/>
      <c r="HF94" s="92"/>
      <c r="HG94" s="85" t="s">
        <v>0</v>
      </c>
      <c r="HH94" s="92"/>
      <c r="HI94" s="331" t="s">
        <v>115</v>
      </c>
      <c r="HJ94" s="328" t="s">
        <v>115</v>
      </c>
      <c r="HK94" s="56"/>
      <c r="HL94" s="92"/>
      <c r="HM94" s="85" t="s">
        <v>0</v>
      </c>
      <c r="HN94" s="92"/>
      <c r="HO94" s="336" t="s">
        <v>115</v>
      </c>
      <c r="HP94" s="333" t="s">
        <v>115</v>
      </c>
      <c r="HQ94" s="56"/>
      <c r="HR94" s="92"/>
      <c r="HS94" s="85" t="s">
        <v>0</v>
      </c>
      <c r="HT94" s="92"/>
      <c r="HU94" s="343" t="s">
        <v>115</v>
      </c>
      <c r="HV94" s="342" t="s">
        <v>115</v>
      </c>
      <c r="HW94" s="56"/>
      <c r="HX94" s="92"/>
      <c r="HY94" s="85" t="s">
        <v>0</v>
      </c>
      <c r="HZ94" s="92"/>
      <c r="IA94" s="347" t="s">
        <v>115</v>
      </c>
      <c r="IB94" s="344" t="s">
        <v>115</v>
      </c>
      <c r="IC94" s="56"/>
      <c r="ID94" s="92"/>
      <c r="IE94" s="85" t="s">
        <v>0</v>
      </c>
      <c r="IF94" s="92"/>
      <c r="IG94" s="351" t="s">
        <v>115</v>
      </c>
      <c r="IH94" s="348" t="s">
        <v>115</v>
      </c>
      <c r="II94" s="56"/>
      <c r="IJ94" s="92"/>
      <c r="IK94" s="392" t="s">
        <v>0</v>
      </c>
      <c r="IL94" s="92"/>
      <c r="IM94" s="392" t="s">
        <v>115</v>
      </c>
      <c r="IN94" s="389" t="s">
        <v>115</v>
      </c>
      <c r="IO94" s="56"/>
      <c r="IP94" s="92"/>
      <c r="IQ94" s="85" t="s">
        <v>0</v>
      </c>
      <c r="IR94" s="92"/>
      <c r="IS94" s="359" t="s">
        <v>115</v>
      </c>
      <c r="IT94" s="356" t="s">
        <v>115</v>
      </c>
      <c r="IU94" s="56"/>
      <c r="IV94" s="92"/>
      <c r="IW94" s="85" t="s">
        <v>0</v>
      </c>
      <c r="IX94" s="92"/>
      <c r="IY94" s="363" t="s">
        <v>115</v>
      </c>
      <c r="IZ94" s="362" t="s">
        <v>115</v>
      </c>
      <c r="JA94" s="56"/>
      <c r="JB94" s="92"/>
      <c r="JC94" s="85" t="s">
        <v>0</v>
      </c>
      <c r="JD94" s="92"/>
      <c r="JE94" s="367" t="s">
        <v>115</v>
      </c>
      <c r="JF94" s="364" t="s">
        <v>115</v>
      </c>
      <c r="JG94" s="56"/>
      <c r="JH94" s="92"/>
      <c r="JI94" s="85" t="s">
        <v>0</v>
      </c>
      <c r="JJ94" s="92"/>
      <c r="JK94" s="371" t="s">
        <v>115</v>
      </c>
      <c r="JL94" s="370" t="s">
        <v>115</v>
      </c>
      <c r="JM94" s="56"/>
      <c r="JN94" s="92"/>
      <c r="JO94" s="85" t="s">
        <v>0</v>
      </c>
      <c r="JP94" s="92"/>
      <c r="JQ94" s="387" t="s">
        <v>115</v>
      </c>
      <c r="JR94" s="386" t="s">
        <v>115</v>
      </c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397" t="s">
        <v>115</v>
      </c>
      <c r="KD94" s="396" t="s">
        <v>115</v>
      </c>
      <c r="KE94" s="56"/>
      <c r="KF94" s="92"/>
      <c r="KG94" s="402" t="s">
        <v>0</v>
      </c>
      <c r="KH94" s="92"/>
      <c r="KI94" s="402" t="s">
        <v>115</v>
      </c>
      <c r="KJ94" s="401" t="s">
        <v>115</v>
      </c>
      <c r="KK94" s="56"/>
      <c r="KL94" s="92"/>
      <c r="KM94" s="85" t="s">
        <v>0</v>
      </c>
      <c r="KN94" s="92"/>
      <c r="KO94" s="85"/>
      <c r="KP94" s="84"/>
      <c r="KQ94" s="56"/>
      <c r="KR94" s="92"/>
      <c r="KS94" s="85" t="s">
        <v>0</v>
      </c>
      <c r="KT94" s="92"/>
      <c r="KU94" s="85"/>
      <c r="KV94" s="84"/>
      <c r="KW94" s="56"/>
      <c r="KX94" s="92"/>
      <c r="KY94" s="85" t="s">
        <v>0</v>
      </c>
      <c r="KZ94" s="92"/>
      <c r="LA94" s="85"/>
      <c r="LB94" s="84"/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85"/>
      <c r="LN94" s="84"/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351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366</v>
      </c>
      <c r="CC95" s="56"/>
      <c r="CD95" s="92">
        <v>0</v>
      </c>
      <c r="CE95" s="85" t="s">
        <v>0</v>
      </c>
      <c r="CF95" s="92">
        <v>4</v>
      </c>
      <c r="CG95" s="85" t="s">
        <v>342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373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341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342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>
        <v>5</v>
      </c>
      <c r="FK95" s="85" t="s">
        <v>0</v>
      </c>
      <c r="FL95" s="92">
        <v>1</v>
      </c>
      <c r="FM95" s="85" t="s">
        <v>375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1" t="s">
        <v>0</v>
      </c>
      <c r="GV95" s="92">
        <v>2</v>
      </c>
      <c r="GW95" s="321" t="s">
        <v>1</v>
      </c>
      <c r="GX95" s="318" t="s">
        <v>351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341</v>
      </c>
      <c r="HQ95" s="56"/>
      <c r="HR95" s="92">
        <v>1</v>
      </c>
      <c r="HS95" s="85" t="s">
        <v>0</v>
      </c>
      <c r="HT95" s="92">
        <v>5</v>
      </c>
      <c r="HU95" s="343" t="s">
        <v>2</v>
      </c>
      <c r="HV95" s="342" t="s">
        <v>341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341</v>
      </c>
      <c r="II95" s="56"/>
      <c r="IJ95" s="92">
        <v>0</v>
      </c>
      <c r="IK95" s="392" t="s">
        <v>0</v>
      </c>
      <c r="IL95" s="92">
        <v>5</v>
      </c>
      <c r="IM95" s="321" t="s">
        <v>375</v>
      </c>
      <c r="IN95" s="318" t="s">
        <v>117</v>
      </c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>
        <v>3</v>
      </c>
      <c r="IW95" s="85" t="s">
        <v>0</v>
      </c>
      <c r="IX95" s="92">
        <v>1</v>
      </c>
      <c r="IY95" s="85" t="s">
        <v>342</v>
      </c>
      <c r="IZ95" s="84" t="s">
        <v>4</v>
      </c>
      <c r="JA95" s="56"/>
      <c r="JB95" s="92">
        <v>1</v>
      </c>
      <c r="JC95" s="85" t="s">
        <v>0</v>
      </c>
      <c r="JD95" s="92">
        <v>0</v>
      </c>
      <c r="JE95" s="85" t="s">
        <v>3</v>
      </c>
      <c r="JF95" s="84" t="s">
        <v>2</v>
      </c>
      <c r="JG95" s="56"/>
      <c r="JH95" s="92">
        <v>2</v>
      </c>
      <c r="JI95" s="85" t="s">
        <v>0</v>
      </c>
      <c r="JJ95" s="92">
        <v>0</v>
      </c>
      <c r="JK95" s="85" t="s">
        <v>2</v>
      </c>
      <c r="JL95" s="84" t="s">
        <v>117</v>
      </c>
      <c r="JM95" s="56"/>
      <c r="JN95" s="92">
        <v>1</v>
      </c>
      <c r="JO95" s="85" t="s">
        <v>0</v>
      </c>
      <c r="JP95" s="92">
        <v>5</v>
      </c>
      <c r="JQ95" s="85" t="s">
        <v>375</v>
      </c>
      <c r="JR95" s="84" t="s">
        <v>117</v>
      </c>
      <c r="JS95" s="56"/>
      <c r="JT95" s="92"/>
      <c r="JU95" s="85" t="s">
        <v>0</v>
      </c>
      <c r="JV95" s="92"/>
      <c r="JW95" s="85"/>
      <c r="JX95" s="84"/>
      <c r="JY95" s="56"/>
      <c r="JZ95" s="92">
        <v>1</v>
      </c>
      <c r="KA95" s="85" t="s">
        <v>0</v>
      </c>
      <c r="KB95" s="92">
        <v>3</v>
      </c>
      <c r="KC95" s="85" t="s">
        <v>342</v>
      </c>
      <c r="KD95" s="84" t="s">
        <v>4</v>
      </c>
      <c r="KE95" s="56"/>
      <c r="KF95" s="92">
        <v>2</v>
      </c>
      <c r="KG95" s="402" t="s">
        <v>0</v>
      </c>
      <c r="KH95" s="92">
        <v>0</v>
      </c>
      <c r="KI95" s="402" t="s">
        <v>375</v>
      </c>
      <c r="KJ95" s="401" t="s">
        <v>341</v>
      </c>
      <c r="KK95" s="56"/>
      <c r="KL95" s="92"/>
      <c r="KM95" s="85" t="s">
        <v>0</v>
      </c>
      <c r="KN95" s="92"/>
      <c r="KO95" s="85"/>
      <c r="KP95" s="84"/>
      <c r="KQ95" s="56"/>
      <c r="KR95" s="92"/>
      <c r="KS95" s="85" t="s">
        <v>0</v>
      </c>
      <c r="KT95" s="92"/>
      <c r="KU95" s="85"/>
      <c r="KV95" s="84"/>
      <c r="KW95" s="56"/>
      <c r="KX95" s="92"/>
      <c r="KY95" s="85" t="s">
        <v>0</v>
      </c>
      <c r="KZ95" s="92"/>
      <c r="LA95" s="85"/>
      <c r="LB95" s="84"/>
      <c r="LC95" s="56"/>
      <c r="LD95" s="92"/>
      <c r="LE95" s="85" t="s">
        <v>0</v>
      </c>
      <c r="LF95" s="92"/>
      <c r="LG95" s="85"/>
      <c r="LH95" s="84"/>
      <c r="LI95" s="56"/>
      <c r="LJ95" s="92"/>
      <c r="LK95" s="85" t="s">
        <v>0</v>
      </c>
      <c r="LL95" s="92"/>
      <c r="LM95" s="85"/>
      <c r="LN95" s="84"/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342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351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366</v>
      </c>
      <c r="CC96" s="56"/>
      <c r="CD96" s="92">
        <v>0</v>
      </c>
      <c r="CE96" s="85" t="s">
        <v>0</v>
      </c>
      <c r="CF96" s="92">
        <v>4</v>
      </c>
      <c r="CG96" s="85" t="s">
        <v>342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342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376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351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1" t="s">
        <v>0</v>
      </c>
      <c r="GV96" s="92">
        <v>2</v>
      </c>
      <c r="GW96" s="321" t="s">
        <v>3</v>
      </c>
      <c r="GX96" s="318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341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341</v>
      </c>
      <c r="HQ96" s="56"/>
      <c r="HR96" s="92">
        <v>0</v>
      </c>
      <c r="HS96" s="85" t="s">
        <v>0</v>
      </c>
      <c r="HT96" s="92">
        <v>3</v>
      </c>
      <c r="HU96" s="343" t="s">
        <v>2</v>
      </c>
      <c r="HV96" s="342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375</v>
      </c>
      <c r="II96" s="56"/>
      <c r="IJ96" s="92">
        <v>1</v>
      </c>
      <c r="IK96" s="392" t="s">
        <v>0</v>
      </c>
      <c r="IL96" s="92">
        <v>3</v>
      </c>
      <c r="IM96" s="321" t="s">
        <v>375</v>
      </c>
      <c r="IN96" s="318" t="s">
        <v>116</v>
      </c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>
        <v>3</v>
      </c>
      <c r="IW96" s="85" t="s">
        <v>0</v>
      </c>
      <c r="IX96" s="92">
        <v>0</v>
      </c>
      <c r="IY96" s="85" t="s">
        <v>122</v>
      </c>
      <c r="IZ96" s="84" t="s">
        <v>4</v>
      </c>
      <c r="JA96" s="56"/>
      <c r="JB96" s="92"/>
      <c r="JC96" s="85" t="s">
        <v>0</v>
      </c>
      <c r="JD96" s="92"/>
      <c r="JE96" s="367" t="s">
        <v>115</v>
      </c>
      <c r="JF96" s="364" t="s">
        <v>115</v>
      </c>
      <c r="JG96" s="56"/>
      <c r="JH96" s="92">
        <v>2</v>
      </c>
      <c r="JI96" s="85" t="s">
        <v>0</v>
      </c>
      <c r="JJ96" s="92">
        <v>0</v>
      </c>
      <c r="JK96" s="85" t="s">
        <v>2</v>
      </c>
      <c r="JL96" s="84" t="s">
        <v>117</v>
      </c>
      <c r="JM96" s="56"/>
      <c r="JN96" s="92">
        <v>2</v>
      </c>
      <c r="JO96" s="85" t="s">
        <v>0</v>
      </c>
      <c r="JP96" s="92">
        <v>4</v>
      </c>
      <c r="JQ96" s="85" t="s">
        <v>2</v>
      </c>
      <c r="JR96" s="84" t="s">
        <v>3</v>
      </c>
      <c r="JS96" s="56"/>
      <c r="JT96" s="92"/>
      <c r="JU96" s="85" t="s">
        <v>0</v>
      </c>
      <c r="JV96" s="92"/>
      <c r="JW96" s="85"/>
      <c r="JX96" s="84"/>
      <c r="JY96" s="56"/>
      <c r="JZ96" s="92">
        <v>1</v>
      </c>
      <c r="KA96" s="85" t="s">
        <v>0</v>
      </c>
      <c r="KB96" s="92">
        <v>3</v>
      </c>
      <c r="KC96" s="85" t="s">
        <v>122</v>
      </c>
      <c r="KD96" s="84" t="s">
        <v>126</v>
      </c>
      <c r="KE96" s="56"/>
      <c r="KF96" s="92">
        <v>4</v>
      </c>
      <c r="KG96" s="402" t="s">
        <v>0</v>
      </c>
      <c r="KH96" s="92">
        <v>0</v>
      </c>
      <c r="KI96" s="402" t="s">
        <v>2</v>
      </c>
      <c r="KJ96" s="401" t="s">
        <v>341</v>
      </c>
      <c r="KK96" s="56"/>
      <c r="KL96" s="92"/>
      <c r="KM96" s="85" t="s">
        <v>0</v>
      </c>
      <c r="KN96" s="92"/>
      <c r="KO96" s="85"/>
      <c r="KP96" s="84"/>
      <c r="KQ96" s="56"/>
      <c r="KR96" s="92"/>
      <c r="KS96" s="85" t="s">
        <v>0</v>
      </c>
      <c r="KT96" s="92"/>
      <c r="KU96" s="85"/>
      <c r="KV96" s="84"/>
      <c r="KW96" s="56"/>
      <c r="KX96" s="92"/>
      <c r="KY96" s="85" t="s">
        <v>0</v>
      </c>
      <c r="KZ96" s="92"/>
      <c r="LA96" s="85"/>
      <c r="LB96" s="84"/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85"/>
      <c r="LN96" s="84"/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341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352</v>
      </c>
      <c r="AR97" s="141" t="s">
        <v>350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351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359</v>
      </c>
      <c r="BP97" s="207" t="s">
        <v>360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351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368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342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383</v>
      </c>
      <c r="EP97" s="270" t="s">
        <v>341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387</v>
      </c>
      <c r="FH97" s="285" t="s">
        <v>122</v>
      </c>
      <c r="FI97" s="56"/>
      <c r="FJ97" s="92">
        <v>5</v>
      </c>
      <c r="FK97" s="85" t="s">
        <v>0</v>
      </c>
      <c r="FL97" s="92">
        <v>0</v>
      </c>
      <c r="FM97" s="355" t="s">
        <v>375</v>
      </c>
      <c r="FN97" s="352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351</v>
      </c>
      <c r="GF97" s="84" t="s">
        <v>394</v>
      </c>
      <c r="GG97" s="56"/>
      <c r="GH97" s="92">
        <v>1</v>
      </c>
      <c r="GI97" s="85" t="s">
        <v>0</v>
      </c>
      <c r="GJ97" s="92">
        <v>0</v>
      </c>
      <c r="GK97" s="85" t="s">
        <v>351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351</v>
      </c>
      <c r="GS97" s="56"/>
      <c r="GT97" s="92">
        <v>1</v>
      </c>
      <c r="GU97" s="321" t="s">
        <v>0</v>
      </c>
      <c r="GV97" s="92">
        <v>1</v>
      </c>
      <c r="GW97" s="321" t="s">
        <v>125</v>
      </c>
      <c r="GX97" s="318" t="s">
        <v>351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351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3" t="s">
        <v>2</v>
      </c>
      <c r="HV97" s="342" t="s">
        <v>3</v>
      </c>
      <c r="HW97" s="56"/>
      <c r="HX97" s="92">
        <v>1</v>
      </c>
      <c r="HY97" s="85" t="s">
        <v>0</v>
      </c>
      <c r="HZ97" s="92">
        <v>4</v>
      </c>
      <c r="IA97" s="85" t="s">
        <v>375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375</v>
      </c>
      <c r="IH97" s="348" t="s">
        <v>115</v>
      </c>
      <c r="II97" s="56"/>
      <c r="IJ97" s="92">
        <v>2</v>
      </c>
      <c r="IK97" s="392" t="s">
        <v>0</v>
      </c>
      <c r="IL97" s="92">
        <v>3</v>
      </c>
      <c r="IM97" s="321" t="s">
        <v>375</v>
      </c>
      <c r="IN97" s="318" t="s">
        <v>277</v>
      </c>
      <c r="IO97" s="56"/>
      <c r="IP97" s="92"/>
      <c r="IQ97" s="85" t="s">
        <v>0</v>
      </c>
      <c r="IR97" s="92"/>
      <c r="IS97" s="359" t="s">
        <v>115</v>
      </c>
      <c r="IT97" s="356" t="s">
        <v>115</v>
      </c>
      <c r="IU97" s="56"/>
      <c r="IV97" s="92"/>
      <c r="IW97" s="85" t="s">
        <v>0</v>
      </c>
      <c r="IX97" s="92"/>
      <c r="IY97" s="363" t="s">
        <v>115</v>
      </c>
      <c r="IZ97" s="362" t="s">
        <v>115</v>
      </c>
      <c r="JA97" s="56"/>
      <c r="JB97" s="92">
        <v>4</v>
      </c>
      <c r="JC97" s="85" t="s">
        <v>0</v>
      </c>
      <c r="JD97" s="92">
        <v>1</v>
      </c>
      <c r="JE97" s="85" t="s">
        <v>2</v>
      </c>
      <c r="JF97" s="84" t="s">
        <v>375</v>
      </c>
      <c r="JG97" s="56"/>
      <c r="JH97" s="92">
        <v>2</v>
      </c>
      <c r="JI97" s="85" t="s">
        <v>0</v>
      </c>
      <c r="JJ97" s="92">
        <v>1</v>
      </c>
      <c r="JK97" s="371" t="s">
        <v>398</v>
      </c>
      <c r="JL97" s="370" t="s">
        <v>125</v>
      </c>
      <c r="JM97" s="56"/>
      <c r="JN97" s="92">
        <v>1</v>
      </c>
      <c r="JO97" s="85" t="s">
        <v>0</v>
      </c>
      <c r="JP97" s="92">
        <v>4</v>
      </c>
      <c r="JQ97" s="85" t="s">
        <v>1</v>
      </c>
      <c r="JR97" s="84" t="s">
        <v>2</v>
      </c>
      <c r="JS97" s="56"/>
      <c r="JT97" s="92"/>
      <c r="JU97" s="85" t="s">
        <v>0</v>
      </c>
      <c r="JV97" s="92"/>
      <c r="JW97" s="85"/>
      <c r="JX97" s="84"/>
      <c r="JY97" s="56"/>
      <c r="JZ97" s="92">
        <v>2</v>
      </c>
      <c r="KA97" s="85" t="s">
        <v>0</v>
      </c>
      <c r="KB97" s="92">
        <v>6</v>
      </c>
      <c r="KC97" s="85" t="s">
        <v>122</v>
      </c>
      <c r="KD97" s="84" t="s">
        <v>120</v>
      </c>
      <c r="KE97" s="56"/>
      <c r="KF97" s="92">
        <v>8</v>
      </c>
      <c r="KG97" s="402" t="s">
        <v>0</v>
      </c>
      <c r="KH97" s="92">
        <v>0</v>
      </c>
      <c r="KI97" s="402" t="s">
        <v>3</v>
      </c>
      <c r="KJ97" s="401" t="s">
        <v>341</v>
      </c>
      <c r="KK97" s="56"/>
      <c r="KL97" s="92"/>
      <c r="KM97" s="85" t="s">
        <v>0</v>
      </c>
      <c r="KN97" s="92"/>
      <c r="KO97" s="85"/>
      <c r="KP97" s="84"/>
      <c r="KQ97" s="56"/>
      <c r="KR97" s="92"/>
      <c r="KS97" s="85" t="s">
        <v>0</v>
      </c>
      <c r="KT97" s="92"/>
      <c r="KU97" s="85"/>
      <c r="KV97" s="84"/>
      <c r="KW97" s="56"/>
      <c r="KX97" s="92"/>
      <c r="KY97" s="85" t="s">
        <v>0</v>
      </c>
      <c r="KZ97" s="92"/>
      <c r="LA97" s="85"/>
      <c r="LB97" s="84"/>
      <c r="LC97" s="56"/>
      <c r="LD97" s="92"/>
      <c r="LE97" s="85" t="s">
        <v>0</v>
      </c>
      <c r="LF97" s="92"/>
      <c r="LG97" s="85"/>
      <c r="LH97" s="84"/>
      <c r="LI97" s="56"/>
      <c r="LJ97" s="92"/>
      <c r="LK97" s="85" t="s">
        <v>0</v>
      </c>
      <c r="LL97" s="92"/>
      <c r="LM97" s="85"/>
      <c r="LN97" s="84"/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351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351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341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378</v>
      </c>
      <c r="DX98" s="84" t="s">
        <v>377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342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351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351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1" t="s">
        <v>0</v>
      </c>
      <c r="GV98" s="92">
        <v>2</v>
      </c>
      <c r="GW98" s="321" t="s">
        <v>117</v>
      </c>
      <c r="GX98" s="318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341</v>
      </c>
      <c r="HK98" s="56"/>
      <c r="HL98" s="92"/>
      <c r="HM98" s="85" t="s">
        <v>0</v>
      </c>
      <c r="HN98" s="92"/>
      <c r="HO98" s="336" t="s">
        <v>115</v>
      </c>
      <c r="HP98" s="333" t="s">
        <v>115</v>
      </c>
      <c r="HQ98" s="56"/>
      <c r="HR98" s="92">
        <v>0</v>
      </c>
      <c r="HS98" s="85" t="s">
        <v>0</v>
      </c>
      <c r="HT98" s="92">
        <v>2</v>
      </c>
      <c r="HU98" s="343" t="s">
        <v>3</v>
      </c>
      <c r="HV98" s="342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375</v>
      </c>
      <c r="IH98" s="84" t="s">
        <v>119</v>
      </c>
      <c r="II98" s="56"/>
      <c r="IJ98" s="92">
        <v>1</v>
      </c>
      <c r="IK98" s="392" t="s">
        <v>0</v>
      </c>
      <c r="IL98" s="92">
        <v>3</v>
      </c>
      <c r="IM98" s="321" t="s">
        <v>375</v>
      </c>
      <c r="IN98" s="318" t="s">
        <v>117</v>
      </c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>
        <v>2</v>
      </c>
      <c r="IW98" s="85" t="s">
        <v>0</v>
      </c>
      <c r="IX98" s="92">
        <v>0</v>
      </c>
      <c r="IY98" s="85" t="s">
        <v>122</v>
      </c>
      <c r="IZ98" s="84" t="s">
        <v>4</v>
      </c>
      <c r="JA98" s="56"/>
      <c r="JB98" s="92">
        <v>5</v>
      </c>
      <c r="JC98" s="85" t="s">
        <v>0</v>
      </c>
      <c r="JD98" s="92">
        <v>2</v>
      </c>
      <c r="JE98" s="85" t="s">
        <v>3</v>
      </c>
      <c r="JF98" s="84" t="s">
        <v>2</v>
      </c>
      <c r="JG98" s="56"/>
      <c r="JH98" s="92">
        <v>3</v>
      </c>
      <c r="JI98" s="85" t="s">
        <v>0</v>
      </c>
      <c r="JJ98" s="92">
        <v>1</v>
      </c>
      <c r="JK98" s="85" t="s">
        <v>2</v>
      </c>
      <c r="JL98" s="84" t="s">
        <v>2</v>
      </c>
      <c r="JM98" s="56"/>
      <c r="JN98" s="92">
        <v>0</v>
      </c>
      <c r="JO98" s="85" t="s">
        <v>0</v>
      </c>
      <c r="JP98" s="92">
        <v>2</v>
      </c>
      <c r="JQ98" s="85" t="s">
        <v>2</v>
      </c>
      <c r="JR98" s="84" t="s">
        <v>341</v>
      </c>
      <c r="JS98" s="56"/>
      <c r="JT98" s="92"/>
      <c r="JU98" s="85" t="s">
        <v>0</v>
      </c>
      <c r="JV98" s="92"/>
      <c r="JW98" s="85"/>
      <c r="JX98" s="84"/>
      <c r="JY98" s="56"/>
      <c r="JZ98" s="92">
        <v>2</v>
      </c>
      <c r="KA98" s="85" t="s">
        <v>0</v>
      </c>
      <c r="KB98" s="92">
        <v>4</v>
      </c>
      <c r="KC98" s="85" t="s">
        <v>122</v>
      </c>
      <c r="KD98" s="84" t="s">
        <v>4</v>
      </c>
      <c r="KE98" s="56"/>
      <c r="KF98" s="92">
        <v>4</v>
      </c>
      <c r="KG98" s="402" t="s">
        <v>0</v>
      </c>
      <c r="KH98" s="92">
        <v>0</v>
      </c>
      <c r="KI98" s="402" t="s">
        <v>2</v>
      </c>
      <c r="KJ98" s="401" t="s">
        <v>123</v>
      </c>
      <c r="KK98" s="56"/>
      <c r="KL98" s="92"/>
      <c r="KM98" s="85" t="s">
        <v>0</v>
      </c>
      <c r="KN98" s="92"/>
      <c r="KO98" s="85"/>
      <c r="KP98" s="84"/>
      <c r="KQ98" s="56"/>
      <c r="KR98" s="92"/>
      <c r="KS98" s="85" t="s">
        <v>0</v>
      </c>
      <c r="KT98" s="92"/>
      <c r="KU98" s="85"/>
      <c r="KV98" s="84"/>
      <c r="KW98" s="56"/>
      <c r="KX98" s="92"/>
      <c r="KY98" s="85" t="s">
        <v>0</v>
      </c>
      <c r="KZ98" s="92"/>
      <c r="LA98" s="85"/>
      <c r="LB98" s="84"/>
      <c r="LC98" s="56"/>
      <c r="LD98" s="92"/>
      <c r="LE98" s="85" t="s">
        <v>0</v>
      </c>
      <c r="LF98" s="92"/>
      <c r="LG98" s="85"/>
      <c r="LH98" s="84"/>
      <c r="LI98" s="56"/>
      <c r="LJ98" s="92"/>
      <c r="LK98" s="85" t="s">
        <v>0</v>
      </c>
      <c r="LL98" s="92"/>
      <c r="LM98" s="85"/>
      <c r="LN98" s="84"/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342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356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341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351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1" t="s">
        <v>0</v>
      </c>
      <c r="GV99" s="92">
        <v>2</v>
      </c>
      <c r="GW99" s="321" t="s">
        <v>3</v>
      </c>
      <c r="GX99" s="318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3" t="s">
        <v>2</v>
      </c>
      <c r="HV99" s="342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>
        <v>2</v>
      </c>
      <c r="IK99" s="392" t="s">
        <v>0</v>
      </c>
      <c r="IL99" s="92">
        <v>3</v>
      </c>
      <c r="IM99" s="321" t="s">
        <v>2</v>
      </c>
      <c r="IN99" s="318" t="s">
        <v>117</v>
      </c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>
        <v>2</v>
      </c>
      <c r="IW99" s="85" t="s">
        <v>0</v>
      </c>
      <c r="IX99" s="92">
        <v>0</v>
      </c>
      <c r="IY99" s="85" t="s">
        <v>342</v>
      </c>
      <c r="IZ99" s="84" t="s">
        <v>122</v>
      </c>
      <c r="JA99" s="56"/>
      <c r="JB99" s="92">
        <v>3</v>
      </c>
      <c r="JC99" s="85" t="s">
        <v>0</v>
      </c>
      <c r="JD99" s="92">
        <v>1</v>
      </c>
      <c r="JE99" s="85" t="s">
        <v>2</v>
      </c>
      <c r="JF99" s="84" t="s">
        <v>117</v>
      </c>
      <c r="JG99" s="56"/>
      <c r="JH99" s="92">
        <v>3</v>
      </c>
      <c r="JI99" s="85" t="s">
        <v>0</v>
      </c>
      <c r="JJ99" s="92">
        <v>1</v>
      </c>
      <c r="JK99" s="85" t="s">
        <v>2</v>
      </c>
      <c r="JL99" s="84" t="s">
        <v>2</v>
      </c>
      <c r="JM99" s="56"/>
      <c r="JN99" s="92">
        <v>1</v>
      </c>
      <c r="JO99" s="85" t="s">
        <v>0</v>
      </c>
      <c r="JP99" s="92">
        <v>3</v>
      </c>
      <c r="JQ99" s="85" t="s">
        <v>2</v>
      </c>
      <c r="JR99" s="84" t="s">
        <v>117</v>
      </c>
      <c r="JS99" s="56"/>
      <c r="JT99" s="92"/>
      <c r="JU99" s="85" t="s">
        <v>0</v>
      </c>
      <c r="JV99" s="92"/>
      <c r="JW99" s="85"/>
      <c r="JX99" s="84"/>
      <c r="JY99" s="56"/>
      <c r="JZ99" s="92">
        <v>0</v>
      </c>
      <c r="KA99" s="85" t="s">
        <v>0</v>
      </c>
      <c r="KB99" s="92">
        <v>2</v>
      </c>
      <c r="KC99" s="85" t="s">
        <v>375</v>
      </c>
      <c r="KD99" s="84" t="s">
        <v>122</v>
      </c>
      <c r="KE99" s="56"/>
      <c r="KF99" s="92">
        <v>3</v>
      </c>
      <c r="KG99" s="402" t="s">
        <v>0</v>
      </c>
      <c r="KH99" s="92">
        <v>0</v>
      </c>
      <c r="KI99" s="402" t="s">
        <v>2</v>
      </c>
      <c r="KJ99" s="401" t="s">
        <v>1</v>
      </c>
      <c r="KK99" s="56"/>
      <c r="KL99" s="92"/>
      <c r="KM99" s="85" t="s">
        <v>0</v>
      </c>
      <c r="KN99" s="92"/>
      <c r="KO99" s="85"/>
      <c r="KP99" s="84"/>
      <c r="KQ99" s="56"/>
      <c r="KR99" s="92"/>
      <c r="KS99" s="85" t="s">
        <v>0</v>
      </c>
      <c r="KT99" s="92"/>
      <c r="KU99" s="85"/>
      <c r="KV99" s="84"/>
      <c r="KW99" s="56"/>
      <c r="KX99" s="92"/>
      <c r="KY99" s="85" t="s">
        <v>0</v>
      </c>
      <c r="KZ99" s="92"/>
      <c r="LA99" s="85"/>
      <c r="LB99" s="84"/>
      <c r="LC99" s="56"/>
      <c r="LD99" s="92"/>
      <c r="LE99" s="85" t="s">
        <v>0</v>
      </c>
      <c r="LF99" s="92"/>
      <c r="LG99" s="85"/>
      <c r="LH99" s="84"/>
      <c r="LI99" s="56"/>
      <c r="LJ99" s="92"/>
      <c r="LK99" s="85" t="s">
        <v>0</v>
      </c>
      <c r="LL99" s="92"/>
      <c r="LM99" s="85"/>
      <c r="LN99" s="84"/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355" t="s">
        <v>115</v>
      </c>
      <c r="FN100" s="352" t="s">
        <v>115</v>
      </c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1" t="s">
        <v>0</v>
      </c>
      <c r="GV100" s="92"/>
      <c r="GW100" s="321" t="s">
        <v>115</v>
      </c>
      <c r="GX100" s="318" t="s">
        <v>115</v>
      </c>
      <c r="GY100" s="56"/>
      <c r="GZ100" s="92"/>
      <c r="HA100" s="85" t="s">
        <v>0</v>
      </c>
      <c r="HB100" s="92"/>
      <c r="HC100" s="327" t="s">
        <v>115</v>
      </c>
      <c r="HD100" s="324" t="s">
        <v>115</v>
      </c>
      <c r="HE100" s="56"/>
      <c r="HF100" s="92"/>
      <c r="HG100" s="85" t="s">
        <v>0</v>
      </c>
      <c r="HH100" s="92"/>
      <c r="HI100" s="331" t="s">
        <v>115</v>
      </c>
      <c r="HJ100" s="328" t="s">
        <v>115</v>
      </c>
      <c r="HK100" s="56"/>
      <c r="HL100" s="92"/>
      <c r="HM100" s="85" t="s">
        <v>0</v>
      </c>
      <c r="HN100" s="92"/>
      <c r="HO100" s="336" t="s">
        <v>115</v>
      </c>
      <c r="HP100" s="333" t="s">
        <v>115</v>
      </c>
      <c r="HQ100" s="56"/>
      <c r="HR100" s="92"/>
      <c r="HS100" s="85" t="s">
        <v>0</v>
      </c>
      <c r="HT100" s="92"/>
      <c r="HU100" s="343" t="s">
        <v>115</v>
      </c>
      <c r="HV100" s="342" t="s">
        <v>115</v>
      </c>
      <c r="HW100" s="56"/>
      <c r="HX100" s="92"/>
      <c r="HY100" s="85" t="s">
        <v>0</v>
      </c>
      <c r="HZ100" s="92"/>
      <c r="IA100" s="347" t="s">
        <v>115</v>
      </c>
      <c r="IB100" s="344" t="s">
        <v>115</v>
      </c>
      <c r="IC100" s="56"/>
      <c r="ID100" s="92"/>
      <c r="IE100" s="85" t="s">
        <v>0</v>
      </c>
      <c r="IF100" s="92"/>
      <c r="IG100" s="351" t="s">
        <v>115</v>
      </c>
      <c r="IH100" s="348" t="s">
        <v>115</v>
      </c>
      <c r="II100" s="56"/>
      <c r="IJ100" s="92"/>
      <c r="IK100" s="392" t="s">
        <v>0</v>
      </c>
      <c r="IL100" s="92"/>
      <c r="IM100" s="392" t="s">
        <v>115</v>
      </c>
      <c r="IN100" s="389" t="s">
        <v>115</v>
      </c>
      <c r="IO100" s="56"/>
      <c r="IP100" s="92"/>
      <c r="IQ100" s="85" t="s">
        <v>0</v>
      </c>
      <c r="IR100" s="92"/>
      <c r="IS100" s="359" t="s">
        <v>115</v>
      </c>
      <c r="IT100" s="356" t="s">
        <v>115</v>
      </c>
      <c r="IU100" s="56"/>
      <c r="IV100" s="92"/>
      <c r="IW100" s="85" t="s">
        <v>0</v>
      </c>
      <c r="IX100" s="92"/>
      <c r="IY100" s="363" t="s">
        <v>115</v>
      </c>
      <c r="IZ100" s="362" t="s">
        <v>115</v>
      </c>
      <c r="JA100" s="56"/>
      <c r="JB100" s="92"/>
      <c r="JC100" s="85" t="s">
        <v>0</v>
      </c>
      <c r="JD100" s="92"/>
      <c r="JE100" s="367" t="s">
        <v>115</v>
      </c>
      <c r="JF100" s="364" t="s">
        <v>115</v>
      </c>
      <c r="JG100" s="56"/>
      <c r="JH100" s="92"/>
      <c r="JI100" s="85" t="s">
        <v>0</v>
      </c>
      <c r="JJ100" s="92"/>
      <c r="JK100" s="371" t="s">
        <v>115</v>
      </c>
      <c r="JL100" s="370" t="s">
        <v>115</v>
      </c>
      <c r="JM100" s="56"/>
      <c r="JN100" s="92"/>
      <c r="JO100" s="85" t="s">
        <v>0</v>
      </c>
      <c r="JP100" s="92"/>
      <c r="JQ100" s="387" t="s">
        <v>115</v>
      </c>
      <c r="JR100" s="386" t="s">
        <v>115</v>
      </c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397" t="s">
        <v>115</v>
      </c>
      <c r="KD100" s="396" t="s">
        <v>115</v>
      </c>
      <c r="KE100" s="56"/>
      <c r="KF100" s="92"/>
      <c r="KG100" s="402" t="s">
        <v>0</v>
      </c>
      <c r="KH100" s="92"/>
      <c r="KI100" s="402" t="s">
        <v>115</v>
      </c>
      <c r="KJ100" s="401" t="s">
        <v>115</v>
      </c>
      <c r="KK100" s="56"/>
      <c r="KL100" s="92"/>
      <c r="KM100" s="85" t="s">
        <v>0</v>
      </c>
      <c r="KN100" s="92"/>
      <c r="KO100" s="85"/>
      <c r="KP100" s="84"/>
      <c r="KQ100" s="56"/>
      <c r="KR100" s="92"/>
      <c r="KS100" s="85" t="s">
        <v>0</v>
      </c>
      <c r="KT100" s="92"/>
      <c r="KU100" s="85"/>
      <c r="KV100" s="84"/>
      <c r="KW100" s="56"/>
      <c r="KX100" s="92"/>
      <c r="KY100" s="85" t="s">
        <v>0</v>
      </c>
      <c r="KZ100" s="92"/>
      <c r="LA100" s="85"/>
      <c r="LB100" s="84"/>
      <c r="LC100" s="56"/>
      <c r="LD100" s="92"/>
      <c r="LE100" s="85" t="s">
        <v>0</v>
      </c>
      <c r="LF100" s="92"/>
      <c r="LG100" s="85"/>
      <c r="LH100" s="84"/>
      <c r="LI100" s="56"/>
      <c r="LJ100" s="92"/>
      <c r="LK100" s="85" t="s">
        <v>0</v>
      </c>
      <c r="LL100" s="92"/>
      <c r="LM100" s="85"/>
      <c r="LN100" s="84"/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342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341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351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342</v>
      </c>
      <c r="CH101" s="84" t="s">
        <v>358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351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382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376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351</v>
      </c>
      <c r="GF101" s="84" t="s">
        <v>341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351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341</v>
      </c>
      <c r="GS101" s="56"/>
      <c r="GT101" s="92">
        <v>0</v>
      </c>
      <c r="GU101" s="321" t="s">
        <v>0</v>
      </c>
      <c r="GV101" s="92">
        <v>2</v>
      </c>
      <c r="GW101" s="321" t="s">
        <v>3</v>
      </c>
      <c r="GX101" s="318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341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38" t="s">
        <v>3</v>
      </c>
      <c r="HP101" s="337" t="s">
        <v>119</v>
      </c>
      <c r="HQ101" s="56"/>
      <c r="HR101" s="92">
        <v>1</v>
      </c>
      <c r="HS101" s="85" t="s">
        <v>0</v>
      </c>
      <c r="HT101" s="92">
        <v>4</v>
      </c>
      <c r="HU101" s="343" t="s">
        <v>2</v>
      </c>
      <c r="HV101" s="342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341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>
        <v>1</v>
      </c>
      <c r="IK101" s="392" t="s">
        <v>0</v>
      </c>
      <c r="IL101" s="92">
        <v>2</v>
      </c>
      <c r="IM101" s="321" t="s">
        <v>3</v>
      </c>
      <c r="IN101" s="318" t="s">
        <v>117</v>
      </c>
      <c r="IO101" s="56"/>
      <c r="IP101" s="92">
        <v>2</v>
      </c>
      <c r="IQ101" s="85" t="s">
        <v>0</v>
      </c>
      <c r="IR101" s="92">
        <v>2</v>
      </c>
      <c r="IS101" s="85" t="s">
        <v>375</v>
      </c>
      <c r="IT101" s="84" t="s">
        <v>2</v>
      </c>
      <c r="IU101" s="56"/>
      <c r="IV101" s="92">
        <v>4</v>
      </c>
      <c r="IW101" s="85" t="s">
        <v>0</v>
      </c>
      <c r="IX101" s="92">
        <v>1</v>
      </c>
      <c r="IY101" s="85" t="s">
        <v>122</v>
      </c>
      <c r="IZ101" s="84" t="s">
        <v>375</v>
      </c>
      <c r="JA101" s="56"/>
      <c r="JB101" s="92">
        <v>3</v>
      </c>
      <c r="JC101" s="85" t="s">
        <v>0</v>
      </c>
      <c r="JD101" s="92">
        <v>0</v>
      </c>
      <c r="JE101" s="85" t="s">
        <v>3</v>
      </c>
      <c r="JF101" s="84" t="s">
        <v>341</v>
      </c>
      <c r="JG101" s="56"/>
      <c r="JH101" s="92">
        <v>2</v>
      </c>
      <c r="JI101" s="85" t="s">
        <v>0</v>
      </c>
      <c r="JJ101" s="92">
        <v>0</v>
      </c>
      <c r="JK101" s="85" t="s">
        <v>3</v>
      </c>
      <c r="JL101" s="84" t="s">
        <v>341</v>
      </c>
      <c r="JM101" s="56"/>
      <c r="JN101" s="92">
        <v>0</v>
      </c>
      <c r="JO101" s="85" t="s">
        <v>0</v>
      </c>
      <c r="JP101" s="92">
        <v>4</v>
      </c>
      <c r="JQ101" s="85" t="s">
        <v>2</v>
      </c>
      <c r="JR101" s="84" t="s">
        <v>341</v>
      </c>
      <c r="JS101" s="56"/>
      <c r="JT101" s="92"/>
      <c r="JU101" s="85" t="s">
        <v>0</v>
      </c>
      <c r="JV101" s="92"/>
      <c r="JW101" s="85"/>
      <c r="JX101" s="84"/>
      <c r="JY101" s="56"/>
      <c r="JZ101" s="92">
        <v>1</v>
      </c>
      <c r="KA101" s="85" t="s">
        <v>0</v>
      </c>
      <c r="KB101" s="92">
        <v>2</v>
      </c>
      <c r="KC101" s="85" t="s">
        <v>3</v>
      </c>
      <c r="KD101" s="84" t="s">
        <v>1</v>
      </c>
      <c r="KE101" s="56"/>
      <c r="KF101" s="92">
        <v>4</v>
      </c>
      <c r="KG101" s="402" t="s">
        <v>0</v>
      </c>
      <c r="KH101" s="92">
        <v>0</v>
      </c>
      <c r="KI101" s="402" t="s">
        <v>116</v>
      </c>
      <c r="KJ101" s="401" t="s">
        <v>277</v>
      </c>
      <c r="KK101" s="56"/>
      <c r="KL101" s="92"/>
      <c r="KM101" s="85" t="s">
        <v>0</v>
      </c>
      <c r="KN101" s="92"/>
      <c r="KO101" s="85"/>
      <c r="KP101" s="84"/>
      <c r="KQ101" s="56"/>
      <c r="KR101" s="92"/>
      <c r="KS101" s="85" t="s">
        <v>0</v>
      </c>
      <c r="KT101" s="92"/>
      <c r="KU101" s="85"/>
      <c r="KV101" s="84"/>
      <c r="KW101" s="56"/>
      <c r="KX101" s="92"/>
      <c r="KY101" s="85" t="s">
        <v>0</v>
      </c>
      <c r="KZ101" s="92"/>
      <c r="LA101" s="85"/>
      <c r="LB101" s="84"/>
      <c r="LC101" s="56"/>
      <c r="LD101" s="92"/>
      <c r="LE101" s="85" t="s">
        <v>0</v>
      </c>
      <c r="LF101" s="92"/>
      <c r="LG101" s="85"/>
      <c r="LH101" s="84"/>
      <c r="LI101" s="56"/>
      <c r="LJ101" s="92"/>
      <c r="LK101" s="85" t="s">
        <v>0</v>
      </c>
      <c r="LL101" s="92"/>
      <c r="LM101" s="85"/>
      <c r="LN101" s="84"/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341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341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341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355" t="s">
        <v>115</v>
      </c>
      <c r="FN102" s="352" t="s">
        <v>115</v>
      </c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7" t="s">
        <v>0</v>
      </c>
      <c r="GV102" s="97"/>
      <c r="GW102" s="321" t="s">
        <v>115</v>
      </c>
      <c r="GX102" s="318" t="s">
        <v>115</v>
      </c>
      <c r="GY102" s="56"/>
      <c r="GZ102" s="119"/>
      <c r="HA102" s="83" t="s">
        <v>0</v>
      </c>
      <c r="HB102" s="97"/>
      <c r="HC102" s="327" t="s">
        <v>115</v>
      </c>
      <c r="HD102" s="324" t="s">
        <v>115</v>
      </c>
      <c r="HE102" s="56"/>
      <c r="HF102" s="119"/>
      <c r="HG102" s="83" t="s">
        <v>0</v>
      </c>
      <c r="HH102" s="97"/>
      <c r="HI102" s="331" t="s">
        <v>115</v>
      </c>
      <c r="HJ102" s="328" t="s">
        <v>115</v>
      </c>
      <c r="HK102" s="56"/>
      <c r="HL102" s="119"/>
      <c r="HM102" s="83" t="s">
        <v>0</v>
      </c>
      <c r="HN102" s="97"/>
      <c r="HO102" s="336" t="s">
        <v>115</v>
      </c>
      <c r="HP102" s="333" t="s">
        <v>115</v>
      </c>
      <c r="HQ102" s="56"/>
      <c r="HR102" s="119"/>
      <c r="HS102" s="83" t="s">
        <v>0</v>
      </c>
      <c r="HT102" s="97"/>
      <c r="HU102" s="343" t="s">
        <v>115</v>
      </c>
      <c r="HV102" s="342" t="s">
        <v>115</v>
      </c>
      <c r="HW102" s="56"/>
      <c r="HX102" s="119"/>
      <c r="HY102" s="83" t="s">
        <v>0</v>
      </c>
      <c r="HZ102" s="97"/>
      <c r="IA102" s="347" t="s">
        <v>115</v>
      </c>
      <c r="IB102" s="344" t="s">
        <v>115</v>
      </c>
      <c r="IC102" s="56"/>
      <c r="ID102" s="119"/>
      <c r="IE102" s="83" t="s">
        <v>0</v>
      </c>
      <c r="IF102" s="97"/>
      <c r="IG102" s="351" t="s">
        <v>115</v>
      </c>
      <c r="IH102" s="348" t="s">
        <v>115</v>
      </c>
      <c r="II102" s="56"/>
      <c r="IJ102" s="119"/>
      <c r="IK102" s="388" t="s">
        <v>0</v>
      </c>
      <c r="IL102" s="97"/>
      <c r="IM102" s="392" t="s">
        <v>115</v>
      </c>
      <c r="IN102" s="389" t="s">
        <v>115</v>
      </c>
      <c r="IO102" s="56"/>
      <c r="IP102" s="119"/>
      <c r="IQ102" s="83" t="s">
        <v>0</v>
      </c>
      <c r="IR102" s="97"/>
      <c r="IS102" s="359" t="s">
        <v>115</v>
      </c>
      <c r="IT102" s="356" t="s">
        <v>115</v>
      </c>
      <c r="IU102" s="56"/>
      <c r="IV102" s="119"/>
      <c r="IW102" s="83" t="s">
        <v>0</v>
      </c>
      <c r="IX102" s="97"/>
      <c r="IY102" s="363" t="s">
        <v>115</v>
      </c>
      <c r="IZ102" s="362" t="s">
        <v>115</v>
      </c>
      <c r="JA102" s="56"/>
      <c r="JB102" s="119"/>
      <c r="JC102" s="83" t="s">
        <v>0</v>
      </c>
      <c r="JD102" s="97"/>
      <c r="JE102" s="367" t="s">
        <v>115</v>
      </c>
      <c r="JF102" s="364" t="s">
        <v>115</v>
      </c>
      <c r="JG102" s="56"/>
      <c r="JH102" s="119"/>
      <c r="JI102" s="83" t="s">
        <v>0</v>
      </c>
      <c r="JJ102" s="97"/>
      <c r="JK102" s="371" t="s">
        <v>115</v>
      </c>
      <c r="JL102" s="370" t="s">
        <v>115</v>
      </c>
      <c r="JM102" s="56"/>
      <c r="JN102" s="119"/>
      <c r="JO102" s="83" t="s">
        <v>0</v>
      </c>
      <c r="JP102" s="97"/>
      <c r="JQ102" s="387" t="s">
        <v>115</v>
      </c>
      <c r="JR102" s="386" t="s">
        <v>115</v>
      </c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397" t="s">
        <v>115</v>
      </c>
      <c r="KD102" s="396" t="s">
        <v>115</v>
      </c>
      <c r="KE102" s="56"/>
      <c r="KF102" s="119"/>
      <c r="KG102" s="400" t="s">
        <v>0</v>
      </c>
      <c r="KH102" s="97"/>
      <c r="KI102" s="402" t="s">
        <v>115</v>
      </c>
      <c r="KJ102" s="401" t="s">
        <v>115</v>
      </c>
      <c r="KK102" s="56"/>
      <c r="KL102" s="119"/>
      <c r="KM102" s="83" t="s">
        <v>0</v>
      </c>
      <c r="KN102" s="97"/>
      <c r="KO102" s="83"/>
      <c r="KP102" s="84"/>
      <c r="KQ102" s="56"/>
      <c r="KR102" s="119"/>
      <c r="KS102" s="83" t="s">
        <v>0</v>
      </c>
      <c r="KT102" s="97"/>
      <c r="KU102" s="83"/>
      <c r="KV102" s="84"/>
      <c r="KW102" s="56"/>
      <c r="KX102" s="119"/>
      <c r="KY102" s="83" t="s">
        <v>0</v>
      </c>
      <c r="KZ102" s="97"/>
      <c r="LA102" s="83"/>
      <c r="LB102" s="84"/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83"/>
      <c r="LN102" s="84"/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342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>
        <v>2</v>
      </c>
      <c r="FK103" s="83" t="s">
        <v>0</v>
      </c>
      <c r="FL103" s="97">
        <v>0</v>
      </c>
      <c r="FM103" s="355" t="s">
        <v>2</v>
      </c>
      <c r="FN103" s="352" t="s">
        <v>117</v>
      </c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351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351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7" t="s">
        <v>0</v>
      </c>
      <c r="GV103" s="97">
        <v>2</v>
      </c>
      <c r="GW103" s="317" t="s">
        <v>351</v>
      </c>
      <c r="GX103" s="318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351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41" t="s">
        <v>3</v>
      </c>
      <c r="HV103" s="342" t="s">
        <v>375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351" t="s">
        <v>115</v>
      </c>
      <c r="IH103" s="348" t="s">
        <v>115</v>
      </c>
      <c r="II103" s="56"/>
      <c r="IJ103" s="97"/>
      <c r="IK103" s="388" t="s">
        <v>0</v>
      </c>
      <c r="IL103" s="97"/>
      <c r="IM103" s="392" t="s">
        <v>115</v>
      </c>
      <c r="IN103" s="389" t="s">
        <v>115</v>
      </c>
      <c r="IO103" s="56"/>
      <c r="IP103" s="97">
        <v>1</v>
      </c>
      <c r="IQ103" s="83" t="s">
        <v>0</v>
      </c>
      <c r="IR103" s="97">
        <v>2</v>
      </c>
      <c r="IS103" s="83" t="s">
        <v>2</v>
      </c>
      <c r="IT103" s="84" t="s">
        <v>117</v>
      </c>
      <c r="IU103" s="56"/>
      <c r="IV103" s="97"/>
      <c r="IW103" s="83" t="s">
        <v>0</v>
      </c>
      <c r="IX103" s="97"/>
      <c r="IY103" s="363" t="s">
        <v>115</v>
      </c>
      <c r="IZ103" s="362" t="s">
        <v>115</v>
      </c>
      <c r="JA103" s="56"/>
      <c r="JB103" s="97">
        <v>3</v>
      </c>
      <c r="JC103" s="83" t="s">
        <v>0</v>
      </c>
      <c r="JD103" s="97">
        <v>1</v>
      </c>
      <c r="JE103" s="83" t="s">
        <v>3</v>
      </c>
      <c r="JF103" s="84" t="s">
        <v>117</v>
      </c>
      <c r="JG103" s="56"/>
      <c r="JH103" s="97">
        <v>2</v>
      </c>
      <c r="JI103" s="83" t="s">
        <v>0</v>
      </c>
      <c r="JJ103" s="97">
        <v>1</v>
      </c>
      <c r="JK103" s="371" t="s">
        <v>2</v>
      </c>
      <c r="JL103" s="370" t="s">
        <v>117</v>
      </c>
      <c r="JM103" s="56"/>
      <c r="JN103" s="97"/>
      <c r="JO103" s="83" t="s">
        <v>0</v>
      </c>
      <c r="JP103" s="97"/>
      <c r="JQ103" s="387" t="s">
        <v>115</v>
      </c>
      <c r="JR103" s="386" t="s">
        <v>115</v>
      </c>
      <c r="JS103" s="56"/>
      <c r="JT103" s="97"/>
      <c r="JU103" s="83" t="s">
        <v>0</v>
      </c>
      <c r="JV103" s="97"/>
      <c r="JW103" s="83"/>
      <c r="JX103" s="84"/>
      <c r="JY103" s="56"/>
      <c r="JZ103" s="97">
        <v>1</v>
      </c>
      <c r="KA103" s="83" t="s">
        <v>0</v>
      </c>
      <c r="KB103" s="97">
        <v>3</v>
      </c>
      <c r="KC103" s="83" t="s">
        <v>3</v>
      </c>
      <c r="KD103" s="84" t="s">
        <v>351</v>
      </c>
      <c r="KE103" s="56"/>
      <c r="KF103" s="97"/>
      <c r="KG103" s="400" t="s">
        <v>0</v>
      </c>
      <c r="KH103" s="97"/>
      <c r="KI103" s="402" t="s">
        <v>115</v>
      </c>
      <c r="KJ103" s="401" t="s">
        <v>115</v>
      </c>
      <c r="KK103" s="56"/>
      <c r="KL103" s="97"/>
      <c r="KM103" s="83" t="s">
        <v>0</v>
      </c>
      <c r="KN103" s="97"/>
      <c r="KO103" s="83"/>
      <c r="KP103" s="84"/>
      <c r="KQ103" s="56"/>
      <c r="KR103" s="97"/>
      <c r="KS103" s="83" t="s">
        <v>0</v>
      </c>
      <c r="KT103" s="97"/>
      <c r="KU103" s="83"/>
      <c r="KV103" s="84"/>
      <c r="KW103" s="56"/>
      <c r="KX103" s="97"/>
      <c r="KY103" s="83" t="s">
        <v>0</v>
      </c>
      <c r="KZ103" s="97"/>
      <c r="LA103" s="83"/>
      <c r="LB103" s="84"/>
      <c r="LC103" s="56"/>
      <c r="LD103" s="97"/>
      <c r="LE103" s="83" t="s">
        <v>0</v>
      </c>
      <c r="LF103" s="97"/>
      <c r="LG103" s="83"/>
      <c r="LH103" s="84"/>
      <c r="LI103" s="56"/>
      <c r="LJ103" s="97"/>
      <c r="LK103" s="83" t="s">
        <v>0</v>
      </c>
      <c r="LL103" s="97"/>
      <c r="LM103" s="83"/>
      <c r="LN103" s="84"/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342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342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341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7" t="s">
        <v>0</v>
      </c>
      <c r="GV104" s="92">
        <v>3</v>
      </c>
      <c r="GW104" s="321" t="s">
        <v>3</v>
      </c>
      <c r="GX104" s="318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341</v>
      </c>
      <c r="HE104" s="56"/>
      <c r="HF104" s="97"/>
      <c r="HG104" s="85" t="s">
        <v>0</v>
      </c>
      <c r="HH104" s="92"/>
      <c r="HI104" s="331" t="s">
        <v>115</v>
      </c>
      <c r="HJ104" s="328" t="s">
        <v>115</v>
      </c>
      <c r="HK104" s="56"/>
      <c r="HL104" s="97"/>
      <c r="HM104" s="83" t="s">
        <v>0</v>
      </c>
      <c r="HN104" s="92"/>
      <c r="HO104" s="336" t="s">
        <v>115</v>
      </c>
      <c r="HP104" s="333" t="s">
        <v>115</v>
      </c>
      <c r="HQ104" s="56"/>
      <c r="HR104" s="97">
        <v>0</v>
      </c>
      <c r="HS104" s="83" t="s">
        <v>0</v>
      </c>
      <c r="HT104" s="92">
        <v>2</v>
      </c>
      <c r="HU104" s="343" t="s">
        <v>2</v>
      </c>
      <c r="HV104" s="342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7">
        <v>1</v>
      </c>
      <c r="IK104" s="392" t="s">
        <v>0</v>
      </c>
      <c r="IL104" s="92">
        <v>4</v>
      </c>
      <c r="IM104" s="321" t="s">
        <v>3</v>
      </c>
      <c r="IN104" s="318" t="s">
        <v>117</v>
      </c>
      <c r="IO104" s="56"/>
      <c r="IP104" s="97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7">
        <v>4</v>
      </c>
      <c r="IW104" s="85" t="s">
        <v>0</v>
      </c>
      <c r="IX104" s="92">
        <v>1</v>
      </c>
      <c r="IY104" s="85" t="s">
        <v>342</v>
      </c>
      <c r="IZ104" s="84" t="s">
        <v>4</v>
      </c>
      <c r="JA104" s="56"/>
      <c r="JB104" s="97">
        <v>3</v>
      </c>
      <c r="JC104" s="83" t="s">
        <v>0</v>
      </c>
      <c r="JD104" s="92">
        <v>0</v>
      </c>
      <c r="JE104" s="85" t="s">
        <v>2</v>
      </c>
      <c r="JF104" s="84" t="s">
        <v>341</v>
      </c>
      <c r="JG104" s="56"/>
      <c r="JH104" s="97">
        <v>3</v>
      </c>
      <c r="JI104" s="85" t="s">
        <v>0</v>
      </c>
      <c r="JJ104" s="92">
        <v>0</v>
      </c>
      <c r="JK104" s="85" t="s">
        <v>375</v>
      </c>
      <c r="JL104" s="84" t="s">
        <v>2</v>
      </c>
      <c r="JM104" s="56"/>
      <c r="JN104" s="97">
        <v>1</v>
      </c>
      <c r="JO104" s="83" t="s">
        <v>0</v>
      </c>
      <c r="JP104" s="92">
        <v>2</v>
      </c>
      <c r="JQ104" s="85" t="s">
        <v>3</v>
      </c>
      <c r="JR104" s="84" t="s">
        <v>116</v>
      </c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397" t="s">
        <v>115</v>
      </c>
      <c r="KD104" s="396" t="s">
        <v>115</v>
      </c>
      <c r="KE104" s="56"/>
      <c r="KF104" s="97">
        <v>3</v>
      </c>
      <c r="KG104" s="400" t="s">
        <v>0</v>
      </c>
      <c r="KH104" s="92">
        <v>0</v>
      </c>
      <c r="KI104" s="402" t="s">
        <v>116</v>
      </c>
      <c r="KJ104" s="401" t="s">
        <v>341</v>
      </c>
      <c r="KK104" s="56"/>
      <c r="KL104" s="97"/>
      <c r="KM104" s="85" t="s">
        <v>0</v>
      </c>
      <c r="KN104" s="92"/>
      <c r="KO104" s="85"/>
      <c r="KP104" s="84"/>
      <c r="KQ104" s="56"/>
      <c r="KR104" s="97"/>
      <c r="KS104" s="83" t="s">
        <v>0</v>
      </c>
      <c r="KT104" s="92"/>
      <c r="KU104" s="85"/>
      <c r="KV104" s="84"/>
      <c r="KW104" s="56"/>
      <c r="KX104" s="97"/>
      <c r="KY104" s="85" t="s">
        <v>0</v>
      </c>
      <c r="KZ104" s="92"/>
      <c r="LA104" s="85"/>
      <c r="LB104" s="84"/>
      <c r="LC104" s="56"/>
      <c r="LD104" s="97"/>
      <c r="LE104" s="83" t="s">
        <v>0</v>
      </c>
      <c r="LF104" s="92"/>
      <c r="LG104" s="85"/>
      <c r="LH104" s="84"/>
      <c r="LI104" s="56"/>
      <c r="LJ104" s="97"/>
      <c r="LK104" s="85" t="s">
        <v>0</v>
      </c>
      <c r="LL104" s="92"/>
      <c r="LM104" s="85"/>
      <c r="LN104" s="84"/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342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342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342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342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7" t="s">
        <v>0</v>
      </c>
      <c r="GV105" s="92">
        <v>2</v>
      </c>
      <c r="GW105" s="321" t="s">
        <v>3</v>
      </c>
      <c r="GX105" s="318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6" t="s">
        <v>115</v>
      </c>
      <c r="HP105" s="333" t="s">
        <v>115</v>
      </c>
      <c r="HQ105" s="56"/>
      <c r="HR105" s="92">
        <v>0</v>
      </c>
      <c r="HS105" s="83" t="s">
        <v>0</v>
      </c>
      <c r="HT105" s="92">
        <v>2</v>
      </c>
      <c r="HU105" s="343" t="s">
        <v>2</v>
      </c>
      <c r="HV105" s="342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375</v>
      </c>
      <c r="IH105" s="84" t="s">
        <v>2</v>
      </c>
      <c r="II105" s="56"/>
      <c r="IJ105" s="92"/>
      <c r="IK105" s="392" t="s">
        <v>0</v>
      </c>
      <c r="IL105" s="92"/>
      <c r="IM105" s="392" t="s">
        <v>115</v>
      </c>
      <c r="IN105" s="389" t="s">
        <v>115</v>
      </c>
      <c r="IO105" s="56"/>
      <c r="IP105" s="92"/>
      <c r="IQ105" s="85" t="s">
        <v>0</v>
      </c>
      <c r="IR105" s="92"/>
      <c r="IS105" s="359" t="s">
        <v>115</v>
      </c>
      <c r="IT105" s="356" t="s">
        <v>115</v>
      </c>
      <c r="IU105" s="56"/>
      <c r="IV105" s="92">
        <v>2</v>
      </c>
      <c r="IW105" s="85" t="s">
        <v>0</v>
      </c>
      <c r="IX105" s="92">
        <v>1</v>
      </c>
      <c r="IY105" s="85" t="s">
        <v>3</v>
      </c>
      <c r="IZ105" s="84" t="s">
        <v>124</v>
      </c>
      <c r="JA105" s="56"/>
      <c r="JB105" s="92">
        <v>2</v>
      </c>
      <c r="JC105" s="83" t="s">
        <v>0</v>
      </c>
      <c r="JD105" s="92">
        <v>0</v>
      </c>
      <c r="JE105" s="85" t="s">
        <v>3</v>
      </c>
      <c r="JF105" s="84" t="s">
        <v>117</v>
      </c>
      <c r="JG105" s="56"/>
      <c r="JH105" s="92">
        <v>1</v>
      </c>
      <c r="JI105" s="85" t="s">
        <v>0</v>
      </c>
      <c r="JJ105" s="92">
        <v>1</v>
      </c>
      <c r="JK105" s="85" t="s">
        <v>3</v>
      </c>
      <c r="JL105" s="84" t="s">
        <v>124</v>
      </c>
      <c r="JM105" s="56"/>
      <c r="JN105" s="92">
        <v>0</v>
      </c>
      <c r="JO105" s="83" t="s">
        <v>0</v>
      </c>
      <c r="JP105" s="92">
        <v>1</v>
      </c>
      <c r="JQ105" s="85" t="s">
        <v>3</v>
      </c>
      <c r="JR105" s="84" t="s">
        <v>2</v>
      </c>
      <c r="JS105" s="56"/>
      <c r="JT105" s="92"/>
      <c r="JU105" s="83" t="s">
        <v>0</v>
      </c>
      <c r="JV105" s="92"/>
      <c r="JW105" s="85"/>
      <c r="JX105" s="84"/>
      <c r="JY105" s="56"/>
      <c r="JZ105" s="92">
        <v>1</v>
      </c>
      <c r="KA105" s="85" t="s">
        <v>0</v>
      </c>
      <c r="KB105" s="92">
        <v>2</v>
      </c>
      <c r="KC105" s="85" t="s">
        <v>3</v>
      </c>
      <c r="KD105" s="84" t="s">
        <v>124</v>
      </c>
      <c r="KE105" s="56"/>
      <c r="KF105" s="92">
        <v>3</v>
      </c>
      <c r="KG105" s="400" t="s">
        <v>0</v>
      </c>
      <c r="KH105" s="92">
        <v>1</v>
      </c>
      <c r="KI105" s="402" t="s">
        <v>3</v>
      </c>
      <c r="KJ105" s="401" t="s">
        <v>2</v>
      </c>
      <c r="KK105" s="56"/>
      <c r="KL105" s="92"/>
      <c r="KM105" s="85" t="s">
        <v>0</v>
      </c>
      <c r="KN105" s="92"/>
      <c r="KO105" s="85"/>
      <c r="KP105" s="84"/>
      <c r="KQ105" s="56"/>
      <c r="KR105" s="92"/>
      <c r="KS105" s="83" t="s">
        <v>0</v>
      </c>
      <c r="KT105" s="92"/>
      <c r="KU105" s="85"/>
      <c r="KV105" s="84"/>
      <c r="KW105" s="56"/>
      <c r="KX105" s="92"/>
      <c r="KY105" s="85" t="s">
        <v>0</v>
      </c>
      <c r="KZ105" s="92"/>
      <c r="LA105" s="85"/>
      <c r="LB105" s="84"/>
      <c r="LC105" s="56"/>
      <c r="LD105" s="92"/>
      <c r="LE105" s="83" t="s">
        <v>0</v>
      </c>
      <c r="LF105" s="92"/>
      <c r="LG105" s="85"/>
      <c r="LH105" s="84"/>
      <c r="LI105" s="56"/>
      <c r="LJ105" s="92"/>
      <c r="LK105" s="85" t="s">
        <v>0</v>
      </c>
      <c r="LL105" s="92"/>
      <c r="LM105" s="85"/>
      <c r="LN105" s="84"/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353" t="s">
        <v>115</v>
      </c>
      <c r="FN106" s="354" t="s">
        <v>115</v>
      </c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19" t="s">
        <v>115</v>
      </c>
      <c r="GX106" s="320" t="s">
        <v>115</v>
      </c>
      <c r="GY106" s="33"/>
      <c r="GZ106" s="99"/>
      <c r="HA106" s="81" t="s">
        <v>0</v>
      </c>
      <c r="HB106" s="100"/>
      <c r="HC106" s="325" t="s">
        <v>115</v>
      </c>
      <c r="HD106" s="326" t="s">
        <v>115</v>
      </c>
      <c r="HE106" s="33"/>
      <c r="HF106" s="99"/>
      <c r="HG106" s="81" t="s">
        <v>0</v>
      </c>
      <c r="HH106" s="100"/>
      <c r="HI106" s="329" t="s">
        <v>115</v>
      </c>
      <c r="HJ106" s="330" t="s">
        <v>115</v>
      </c>
      <c r="HK106" s="33"/>
      <c r="HL106" s="99"/>
      <c r="HM106" s="81" t="s">
        <v>0</v>
      </c>
      <c r="HN106" s="100"/>
      <c r="HO106" s="334" t="s">
        <v>115</v>
      </c>
      <c r="HP106" s="335" t="s">
        <v>115</v>
      </c>
      <c r="HQ106" s="33"/>
      <c r="HR106" s="99"/>
      <c r="HS106" s="81" t="s">
        <v>0</v>
      </c>
      <c r="HT106" s="100"/>
      <c r="HU106" s="339" t="s">
        <v>115</v>
      </c>
      <c r="HV106" s="340" t="s">
        <v>115</v>
      </c>
      <c r="HW106" s="33"/>
      <c r="HX106" s="99"/>
      <c r="HY106" s="81" t="s">
        <v>0</v>
      </c>
      <c r="HZ106" s="100"/>
      <c r="IA106" s="345" t="s">
        <v>115</v>
      </c>
      <c r="IB106" s="346" t="s">
        <v>115</v>
      </c>
      <c r="IC106" s="33"/>
      <c r="ID106" s="99"/>
      <c r="IE106" s="81" t="s">
        <v>0</v>
      </c>
      <c r="IF106" s="100"/>
      <c r="IG106" s="349" t="s">
        <v>115</v>
      </c>
      <c r="IH106" s="350" t="s">
        <v>115</v>
      </c>
      <c r="II106" s="33"/>
      <c r="IJ106" s="99"/>
      <c r="IK106" s="390" t="s">
        <v>0</v>
      </c>
      <c r="IL106" s="100"/>
      <c r="IM106" s="390" t="s">
        <v>115</v>
      </c>
      <c r="IN106" s="391" t="s">
        <v>115</v>
      </c>
      <c r="IO106" s="33"/>
      <c r="IP106" s="99"/>
      <c r="IQ106" s="81" t="s">
        <v>0</v>
      </c>
      <c r="IR106" s="100"/>
      <c r="IS106" s="357" t="s">
        <v>115</v>
      </c>
      <c r="IT106" s="358" t="s">
        <v>115</v>
      </c>
      <c r="IU106" s="33"/>
      <c r="IV106" s="99"/>
      <c r="IW106" s="81" t="s">
        <v>0</v>
      </c>
      <c r="IX106" s="100"/>
      <c r="IY106" s="360" t="s">
        <v>115</v>
      </c>
      <c r="IZ106" s="361" t="s">
        <v>115</v>
      </c>
      <c r="JA106" s="33"/>
      <c r="JB106" s="99"/>
      <c r="JC106" s="81" t="s">
        <v>0</v>
      </c>
      <c r="JD106" s="100"/>
      <c r="JE106" s="365" t="s">
        <v>115</v>
      </c>
      <c r="JF106" s="366" t="s">
        <v>115</v>
      </c>
      <c r="JG106" s="33"/>
      <c r="JH106" s="99"/>
      <c r="JI106" s="81" t="s">
        <v>0</v>
      </c>
      <c r="JJ106" s="100"/>
      <c r="JK106" s="368" t="s">
        <v>115</v>
      </c>
      <c r="JL106" s="369" t="s">
        <v>115</v>
      </c>
      <c r="JM106" s="33"/>
      <c r="JN106" s="99"/>
      <c r="JO106" s="81" t="s">
        <v>0</v>
      </c>
      <c r="JP106" s="100"/>
      <c r="JQ106" s="384" t="s">
        <v>115</v>
      </c>
      <c r="JR106" s="385" t="s">
        <v>115</v>
      </c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394" t="s">
        <v>115</v>
      </c>
      <c r="KD106" s="395" t="s">
        <v>115</v>
      </c>
      <c r="KE106" s="33"/>
      <c r="KF106" s="99"/>
      <c r="KG106" s="398" t="s">
        <v>0</v>
      </c>
      <c r="KH106" s="100"/>
      <c r="KI106" s="398" t="s">
        <v>115</v>
      </c>
      <c r="KJ106" s="399" t="s">
        <v>115</v>
      </c>
      <c r="KK106" s="33"/>
      <c r="KL106" s="99"/>
      <c r="KM106" s="81" t="s">
        <v>0</v>
      </c>
      <c r="KN106" s="100"/>
      <c r="KO106" s="81"/>
      <c r="KP106" s="82"/>
      <c r="KQ106" s="33"/>
      <c r="KR106" s="99"/>
      <c r="KS106" s="81" t="s">
        <v>0</v>
      </c>
      <c r="KT106" s="100"/>
      <c r="KU106" s="81"/>
      <c r="KV106" s="82"/>
      <c r="KW106" s="33"/>
      <c r="KX106" s="99"/>
      <c r="KY106" s="81" t="s">
        <v>0</v>
      </c>
      <c r="KZ106" s="100"/>
      <c r="LA106" s="81"/>
      <c r="LB106" s="82"/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81"/>
      <c r="LN106" s="82"/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LG102" activePane="bottomRight" state="frozen"/>
      <selection pane="topRight" activeCell="D1" sqref="D1"/>
      <selection pane="bottomLeft" activeCell="A12" sqref="A12"/>
      <selection pane="bottomRight" activeCell="ME7" sqref="ME7:MG7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5" width="4.7109375" style="21" customWidth="1"/>
    <col min="336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43" width="4.28515625" style="21" customWidth="1"/>
    <col min="444" max="16384" width="9.140625" style="21"/>
  </cols>
  <sheetData>
    <row r="1" spans="1:443" ht="18" customHeight="1" x14ac:dyDescent="0.2">
      <c r="A1" s="476"/>
      <c r="B1" s="476"/>
      <c r="C1" s="19"/>
      <c r="D1" s="442" t="str">
        <f>Tipy!D1</f>
        <v>1. kolo</v>
      </c>
      <c r="E1" s="443"/>
      <c r="F1" s="443"/>
      <c r="G1" s="443"/>
      <c r="H1" s="443"/>
      <c r="I1" s="444"/>
      <c r="J1" s="20"/>
      <c r="K1" s="442" t="str">
        <f>Tipy!J1</f>
        <v>2. kolo</v>
      </c>
      <c r="L1" s="443"/>
      <c r="M1" s="443"/>
      <c r="N1" s="443"/>
      <c r="O1" s="443"/>
      <c r="P1" s="444"/>
      <c r="Q1" s="20"/>
      <c r="R1" s="442" t="str">
        <f>Tipy!P1</f>
        <v>3. kolo</v>
      </c>
      <c r="S1" s="443"/>
      <c r="T1" s="443"/>
      <c r="U1" s="443"/>
      <c r="V1" s="443"/>
      <c r="W1" s="444"/>
      <c r="X1" s="20"/>
      <c r="Y1" s="442" t="str">
        <f>Tipy!V1</f>
        <v>4. kolo</v>
      </c>
      <c r="Z1" s="443"/>
      <c r="AA1" s="443"/>
      <c r="AB1" s="443"/>
      <c r="AC1" s="443"/>
      <c r="AD1" s="444"/>
      <c r="AE1" s="20"/>
      <c r="AF1" s="445" t="str">
        <f>Tipy!AB1</f>
        <v>Skupina</v>
      </c>
      <c r="AG1" s="446"/>
      <c r="AH1" s="446"/>
      <c r="AI1" s="446"/>
      <c r="AJ1" s="446"/>
      <c r="AK1" s="447"/>
      <c r="AL1" s="20"/>
      <c r="AM1" s="442" t="str">
        <f>Tipy!AH1</f>
        <v>5. kolo</v>
      </c>
      <c r="AN1" s="443"/>
      <c r="AO1" s="443"/>
      <c r="AP1" s="443"/>
      <c r="AQ1" s="443"/>
      <c r="AR1" s="444"/>
      <c r="AS1" s="20"/>
      <c r="AT1" s="451" t="str">
        <f>Tipy!AN1</f>
        <v>3. kolo</v>
      </c>
      <c r="AU1" s="449"/>
      <c r="AV1" s="449"/>
      <c r="AW1" s="449"/>
      <c r="AX1" s="449"/>
      <c r="AY1" s="450"/>
      <c r="AZ1" s="20"/>
      <c r="BA1" s="442" t="str">
        <f>Tipy!AT1</f>
        <v>6. kolo</v>
      </c>
      <c r="BB1" s="443"/>
      <c r="BC1" s="443"/>
      <c r="BD1" s="443"/>
      <c r="BE1" s="443"/>
      <c r="BF1" s="444"/>
      <c r="BG1" s="20"/>
      <c r="BH1" s="445" t="str">
        <f>Tipy!AZ1</f>
        <v>Skupina</v>
      </c>
      <c r="BI1" s="446"/>
      <c r="BJ1" s="446"/>
      <c r="BK1" s="446"/>
      <c r="BL1" s="446"/>
      <c r="BM1" s="447"/>
      <c r="BN1" s="20"/>
      <c r="BO1" s="442" t="str">
        <f>Tipy!BF1</f>
        <v>7. kolo</v>
      </c>
      <c r="BP1" s="443"/>
      <c r="BQ1" s="443"/>
      <c r="BR1" s="443"/>
      <c r="BS1" s="443"/>
      <c r="BT1" s="444"/>
      <c r="BU1" s="20"/>
      <c r="BV1" s="442" t="str">
        <f>Tipy!BL1</f>
        <v>8. kolo</v>
      </c>
      <c r="BW1" s="443"/>
      <c r="BX1" s="443"/>
      <c r="BY1" s="443"/>
      <c r="BZ1" s="443"/>
      <c r="CA1" s="444"/>
      <c r="CB1" s="20"/>
      <c r="CC1" s="445" t="str">
        <f>Tipy!BR1</f>
        <v>Skupina</v>
      </c>
      <c r="CD1" s="446"/>
      <c r="CE1" s="446"/>
      <c r="CF1" s="446"/>
      <c r="CG1" s="446"/>
      <c r="CH1" s="447"/>
      <c r="CI1" s="20"/>
      <c r="CJ1" s="442" t="str">
        <f>Tipy!BX1</f>
        <v>9. kolo</v>
      </c>
      <c r="CK1" s="443"/>
      <c r="CL1" s="443"/>
      <c r="CM1" s="443"/>
      <c r="CN1" s="443"/>
      <c r="CO1" s="444"/>
      <c r="CP1" s="20"/>
      <c r="CQ1" s="451" t="str">
        <f>Tipy!CD1</f>
        <v>4. kolo</v>
      </c>
      <c r="CR1" s="449"/>
      <c r="CS1" s="449"/>
      <c r="CT1" s="449"/>
      <c r="CU1" s="449"/>
      <c r="CV1" s="450"/>
      <c r="CW1" s="20"/>
      <c r="CX1" s="442" t="str">
        <f>Tipy!CJ1</f>
        <v>10. kolo</v>
      </c>
      <c r="CY1" s="443"/>
      <c r="CZ1" s="443"/>
      <c r="DA1" s="443"/>
      <c r="DB1" s="443"/>
      <c r="DC1" s="444"/>
      <c r="DD1" s="20"/>
      <c r="DE1" s="445" t="str">
        <f>Tipy!CP1</f>
        <v>Skupina</v>
      </c>
      <c r="DF1" s="446"/>
      <c r="DG1" s="446"/>
      <c r="DH1" s="446"/>
      <c r="DI1" s="446"/>
      <c r="DJ1" s="447"/>
      <c r="DK1" s="20"/>
      <c r="DL1" s="442" t="str">
        <f>Tipy!CV1</f>
        <v>11. kolo</v>
      </c>
      <c r="DM1" s="443"/>
      <c r="DN1" s="443"/>
      <c r="DO1" s="443"/>
      <c r="DP1" s="443"/>
      <c r="DQ1" s="444"/>
      <c r="DR1" s="20"/>
      <c r="DS1" s="442" t="str">
        <f>Tipy!DB1</f>
        <v>12. kolo</v>
      </c>
      <c r="DT1" s="443"/>
      <c r="DU1" s="443"/>
      <c r="DV1" s="443"/>
      <c r="DW1" s="443"/>
      <c r="DX1" s="444"/>
      <c r="DY1" s="20"/>
      <c r="DZ1" s="445" t="str">
        <f>Tipy!DH1</f>
        <v>Skupina</v>
      </c>
      <c r="EA1" s="446"/>
      <c r="EB1" s="446"/>
      <c r="EC1" s="446"/>
      <c r="ED1" s="446"/>
      <c r="EE1" s="447"/>
      <c r="EF1" s="20"/>
      <c r="EG1" s="442" t="str">
        <f>Tipy!DN1</f>
        <v>13. kolo</v>
      </c>
      <c r="EH1" s="443"/>
      <c r="EI1" s="443"/>
      <c r="EJ1" s="443"/>
      <c r="EK1" s="443"/>
      <c r="EL1" s="444"/>
      <c r="EM1" s="20"/>
      <c r="EN1" s="442" t="str">
        <f>Tipy!DT1</f>
        <v>14. kolo</v>
      </c>
      <c r="EO1" s="443"/>
      <c r="EP1" s="443"/>
      <c r="EQ1" s="443"/>
      <c r="ER1" s="443"/>
      <c r="ES1" s="444"/>
      <c r="ET1" s="20"/>
      <c r="EU1" s="442" t="str">
        <f>Tipy!DZ1</f>
        <v>15. kolo</v>
      </c>
      <c r="EV1" s="443"/>
      <c r="EW1" s="443"/>
      <c r="EX1" s="443"/>
      <c r="EY1" s="443"/>
      <c r="EZ1" s="444"/>
      <c r="FA1" s="20"/>
      <c r="FB1" s="445" t="str">
        <f>Tipy!EF1</f>
        <v>Skupina</v>
      </c>
      <c r="FC1" s="446"/>
      <c r="FD1" s="446"/>
      <c r="FE1" s="446"/>
      <c r="FF1" s="446"/>
      <c r="FG1" s="447"/>
      <c r="FH1" s="20"/>
      <c r="FI1" s="442" t="str">
        <f>Tipy!EL1</f>
        <v>16. kolo</v>
      </c>
      <c r="FJ1" s="443"/>
      <c r="FK1" s="443"/>
      <c r="FL1" s="443"/>
      <c r="FM1" s="443"/>
      <c r="FN1" s="444"/>
      <c r="FO1" s="20"/>
      <c r="FP1" s="442" t="str">
        <f>Tipy!ER1</f>
        <v>17. kolo</v>
      </c>
      <c r="FQ1" s="443"/>
      <c r="FR1" s="443"/>
      <c r="FS1" s="443"/>
      <c r="FT1" s="443"/>
      <c r="FU1" s="444"/>
      <c r="FV1" s="20"/>
      <c r="FW1" s="442" t="str">
        <f>Tipy!EX1</f>
        <v>18. kolo</v>
      </c>
      <c r="FX1" s="443"/>
      <c r="FY1" s="443"/>
      <c r="FZ1" s="443"/>
      <c r="GA1" s="443"/>
      <c r="GB1" s="444"/>
      <c r="GC1" s="20"/>
      <c r="GD1" s="451" t="str">
        <f>Tipy!FD1</f>
        <v>Štvrťfinále</v>
      </c>
      <c r="GE1" s="449"/>
      <c r="GF1" s="449"/>
      <c r="GG1" s="449"/>
      <c r="GH1" s="449"/>
      <c r="GI1" s="450"/>
      <c r="GJ1" s="20"/>
      <c r="GK1" s="442" t="str">
        <f>Tipy!FJ1</f>
        <v>19. kolo</v>
      </c>
      <c r="GL1" s="443"/>
      <c r="GM1" s="443"/>
      <c r="GN1" s="443"/>
      <c r="GO1" s="443"/>
      <c r="GP1" s="444"/>
      <c r="GQ1" s="20"/>
      <c r="GR1" s="442" t="str">
        <f>Tipy!FP1</f>
        <v>20. kolo</v>
      </c>
      <c r="GS1" s="443"/>
      <c r="GT1" s="443"/>
      <c r="GU1" s="443"/>
      <c r="GV1" s="443"/>
      <c r="GW1" s="444"/>
      <c r="GX1" s="20"/>
      <c r="GY1" s="442" t="str">
        <f>Tipy!FV1</f>
        <v>21. kolo</v>
      </c>
      <c r="GZ1" s="443"/>
      <c r="HA1" s="443"/>
      <c r="HB1" s="443"/>
      <c r="HC1" s="443"/>
      <c r="HD1" s="444"/>
      <c r="HE1" s="20"/>
      <c r="HF1" s="448" t="str">
        <f>Tipy!GB1</f>
        <v>3. kolo</v>
      </c>
      <c r="HG1" s="440"/>
      <c r="HH1" s="440"/>
      <c r="HI1" s="440"/>
      <c r="HJ1" s="440"/>
      <c r="HK1" s="441"/>
      <c r="HL1" s="20"/>
      <c r="HM1" s="451" t="str">
        <f>Tipy!GH1</f>
        <v>Semifinále - 1.z</v>
      </c>
      <c r="HN1" s="449"/>
      <c r="HO1" s="449"/>
      <c r="HP1" s="449"/>
      <c r="HQ1" s="449"/>
      <c r="HR1" s="450"/>
      <c r="HS1" s="20"/>
      <c r="HT1" s="442" t="str">
        <f>Tipy!GN1</f>
        <v>22. kolo</v>
      </c>
      <c r="HU1" s="443"/>
      <c r="HV1" s="443"/>
      <c r="HW1" s="443"/>
      <c r="HX1" s="443"/>
      <c r="HY1" s="444"/>
      <c r="HZ1" s="20"/>
      <c r="IA1" s="451" t="str">
        <f>Tipy!GT1</f>
        <v>Semifinále - 2.z</v>
      </c>
      <c r="IB1" s="449"/>
      <c r="IC1" s="449"/>
      <c r="ID1" s="449"/>
      <c r="IE1" s="449"/>
      <c r="IF1" s="450"/>
      <c r="IG1" s="20"/>
      <c r="IH1" s="442" t="str">
        <f>Tipy!GZ1</f>
        <v>23. kolo</v>
      </c>
      <c r="II1" s="443"/>
      <c r="IJ1" s="443"/>
      <c r="IK1" s="443"/>
      <c r="IL1" s="443"/>
      <c r="IM1" s="444"/>
      <c r="IN1" s="20"/>
      <c r="IO1" s="448" t="str">
        <f>Tipy!HF1</f>
        <v>4. kolo</v>
      </c>
      <c r="IP1" s="440"/>
      <c r="IQ1" s="440"/>
      <c r="IR1" s="440"/>
      <c r="IS1" s="440"/>
      <c r="IT1" s="441"/>
      <c r="IU1" s="20"/>
      <c r="IV1" s="442" t="str">
        <f>Tipy!HL1</f>
        <v>24. kolo</v>
      </c>
      <c r="IW1" s="443"/>
      <c r="IX1" s="443"/>
      <c r="IY1" s="443"/>
      <c r="IZ1" s="443"/>
      <c r="JA1" s="444"/>
      <c r="JB1" s="20"/>
      <c r="JC1" s="442" t="str">
        <f>Tipy!HR1</f>
        <v>25. kolo</v>
      </c>
      <c r="JD1" s="443"/>
      <c r="JE1" s="443"/>
      <c r="JF1" s="443"/>
      <c r="JG1" s="443"/>
      <c r="JH1" s="444"/>
      <c r="JI1" s="20"/>
      <c r="JJ1" s="445" t="str">
        <f>Tipy!HX1</f>
        <v>Osemfinále - 1.z</v>
      </c>
      <c r="JK1" s="446"/>
      <c r="JL1" s="446"/>
      <c r="JM1" s="446"/>
      <c r="JN1" s="446"/>
      <c r="JO1" s="447"/>
      <c r="JP1" s="20"/>
      <c r="JQ1" s="442" t="str">
        <f>Tipy!ID1</f>
        <v>26. kolo</v>
      </c>
      <c r="JR1" s="443"/>
      <c r="JS1" s="443"/>
      <c r="JT1" s="443"/>
      <c r="JU1" s="443"/>
      <c r="JV1" s="444"/>
      <c r="JW1" s="20"/>
      <c r="JX1" s="442" t="str">
        <f>Tipy!IJ1</f>
        <v>27. kolo</v>
      </c>
      <c r="JY1" s="443"/>
      <c r="JZ1" s="443"/>
      <c r="KA1" s="443"/>
      <c r="KB1" s="443"/>
      <c r="KC1" s="444"/>
      <c r="KD1" s="20"/>
      <c r="KE1" s="451" t="str">
        <f>Tipy!IP1</f>
        <v>Finále</v>
      </c>
      <c r="KF1" s="449"/>
      <c r="KG1" s="449"/>
      <c r="KH1" s="449"/>
      <c r="KI1" s="449"/>
      <c r="KJ1" s="450"/>
      <c r="KK1" s="20"/>
      <c r="KL1" s="448" t="str">
        <f>Tipy!IV1</f>
        <v>5. kolo</v>
      </c>
      <c r="KM1" s="440"/>
      <c r="KN1" s="440"/>
      <c r="KO1" s="440"/>
      <c r="KP1" s="440"/>
      <c r="KQ1" s="441"/>
      <c r="KR1" s="20"/>
      <c r="KS1" s="442" t="str">
        <f>Tipy!JB1</f>
        <v>28. kolo</v>
      </c>
      <c r="KT1" s="443"/>
      <c r="KU1" s="443"/>
      <c r="KV1" s="443"/>
      <c r="KW1" s="443"/>
      <c r="KX1" s="444"/>
      <c r="KY1" s="20"/>
      <c r="KZ1" s="445" t="str">
        <f>Tipy!JH1</f>
        <v>Osemfinále - 2.z</v>
      </c>
      <c r="LA1" s="446"/>
      <c r="LB1" s="446"/>
      <c r="LC1" s="446"/>
      <c r="LD1" s="446"/>
      <c r="LE1" s="447"/>
      <c r="LF1" s="20"/>
      <c r="LG1" s="442" t="str">
        <f>Tipy!JN1</f>
        <v>29. kolo</v>
      </c>
      <c r="LH1" s="443"/>
      <c r="LI1" s="443"/>
      <c r="LJ1" s="443"/>
      <c r="LK1" s="443"/>
      <c r="LL1" s="444"/>
      <c r="LM1" s="20"/>
      <c r="LN1" s="442" t="str">
        <f>Tipy!JT1</f>
        <v>30. kolo</v>
      </c>
      <c r="LO1" s="443"/>
      <c r="LP1" s="443"/>
      <c r="LQ1" s="443"/>
      <c r="LR1" s="443"/>
      <c r="LS1" s="444"/>
      <c r="LT1" s="20"/>
      <c r="LU1" s="448" t="str">
        <f>Tipy!JZ1</f>
        <v>Štvrťfinále</v>
      </c>
      <c r="LV1" s="440"/>
      <c r="LW1" s="440"/>
      <c r="LX1" s="440"/>
      <c r="LY1" s="440"/>
      <c r="LZ1" s="441"/>
      <c r="MA1" s="20"/>
      <c r="MB1" s="442" t="str">
        <f>Tipy!KF1</f>
        <v>31. kolo</v>
      </c>
      <c r="MC1" s="443"/>
      <c r="MD1" s="443"/>
      <c r="ME1" s="443"/>
      <c r="MF1" s="443"/>
      <c r="MG1" s="444"/>
      <c r="MH1" s="20"/>
      <c r="MI1" s="445" t="str">
        <f>Tipy!KL1</f>
        <v>Štvrťfinále - 1.z</v>
      </c>
      <c r="MJ1" s="446"/>
      <c r="MK1" s="446"/>
      <c r="ML1" s="446"/>
      <c r="MM1" s="446"/>
      <c r="MN1" s="447"/>
      <c r="MO1" s="20"/>
      <c r="MP1" s="442" t="str">
        <f>Tipy!KR1</f>
        <v>32. kolo</v>
      </c>
      <c r="MQ1" s="443"/>
      <c r="MR1" s="443"/>
      <c r="MS1" s="443"/>
      <c r="MT1" s="443"/>
      <c r="MU1" s="444"/>
      <c r="MV1" s="20"/>
      <c r="MW1" s="445" t="str">
        <f>Tipy!KX1</f>
        <v>Štvrťfinále - 2.z</v>
      </c>
      <c r="MX1" s="446"/>
      <c r="MY1" s="446"/>
      <c r="MZ1" s="446"/>
      <c r="NA1" s="446"/>
      <c r="NB1" s="447"/>
      <c r="NC1" s="20"/>
      <c r="ND1" s="442" t="str">
        <f>Tipy!LD1</f>
        <v>33. kolo</v>
      </c>
      <c r="NE1" s="443"/>
      <c r="NF1" s="443"/>
      <c r="NG1" s="443"/>
      <c r="NH1" s="443"/>
      <c r="NI1" s="444"/>
      <c r="NJ1" s="20"/>
      <c r="NK1" s="448" t="str">
        <f>Tipy!LJ1</f>
        <v>Semifinále</v>
      </c>
      <c r="NL1" s="440"/>
      <c r="NM1" s="440"/>
      <c r="NN1" s="440"/>
      <c r="NO1" s="440"/>
      <c r="NP1" s="441"/>
      <c r="NQ1" s="20"/>
      <c r="NR1" s="442" t="str">
        <f>Tipy!LP1</f>
        <v>34. kolo</v>
      </c>
      <c r="NS1" s="443"/>
      <c r="NT1" s="443"/>
      <c r="NU1" s="443"/>
      <c r="NV1" s="443"/>
      <c r="NW1" s="444"/>
      <c r="NX1" s="20"/>
      <c r="NY1" s="445" t="str">
        <f>Tipy!LV1</f>
        <v>Semifinále - 1.z</v>
      </c>
      <c r="NZ1" s="446"/>
      <c r="OA1" s="446"/>
      <c r="OB1" s="446"/>
      <c r="OC1" s="446"/>
      <c r="OD1" s="447"/>
      <c r="OE1" s="20"/>
      <c r="OF1" s="442" t="str">
        <f>Tipy!MB1</f>
        <v>35. kolo</v>
      </c>
      <c r="OG1" s="443"/>
      <c r="OH1" s="443"/>
      <c r="OI1" s="443"/>
      <c r="OJ1" s="443"/>
      <c r="OK1" s="444"/>
      <c r="OL1" s="20"/>
      <c r="OM1" s="445" t="str">
        <f>Tipy!MH1</f>
        <v>Semifinále - 2.z</v>
      </c>
      <c r="ON1" s="446"/>
      <c r="OO1" s="446"/>
      <c r="OP1" s="446"/>
      <c r="OQ1" s="446"/>
      <c r="OR1" s="447"/>
      <c r="OS1" s="20"/>
      <c r="OT1" s="442" t="str">
        <f>Tipy!MN1</f>
        <v>36. kolo</v>
      </c>
      <c r="OU1" s="443"/>
      <c r="OV1" s="443"/>
      <c r="OW1" s="443"/>
      <c r="OX1" s="443"/>
      <c r="OY1" s="444"/>
      <c r="OZ1" s="20"/>
      <c r="PA1" s="448" t="str">
        <f>Tipy!MT1</f>
        <v>Finále</v>
      </c>
      <c r="PB1" s="440"/>
      <c r="PC1" s="440"/>
      <c r="PD1" s="440"/>
      <c r="PE1" s="440"/>
      <c r="PF1" s="441"/>
      <c r="PG1" s="20"/>
      <c r="PH1" s="442" t="str">
        <f>Tipy!MZ1</f>
        <v>37. kolo</v>
      </c>
      <c r="PI1" s="443"/>
      <c r="PJ1" s="443"/>
      <c r="PK1" s="443"/>
      <c r="PL1" s="443"/>
      <c r="PM1" s="444"/>
      <c r="PN1" s="20"/>
      <c r="PO1" s="442" t="str">
        <f>Tipy!NF1</f>
        <v>38. kolo</v>
      </c>
      <c r="PP1" s="443"/>
      <c r="PQ1" s="443"/>
      <c r="PR1" s="443"/>
      <c r="PS1" s="443"/>
      <c r="PT1" s="444"/>
      <c r="PU1" s="20"/>
      <c r="PV1" s="445" t="str">
        <f>Tipy!NL1</f>
        <v>Finále</v>
      </c>
      <c r="PW1" s="446"/>
      <c r="PX1" s="446"/>
      <c r="PY1" s="446"/>
      <c r="PZ1" s="446"/>
      <c r="QA1" s="447"/>
    </row>
    <row r="2" spans="1:443" ht="18" customHeight="1" x14ac:dyDescent="0.2">
      <c r="A2" s="476"/>
      <c r="B2" s="476"/>
      <c r="C2" s="19"/>
      <c r="D2" s="409">
        <f>Tipy!D2</f>
        <v>44422.770833333336</v>
      </c>
      <c r="E2" s="410"/>
      <c r="F2" s="410"/>
      <c r="G2" s="410"/>
      <c r="H2" s="443"/>
      <c r="I2" s="444"/>
      <c r="J2" s="22"/>
      <c r="K2" s="409">
        <f>Tipy!J2</f>
        <v>44429.5625</v>
      </c>
      <c r="L2" s="410"/>
      <c r="M2" s="410"/>
      <c r="N2" s="410"/>
      <c r="O2" s="443"/>
      <c r="P2" s="444"/>
      <c r="Q2" s="22"/>
      <c r="R2" s="409">
        <f>Tipy!P2</f>
        <v>44436.770833333336</v>
      </c>
      <c r="S2" s="410"/>
      <c r="T2" s="410"/>
      <c r="U2" s="410"/>
      <c r="V2" s="443"/>
      <c r="W2" s="444"/>
      <c r="X2" s="22"/>
      <c r="Y2" s="409">
        <f>Tipy!V2</f>
        <v>44451.729166666664</v>
      </c>
      <c r="Z2" s="410"/>
      <c r="AA2" s="410"/>
      <c r="AB2" s="410"/>
      <c r="AC2" s="443"/>
      <c r="AD2" s="444"/>
      <c r="AE2" s="22"/>
      <c r="AF2" s="417">
        <f>Tipy!AB2</f>
        <v>44454.875</v>
      </c>
      <c r="AG2" s="418"/>
      <c r="AH2" s="418"/>
      <c r="AI2" s="418"/>
      <c r="AJ2" s="446"/>
      <c r="AK2" s="447"/>
      <c r="AL2" s="22"/>
      <c r="AM2" s="409">
        <f>Tipy!AH2</f>
        <v>44457.666666666664</v>
      </c>
      <c r="AN2" s="410"/>
      <c r="AO2" s="410"/>
      <c r="AP2" s="410"/>
      <c r="AQ2" s="443"/>
      <c r="AR2" s="444"/>
      <c r="AS2" s="22"/>
      <c r="AT2" s="426">
        <f>Tipy!AN2</f>
        <v>44460.864583333336</v>
      </c>
      <c r="AU2" s="427"/>
      <c r="AV2" s="427"/>
      <c r="AW2" s="427"/>
      <c r="AX2" s="449"/>
      <c r="AY2" s="450"/>
      <c r="AZ2" s="22"/>
      <c r="BA2" s="409">
        <f>Tipy!AT2</f>
        <v>44464.770833333336</v>
      </c>
      <c r="BB2" s="410"/>
      <c r="BC2" s="410"/>
      <c r="BD2" s="410"/>
      <c r="BE2" s="443"/>
      <c r="BF2" s="444"/>
      <c r="BG2" s="22"/>
      <c r="BH2" s="417">
        <f>Tipy!AZ2</f>
        <v>44467.875</v>
      </c>
      <c r="BI2" s="418"/>
      <c r="BJ2" s="418"/>
      <c r="BK2" s="418"/>
      <c r="BL2" s="446"/>
      <c r="BM2" s="447"/>
      <c r="BN2" s="22"/>
      <c r="BO2" s="409">
        <f>Tipy!BF2</f>
        <v>44472.729166666664</v>
      </c>
      <c r="BP2" s="410"/>
      <c r="BQ2" s="410"/>
      <c r="BR2" s="410"/>
      <c r="BS2" s="443"/>
      <c r="BT2" s="444"/>
      <c r="BU2" s="22"/>
      <c r="BV2" s="409">
        <f>Tipy!BL2</f>
        <v>44485.5625</v>
      </c>
      <c r="BW2" s="410"/>
      <c r="BX2" s="410"/>
      <c r="BY2" s="410"/>
      <c r="BZ2" s="443"/>
      <c r="CA2" s="444"/>
      <c r="CB2" s="22"/>
      <c r="CC2" s="417">
        <f>Tipy!BR2</f>
        <v>44488.875</v>
      </c>
      <c r="CD2" s="418"/>
      <c r="CE2" s="418"/>
      <c r="CF2" s="418"/>
      <c r="CG2" s="446"/>
      <c r="CH2" s="447"/>
      <c r="CI2" s="22"/>
      <c r="CJ2" s="409">
        <f>Tipy!BX2</f>
        <v>44493.729166666664</v>
      </c>
      <c r="CK2" s="410"/>
      <c r="CL2" s="410"/>
      <c r="CM2" s="410"/>
      <c r="CN2" s="443"/>
      <c r="CO2" s="444"/>
      <c r="CP2" s="22"/>
      <c r="CQ2" s="426">
        <f>Tipy!CD2</f>
        <v>44496.864583333336</v>
      </c>
      <c r="CR2" s="427"/>
      <c r="CS2" s="427"/>
      <c r="CT2" s="427"/>
      <c r="CU2" s="449"/>
      <c r="CV2" s="450"/>
      <c r="CW2" s="22"/>
      <c r="CX2" s="409">
        <f>Tipy!CJ2</f>
        <v>44499.666666666664</v>
      </c>
      <c r="CY2" s="410"/>
      <c r="CZ2" s="410"/>
      <c r="DA2" s="410"/>
      <c r="DB2" s="443"/>
      <c r="DC2" s="444"/>
      <c r="DD2" s="22"/>
      <c r="DE2" s="417">
        <f>Tipy!CP2</f>
        <v>44503.875</v>
      </c>
      <c r="DF2" s="418"/>
      <c r="DG2" s="418"/>
      <c r="DH2" s="418"/>
      <c r="DI2" s="446"/>
      <c r="DJ2" s="447"/>
      <c r="DK2" s="22"/>
      <c r="DL2" s="409">
        <f>Tipy!CV2</f>
        <v>44507.729166666664</v>
      </c>
      <c r="DM2" s="410"/>
      <c r="DN2" s="410"/>
      <c r="DO2" s="410"/>
      <c r="DP2" s="443"/>
      <c r="DQ2" s="444"/>
      <c r="DR2" s="22"/>
      <c r="DS2" s="409">
        <f>Tipy!DB2</f>
        <v>44520.770833333336</v>
      </c>
      <c r="DT2" s="410"/>
      <c r="DU2" s="410"/>
      <c r="DV2" s="410"/>
      <c r="DW2" s="443"/>
      <c r="DX2" s="444"/>
      <c r="DY2" s="22"/>
      <c r="DZ2" s="417">
        <f>Tipy!DH2</f>
        <v>44524.875</v>
      </c>
      <c r="EA2" s="418"/>
      <c r="EB2" s="418"/>
      <c r="EC2" s="418"/>
      <c r="ED2" s="446"/>
      <c r="EE2" s="447"/>
      <c r="EF2" s="22"/>
      <c r="EG2" s="409">
        <f>Tipy!DN2</f>
        <v>44527.666666666664</v>
      </c>
      <c r="EH2" s="410"/>
      <c r="EI2" s="410"/>
      <c r="EJ2" s="410"/>
      <c r="EK2" s="443"/>
      <c r="EL2" s="444"/>
      <c r="EM2" s="22"/>
      <c r="EN2" s="409">
        <f>Tipy!DT2</f>
        <v>44531.885416666664</v>
      </c>
      <c r="EO2" s="410"/>
      <c r="EP2" s="410"/>
      <c r="EQ2" s="410"/>
      <c r="ER2" s="443"/>
      <c r="ES2" s="444"/>
      <c r="ET2" s="22"/>
      <c r="EU2" s="409">
        <f>Tipy!DZ2</f>
        <v>44534.666666666664</v>
      </c>
      <c r="EV2" s="410"/>
      <c r="EW2" s="410"/>
      <c r="EX2" s="410"/>
      <c r="EY2" s="443"/>
      <c r="EZ2" s="444"/>
      <c r="FA2" s="22"/>
      <c r="FB2" s="417">
        <f>Tipy!EF2</f>
        <v>44537.875</v>
      </c>
      <c r="FC2" s="418"/>
      <c r="FD2" s="418"/>
      <c r="FE2" s="418"/>
      <c r="FF2" s="446"/>
      <c r="FG2" s="447"/>
      <c r="FH2" s="22"/>
      <c r="FI2" s="409">
        <f>Tipy!EL2</f>
        <v>44541.666666666664</v>
      </c>
      <c r="FJ2" s="410"/>
      <c r="FK2" s="410"/>
      <c r="FL2" s="410"/>
      <c r="FM2" s="443"/>
      <c r="FN2" s="444"/>
      <c r="FO2" s="22"/>
      <c r="FP2" s="409">
        <f>Tipy!ER2</f>
        <v>44546.875</v>
      </c>
      <c r="FQ2" s="410"/>
      <c r="FR2" s="410"/>
      <c r="FS2" s="410"/>
      <c r="FT2" s="443"/>
      <c r="FU2" s="444"/>
      <c r="FV2" s="22"/>
      <c r="FW2" s="409">
        <f>Tipy!EX2</f>
        <v>44549.729166666664</v>
      </c>
      <c r="FX2" s="410"/>
      <c r="FY2" s="410"/>
      <c r="FZ2" s="410"/>
      <c r="GA2" s="443"/>
      <c r="GB2" s="444"/>
      <c r="GC2" s="22"/>
      <c r="GD2" s="426">
        <f>Tipy!FD2</f>
        <v>44552.864583333336</v>
      </c>
      <c r="GE2" s="427"/>
      <c r="GF2" s="427"/>
      <c r="GG2" s="427"/>
      <c r="GH2" s="449"/>
      <c r="GI2" s="450"/>
      <c r="GJ2" s="22"/>
      <c r="GK2" s="409">
        <f>Tipy!FJ2</f>
        <v>44615.864583333336</v>
      </c>
      <c r="GL2" s="410"/>
      <c r="GM2" s="410"/>
      <c r="GN2" s="410"/>
      <c r="GO2" s="443"/>
      <c r="GP2" s="444"/>
      <c r="GQ2" s="22"/>
      <c r="GR2" s="409">
        <f>Tipy!FP2</f>
        <v>44558.875</v>
      </c>
      <c r="GS2" s="410"/>
      <c r="GT2" s="410"/>
      <c r="GU2" s="410"/>
      <c r="GV2" s="443"/>
      <c r="GW2" s="444"/>
      <c r="GX2" s="22"/>
      <c r="GY2" s="409">
        <f>Tipy!FV2</f>
        <v>44563.729166666664</v>
      </c>
      <c r="GZ2" s="410"/>
      <c r="HA2" s="410"/>
      <c r="HB2" s="410"/>
      <c r="HC2" s="443"/>
      <c r="HD2" s="444"/>
      <c r="HE2" s="22"/>
      <c r="HF2" s="436">
        <f>Tipy!GB2</f>
        <v>44570.625</v>
      </c>
      <c r="HG2" s="437"/>
      <c r="HH2" s="437"/>
      <c r="HI2" s="437"/>
      <c r="HJ2" s="440"/>
      <c r="HK2" s="441"/>
      <c r="HL2" s="22"/>
      <c r="HM2" s="426">
        <f>Tipy!GH2</f>
        <v>44574.864583333336</v>
      </c>
      <c r="HN2" s="427"/>
      <c r="HO2" s="427"/>
      <c r="HP2" s="427"/>
      <c r="HQ2" s="449"/>
      <c r="HR2" s="450"/>
      <c r="HS2" s="22"/>
      <c r="HT2" s="409">
        <f>Tipy!GN2</f>
        <v>44577.625</v>
      </c>
      <c r="HU2" s="410"/>
      <c r="HV2" s="410"/>
      <c r="HW2" s="410"/>
      <c r="HX2" s="443"/>
      <c r="HY2" s="444"/>
      <c r="HZ2" s="22"/>
      <c r="IA2" s="426">
        <f>Tipy!GT2</f>
        <v>44581.864583333336</v>
      </c>
      <c r="IB2" s="427"/>
      <c r="IC2" s="427"/>
      <c r="ID2" s="427"/>
      <c r="IE2" s="449"/>
      <c r="IF2" s="450"/>
      <c r="IG2" s="22"/>
      <c r="IH2" s="409">
        <f>Tipy!GZ2</f>
        <v>44584.625</v>
      </c>
      <c r="II2" s="410"/>
      <c r="IJ2" s="410"/>
      <c r="IK2" s="410"/>
      <c r="IL2" s="443"/>
      <c r="IM2" s="444"/>
      <c r="IN2" s="22"/>
      <c r="IO2" s="436">
        <f>Tipy!HF2</f>
        <v>44598.541666666664</v>
      </c>
      <c r="IP2" s="437"/>
      <c r="IQ2" s="437"/>
      <c r="IR2" s="437"/>
      <c r="IS2" s="440"/>
      <c r="IT2" s="441"/>
      <c r="IU2" s="22"/>
      <c r="IV2" s="409">
        <f>Tipy!HL2</f>
        <v>44602.864583333336</v>
      </c>
      <c r="IW2" s="410"/>
      <c r="IX2" s="410"/>
      <c r="IY2" s="410"/>
      <c r="IZ2" s="443"/>
      <c r="JA2" s="444"/>
      <c r="JB2" s="22"/>
      <c r="JC2" s="409">
        <f>Tipy!HR2</f>
        <v>44605.625</v>
      </c>
      <c r="JD2" s="410"/>
      <c r="JE2" s="410"/>
      <c r="JF2" s="410"/>
      <c r="JG2" s="443"/>
      <c r="JH2" s="444"/>
      <c r="JI2" s="22"/>
      <c r="JJ2" s="417">
        <f>Tipy!HX2</f>
        <v>44608.875</v>
      </c>
      <c r="JK2" s="418"/>
      <c r="JL2" s="418"/>
      <c r="JM2" s="418"/>
      <c r="JN2" s="446"/>
      <c r="JO2" s="447"/>
      <c r="JP2" s="22"/>
      <c r="JQ2" s="409">
        <f>Tipy!ID2</f>
        <v>44611.666666666664</v>
      </c>
      <c r="JR2" s="410"/>
      <c r="JS2" s="410"/>
      <c r="JT2" s="410"/>
      <c r="JU2" s="443"/>
      <c r="JV2" s="444"/>
      <c r="JW2" s="22"/>
      <c r="JX2" s="409">
        <f>Tipy!IJ2</f>
        <v>44636.885416666664</v>
      </c>
      <c r="JY2" s="410"/>
      <c r="JZ2" s="410"/>
      <c r="KA2" s="410"/>
      <c r="KB2" s="443"/>
      <c r="KC2" s="444"/>
      <c r="KD2" s="22"/>
      <c r="KE2" s="426">
        <f>Tipy!IP2</f>
        <v>44619.729166666664</v>
      </c>
      <c r="KF2" s="427"/>
      <c r="KG2" s="427"/>
      <c r="KH2" s="427"/>
      <c r="KI2" s="449"/>
      <c r="KJ2" s="450"/>
      <c r="KK2" s="22"/>
      <c r="KL2" s="436">
        <f>Tipy!IV2</f>
        <v>44622.885416666664</v>
      </c>
      <c r="KM2" s="437"/>
      <c r="KN2" s="437"/>
      <c r="KO2" s="437"/>
      <c r="KP2" s="440"/>
      <c r="KQ2" s="441"/>
      <c r="KR2" s="22"/>
      <c r="KS2" s="409">
        <f>Tipy!JB2</f>
        <v>44625.770833333336</v>
      </c>
      <c r="KT2" s="410"/>
      <c r="KU2" s="410"/>
      <c r="KV2" s="410"/>
      <c r="KW2" s="443"/>
      <c r="KX2" s="444"/>
      <c r="KY2" s="22"/>
      <c r="KZ2" s="417">
        <f>Tipy!JH2</f>
        <v>44628.875</v>
      </c>
      <c r="LA2" s="418"/>
      <c r="LB2" s="418"/>
      <c r="LC2" s="418"/>
      <c r="LD2" s="446"/>
      <c r="LE2" s="447"/>
      <c r="LF2" s="22"/>
      <c r="LG2" s="409">
        <f>Tipy!JN2</f>
        <v>44632.5625</v>
      </c>
      <c r="LH2" s="410"/>
      <c r="LI2" s="410"/>
      <c r="LJ2" s="410"/>
      <c r="LK2" s="443"/>
      <c r="LL2" s="444"/>
      <c r="LM2" s="22"/>
      <c r="LN2" s="409">
        <f>Tipy!JT2</f>
        <v>44670.875</v>
      </c>
      <c r="LO2" s="410"/>
      <c r="LP2" s="410"/>
      <c r="LQ2" s="410"/>
      <c r="LR2" s="443"/>
      <c r="LS2" s="444"/>
      <c r="LT2" s="22"/>
      <c r="LU2" s="436">
        <f>Tipy!JZ2</f>
        <v>44640.791666666664</v>
      </c>
      <c r="LV2" s="437"/>
      <c r="LW2" s="437"/>
      <c r="LX2" s="437"/>
      <c r="LY2" s="440"/>
      <c r="LZ2" s="441"/>
      <c r="MA2" s="22"/>
      <c r="MB2" s="409">
        <f>Tipy!KF2</f>
        <v>44653.5625</v>
      </c>
      <c r="MC2" s="410"/>
      <c r="MD2" s="410"/>
      <c r="ME2" s="410"/>
      <c r="MF2" s="443"/>
      <c r="MG2" s="444"/>
      <c r="MH2" s="22"/>
      <c r="MI2" s="417">
        <f>Tipy!KL2</f>
        <v>44656.875</v>
      </c>
      <c r="MJ2" s="418"/>
      <c r="MK2" s="418"/>
      <c r="ML2" s="418"/>
      <c r="MM2" s="446"/>
      <c r="MN2" s="447"/>
      <c r="MO2" s="22"/>
      <c r="MP2" s="409">
        <f>Tipy!KR2</f>
        <v>44661.729166666664</v>
      </c>
      <c r="MQ2" s="410"/>
      <c r="MR2" s="410"/>
      <c r="MS2" s="410"/>
      <c r="MT2" s="443"/>
      <c r="MU2" s="444"/>
      <c r="MV2" s="22"/>
      <c r="MW2" s="417">
        <f>Tipy!KX2</f>
        <v>44664.875</v>
      </c>
      <c r="MX2" s="418"/>
      <c r="MY2" s="418"/>
      <c r="MZ2" s="418"/>
      <c r="NA2" s="446"/>
      <c r="NB2" s="447"/>
      <c r="NC2" s="22"/>
      <c r="ND2" s="409" t="str">
        <f>Tipy!LD2</f>
        <v>xx.xx.2022  xx:xx</v>
      </c>
      <c r="NE2" s="410"/>
      <c r="NF2" s="410"/>
      <c r="NG2" s="410"/>
      <c r="NH2" s="443"/>
      <c r="NI2" s="444"/>
      <c r="NJ2" s="22"/>
      <c r="NK2" s="436">
        <f>Tipy!LJ2</f>
        <v>44667.6875</v>
      </c>
      <c r="NL2" s="437"/>
      <c r="NM2" s="437"/>
      <c r="NN2" s="437"/>
      <c r="NO2" s="440"/>
      <c r="NP2" s="441"/>
      <c r="NQ2" s="22"/>
      <c r="NR2" s="409">
        <f>Tipy!LP2</f>
        <v>44675.729166666664</v>
      </c>
      <c r="NS2" s="410"/>
      <c r="NT2" s="410"/>
      <c r="NU2" s="410"/>
      <c r="NV2" s="443"/>
      <c r="NW2" s="444"/>
      <c r="NX2" s="22"/>
      <c r="NY2" s="417" t="str">
        <f>Tipy!LV2</f>
        <v>2x.4.2022  xx:xx</v>
      </c>
      <c r="NZ2" s="418"/>
      <c r="OA2" s="418"/>
      <c r="OB2" s="418"/>
      <c r="OC2" s="446"/>
      <c r="OD2" s="447"/>
      <c r="OE2" s="22"/>
      <c r="OF2" s="409">
        <f>Tipy!MB2</f>
        <v>44681.5625</v>
      </c>
      <c r="OG2" s="410"/>
      <c r="OH2" s="410"/>
      <c r="OI2" s="410"/>
      <c r="OJ2" s="443"/>
      <c r="OK2" s="444"/>
      <c r="OL2" s="22"/>
      <c r="OM2" s="417" t="str">
        <f>Tipy!MH2</f>
        <v>x.5.2022  xx:xx</v>
      </c>
      <c r="ON2" s="418"/>
      <c r="OO2" s="418"/>
      <c r="OP2" s="418"/>
      <c r="OQ2" s="446"/>
      <c r="OR2" s="447"/>
      <c r="OS2" s="22"/>
      <c r="OT2" s="409">
        <f>Tipy!MN2</f>
        <v>44688.666666666664</v>
      </c>
      <c r="OU2" s="410"/>
      <c r="OV2" s="410"/>
      <c r="OW2" s="410"/>
      <c r="OX2" s="443"/>
      <c r="OY2" s="444"/>
      <c r="OZ2" s="22"/>
      <c r="PA2" s="436" t="str">
        <f>Tipy!MT2</f>
        <v>14.5.2021  xx:xx</v>
      </c>
      <c r="PB2" s="437"/>
      <c r="PC2" s="437"/>
      <c r="PD2" s="437"/>
      <c r="PE2" s="440"/>
      <c r="PF2" s="441"/>
      <c r="PG2" s="22"/>
      <c r="PH2" s="409">
        <f>Tipy!MZ2</f>
        <v>44696.666666666664</v>
      </c>
      <c r="PI2" s="410"/>
      <c r="PJ2" s="410"/>
      <c r="PK2" s="410"/>
      <c r="PL2" s="443"/>
      <c r="PM2" s="444"/>
      <c r="PN2" s="22"/>
      <c r="PO2" s="409">
        <f>Tipy!NF2</f>
        <v>44703.708333333336</v>
      </c>
      <c r="PP2" s="410"/>
      <c r="PQ2" s="410"/>
      <c r="PR2" s="410"/>
      <c r="PS2" s="443"/>
      <c r="PT2" s="444"/>
      <c r="PU2" s="22"/>
      <c r="PV2" s="417" t="str">
        <f>Tipy!NL2</f>
        <v>28.5.2021  xx:xx</v>
      </c>
      <c r="PW2" s="418"/>
      <c r="PX2" s="418"/>
      <c r="PY2" s="418"/>
      <c r="PZ2" s="446"/>
      <c r="QA2" s="447"/>
    </row>
    <row r="3" spans="1:443" ht="18" customHeight="1" thickBot="1" x14ac:dyDescent="0.25">
      <c r="A3" s="476"/>
      <c r="B3" s="476"/>
      <c r="C3" s="19"/>
      <c r="D3" s="411" t="str">
        <f>Tipy!D3</f>
        <v>Norwich (V)</v>
      </c>
      <c r="E3" s="412"/>
      <c r="F3" s="412"/>
      <c r="G3" s="27">
        <v>0</v>
      </c>
      <c r="H3" s="28" t="s">
        <v>0</v>
      </c>
      <c r="I3" s="29">
        <v>3</v>
      </c>
      <c r="J3" s="26"/>
      <c r="K3" s="411" t="str">
        <f>Tipy!J3</f>
        <v>Burnley (D)</v>
      </c>
      <c r="L3" s="412"/>
      <c r="M3" s="412"/>
      <c r="N3" s="27">
        <v>2</v>
      </c>
      <c r="O3" s="28" t="s">
        <v>0</v>
      </c>
      <c r="P3" s="29">
        <v>0</v>
      </c>
      <c r="Q3" s="26"/>
      <c r="R3" s="411" t="str">
        <f>Tipy!P3</f>
        <v>Chelsea (D)</v>
      </c>
      <c r="S3" s="412"/>
      <c r="T3" s="412"/>
      <c r="U3" s="27">
        <v>1</v>
      </c>
      <c r="V3" s="28" t="s">
        <v>0</v>
      </c>
      <c r="W3" s="29">
        <v>1</v>
      </c>
      <c r="X3" s="26"/>
      <c r="Y3" s="411" t="str">
        <f>Tipy!V3</f>
        <v>Leeds (V)</v>
      </c>
      <c r="Z3" s="412"/>
      <c r="AA3" s="412"/>
      <c r="AB3" s="27">
        <v>0</v>
      </c>
      <c r="AC3" s="28" t="s">
        <v>0</v>
      </c>
      <c r="AD3" s="29">
        <v>3</v>
      </c>
      <c r="AE3" s="26"/>
      <c r="AF3" s="419" t="str">
        <f>Tipy!AB3</f>
        <v>AC Milan (D)</v>
      </c>
      <c r="AG3" s="420"/>
      <c r="AH3" s="420"/>
      <c r="AI3" s="23">
        <v>3</v>
      </c>
      <c r="AJ3" s="24" t="s">
        <v>0</v>
      </c>
      <c r="AK3" s="25">
        <v>2</v>
      </c>
      <c r="AL3" s="26"/>
      <c r="AM3" s="411" t="str">
        <f>Tipy!AH3</f>
        <v>CrPalace (D)</v>
      </c>
      <c r="AN3" s="412"/>
      <c r="AO3" s="412"/>
      <c r="AP3" s="27">
        <v>3</v>
      </c>
      <c r="AQ3" s="28" t="s">
        <v>0</v>
      </c>
      <c r="AR3" s="29">
        <v>0</v>
      </c>
      <c r="AS3" s="26"/>
      <c r="AT3" s="495" t="str">
        <f>Tipy!AN3</f>
        <v>Norwich (V)</v>
      </c>
      <c r="AU3" s="496"/>
      <c r="AV3" s="496"/>
      <c r="AW3" s="86">
        <v>0</v>
      </c>
      <c r="AX3" s="87" t="s">
        <v>0</v>
      </c>
      <c r="AY3" s="88">
        <v>3</v>
      </c>
      <c r="AZ3" s="26"/>
      <c r="BA3" s="411" t="str">
        <f>Tipy!AT3</f>
        <v>Brentford (V)</v>
      </c>
      <c r="BB3" s="412"/>
      <c r="BC3" s="412"/>
      <c r="BD3" s="27">
        <v>3</v>
      </c>
      <c r="BE3" s="28" t="s">
        <v>0</v>
      </c>
      <c r="BF3" s="29">
        <v>3</v>
      </c>
      <c r="BG3" s="26"/>
      <c r="BH3" s="419" t="str">
        <f>Tipy!AZ3</f>
        <v>Porto (V)</v>
      </c>
      <c r="BI3" s="420"/>
      <c r="BJ3" s="420"/>
      <c r="BK3" s="23">
        <v>1</v>
      </c>
      <c r="BL3" s="24" t="s">
        <v>0</v>
      </c>
      <c r="BM3" s="25">
        <v>5</v>
      </c>
      <c r="BN3" s="26"/>
      <c r="BO3" s="411" t="str">
        <f>Tipy!BF3</f>
        <v>ManCity (D)</v>
      </c>
      <c r="BP3" s="412"/>
      <c r="BQ3" s="412"/>
      <c r="BR3" s="27">
        <v>2</v>
      </c>
      <c r="BS3" s="28" t="s">
        <v>0</v>
      </c>
      <c r="BT3" s="29">
        <v>2</v>
      </c>
      <c r="BU3" s="26"/>
      <c r="BV3" s="411" t="str">
        <f>Tipy!BL3</f>
        <v>Watford (V)</v>
      </c>
      <c r="BW3" s="412"/>
      <c r="BX3" s="412"/>
      <c r="BY3" s="27">
        <v>0</v>
      </c>
      <c r="BZ3" s="28" t="s">
        <v>0</v>
      </c>
      <c r="CA3" s="29">
        <v>5</v>
      </c>
      <c r="CB3" s="26"/>
      <c r="CC3" s="419" t="str">
        <f>Tipy!BR3</f>
        <v>Atlético (V)</v>
      </c>
      <c r="CD3" s="420"/>
      <c r="CE3" s="420"/>
      <c r="CF3" s="23">
        <v>2</v>
      </c>
      <c r="CG3" s="24" t="s">
        <v>0</v>
      </c>
      <c r="CH3" s="25">
        <v>3</v>
      </c>
      <c r="CI3" s="26"/>
      <c r="CJ3" s="411" t="str">
        <f>Tipy!BX3</f>
        <v>ManUtd (V)</v>
      </c>
      <c r="CK3" s="412"/>
      <c r="CL3" s="412"/>
      <c r="CM3" s="27">
        <v>0</v>
      </c>
      <c r="CN3" s="28" t="s">
        <v>0</v>
      </c>
      <c r="CO3" s="29">
        <v>5</v>
      </c>
      <c r="CP3" s="26"/>
      <c r="CQ3" s="428" t="str">
        <f>Tipy!CD3</f>
        <v>Preston (V)</v>
      </c>
      <c r="CR3" s="429"/>
      <c r="CS3" s="429"/>
      <c r="CT3" s="86">
        <v>0</v>
      </c>
      <c r="CU3" s="87" t="s">
        <v>0</v>
      </c>
      <c r="CV3" s="88">
        <v>2</v>
      </c>
      <c r="CW3" s="26"/>
      <c r="CX3" s="411" t="str">
        <f>Tipy!CJ3</f>
        <v>Brighton (D)</v>
      </c>
      <c r="CY3" s="412"/>
      <c r="CZ3" s="412"/>
      <c r="DA3" s="27">
        <v>2</v>
      </c>
      <c r="DB3" s="28" t="s">
        <v>0</v>
      </c>
      <c r="DC3" s="29">
        <v>2</v>
      </c>
      <c r="DD3" s="26"/>
      <c r="DE3" s="419" t="str">
        <f>Tipy!CP3</f>
        <v>Atlético (D)</v>
      </c>
      <c r="DF3" s="420"/>
      <c r="DG3" s="420"/>
      <c r="DH3" s="23">
        <v>2</v>
      </c>
      <c r="DI3" s="24" t="s">
        <v>0</v>
      </c>
      <c r="DJ3" s="25">
        <v>0</v>
      </c>
      <c r="DK3" s="26"/>
      <c r="DL3" s="411" t="str">
        <f>Tipy!CV3</f>
        <v>West Ham (V)</v>
      </c>
      <c r="DM3" s="412"/>
      <c r="DN3" s="412"/>
      <c r="DO3" s="27">
        <v>3</v>
      </c>
      <c r="DP3" s="28" t="s">
        <v>0</v>
      </c>
      <c r="DQ3" s="29">
        <v>2</v>
      </c>
      <c r="DR3" s="26"/>
      <c r="DS3" s="411" t="str">
        <f>Tipy!DB3</f>
        <v>Arsenal (D)</v>
      </c>
      <c r="DT3" s="412"/>
      <c r="DU3" s="412"/>
      <c r="DV3" s="27">
        <v>4</v>
      </c>
      <c r="DW3" s="28" t="s">
        <v>0</v>
      </c>
      <c r="DX3" s="29">
        <v>0</v>
      </c>
      <c r="DY3" s="26"/>
      <c r="DZ3" s="419" t="str">
        <f>Tipy!DH3</f>
        <v>Porto (D)</v>
      </c>
      <c r="EA3" s="420"/>
      <c r="EB3" s="420"/>
      <c r="EC3" s="23">
        <v>2</v>
      </c>
      <c r="ED3" s="24" t="s">
        <v>0</v>
      </c>
      <c r="EE3" s="25">
        <v>0</v>
      </c>
      <c r="EF3" s="26"/>
      <c r="EG3" s="411" t="str">
        <f>Tipy!DN3</f>
        <v>Saints (D)</v>
      </c>
      <c r="EH3" s="412"/>
      <c r="EI3" s="412"/>
      <c r="EJ3" s="27">
        <v>4</v>
      </c>
      <c r="EK3" s="28" t="s">
        <v>0</v>
      </c>
      <c r="EL3" s="29">
        <v>0</v>
      </c>
      <c r="EM3" s="26"/>
      <c r="EN3" s="411" t="str">
        <f>Tipy!DT3</f>
        <v>Everton (V)</v>
      </c>
      <c r="EO3" s="412"/>
      <c r="EP3" s="412"/>
      <c r="EQ3" s="27">
        <v>1</v>
      </c>
      <c r="ER3" s="28" t="s">
        <v>0</v>
      </c>
      <c r="ES3" s="29">
        <v>4</v>
      </c>
      <c r="ET3" s="26"/>
      <c r="EU3" s="411" t="str">
        <f>Tipy!DZ3</f>
        <v>Wolves (V)</v>
      </c>
      <c r="EV3" s="412"/>
      <c r="EW3" s="412"/>
      <c r="EX3" s="27">
        <v>0</v>
      </c>
      <c r="EY3" s="28" t="s">
        <v>0</v>
      </c>
      <c r="EZ3" s="29">
        <v>1</v>
      </c>
      <c r="FA3" s="26"/>
      <c r="FB3" s="419" t="str">
        <f>Tipy!EF3</f>
        <v>AC Milan (V)</v>
      </c>
      <c r="FC3" s="420"/>
      <c r="FD3" s="420"/>
      <c r="FE3" s="23">
        <v>1</v>
      </c>
      <c r="FF3" s="24" t="s">
        <v>0</v>
      </c>
      <c r="FG3" s="25">
        <v>2</v>
      </c>
      <c r="FH3" s="26"/>
      <c r="FI3" s="411" t="str">
        <f>Tipy!EL3</f>
        <v>AVilla (D)</v>
      </c>
      <c r="FJ3" s="412"/>
      <c r="FK3" s="412"/>
      <c r="FL3" s="27">
        <v>1</v>
      </c>
      <c r="FM3" s="28" t="s">
        <v>0</v>
      </c>
      <c r="FN3" s="29">
        <v>0</v>
      </c>
      <c r="FO3" s="26"/>
      <c r="FP3" s="411" t="str">
        <f>Tipy!ER3</f>
        <v>Newcastle (D)</v>
      </c>
      <c r="FQ3" s="412"/>
      <c r="FR3" s="412"/>
      <c r="FS3" s="27">
        <v>3</v>
      </c>
      <c r="FT3" s="28" t="s">
        <v>0</v>
      </c>
      <c r="FU3" s="29">
        <v>1</v>
      </c>
      <c r="FV3" s="26"/>
      <c r="FW3" s="411" t="str">
        <f>Tipy!EX3</f>
        <v>Spurs (V)</v>
      </c>
      <c r="FX3" s="412"/>
      <c r="FY3" s="412"/>
      <c r="FZ3" s="27">
        <v>2</v>
      </c>
      <c r="GA3" s="28" t="s">
        <v>0</v>
      </c>
      <c r="GB3" s="29">
        <v>2</v>
      </c>
      <c r="GC3" s="26"/>
      <c r="GD3" s="428" t="str">
        <f>Tipy!FD3</f>
        <v>Leicester (D)</v>
      </c>
      <c r="GE3" s="429"/>
      <c r="GF3" s="429"/>
      <c r="GG3" s="86">
        <v>3</v>
      </c>
      <c r="GH3" s="87" t="s">
        <v>0</v>
      </c>
      <c r="GI3" s="88">
        <v>3</v>
      </c>
      <c r="GJ3" s="26"/>
      <c r="GK3" s="411" t="str">
        <f>Tipy!FJ3</f>
        <v>Leeds (D)</v>
      </c>
      <c r="GL3" s="412"/>
      <c r="GM3" s="412"/>
      <c r="GN3" s="27">
        <v>6</v>
      </c>
      <c r="GO3" s="28" t="s">
        <v>0</v>
      </c>
      <c r="GP3" s="29">
        <v>0</v>
      </c>
      <c r="GQ3" s="26"/>
      <c r="GR3" s="411" t="str">
        <f>Tipy!FP3</f>
        <v>Leicester (V)</v>
      </c>
      <c r="GS3" s="412"/>
      <c r="GT3" s="412"/>
      <c r="GU3" s="27">
        <v>1</v>
      </c>
      <c r="GV3" s="28" t="s">
        <v>0</v>
      </c>
      <c r="GW3" s="29">
        <v>0</v>
      </c>
      <c r="GX3" s="26"/>
      <c r="GY3" s="411" t="str">
        <f>Tipy!FV3</f>
        <v>Chelsea (V)</v>
      </c>
      <c r="GZ3" s="412"/>
      <c r="HA3" s="412"/>
      <c r="HB3" s="27">
        <v>2</v>
      </c>
      <c r="HC3" s="28" t="s">
        <v>0</v>
      </c>
      <c r="HD3" s="29">
        <v>2</v>
      </c>
      <c r="HE3" s="26"/>
      <c r="HF3" s="438" t="s">
        <v>384</v>
      </c>
      <c r="HG3" s="439"/>
      <c r="HH3" s="439"/>
      <c r="HI3" s="89">
        <v>4</v>
      </c>
      <c r="HJ3" s="90" t="s">
        <v>0</v>
      </c>
      <c r="HK3" s="91">
        <v>1</v>
      </c>
      <c r="HL3" s="26"/>
      <c r="HM3" s="428" t="s">
        <v>290</v>
      </c>
      <c r="HN3" s="429"/>
      <c r="HO3" s="429"/>
      <c r="HP3" s="86">
        <v>0</v>
      </c>
      <c r="HQ3" s="87" t="s">
        <v>0</v>
      </c>
      <c r="HR3" s="88">
        <v>0</v>
      </c>
      <c r="HS3" s="26"/>
      <c r="HT3" s="411" t="s">
        <v>298</v>
      </c>
      <c r="HU3" s="412"/>
      <c r="HV3" s="412"/>
      <c r="HW3" s="27">
        <v>3</v>
      </c>
      <c r="HX3" s="28" t="s">
        <v>0</v>
      </c>
      <c r="HY3" s="29">
        <v>0</v>
      </c>
      <c r="HZ3" s="26"/>
      <c r="IA3" s="428" t="s">
        <v>303</v>
      </c>
      <c r="IB3" s="429"/>
      <c r="IC3" s="429"/>
      <c r="ID3" s="86">
        <v>0</v>
      </c>
      <c r="IE3" s="87" t="s">
        <v>0</v>
      </c>
      <c r="IF3" s="88">
        <v>2</v>
      </c>
      <c r="IG3" s="26"/>
      <c r="IH3" s="497" t="str">
        <f>Tipy!GZ3</f>
        <v>CrPalace (V)</v>
      </c>
      <c r="II3" s="498"/>
      <c r="IJ3" s="498"/>
      <c r="IK3" s="27">
        <v>1</v>
      </c>
      <c r="IL3" s="28" t="s">
        <v>0</v>
      </c>
      <c r="IM3" s="29">
        <v>3</v>
      </c>
      <c r="IN3" s="26"/>
      <c r="IO3" s="438" t="str">
        <f>Tipy!HF3</f>
        <v>Cardiff (D)</v>
      </c>
      <c r="IP3" s="439"/>
      <c r="IQ3" s="439"/>
      <c r="IR3" s="89">
        <v>3</v>
      </c>
      <c r="IS3" s="90" t="s">
        <v>0</v>
      </c>
      <c r="IT3" s="91">
        <v>1</v>
      </c>
      <c r="IU3" s="26"/>
      <c r="IV3" s="411" t="str">
        <f>Tipy!HL3</f>
        <v>Leicester (D)</v>
      </c>
      <c r="IW3" s="412"/>
      <c r="IX3" s="412"/>
      <c r="IY3" s="27">
        <v>2</v>
      </c>
      <c r="IZ3" s="28" t="s">
        <v>0</v>
      </c>
      <c r="JA3" s="29">
        <v>0</v>
      </c>
      <c r="JB3" s="26"/>
      <c r="JC3" s="411" t="str">
        <f>Tipy!HR3</f>
        <v>Burnley (V)</v>
      </c>
      <c r="JD3" s="412"/>
      <c r="JE3" s="412"/>
      <c r="JF3" s="27">
        <v>0</v>
      </c>
      <c r="JG3" s="28" t="s">
        <v>0</v>
      </c>
      <c r="JH3" s="29">
        <v>1</v>
      </c>
      <c r="JI3" s="26"/>
      <c r="JJ3" s="419" t="str">
        <f>Tipy!HX3</f>
        <v>Inter Milan (V)</v>
      </c>
      <c r="JK3" s="420"/>
      <c r="JL3" s="420"/>
      <c r="JM3" s="23">
        <v>0</v>
      </c>
      <c r="JN3" s="24" t="s">
        <v>0</v>
      </c>
      <c r="JO3" s="25">
        <v>2</v>
      </c>
      <c r="JP3" s="26"/>
      <c r="JQ3" s="411" t="str">
        <f>Tipy!ID3</f>
        <v>Norwich (D)</v>
      </c>
      <c r="JR3" s="412"/>
      <c r="JS3" s="412"/>
      <c r="JT3" s="27">
        <v>3</v>
      </c>
      <c r="JU3" s="28" t="s">
        <v>0</v>
      </c>
      <c r="JV3" s="29">
        <v>1</v>
      </c>
      <c r="JW3" s="26"/>
      <c r="JX3" s="411" t="str">
        <f>Tipy!IJ3</f>
        <v>Arsenal (V)</v>
      </c>
      <c r="JY3" s="412"/>
      <c r="JZ3" s="412"/>
      <c r="KA3" s="27">
        <v>0</v>
      </c>
      <c r="KB3" s="28" t="s">
        <v>0</v>
      </c>
      <c r="KC3" s="29">
        <v>2</v>
      </c>
      <c r="KD3" s="26"/>
      <c r="KE3" s="428" t="str">
        <f>Tipy!IP3</f>
        <v>Chelsea (N)</v>
      </c>
      <c r="KF3" s="429"/>
      <c r="KG3" s="429"/>
      <c r="KH3" s="86">
        <v>0</v>
      </c>
      <c r="KI3" s="87" t="s">
        <v>0</v>
      </c>
      <c r="KJ3" s="88">
        <v>0</v>
      </c>
      <c r="KK3" s="26"/>
      <c r="KL3" s="438" t="str">
        <f>Tipy!IV3</f>
        <v>Norwich (D)</v>
      </c>
      <c r="KM3" s="439"/>
      <c r="KN3" s="439"/>
      <c r="KO3" s="89">
        <v>2</v>
      </c>
      <c r="KP3" s="90" t="s">
        <v>0</v>
      </c>
      <c r="KQ3" s="91">
        <v>1</v>
      </c>
      <c r="KR3" s="26"/>
      <c r="KS3" s="411" t="str">
        <f>Tipy!JB3</f>
        <v>West Ham (D)</v>
      </c>
      <c r="KT3" s="412"/>
      <c r="KU3" s="412"/>
      <c r="KV3" s="27">
        <v>1</v>
      </c>
      <c r="KW3" s="28" t="s">
        <v>0</v>
      </c>
      <c r="KX3" s="29">
        <v>0</v>
      </c>
      <c r="KY3" s="26"/>
      <c r="KZ3" s="419" t="str">
        <f>Tipy!JH3</f>
        <v>Inter (D)</v>
      </c>
      <c r="LA3" s="420"/>
      <c r="LB3" s="420"/>
      <c r="LC3" s="23">
        <v>0</v>
      </c>
      <c r="LD3" s="24" t="s">
        <v>0</v>
      </c>
      <c r="LE3" s="25">
        <v>1</v>
      </c>
      <c r="LF3" s="26"/>
      <c r="LG3" s="411" t="str">
        <f>Tipy!JN3</f>
        <v>Brighton (V)</v>
      </c>
      <c r="LH3" s="412"/>
      <c r="LI3" s="412"/>
      <c r="LJ3" s="27">
        <v>0</v>
      </c>
      <c r="LK3" s="28" t="s">
        <v>0</v>
      </c>
      <c r="LL3" s="29">
        <v>2</v>
      </c>
      <c r="LM3" s="26"/>
      <c r="LN3" s="411" t="str">
        <f>Tipy!JT3</f>
        <v>ManUtd (D)</v>
      </c>
      <c r="LO3" s="412"/>
      <c r="LP3" s="412"/>
      <c r="LQ3" s="27"/>
      <c r="LR3" s="28" t="s">
        <v>0</v>
      </c>
      <c r="LS3" s="29"/>
      <c r="LT3" s="26"/>
      <c r="LU3" s="438" t="str">
        <f>Tipy!JZ3</f>
        <v>Nottingham (V)</v>
      </c>
      <c r="LV3" s="439"/>
      <c r="LW3" s="439"/>
      <c r="LX3" s="89">
        <v>0</v>
      </c>
      <c r="LY3" s="90" t="s">
        <v>0</v>
      </c>
      <c r="LZ3" s="91">
        <v>1</v>
      </c>
      <c r="MA3" s="26"/>
      <c r="MB3" s="411" t="str">
        <f>Tipy!KF3</f>
        <v>Watford (D)</v>
      </c>
      <c r="MC3" s="412"/>
      <c r="MD3" s="412"/>
      <c r="ME3" s="27">
        <v>2</v>
      </c>
      <c r="MF3" s="28" t="s">
        <v>0</v>
      </c>
      <c r="MG3" s="29">
        <v>0</v>
      </c>
      <c r="MH3" s="26"/>
      <c r="MI3" s="419" t="str">
        <f>Tipy!KL3</f>
        <v>Benfica (V)</v>
      </c>
      <c r="MJ3" s="420"/>
      <c r="MK3" s="420"/>
      <c r="ML3" s="23"/>
      <c r="MM3" s="24" t="s">
        <v>0</v>
      </c>
      <c r="MN3" s="25"/>
      <c r="MO3" s="26"/>
      <c r="MP3" s="411" t="str">
        <f>Tipy!KR3</f>
        <v>ManCity (V)</v>
      </c>
      <c r="MQ3" s="412"/>
      <c r="MR3" s="412"/>
      <c r="MS3" s="27"/>
      <c r="MT3" s="28" t="s">
        <v>0</v>
      </c>
      <c r="MU3" s="29"/>
      <c r="MV3" s="26"/>
      <c r="MW3" s="419" t="str">
        <f>Tipy!KX3</f>
        <v>Benfica (D)</v>
      </c>
      <c r="MX3" s="420"/>
      <c r="MY3" s="420"/>
      <c r="MZ3" s="23"/>
      <c r="NA3" s="24" t="s">
        <v>0</v>
      </c>
      <c r="NB3" s="25"/>
      <c r="NC3" s="26"/>
      <c r="ND3" s="411" t="str">
        <f>Tipy!LD3</f>
        <v>AVilla (V)</v>
      </c>
      <c r="NE3" s="412"/>
      <c r="NF3" s="412"/>
      <c r="NG3" s="27"/>
      <c r="NH3" s="28" t="s">
        <v>0</v>
      </c>
      <c r="NI3" s="29"/>
      <c r="NJ3" s="26"/>
      <c r="NK3" s="438" t="str">
        <f>Tipy!LJ3</f>
        <v>ManCity (N)</v>
      </c>
      <c r="NL3" s="439"/>
      <c r="NM3" s="439"/>
      <c r="NN3" s="89"/>
      <c r="NO3" s="90" t="s">
        <v>0</v>
      </c>
      <c r="NP3" s="91"/>
      <c r="NQ3" s="26"/>
      <c r="NR3" s="411" t="str">
        <f>Tipy!LP3</f>
        <v>Everton (D)</v>
      </c>
      <c r="NS3" s="412"/>
      <c r="NT3" s="412"/>
      <c r="NU3" s="27"/>
      <c r="NV3" s="28" t="s">
        <v>0</v>
      </c>
      <c r="NW3" s="29"/>
      <c r="NX3" s="26"/>
      <c r="NY3" s="419">
        <f>Tipy!LV3</f>
        <v>0</v>
      </c>
      <c r="NZ3" s="420"/>
      <c r="OA3" s="420"/>
      <c r="OB3" s="23"/>
      <c r="OC3" s="24" t="s">
        <v>0</v>
      </c>
      <c r="OD3" s="25"/>
      <c r="OE3" s="26"/>
      <c r="OF3" s="411" t="str">
        <f>Tipy!MB3</f>
        <v>Newcastle (V)</v>
      </c>
      <c r="OG3" s="412"/>
      <c r="OH3" s="412"/>
      <c r="OI3" s="27"/>
      <c r="OJ3" s="28" t="s">
        <v>0</v>
      </c>
      <c r="OK3" s="29"/>
      <c r="OL3" s="26"/>
      <c r="OM3" s="419">
        <f>Tipy!MH3</f>
        <v>0</v>
      </c>
      <c r="ON3" s="420"/>
      <c r="OO3" s="420"/>
      <c r="OP3" s="23"/>
      <c r="OQ3" s="24" t="s">
        <v>0</v>
      </c>
      <c r="OR3" s="25"/>
      <c r="OS3" s="26"/>
      <c r="OT3" s="411" t="str">
        <f>Tipy!MN3</f>
        <v>Spurs (D)</v>
      </c>
      <c r="OU3" s="412"/>
      <c r="OV3" s="412"/>
      <c r="OW3" s="27"/>
      <c r="OX3" s="28" t="s">
        <v>0</v>
      </c>
      <c r="OY3" s="29"/>
      <c r="OZ3" s="26"/>
      <c r="PA3" s="438">
        <f>Tipy!MT3</f>
        <v>0</v>
      </c>
      <c r="PB3" s="439"/>
      <c r="PC3" s="439"/>
      <c r="PD3" s="89"/>
      <c r="PE3" s="90" t="s">
        <v>0</v>
      </c>
      <c r="PF3" s="91"/>
      <c r="PG3" s="26"/>
      <c r="PH3" s="411" t="str">
        <f>Tipy!MZ3</f>
        <v>Saints (V)</v>
      </c>
      <c r="PI3" s="412"/>
      <c r="PJ3" s="412"/>
      <c r="PK3" s="27"/>
      <c r="PL3" s="28" t="s">
        <v>0</v>
      </c>
      <c r="PM3" s="29"/>
      <c r="PN3" s="26"/>
      <c r="PO3" s="411" t="str">
        <f>Tipy!NF3</f>
        <v>Wolves (D)</v>
      </c>
      <c r="PP3" s="412"/>
      <c r="PQ3" s="412"/>
      <c r="PR3" s="27"/>
      <c r="PS3" s="28" t="s">
        <v>0</v>
      </c>
      <c r="PT3" s="29"/>
      <c r="PU3" s="26"/>
      <c r="PV3" s="419">
        <f>Tipy!NL3</f>
        <v>0</v>
      </c>
      <c r="PW3" s="420"/>
      <c r="PX3" s="420"/>
      <c r="PY3" s="23"/>
      <c r="PZ3" s="24" t="s">
        <v>0</v>
      </c>
      <c r="QA3" s="25"/>
    </row>
    <row r="4" spans="1:443" ht="5.0999999999999996" customHeight="1" thickBot="1" x14ac:dyDescent="0.25">
      <c r="A4" s="476"/>
      <c r="B4" s="476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476"/>
      <c r="B5" s="476"/>
      <c r="C5" s="19"/>
      <c r="D5" s="464" t="s">
        <v>104</v>
      </c>
      <c r="E5" s="457"/>
      <c r="F5" s="465"/>
      <c r="G5" s="456" t="s">
        <v>105</v>
      </c>
      <c r="H5" s="457"/>
      <c r="I5" s="458"/>
      <c r="J5" s="32"/>
      <c r="K5" s="464" t="s">
        <v>104</v>
      </c>
      <c r="L5" s="457"/>
      <c r="M5" s="465"/>
      <c r="N5" s="456" t="s">
        <v>105</v>
      </c>
      <c r="O5" s="457"/>
      <c r="P5" s="458"/>
      <c r="Q5" s="32"/>
      <c r="R5" s="464" t="s">
        <v>104</v>
      </c>
      <c r="S5" s="457"/>
      <c r="T5" s="465"/>
      <c r="U5" s="456" t="s">
        <v>105</v>
      </c>
      <c r="V5" s="457"/>
      <c r="W5" s="458"/>
      <c r="X5" s="32"/>
      <c r="Y5" s="464" t="s">
        <v>104</v>
      </c>
      <c r="Z5" s="457"/>
      <c r="AA5" s="465"/>
      <c r="AB5" s="456" t="s">
        <v>105</v>
      </c>
      <c r="AC5" s="457"/>
      <c r="AD5" s="458"/>
      <c r="AE5" s="32"/>
      <c r="AF5" s="464" t="s">
        <v>104</v>
      </c>
      <c r="AG5" s="457"/>
      <c r="AH5" s="465"/>
      <c r="AI5" s="456" t="s">
        <v>105</v>
      </c>
      <c r="AJ5" s="457"/>
      <c r="AK5" s="458"/>
      <c r="AL5" s="32"/>
      <c r="AM5" s="464" t="s">
        <v>104</v>
      </c>
      <c r="AN5" s="457"/>
      <c r="AO5" s="465"/>
      <c r="AP5" s="456" t="s">
        <v>105</v>
      </c>
      <c r="AQ5" s="457"/>
      <c r="AR5" s="458"/>
      <c r="AS5" s="32"/>
      <c r="AT5" s="464" t="s">
        <v>104</v>
      </c>
      <c r="AU5" s="457"/>
      <c r="AV5" s="465"/>
      <c r="AW5" s="456" t="s">
        <v>105</v>
      </c>
      <c r="AX5" s="457"/>
      <c r="AY5" s="458"/>
      <c r="AZ5" s="32"/>
      <c r="BA5" s="464" t="s">
        <v>104</v>
      </c>
      <c r="BB5" s="457"/>
      <c r="BC5" s="465"/>
      <c r="BD5" s="456" t="s">
        <v>105</v>
      </c>
      <c r="BE5" s="457"/>
      <c r="BF5" s="458"/>
      <c r="BG5" s="32"/>
      <c r="BH5" s="464" t="s">
        <v>104</v>
      </c>
      <c r="BI5" s="457"/>
      <c r="BJ5" s="465"/>
      <c r="BK5" s="456" t="s">
        <v>105</v>
      </c>
      <c r="BL5" s="457"/>
      <c r="BM5" s="458"/>
      <c r="BN5" s="32"/>
      <c r="BO5" s="464" t="s">
        <v>104</v>
      </c>
      <c r="BP5" s="457"/>
      <c r="BQ5" s="465"/>
      <c r="BR5" s="456" t="s">
        <v>105</v>
      </c>
      <c r="BS5" s="457"/>
      <c r="BT5" s="458"/>
      <c r="BU5" s="32"/>
      <c r="BV5" s="464" t="s">
        <v>104</v>
      </c>
      <c r="BW5" s="457"/>
      <c r="BX5" s="465"/>
      <c r="BY5" s="456" t="s">
        <v>105</v>
      </c>
      <c r="BZ5" s="457"/>
      <c r="CA5" s="458"/>
      <c r="CB5" s="32"/>
      <c r="CC5" s="464" t="s">
        <v>104</v>
      </c>
      <c r="CD5" s="457"/>
      <c r="CE5" s="465"/>
      <c r="CF5" s="456" t="s">
        <v>105</v>
      </c>
      <c r="CG5" s="457"/>
      <c r="CH5" s="458"/>
      <c r="CI5" s="32"/>
      <c r="CJ5" s="464" t="s">
        <v>104</v>
      </c>
      <c r="CK5" s="457"/>
      <c r="CL5" s="465"/>
      <c r="CM5" s="456" t="s">
        <v>105</v>
      </c>
      <c r="CN5" s="457"/>
      <c r="CO5" s="458"/>
      <c r="CP5" s="32"/>
      <c r="CQ5" s="464" t="s">
        <v>104</v>
      </c>
      <c r="CR5" s="457"/>
      <c r="CS5" s="465"/>
      <c r="CT5" s="456" t="s">
        <v>105</v>
      </c>
      <c r="CU5" s="457"/>
      <c r="CV5" s="458"/>
      <c r="CW5" s="32"/>
      <c r="CX5" s="464" t="s">
        <v>104</v>
      </c>
      <c r="CY5" s="457"/>
      <c r="CZ5" s="465"/>
      <c r="DA5" s="456" t="s">
        <v>105</v>
      </c>
      <c r="DB5" s="457"/>
      <c r="DC5" s="458"/>
      <c r="DD5" s="32"/>
      <c r="DE5" s="464" t="s">
        <v>104</v>
      </c>
      <c r="DF5" s="457"/>
      <c r="DG5" s="465"/>
      <c r="DH5" s="456" t="s">
        <v>105</v>
      </c>
      <c r="DI5" s="457"/>
      <c r="DJ5" s="458"/>
      <c r="DK5" s="32"/>
      <c r="DL5" s="464" t="s">
        <v>104</v>
      </c>
      <c r="DM5" s="457"/>
      <c r="DN5" s="465"/>
      <c r="DO5" s="456" t="s">
        <v>105</v>
      </c>
      <c r="DP5" s="457"/>
      <c r="DQ5" s="458"/>
      <c r="DR5" s="32"/>
      <c r="DS5" s="464" t="s">
        <v>104</v>
      </c>
      <c r="DT5" s="457"/>
      <c r="DU5" s="465"/>
      <c r="DV5" s="456" t="s">
        <v>105</v>
      </c>
      <c r="DW5" s="457"/>
      <c r="DX5" s="458"/>
      <c r="DY5" s="32"/>
      <c r="DZ5" s="464" t="s">
        <v>104</v>
      </c>
      <c r="EA5" s="457"/>
      <c r="EB5" s="465"/>
      <c r="EC5" s="456" t="s">
        <v>105</v>
      </c>
      <c r="ED5" s="457"/>
      <c r="EE5" s="458"/>
      <c r="EF5" s="32"/>
      <c r="EG5" s="464" t="s">
        <v>104</v>
      </c>
      <c r="EH5" s="457"/>
      <c r="EI5" s="465"/>
      <c r="EJ5" s="456" t="s">
        <v>105</v>
      </c>
      <c r="EK5" s="457"/>
      <c r="EL5" s="458"/>
      <c r="EM5" s="32"/>
      <c r="EN5" s="464" t="s">
        <v>104</v>
      </c>
      <c r="EO5" s="457"/>
      <c r="EP5" s="465"/>
      <c r="EQ5" s="456" t="s">
        <v>105</v>
      </c>
      <c r="ER5" s="457"/>
      <c r="ES5" s="458"/>
      <c r="ET5" s="32"/>
      <c r="EU5" s="464" t="s">
        <v>104</v>
      </c>
      <c r="EV5" s="457"/>
      <c r="EW5" s="465"/>
      <c r="EX5" s="456" t="s">
        <v>105</v>
      </c>
      <c r="EY5" s="457"/>
      <c r="EZ5" s="458"/>
      <c r="FA5" s="32"/>
      <c r="FB5" s="464" t="s">
        <v>104</v>
      </c>
      <c r="FC5" s="457"/>
      <c r="FD5" s="465"/>
      <c r="FE5" s="456" t="s">
        <v>105</v>
      </c>
      <c r="FF5" s="457"/>
      <c r="FG5" s="458"/>
      <c r="FH5" s="32"/>
      <c r="FI5" s="464" t="s">
        <v>104</v>
      </c>
      <c r="FJ5" s="457"/>
      <c r="FK5" s="465"/>
      <c r="FL5" s="456" t="s">
        <v>105</v>
      </c>
      <c r="FM5" s="457"/>
      <c r="FN5" s="458"/>
      <c r="FO5" s="32"/>
      <c r="FP5" s="464" t="s">
        <v>104</v>
      </c>
      <c r="FQ5" s="457"/>
      <c r="FR5" s="465"/>
      <c r="FS5" s="456" t="s">
        <v>105</v>
      </c>
      <c r="FT5" s="457"/>
      <c r="FU5" s="458"/>
      <c r="FV5" s="32"/>
      <c r="FW5" s="464" t="s">
        <v>104</v>
      </c>
      <c r="FX5" s="457"/>
      <c r="FY5" s="465"/>
      <c r="FZ5" s="456" t="s">
        <v>105</v>
      </c>
      <c r="GA5" s="457"/>
      <c r="GB5" s="458"/>
      <c r="GC5" s="32"/>
      <c r="GD5" s="464" t="s">
        <v>104</v>
      </c>
      <c r="GE5" s="457"/>
      <c r="GF5" s="465"/>
      <c r="GG5" s="456" t="s">
        <v>105</v>
      </c>
      <c r="GH5" s="457"/>
      <c r="GI5" s="458"/>
      <c r="GJ5" s="32"/>
      <c r="GK5" s="464" t="s">
        <v>104</v>
      </c>
      <c r="GL5" s="457"/>
      <c r="GM5" s="465"/>
      <c r="GN5" s="456" t="s">
        <v>105</v>
      </c>
      <c r="GO5" s="457"/>
      <c r="GP5" s="458"/>
      <c r="GQ5" s="32"/>
      <c r="GR5" s="464" t="s">
        <v>104</v>
      </c>
      <c r="GS5" s="457"/>
      <c r="GT5" s="465"/>
      <c r="GU5" s="456" t="s">
        <v>105</v>
      </c>
      <c r="GV5" s="457"/>
      <c r="GW5" s="458"/>
      <c r="GX5" s="32"/>
      <c r="GY5" s="464" t="s">
        <v>104</v>
      </c>
      <c r="GZ5" s="457"/>
      <c r="HA5" s="465"/>
      <c r="HB5" s="456" t="s">
        <v>105</v>
      </c>
      <c r="HC5" s="457"/>
      <c r="HD5" s="458"/>
      <c r="HE5" s="32"/>
      <c r="HF5" s="464" t="s">
        <v>104</v>
      </c>
      <c r="HG5" s="457"/>
      <c r="HH5" s="465"/>
      <c r="HI5" s="456" t="s">
        <v>105</v>
      </c>
      <c r="HJ5" s="457"/>
      <c r="HK5" s="458"/>
      <c r="HL5" s="32"/>
      <c r="HM5" s="464" t="s">
        <v>104</v>
      </c>
      <c r="HN5" s="457"/>
      <c r="HO5" s="465"/>
      <c r="HP5" s="456" t="s">
        <v>105</v>
      </c>
      <c r="HQ5" s="457"/>
      <c r="HR5" s="458"/>
      <c r="HS5" s="32"/>
      <c r="HT5" s="464" t="s">
        <v>104</v>
      </c>
      <c r="HU5" s="457"/>
      <c r="HV5" s="465"/>
      <c r="HW5" s="456" t="s">
        <v>105</v>
      </c>
      <c r="HX5" s="457"/>
      <c r="HY5" s="458"/>
      <c r="HZ5" s="32"/>
      <c r="IA5" s="464" t="s">
        <v>104</v>
      </c>
      <c r="IB5" s="457"/>
      <c r="IC5" s="465"/>
      <c r="ID5" s="456" t="s">
        <v>105</v>
      </c>
      <c r="IE5" s="457"/>
      <c r="IF5" s="458"/>
      <c r="IG5" s="32"/>
      <c r="IH5" s="464" t="s">
        <v>104</v>
      </c>
      <c r="II5" s="457"/>
      <c r="IJ5" s="465"/>
      <c r="IK5" s="456" t="s">
        <v>105</v>
      </c>
      <c r="IL5" s="457"/>
      <c r="IM5" s="458"/>
      <c r="IN5" s="32"/>
      <c r="IO5" s="464" t="s">
        <v>104</v>
      </c>
      <c r="IP5" s="457"/>
      <c r="IQ5" s="465"/>
      <c r="IR5" s="456" t="s">
        <v>105</v>
      </c>
      <c r="IS5" s="457"/>
      <c r="IT5" s="458"/>
      <c r="IU5" s="32"/>
      <c r="IV5" s="464" t="s">
        <v>104</v>
      </c>
      <c r="IW5" s="457"/>
      <c r="IX5" s="465"/>
      <c r="IY5" s="456" t="s">
        <v>105</v>
      </c>
      <c r="IZ5" s="457"/>
      <c r="JA5" s="458"/>
      <c r="JB5" s="32"/>
      <c r="JC5" s="464" t="s">
        <v>104</v>
      </c>
      <c r="JD5" s="457"/>
      <c r="JE5" s="465"/>
      <c r="JF5" s="456" t="s">
        <v>105</v>
      </c>
      <c r="JG5" s="457"/>
      <c r="JH5" s="458"/>
      <c r="JI5" s="32"/>
      <c r="JJ5" s="464" t="s">
        <v>104</v>
      </c>
      <c r="JK5" s="457"/>
      <c r="JL5" s="465"/>
      <c r="JM5" s="456" t="s">
        <v>105</v>
      </c>
      <c r="JN5" s="457"/>
      <c r="JO5" s="458"/>
      <c r="JP5" s="32"/>
      <c r="JQ5" s="464" t="s">
        <v>104</v>
      </c>
      <c r="JR5" s="457"/>
      <c r="JS5" s="465"/>
      <c r="JT5" s="456" t="s">
        <v>105</v>
      </c>
      <c r="JU5" s="457"/>
      <c r="JV5" s="458"/>
      <c r="JW5" s="32"/>
      <c r="JX5" s="464" t="s">
        <v>104</v>
      </c>
      <c r="JY5" s="457"/>
      <c r="JZ5" s="465"/>
      <c r="KA5" s="456" t="s">
        <v>105</v>
      </c>
      <c r="KB5" s="457"/>
      <c r="KC5" s="458"/>
      <c r="KD5" s="32"/>
      <c r="KE5" s="464" t="s">
        <v>104</v>
      </c>
      <c r="KF5" s="457"/>
      <c r="KG5" s="465"/>
      <c r="KH5" s="456" t="s">
        <v>105</v>
      </c>
      <c r="KI5" s="457"/>
      <c r="KJ5" s="458"/>
      <c r="KK5" s="32"/>
      <c r="KL5" s="464" t="s">
        <v>104</v>
      </c>
      <c r="KM5" s="457"/>
      <c r="KN5" s="465"/>
      <c r="KO5" s="456" t="s">
        <v>105</v>
      </c>
      <c r="KP5" s="457"/>
      <c r="KQ5" s="458"/>
      <c r="KR5" s="32"/>
      <c r="KS5" s="464" t="s">
        <v>104</v>
      </c>
      <c r="KT5" s="457"/>
      <c r="KU5" s="465"/>
      <c r="KV5" s="456" t="s">
        <v>105</v>
      </c>
      <c r="KW5" s="457"/>
      <c r="KX5" s="458"/>
      <c r="KY5" s="32"/>
      <c r="KZ5" s="464" t="s">
        <v>104</v>
      </c>
      <c r="LA5" s="457"/>
      <c r="LB5" s="465"/>
      <c r="LC5" s="456" t="s">
        <v>105</v>
      </c>
      <c r="LD5" s="457"/>
      <c r="LE5" s="458"/>
      <c r="LF5" s="32"/>
      <c r="LG5" s="464" t="s">
        <v>104</v>
      </c>
      <c r="LH5" s="457"/>
      <c r="LI5" s="465"/>
      <c r="LJ5" s="456" t="s">
        <v>105</v>
      </c>
      <c r="LK5" s="457"/>
      <c r="LL5" s="458"/>
      <c r="LM5" s="32"/>
      <c r="LN5" s="464" t="s">
        <v>104</v>
      </c>
      <c r="LO5" s="457"/>
      <c r="LP5" s="465"/>
      <c r="LQ5" s="456" t="s">
        <v>105</v>
      </c>
      <c r="LR5" s="457"/>
      <c r="LS5" s="458"/>
      <c r="LT5" s="32"/>
      <c r="LU5" s="464" t="s">
        <v>104</v>
      </c>
      <c r="LV5" s="457"/>
      <c r="LW5" s="465"/>
      <c r="LX5" s="456" t="s">
        <v>105</v>
      </c>
      <c r="LY5" s="457"/>
      <c r="LZ5" s="458"/>
      <c r="MA5" s="32"/>
      <c r="MB5" s="464" t="s">
        <v>104</v>
      </c>
      <c r="MC5" s="457"/>
      <c r="MD5" s="465"/>
      <c r="ME5" s="456" t="s">
        <v>105</v>
      </c>
      <c r="MF5" s="457"/>
      <c r="MG5" s="458"/>
      <c r="MH5" s="32"/>
      <c r="MI5" s="464" t="s">
        <v>104</v>
      </c>
      <c r="MJ5" s="457"/>
      <c r="MK5" s="465"/>
      <c r="ML5" s="456" t="s">
        <v>105</v>
      </c>
      <c r="MM5" s="457"/>
      <c r="MN5" s="458"/>
      <c r="MO5" s="32"/>
      <c r="MP5" s="464" t="s">
        <v>104</v>
      </c>
      <c r="MQ5" s="457"/>
      <c r="MR5" s="465"/>
      <c r="MS5" s="456" t="s">
        <v>105</v>
      </c>
      <c r="MT5" s="457"/>
      <c r="MU5" s="458"/>
      <c r="MV5" s="32"/>
      <c r="MW5" s="464" t="s">
        <v>104</v>
      </c>
      <c r="MX5" s="457"/>
      <c r="MY5" s="465"/>
      <c r="MZ5" s="456" t="s">
        <v>105</v>
      </c>
      <c r="NA5" s="457"/>
      <c r="NB5" s="458"/>
      <c r="NC5" s="32"/>
      <c r="ND5" s="464" t="s">
        <v>104</v>
      </c>
      <c r="NE5" s="457"/>
      <c r="NF5" s="465"/>
      <c r="NG5" s="456" t="s">
        <v>105</v>
      </c>
      <c r="NH5" s="457"/>
      <c r="NI5" s="458"/>
      <c r="NJ5" s="32"/>
      <c r="NK5" s="464" t="s">
        <v>104</v>
      </c>
      <c r="NL5" s="457"/>
      <c r="NM5" s="465"/>
      <c r="NN5" s="456" t="s">
        <v>105</v>
      </c>
      <c r="NO5" s="457"/>
      <c r="NP5" s="458"/>
      <c r="NQ5" s="32"/>
      <c r="NR5" s="464" t="s">
        <v>104</v>
      </c>
      <c r="NS5" s="457"/>
      <c r="NT5" s="465"/>
      <c r="NU5" s="456" t="s">
        <v>105</v>
      </c>
      <c r="NV5" s="457"/>
      <c r="NW5" s="458"/>
      <c r="NX5" s="32"/>
      <c r="NY5" s="464" t="s">
        <v>104</v>
      </c>
      <c r="NZ5" s="457"/>
      <c r="OA5" s="465"/>
      <c r="OB5" s="456" t="s">
        <v>105</v>
      </c>
      <c r="OC5" s="457"/>
      <c r="OD5" s="458"/>
      <c r="OE5" s="32"/>
      <c r="OF5" s="464" t="s">
        <v>104</v>
      </c>
      <c r="OG5" s="457"/>
      <c r="OH5" s="465"/>
      <c r="OI5" s="456" t="s">
        <v>105</v>
      </c>
      <c r="OJ5" s="457"/>
      <c r="OK5" s="458"/>
      <c r="OL5" s="32"/>
      <c r="OM5" s="464" t="s">
        <v>104</v>
      </c>
      <c r="ON5" s="457"/>
      <c r="OO5" s="465"/>
      <c r="OP5" s="456" t="s">
        <v>105</v>
      </c>
      <c r="OQ5" s="457"/>
      <c r="OR5" s="458"/>
      <c r="OS5" s="32"/>
      <c r="OT5" s="464" t="s">
        <v>104</v>
      </c>
      <c r="OU5" s="457"/>
      <c r="OV5" s="465"/>
      <c r="OW5" s="456" t="s">
        <v>105</v>
      </c>
      <c r="OX5" s="457"/>
      <c r="OY5" s="458"/>
      <c r="OZ5" s="32"/>
      <c r="PA5" s="464" t="s">
        <v>104</v>
      </c>
      <c r="PB5" s="457"/>
      <c r="PC5" s="465"/>
      <c r="PD5" s="456" t="s">
        <v>105</v>
      </c>
      <c r="PE5" s="457"/>
      <c r="PF5" s="458"/>
      <c r="PG5" s="32"/>
      <c r="PH5" s="464" t="s">
        <v>104</v>
      </c>
      <c r="PI5" s="457"/>
      <c r="PJ5" s="465"/>
      <c r="PK5" s="456" t="s">
        <v>105</v>
      </c>
      <c r="PL5" s="457"/>
      <c r="PM5" s="458"/>
      <c r="PN5" s="32"/>
      <c r="PO5" s="464" t="s">
        <v>104</v>
      </c>
      <c r="PP5" s="457"/>
      <c r="PQ5" s="465"/>
      <c r="PR5" s="456" t="s">
        <v>105</v>
      </c>
      <c r="PS5" s="457"/>
      <c r="PT5" s="458"/>
      <c r="PU5" s="32"/>
      <c r="PV5" s="464" t="s">
        <v>104</v>
      </c>
      <c r="PW5" s="457"/>
      <c r="PX5" s="465"/>
      <c r="PY5" s="456" t="s">
        <v>105</v>
      </c>
      <c r="PZ5" s="457"/>
      <c r="QA5" s="458"/>
    </row>
    <row r="6" spans="1:443" ht="12.75" customHeight="1" x14ac:dyDescent="0.2">
      <c r="A6" s="476"/>
      <c r="B6" s="476"/>
      <c r="C6" s="19"/>
      <c r="D6" s="466" t="s">
        <v>3</v>
      </c>
      <c r="E6" s="467"/>
      <c r="F6" s="468"/>
      <c r="G6" s="467" t="s">
        <v>2</v>
      </c>
      <c r="H6" s="467"/>
      <c r="I6" s="469"/>
      <c r="J6" s="33"/>
      <c r="K6" s="490" t="s">
        <v>3</v>
      </c>
      <c r="L6" s="491"/>
      <c r="M6" s="492"/>
      <c r="N6" s="493" t="s">
        <v>4</v>
      </c>
      <c r="O6" s="491"/>
      <c r="P6" s="494"/>
      <c r="Q6" s="33"/>
      <c r="R6" s="466" t="s">
        <v>2</v>
      </c>
      <c r="S6" s="467"/>
      <c r="T6" s="468"/>
      <c r="U6" s="453"/>
      <c r="V6" s="453"/>
      <c r="W6" s="455"/>
      <c r="X6" s="33"/>
      <c r="Y6" s="466" t="s">
        <v>2</v>
      </c>
      <c r="Z6" s="467"/>
      <c r="AA6" s="468"/>
      <c r="AB6" s="467" t="s">
        <v>117</v>
      </c>
      <c r="AC6" s="467"/>
      <c r="AD6" s="469"/>
      <c r="AE6" s="33"/>
      <c r="AF6" s="466"/>
      <c r="AG6" s="467"/>
      <c r="AH6" s="468"/>
      <c r="AI6" s="467" t="s">
        <v>117</v>
      </c>
      <c r="AJ6" s="467"/>
      <c r="AK6" s="469"/>
      <c r="AL6" s="33"/>
      <c r="AM6" s="466" t="s">
        <v>116</v>
      </c>
      <c r="AN6" s="467"/>
      <c r="AO6" s="468"/>
      <c r="AP6" s="467"/>
      <c r="AQ6" s="467"/>
      <c r="AR6" s="469"/>
      <c r="AS6" s="33"/>
      <c r="AT6" s="466" t="s">
        <v>122</v>
      </c>
      <c r="AU6" s="467"/>
      <c r="AV6" s="468"/>
      <c r="AW6" s="467" t="s">
        <v>342</v>
      </c>
      <c r="AX6" s="467"/>
      <c r="AY6" s="469"/>
      <c r="AZ6" s="33"/>
      <c r="BA6" s="466" t="s">
        <v>3</v>
      </c>
      <c r="BB6" s="467"/>
      <c r="BC6" s="468"/>
      <c r="BD6" s="467" t="s">
        <v>277</v>
      </c>
      <c r="BE6" s="467"/>
      <c r="BF6" s="469"/>
      <c r="BG6" s="33"/>
      <c r="BH6" s="466" t="s">
        <v>2</v>
      </c>
      <c r="BI6" s="467"/>
      <c r="BJ6" s="468"/>
      <c r="BK6" s="467" t="s">
        <v>351</v>
      </c>
      <c r="BL6" s="467"/>
      <c r="BM6" s="469"/>
      <c r="BN6" s="33"/>
      <c r="BO6" s="466" t="s">
        <v>116</v>
      </c>
      <c r="BP6" s="467"/>
      <c r="BQ6" s="468"/>
      <c r="BR6" s="467" t="s">
        <v>2</v>
      </c>
      <c r="BS6" s="467"/>
      <c r="BT6" s="469"/>
      <c r="BU6" s="33"/>
      <c r="BV6" s="466" t="s">
        <v>116</v>
      </c>
      <c r="BW6" s="467"/>
      <c r="BX6" s="468"/>
      <c r="BY6" s="467" t="s">
        <v>2</v>
      </c>
      <c r="BZ6" s="467"/>
      <c r="CA6" s="469"/>
      <c r="CB6" s="33"/>
      <c r="CC6" s="466" t="s">
        <v>2</v>
      </c>
      <c r="CD6" s="467"/>
      <c r="CE6" s="468"/>
      <c r="CF6" s="467" t="s">
        <v>341</v>
      </c>
      <c r="CG6" s="467"/>
      <c r="CH6" s="469"/>
      <c r="CI6" s="33"/>
      <c r="CJ6" s="466" t="s">
        <v>126</v>
      </c>
      <c r="CK6" s="467"/>
      <c r="CL6" s="468"/>
      <c r="CM6" s="467" t="s">
        <v>2</v>
      </c>
      <c r="CN6" s="467"/>
      <c r="CO6" s="469"/>
      <c r="CP6" s="33"/>
      <c r="CQ6" s="466" t="s">
        <v>122</v>
      </c>
      <c r="CR6" s="467"/>
      <c r="CS6" s="468"/>
      <c r="CT6" s="467" t="s">
        <v>358</v>
      </c>
      <c r="CU6" s="467"/>
      <c r="CV6" s="469"/>
      <c r="CW6" s="33"/>
      <c r="CX6" s="466" t="s">
        <v>277</v>
      </c>
      <c r="CY6" s="467"/>
      <c r="CZ6" s="468"/>
      <c r="DA6" s="467" t="s">
        <v>2</v>
      </c>
      <c r="DB6" s="467"/>
      <c r="DC6" s="469"/>
      <c r="DD6" s="232"/>
      <c r="DE6" s="466" t="s">
        <v>3</v>
      </c>
      <c r="DF6" s="467"/>
      <c r="DG6" s="468"/>
      <c r="DH6" s="467" t="s">
        <v>117</v>
      </c>
      <c r="DI6" s="467"/>
      <c r="DJ6" s="469"/>
      <c r="DK6" s="33"/>
      <c r="DL6" s="466" t="s">
        <v>117</v>
      </c>
      <c r="DM6" s="467"/>
      <c r="DN6" s="468"/>
      <c r="DO6" s="467" t="s">
        <v>2</v>
      </c>
      <c r="DP6" s="467"/>
      <c r="DQ6" s="469"/>
      <c r="DR6" s="33"/>
      <c r="DS6" s="466" t="s">
        <v>116</v>
      </c>
      <c r="DT6" s="467"/>
      <c r="DU6" s="468"/>
      <c r="DV6" s="467" t="s">
        <v>117</v>
      </c>
      <c r="DW6" s="467"/>
      <c r="DX6" s="469"/>
      <c r="DY6" s="33"/>
      <c r="DZ6" s="452" t="s">
        <v>119</v>
      </c>
      <c r="EA6" s="453"/>
      <c r="EB6" s="454"/>
      <c r="EC6" s="453"/>
      <c r="ED6" s="453"/>
      <c r="EE6" s="455"/>
      <c r="EF6" s="33"/>
      <c r="EG6" s="466" t="s">
        <v>3</v>
      </c>
      <c r="EH6" s="467"/>
      <c r="EI6" s="468"/>
      <c r="EJ6" s="467" t="s">
        <v>341</v>
      </c>
      <c r="EK6" s="467"/>
      <c r="EL6" s="469"/>
      <c r="EM6" s="33"/>
      <c r="EN6" s="466" t="s">
        <v>277</v>
      </c>
      <c r="EO6" s="467"/>
      <c r="EP6" s="468"/>
      <c r="EQ6" s="467" t="s">
        <v>341</v>
      </c>
      <c r="ER6" s="467"/>
      <c r="ES6" s="469"/>
      <c r="ET6" s="33"/>
      <c r="EU6" s="466" t="s">
        <v>342</v>
      </c>
      <c r="EV6" s="467"/>
      <c r="EW6" s="468"/>
      <c r="EX6" s="467" t="s">
        <v>2</v>
      </c>
      <c r="EY6" s="467"/>
      <c r="EZ6" s="469"/>
      <c r="FA6" s="33"/>
      <c r="FB6" s="466" t="s">
        <v>2</v>
      </c>
      <c r="FC6" s="467"/>
      <c r="FD6" s="468"/>
      <c r="FE6" s="467" t="s">
        <v>124</v>
      </c>
      <c r="FF6" s="467"/>
      <c r="FG6" s="469"/>
      <c r="FH6" s="33"/>
      <c r="FI6" s="466" t="s">
        <v>2</v>
      </c>
      <c r="FJ6" s="467"/>
      <c r="FK6" s="468"/>
      <c r="FL6" s="467"/>
      <c r="FM6" s="467"/>
      <c r="FN6" s="469"/>
      <c r="FO6" s="33"/>
      <c r="FP6" s="466" t="s">
        <v>3</v>
      </c>
      <c r="FQ6" s="467"/>
      <c r="FR6" s="468"/>
      <c r="FS6" s="467" t="s">
        <v>116</v>
      </c>
      <c r="FT6" s="467"/>
      <c r="FU6" s="469"/>
      <c r="FV6" s="33"/>
      <c r="FW6" s="466" t="s">
        <v>3</v>
      </c>
      <c r="FX6" s="467"/>
      <c r="FY6" s="468"/>
      <c r="FZ6" s="467" t="s">
        <v>341</v>
      </c>
      <c r="GA6" s="467"/>
      <c r="GB6" s="469"/>
      <c r="GC6" s="33"/>
      <c r="GD6" s="466" t="s">
        <v>124</v>
      </c>
      <c r="GE6" s="467"/>
      <c r="GF6" s="468"/>
      <c r="GG6" s="467" t="s">
        <v>1</v>
      </c>
      <c r="GH6" s="467"/>
      <c r="GI6" s="469"/>
      <c r="GJ6" s="33"/>
      <c r="GK6" s="466" t="s">
        <v>2</v>
      </c>
      <c r="GL6" s="467"/>
      <c r="GM6" s="468"/>
      <c r="GN6" s="467" t="s">
        <v>2</v>
      </c>
      <c r="GO6" s="467"/>
      <c r="GP6" s="469"/>
      <c r="GQ6" s="33"/>
      <c r="GR6" s="466" t="s">
        <v>389</v>
      </c>
      <c r="GS6" s="467"/>
      <c r="GT6" s="468"/>
      <c r="GU6" s="467"/>
      <c r="GV6" s="467"/>
      <c r="GW6" s="469"/>
      <c r="GX6" s="33"/>
      <c r="GY6" s="466" t="s">
        <v>116</v>
      </c>
      <c r="GZ6" s="467"/>
      <c r="HA6" s="468"/>
      <c r="HB6" s="467"/>
      <c r="HC6" s="467"/>
      <c r="HD6" s="469"/>
      <c r="HE6" s="232"/>
      <c r="HF6" s="466" t="s">
        <v>350</v>
      </c>
      <c r="HG6" s="467"/>
      <c r="HH6" s="468"/>
      <c r="HI6" s="467" t="s">
        <v>394</v>
      </c>
      <c r="HJ6" s="467"/>
      <c r="HK6" s="469"/>
      <c r="HL6" s="232"/>
      <c r="HM6" s="466"/>
      <c r="HN6" s="467"/>
      <c r="HO6" s="468"/>
      <c r="HP6" s="467"/>
      <c r="HQ6" s="467"/>
      <c r="HR6" s="469"/>
      <c r="HS6" s="232"/>
      <c r="HT6" s="466" t="s">
        <v>123</v>
      </c>
      <c r="HU6" s="467"/>
      <c r="HV6" s="468"/>
      <c r="HW6" s="467" t="s">
        <v>117</v>
      </c>
      <c r="HX6" s="467"/>
      <c r="HY6" s="469"/>
      <c r="HZ6" s="232"/>
      <c r="IA6" s="466" t="s">
        <v>3</v>
      </c>
      <c r="IB6" s="467"/>
      <c r="IC6" s="468"/>
      <c r="ID6" s="467" t="s">
        <v>117</v>
      </c>
      <c r="IE6" s="467"/>
      <c r="IF6" s="469"/>
      <c r="IG6" s="33"/>
      <c r="IH6" s="466" t="s">
        <v>125</v>
      </c>
      <c r="II6" s="467"/>
      <c r="IJ6" s="468"/>
      <c r="IK6" s="467" t="s">
        <v>341</v>
      </c>
      <c r="IL6" s="467"/>
      <c r="IM6" s="469"/>
      <c r="IN6" s="232"/>
      <c r="IO6" s="466" t="s">
        <v>3</v>
      </c>
      <c r="IP6" s="467"/>
      <c r="IQ6" s="468"/>
      <c r="IR6" s="467" t="s">
        <v>117</v>
      </c>
      <c r="IS6" s="467"/>
      <c r="IT6" s="469"/>
      <c r="IU6" s="232"/>
      <c r="IV6" s="466" t="s">
        <v>3</v>
      </c>
      <c r="IW6" s="467"/>
      <c r="IX6" s="468"/>
      <c r="IY6" s="467" t="s">
        <v>125</v>
      </c>
      <c r="IZ6" s="467"/>
      <c r="JA6" s="469"/>
      <c r="JB6" s="232"/>
      <c r="JC6" s="466" t="s">
        <v>123</v>
      </c>
      <c r="JD6" s="467"/>
      <c r="JE6" s="468"/>
      <c r="JF6" s="467" t="s">
        <v>116</v>
      </c>
      <c r="JG6" s="467"/>
      <c r="JH6" s="469"/>
      <c r="JI6" s="232"/>
      <c r="JJ6" s="466" t="s">
        <v>1</v>
      </c>
      <c r="JK6" s="467"/>
      <c r="JL6" s="468"/>
      <c r="JM6" s="467" t="s">
        <v>341</v>
      </c>
      <c r="JN6" s="467"/>
      <c r="JO6" s="469"/>
      <c r="JP6" s="232"/>
      <c r="JQ6" s="466" t="s">
        <v>116</v>
      </c>
      <c r="JR6" s="467"/>
      <c r="JS6" s="468"/>
      <c r="JT6" s="467" t="s">
        <v>4</v>
      </c>
      <c r="JU6" s="467"/>
      <c r="JV6" s="469"/>
      <c r="JW6" s="232"/>
      <c r="JX6" s="466" t="s">
        <v>3</v>
      </c>
      <c r="JY6" s="467"/>
      <c r="JZ6" s="468"/>
      <c r="KA6" s="467" t="s">
        <v>119</v>
      </c>
      <c r="KB6" s="467"/>
      <c r="KC6" s="469"/>
      <c r="KD6" s="232"/>
      <c r="KE6" s="466"/>
      <c r="KF6" s="467"/>
      <c r="KG6" s="468"/>
      <c r="KH6" s="467"/>
      <c r="KI6" s="467"/>
      <c r="KJ6" s="469"/>
      <c r="KK6" s="232"/>
      <c r="KL6" s="466" t="s">
        <v>122</v>
      </c>
      <c r="KM6" s="467"/>
      <c r="KN6" s="468"/>
      <c r="KO6" s="467" t="s">
        <v>342</v>
      </c>
      <c r="KP6" s="467"/>
      <c r="KQ6" s="469"/>
      <c r="KR6" s="232"/>
      <c r="KS6" s="466" t="s">
        <v>116</v>
      </c>
      <c r="KT6" s="467"/>
      <c r="KU6" s="468"/>
      <c r="KV6" s="467" t="s">
        <v>117</v>
      </c>
      <c r="KW6" s="467"/>
      <c r="KX6" s="469"/>
      <c r="KY6" s="232"/>
      <c r="KZ6" s="466"/>
      <c r="LA6" s="467"/>
      <c r="LB6" s="468"/>
      <c r="LC6" s="467"/>
      <c r="LD6" s="467"/>
      <c r="LE6" s="469"/>
      <c r="LF6" s="232"/>
      <c r="LG6" s="466" t="s">
        <v>375</v>
      </c>
      <c r="LH6" s="467"/>
      <c r="LI6" s="468"/>
      <c r="LJ6" s="467" t="s">
        <v>383</v>
      </c>
      <c r="LK6" s="467"/>
      <c r="LL6" s="469"/>
      <c r="LM6" s="232"/>
      <c r="LN6" s="466"/>
      <c r="LO6" s="467"/>
      <c r="LP6" s="468"/>
      <c r="LQ6" s="467"/>
      <c r="LR6" s="467"/>
      <c r="LS6" s="469"/>
      <c r="LT6" s="33"/>
      <c r="LU6" s="466" t="s">
        <v>3</v>
      </c>
      <c r="LV6" s="467"/>
      <c r="LW6" s="468"/>
      <c r="LX6" s="467" t="s">
        <v>4</v>
      </c>
      <c r="LY6" s="467"/>
      <c r="LZ6" s="469"/>
      <c r="MA6" s="232"/>
      <c r="MB6" s="466" t="s">
        <v>3</v>
      </c>
      <c r="MC6" s="467"/>
      <c r="MD6" s="468"/>
      <c r="ME6" s="467" t="s">
        <v>387</v>
      </c>
      <c r="MF6" s="467"/>
      <c r="MG6" s="469"/>
      <c r="MH6" s="33"/>
      <c r="MI6" s="452"/>
      <c r="MJ6" s="453"/>
      <c r="MK6" s="454"/>
      <c r="ML6" s="453"/>
      <c r="MM6" s="453"/>
      <c r="MN6" s="455"/>
      <c r="MO6" s="33"/>
      <c r="MP6" s="452"/>
      <c r="MQ6" s="453"/>
      <c r="MR6" s="454"/>
      <c r="MS6" s="453"/>
      <c r="MT6" s="453"/>
      <c r="MU6" s="455"/>
      <c r="MV6" s="33"/>
      <c r="MW6" s="452"/>
      <c r="MX6" s="453"/>
      <c r="MY6" s="454"/>
      <c r="MZ6" s="453"/>
      <c r="NA6" s="453"/>
      <c r="NB6" s="455"/>
      <c r="NC6" s="33"/>
      <c r="ND6" s="452"/>
      <c r="NE6" s="453"/>
      <c r="NF6" s="454"/>
      <c r="NG6" s="453"/>
      <c r="NH6" s="453"/>
      <c r="NI6" s="455"/>
      <c r="NJ6" s="33"/>
      <c r="NK6" s="452"/>
      <c r="NL6" s="453"/>
      <c r="NM6" s="454"/>
      <c r="NN6" s="453"/>
      <c r="NO6" s="453"/>
      <c r="NP6" s="455"/>
      <c r="NQ6" s="33"/>
      <c r="NR6" s="452"/>
      <c r="NS6" s="453"/>
      <c r="NT6" s="454"/>
      <c r="NU6" s="453"/>
      <c r="NV6" s="453"/>
      <c r="NW6" s="455"/>
      <c r="NX6" s="33"/>
      <c r="NY6" s="452"/>
      <c r="NZ6" s="453"/>
      <c r="OA6" s="454"/>
      <c r="OB6" s="453"/>
      <c r="OC6" s="453"/>
      <c r="OD6" s="455"/>
      <c r="OE6" s="33"/>
      <c r="OF6" s="452"/>
      <c r="OG6" s="453"/>
      <c r="OH6" s="454"/>
      <c r="OI6" s="453"/>
      <c r="OJ6" s="453"/>
      <c r="OK6" s="455"/>
      <c r="OL6" s="33"/>
      <c r="OM6" s="452"/>
      <c r="ON6" s="453"/>
      <c r="OO6" s="454"/>
      <c r="OP6" s="453"/>
      <c r="OQ6" s="453"/>
      <c r="OR6" s="455"/>
      <c r="OS6" s="33"/>
      <c r="OT6" s="452"/>
      <c r="OU6" s="453"/>
      <c r="OV6" s="454"/>
      <c r="OW6" s="453"/>
      <c r="OX6" s="453"/>
      <c r="OY6" s="455"/>
      <c r="OZ6" s="33"/>
      <c r="PA6" s="452"/>
      <c r="PB6" s="453"/>
      <c r="PC6" s="454"/>
      <c r="PD6" s="453"/>
      <c r="PE6" s="453"/>
      <c r="PF6" s="455"/>
      <c r="PG6" s="33"/>
      <c r="PH6" s="452"/>
      <c r="PI6" s="453"/>
      <c r="PJ6" s="454"/>
      <c r="PK6" s="453"/>
      <c r="PL6" s="453"/>
      <c r="PM6" s="455"/>
      <c r="PN6" s="33"/>
      <c r="PO6" s="452"/>
      <c r="PP6" s="453"/>
      <c r="PQ6" s="454"/>
      <c r="PR6" s="453"/>
      <c r="PS6" s="453"/>
      <c r="PT6" s="455"/>
      <c r="PU6" s="33"/>
      <c r="PV6" s="452"/>
      <c r="PW6" s="453"/>
      <c r="PX6" s="454"/>
      <c r="PY6" s="453"/>
      <c r="PZ6" s="453"/>
      <c r="QA6" s="455"/>
    </row>
    <row r="7" spans="1:443" ht="12.75" customHeight="1" x14ac:dyDescent="0.2">
      <c r="A7" s="476"/>
      <c r="B7" s="476"/>
      <c r="C7" s="19"/>
      <c r="D7" s="466" t="s">
        <v>1</v>
      </c>
      <c r="E7" s="467"/>
      <c r="F7" s="468"/>
      <c r="G7" s="467"/>
      <c r="H7" s="467"/>
      <c r="I7" s="469"/>
      <c r="J7" s="34"/>
      <c r="K7" s="466" t="s">
        <v>116</v>
      </c>
      <c r="L7" s="467"/>
      <c r="M7" s="468"/>
      <c r="N7" s="478" t="s">
        <v>117</v>
      </c>
      <c r="O7" s="467"/>
      <c r="P7" s="469"/>
      <c r="Q7" s="34"/>
      <c r="R7" s="452"/>
      <c r="S7" s="453"/>
      <c r="T7" s="454"/>
      <c r="U7" s="453"/>
      <c r="V7" s="453"/>
      <c r="W7" s="455"/>
      <c r="X7" s="34"/>
      <c r="Y7" s="466" t="s">
        <v>123</v>
      </c>
      <c r="Z7" s="467"/>
      <c r="AA7" s="468"/>
      <c r="AB7" s="467" t="s">
        <v>125</v>
      </c>
      <c r="AC7" s="467"/>
      <c r="AD7" s="469"/>
      <c r="AE7" s="34"/>
      <c r="AF7" s="466" t="s">
        <v>2</v>
      </c>
      <c r="AG7" s="467"/>
      <c r="AH7" s="468"/>
      <c r="AI7" s="467" t="s">
        <v>342</v>
      </c>
      <c r="AJ7" s="467"/>
      <c r="AK7" s="469"/>
      <c r="AL7" s="34"/>
      <c r="AM7" s="466" t="s">
        <v>2</v>
      </c>
      <c r="AN7" s="467"/>
      <c r="AO7" s="468"/>
      <c r="AP7" s="478" t="s">
        <v>125</v>
      </c>
      <c r="AQ7" s="467"/>
      <c r="AR7" s="469"/>
      <c r="AS7" s="34"/>
      <c r="AT7" s="466" t="s">
        <v>342</v>
      </c>
      <c r="AU7" s="467"/>
      <c r="AV7" s="468"/>
      <c r="AW7" s="467" t="s">
        <v>4</v>
      </c>
      <c r="AX7" s="467"/>
      <c r="AY7" s="469"/>
      <c r="AZ7" s="34"/>
      <c r="BA7" s="466" t="s">
        <v>2</v>
      </c>
      <c r="BB7" s="467"/>
      <c r="BC7" s="468"/>
      <c r="BD7" s="467" t="s">
        <v>123</v>
      </c>
      <c r="BE7" s="467"/>
      <c r="BF7" s="469"/>
      <c r="BG7" s="34"/>
      <c r="BH7" s="466" t="s">
        <v>116</v>
      </c>
      <c r="BI7" s="467"/>
      <c r="BJ7" s="468"/>
      <c r="BK7" s="467" t="s">
        <v>121</v>
      </c>
      <c r="BL7" s="467"/>
      <c r="BM7" s="469"/>
      <c r="BN7" s="34"/>
      <c r="BO7" s="466" t="s">
        <v>2</v>
      </c>
      <c r="BP7" s="467"/>
      <c r="BQ7" s="468"/>
      <c r="BR7" s="467" t="s">
        <v>351</v>
      </c>
      <c r="BS7" s="467"/>
      <c r="BT7" s="469"/>
      <c r="BU7" s="34"/>
      <c r="BV7" s="466" t="s">
        <v>1</v>
      </c>
      <c r="BW7" s="467"/>
      <c r="BX7" s="468"/>
      <c r="BY7" s="467" t="s">
        <v>121</v>
      </c>
      <c r="BZ7" s="467"/>
      <c r="CA7" s="469"/>
      <c r="CB7" s="34"/>
      <c r="CC7" s="466" t="s">
        <v>126</v>
      </c>
      <c r="CD7" s="467"/>
      <c r="CE7" s="468"/>
      <c r="CF7" s="467" t="s">
        <v>363</v>
      </c>
      <c r="CG7" s="467"/>
      <c r="CH7" s="469"/>
      <c r="CI7" s="34"/>
      <c r="CJ7" s="466" t="s">
        <v>3</v>
      </c>
      <c r="CK7" s="467"/>
      <c r="CL7" s="468"/>
      <c r="CM7" s="467" t="s">
        <v>117</v>
      </c>
      <c r="CN7" s="467"/>
      <c r="CO7" s="469"/>
      <c r="CP7" s="34"/>
      <c r="CQ7" s="466" t="s">
        <v>342</v>
      </c>
      <c r="CR7" s="467"/>
      <c r="CS7" s="468"/>
      <c r="CT7" s="467"/>
      <c r="CU7" s="467"/>
      <c r="CV7" s="469"/>
      <c r="CW7" s="34"/>
      <c r="CX7" s="466" t="s">
        <v>116</v>
      </c>
      <c r="CY7" s="467"/>
      <c r="CZ7" s="468"/>
      <c r="DA7" s="467" t="s">
        <v>124</v>
      </c>
      <c r="DB7" s="467"/>
      <c r="DC7" s="469"/>
      <c r="DD7" s="233"/>
      <c r="DE7" s="466" t="s">
        <v>116</v>
      </c>
      <c r="DF7" s="467"/>
      <c r="DG7" s="468"/>
      <c r="DH7" s="467"/>
      <c r="DI7" s="467"/>
      <c r="DJ7" s="469"/>
      <c r="DK7" s="34"/>
      <c r="DL7" s="466" t="s">
        <v>342</v>
      </c>
      <c r="DM7" s="467"/>
      <c r="DN7" s="468"/>
      <c r="DO7" s="467" t="s">
        <v>117</v>
      </c>
      <c r="DP7" s="467"/>
      <c r="DQ7" s="469"/>
      <c r="DR7" s="34"/>
      <c r="DS7" s="466" t="s">
        <v>3</v>
      </c>
      <c r="DT7" s="467"/>
      <c r="DU7" s="468"/>
      <c r="DV7" s="467" t="s">
        <v>116</v>
      </c>
      <c r="DW7" s="467"/>
      <c r="DX7" s="469"/>
      <c r="DY7" s="34"/>
      <c r="DZ7" s="452" t="s">
        <v>2</v>
      </c>
      <c r="EA7" s="453"/>
      <c r="EB7" s="454"/>
      <c r="EC7" s="477" t="s">
        <v>277</v>
      </c>
      <c r="ED7" s="453"/>
      <c r="EE7" s="455"/>
      <c r="EF7" s="34"/>
      <c r="EG7" s="466" t="s">
        <v>119</v>
      </c>
      <c r="EH7" s="467"/>
      <c r="EI7" s="468"/>
      <c r="EJ7" s="467" t="s">
        <v>2</v>
      </c>
      <c r="EK7" s="467"/>
      <c r="EL7" s="469"/>
      <c r="EM7" s="34"/>
      <c r="EN7" s="466" t="s">
        <v>2</v>
      </c>
      <c r="EO7" s="467"/>
      <c r="EP7" s="468"/>
      <c r="EQ7" s="467" t="s">
        <v>277</v>
      </c>
      <c r="ER7" s="467"/>
      <c r="ES7" s="469"/>
      <c r="ET7" s="34"/>
      <c r="EU7" s="466"/>
      <c r="EV7" s="467"/>
      <c r="EW7" s="468"/>
      <c r="EX7" s="467"/>
      <c r="EY7" s="467"/>
      <c r="EZ7" s="469"/>
      <c r="FA7" s="34"/>
      <c r="FB7" s="466" t="s">
        <v>342</v>
      </c>
      <c r="FC7" s="467"/>
      <c r="FD7" s="468"/>
      <c r="FE7" s="467" t="s">
        <v>116</v>
      </c>
      <c r="FF7" s="467"/>
      <c r="FG7" s="469"/>
      <c r="FH7" s="34"/>
      <c r="FI7" s="466"/>
      <c r="FJ7" s="467"/>
      <c r="FK7" s="468"/>
      <c r="FL7" s="467"/>
      <c r="FM7" s="467"/>
      <c r="FN7" s="469"/>
      <c r="FO7" s="34"/>
      <c r="FP7" s="466" t="s">
        <v>2</v>
      </c>
      <c r="FQ7" s="467"/>
      <c r="FR7" s="468"/>
      <c r="FS7" s="467" t="s">
        <v>1</v>
      </c>
      <c r="FT7" s="467"/>
      <c r="FU7" s="469"/>
      <c r="FV7" s="34"/>
      <c r="FW7" s="466" t="s">
        <v>341</v>
      </c>
      <c r="FX7" s="467"/>
      <c r="FY7" s="468"/>
      <c r="FZ7" s="467" t="s">
        <v>117</v>
      </c>
      <c r="GA7" s="467"/>
      <c r="GB7" s="469"/>
      <c r="GC7" s="34"/>
      <c r="GD7" s="466" t="s">
        <v>3</v>
      </c>
      <c r="GE7" s="467"/>
      <c r="GF7" s="468"/>
      <c r="GG7" s="467" t="s">
        <v>122</v>
      </c>
      <c r="GH7" s="467"/>
      <c r="GI7" s="469"/>
      <c r="GJ7" s="34"/>
      <c r="GK7" s="466" t="s">
        <v>383</v>
      </c>
      <c r="GL7" s="467"/>
      <c r="GM7" s="468"/>
      <c r="GN7" s="467" t="s">
        <v>277</v>
      </c>
      <c r="GO7" s="467"/>
      <c r="GP7" s="469"/>
      <c r="GQ7" s="34"/>
      <c r="GR7" s="466"/>
      <c r="GS7" s="467"/>
      <c r="GT7" s="468"/>
      <c r="GU7" s="467"/>
      <c r="GV7" s="467"/>
      <c r="GW7" s="469"/>
      <c r="GX7" s="34"/>
      <c r="GY7" s="466" t="s">
        <v>2</v>
      </c>
      <c r="GZ7" s="467"/>
      <c r="HA7" s="468"/>
      <c r="HB7" s="467" t="s">
        <v>117</v>
      </c>
      <c r="HC7" s="467"/>
      <c r="HD7" s="469"/>
      <c r="HE7" s="233"/>
      <c r="HF7" s="466" t="s">
        <v>123</v>
      </c>
      <c r="HG7" s="467"/>
      <c r="HH7" s="468"/>
      <c r="HI7" s="467" t="s">
        <v>4</v>
      </c>
      <c r="HJ7" s="467"/>
      <c r="HK7" s="469"/>
      <c r="HL7" s="233"/>
      <c r="HM7" s="466"/>
      <c r="HN7" s="467"/>
      <c r="HO7" s="468"/>
      <c r="HP7" s="467"/>
      <c r="HQ7" s="467"/>
      <c r="HR7" s="469"/>
      <c r="HS7" s="233"/>
      <c r="HT7" s="466" t="s">
        <v>124</v>
      </c>
      <c r="HU7" s="467"/>
      <c r="HV7" s="468"/>
      <c r="HW7" s="467" t="s">
        <v>341</v>
      </c>
      <c r="HX7" s="467"/>
      <c r="HY7" s="469"/>
      <c r="HZ7" s="233"/>
      <c r="IA7" s="466"/>
      <c r="IB7" s="467"/>
      <c r="IC7" s="468"/>
      <c r="ID7" s="467"/>
      <c r="IE7" s="467"/>
      <c r="IF7" s="469"/>
      <c r="IG7" s="34"/>
      <c r="IH7" s="466" t="s">
        <v>124</v>
      </c>
      <c r="II7" s="467"/>
      <c r="IJ7" s="468"/>
      <c r="IK7" s="467"/>
      <c r="IL7" s="467"/>
      <c r="IM7" s="469"/>
      <c r="IN7" s="233"/>
      <c r="IO7" s="466" t="s">
        <v>122</v>
      </c>
      <c r="IP7" s="467"/>
      <c r="IQ7" s="468"/>
      <c r="IR7" s="467" t="s">
        <v>375</v>
      </c>
      <c r="IS7" s="467"/>
      <c r="IT7" s="469"/>
      <c r="IU7" s="233"/>
      <c r="IV7" s="466"/>
      <c r="IW7" s="467"/>
      <c r="IX7" s="468"/>
      <c r="IY7" s="467" t="s">
        <v>383</v>
      </c>
      <c r="IZ7" s="467"/>
      <c r="JA7" s="469"/>
      <c r="JB7" s="233"/>
      <c r="JC7" s="466"/>
      <c r="JD7" s="467"/>
      <c r="JE7" s="468"/>
      <c r="JF7" s="467"/>
      <c r="JG7" s="467"/>
      <c r="JH7" s="469"/>
      <c r="JI7" s="233"/>
      <c r="JJ7" s="466" t="s">
        <v>2</v>
      </c>
      <c r="JK7" s="467"/>
      <c r="JL7" s="468"/>
      <c r="JM7" s="467" t="s">
        <v>125</v>
      </c>
      <c r="JN7" s="467"/>
      <c r="JO7" s="469"/>
      <c r="JP7" s="233"/>
      <c r="JQ7" s="466" t="s">
        <v>2</v>
      </c>
      <c r="JR7" s="467"/>
      <c r="JS7" s="468"/>
      <c r="JT7" s="467" t="s">
        <v>401</v>
      </c>
      <c r="JU7" s="467"/>
      <c r="JV7" s="469"/>
      <c r="JW7" s="233"/>
      <c r="JX7" s="466" t="s">
        <v>1</v>
      </c>
      <c r="JY7" s="467"/>
      <c r="JZ7" s="468"/>
      <c r="KA7" s="467" t="s">
        <v>341</v>
      </c>
      <c r="KB7" s="467"/>
      <c r="KC7" s="469"/>
      <c r="KD7" s="233"/>
      <c r="KE7" s="466"/>
      <c r="KF7" s="467"/>
      <c r="KG7" s="468"/>
      <c r="KH7" s="467"/>
      <c r="KI7" s="467"/>
      <c r="KJ7" s="469"/>
      <c r="KK7" s="233"/>
      <c r="KL7" s="466"/>
      <c r="KM7" s="467"/>
      <c r="KN7" s="468"/>
      <c r="KO7" s="467"/>
      <c r="KP7" s="467"/>
      <c r="KQ7" s="469"/>
      <c r="KR7" s="233"/>
      <c r="KS7" s="466"/>
      <c r="KT7" s="467"/>
      <c r="KU7" s="468"/>
      <c r="KV7" s="467"/>
      <c r="KW7" s="467"/>
      <c r="KX7" s="469"/>
      <c r="KY7" s="233"/>
      <c r="KZ7" s="466"/>
      <c r="LA7" s="467"/>
      <c r="LB7" s="468"/>
      <c r="LC7" s="467"/>
      <c r="LD7" s="467"/>
      <c r="LE7" s="469"/>
      <c r="LF7" s="233"/>
      <c r="LG7" s="466" t="s">
        <v>2</v>
      </c>
      <c r="LH7" s="467"/>
      <c r="LI7" s="468"/>
      <c r="LJ7" s="467"/>
      <c r="LK7" s="467"/>
      <c r="LL7" s="469"/>
      <c r="LM7" s="233"/>
      <c r="LN7" s="466"/>
      <c r="LO7" s="467"/>
      <c r="LP7" s="468"/>
      <c r="LQ7" s="467"/>
      <c r="LR7" s="467"/>
      <c r="LS7" s="469"/>
      <c r="LT7" s="73"/>
      <c r="LU7" s="466"/>
      <c r="LV7" s="467"/>
      <c r="LW7" s="468"/>
      <c r="LX7" s="467"/>
      <c r="LY7" s="467"/>
      <c r="LZ7" s="469"/>
      <c r="MA7" s="233"/>
      <c r="MB7" s="466" t="s">
        <v>123</v>
      </c>
      <c r="MC7" s="467"/>
      <c r="MD7" s="468"/>
      <c r="ME7" s="467"/>
      <c r="MF7" s="467"/>
      <c r="MG7" s="469"/>
      <c r="MH7" s="73"/>
      <c r="MI7" s="452"/>
      <c r="MJ7" s="453"/>
      <c r="MK7" s="454"/>
      <c r="ML7" s="453"/>
      <c r="MM7" s="453"/>
      <c r="MN7" s="455"/>
      <c r="MO7" s="73"/>
      <c r="MP7" s="452"/>
      <c r="MQ7" s="453"/>
      <c r="MR7" s="454"/>
      <c r="MS7" s="453"/>
      <c r="MT7" s="453"/>
      <c r="MU7" s="455"/>
      <c r="MV7" s="73"/>
      <c r="MW7" s="452"/>
      <c r="MX7" s="453"/>
      <c r="MY7" s="454"/>
      <c r="MZ7" s="453"/>
      <c r="NA7" s="453"/>
      <c r="NB7" s="455"/>
      <c r="NC7" s="73"/>
      <c r="ND7" s="452"/>
      <c r="NE7" s="453"/>
      <c r="NF7" s="454"/>
      <c r="NG7" s="453"/>
      <c r="NH7" s="453"/>
      <c r="NI7" s="455"/>
      <c r="NJ7" s="73"/>
      <c r="NK7" s="452"/>
      <c r="NL7" s="453"/>
      <c r="NM7" s="454"/>
      <c r="NN7" s="453"/>
      <c r="NO7" s="453"/>
      <c r="NP7" s="455"/>
      <c r="NQ7" s="73"/>
      <c r="NR7" s="452"/>
      <c r="NS7" s="453"/>
      <c r="NT7" s="454"/>
      <c r="NU7" s="453"/>
      <c r="NV7" s="453"/>
      <c r="NW7" s="455"/>
      <c r="NX7" s="73"/>
      <c r="NY7" s="452"/>
      <c r="NZ7" s="453"/>
      <c r="OA7" s="454"/>
      <c r="OB7" s="453"/>
      <c r="OC7" s="453"/>
      <c r="OD7" s="455"/>
      <c r="OE7" s="73"/>
      <c r="OF7" s="452"/>
      <c r="OG7" s="453"/>
      <c r="OH7" s="454"/>
      <c r="OI7" s="453"/>
      <c r="OJ7" s="453"/>
      <c r="OK7" s="455"/>
      <c r="OL7" s="73"/>
      <c r="OM7" s="452"/>
      <c r="ON7" s="453"/>
      <c r="OO7" s="454"/>
      <c r="OP7" s="453"/>
      <c r="OQ7" s="453"/>
      <c r="OR7" s="455"/>
      <c r="OS7" s="73"/>
      <c r="OT7" s="452"/>
      <c r="OU7" s="453"/>
      <c r="OV7" s="454"/>
      <c r="OW7" s="453"/>
      <c r="OX7" s="453"/>
      <c r="OY7" s="455"/>
      <c r="OZ7" s="73"/>
      <c r="PA7" s="452"/>
      <c r="PB7" s="453"/>
      <c r="PC7" s="454"/>
      <c r="PD7" s="453"/>
      <c r="PE7" s="453"/>
      <c r="PF7" s="455"/>
      <c r="PG7" s="73"/>
      <c r="PH7" s="452"/>
      <c r="PI7" s="453"/>
      <c r="PJ7" s="454"/>
      <c r="PK7" s="453"/>
      <c r="PL7" s="453"/>
      <c r="PM7" s="455"/>
      <c r="PN7" s="73"/>
      <c r="PO7" s="452"/>
      <c r="PP7" s="453"/>
      <c r="PQ7" s="454"/>
      <c r="PR7" s="453"/>
      <c r="PS7" s="453"/>
      <c r="PT7" s="455"/>
      <c r="PU7" s="73"/>
      <c r="PV7" s="452"/>
      <c r="PW7" s="453"/>
      <c r="PX7" s="454"/>
      <c r="PY7" s="453"/>
      <c r="PZ7" s="453"/>
      <c r="QA7" s="455"/>
    </row>
    <row r="8" spans="1:443" ht="12.75" customHeight="1" x14ac:dyDescent="0.2">
      <c r="A8" s="476"/>
      <c r="B8" s="476"/>
      <c r="C8" s="19"/>
      <c r="D8" s="466" t="s">
        <v>2</v>
      </c>
      <c r="E8" s="467"/>
      <c r="F8" s="468"/>
      <c r="G8" s="467"/>
      <c r="H8" s="467"/>
      <c r="I8" s="469"/>
      <c r="J8" s="34"/>
      <c r="K8" s="452"/>
      <c r="L8" s="453"/>
      <c r="M8" s="454"/>
      <c r="N8" s="477"/>
      <c r="O8" s="453"/>
      <c r="P8" s="455"/>
      <c r="Q8" s="34"/>
      <c r="R8" s="452"/>
      <c r="S8" s="453"/>
      <c r="T8" s="454"/>
      <c r="U8" s="453"/>
      <c r="V8" s="453"/>
      <c r="W8" s="455"/>
      <c r="X8" s="34"/>
      <c r="Y8" s="466" t="s">
        <v>116</v>
      </c>
      <c r="Z8" s="467"/>
      <c r="AA8" s="468"/>
      <c r="AB8" s="467" t="s">
        <v>119</v>
      </c>
      <c r="AC8" s="467"/>
      <c r="AD8" s="469"/>
      <c r="AE8" s="34"/>
      <c r="AF8" s="466" t="s">
        <v>277</v>
      </c>
      <c r="AG8" s="467"/>
      <c r="AH8" s="468"/>
      <c r="AI8" s="467"/>
      <c r="AJ8" s="467"/>
      <c r="AK8" s="469"/>
      <c r="AL8" s="34"/>
      <c r="AM8" s="466" t="s">
        <v>126</v>
      </c>
      <c r="AN8" s="467"/>
      <c r="AO8" s="468"/>
      <c r="AP8" s="467"/>
      <c r="AQ8" s="467"/>
      <c r="AR8" s="469"/>
      <c r="AS8" s="34"/>
      <c r="AT8" s="466"/>
      <c r="AU8" s="467"/>
      <c r="AV8" s="468"/>
      <c r="AW8" s="467" t="s">
        <v>124</v>
      </c>
      <c r="AX8" s="467"/>
      <c r="AY8" s="469"/>
      <c r="AZ8" s="34"/>
      <c r="BA8" s="466" t="s">
        <v>351</v>
      </c>
      <c r="BB8" s="467"/>
      <c r="BC8" s="468"/>
      <c r="BD8" s="467" t="s">
        <v>341</v>
      </c>
      <c r="BE8" s="467"/>
      <c r="BF8" s="469"/>
      <c r="BG8" s="34"/>
      <c r="BH8" s="466" t="s">
        <v>1</v>
      </c>
      <c r="BI8" s="467"/>
      <c r="BJ8" s="468"/>
      <c r="BK8" s="467"/>
      <c r="BL8" s="467"/>
      <c r="BM8" s="469"/>
      <c r="BN8" s="34"/>
      <c r="BO8" s="452"/>
      <c r="BP8" s="453"/>
      <c r="BQ8" s="454"/>
      <c r="BR8" s="453"/>
      <c r="BS8" s="453"/>
      <c r="BT8" s="455"/>
      <c r="BU8" s="34"/>
      <c r="BV8" s="466" t="s">
        <v>2</v>
      </c>
      <c r="BW8" s="467"/>
      <c r="BX8" s="468"/>
      <c r="BY8" s="467" t="s">
        <v>1</v>
      </c>
      <c r="BZ8" s="467"/>
      <c r="CA8" s="469"/>
      <c r="CB8" s="34"/>
      <c r="CC8" s="466" t="s">
        <v>362</v>
      </c>
      <c r="CD8" s="467"/>
      <c r="CE8" s="468"/>
      <c r="CF8" s="467"/>
      <c r="CG8" s="467"/>
      <c r="CH8" s="469"/>
      <c r="CI8" s="34"/>
      <c r="CJ8" s="466" t="s">
        <v>2</v>
      </c>
      <c r="CK8" s="467"/>
      <c r="CL8" s="468"/>
      <c r="CM8" s="478" t="s">
        <v>277</v>
      </c>
      <c r="CN8" s="467"/>
      <c r="CO8" s="469"/>
      <c r="CP8" s="34"/>
      <c r="CQ8" s="452"/>
      <c r="CR8" s="453"/>
      <c r="CS8" s="454"/>
      <c r="CT8" s="453"/>
      <c r="CU8" s="453"/>
      <c r="CV8" s="455"/>
      <c r="CW8" s="34"/>
      <c r="CX8" s="452"/>
      <c r="CY8" s="453"/>
      <c r="CZ8" s="454"/>
      <c r="DA8" s="453"/>
      <c r="DB8" s="453"/>
      <c r="DC8" s="455"/>
      <c r="DD8" s="34"/>
      <c r="DE8" s="452"/>
      <c r="DF8" s="453"/>
      <c r="DG8" s="454"/>
      <c r="DH8" s="453"/>
      <c r="DI8" s="453"/>
      <c r="DJ8" s="455"/>
      <c r="DK8" s="34"/>
      <c r="DL8" s="466"/>
      <c r="DM8" s="467"/>
      <c r="DN8" s="468"/>
      <c r="DO8" s="467" t="s">
        <v>368</v>
      </c>
      <c r="DP8" s="467"/>
      <c r="DQ8" s="469"/>
      <c r="DR8" s="34"/>
      <c r="DS8" s="466" t="s">
        <v>2</v>
      </c>
      <c r="DT8" s="467"/>
      <c r="DU8" s="468"/>
      <c r="DV8" s="467"/>
      <c r="DW8" s="467"/>
      <c r="DX8" s="469"/>
      <c r="DY8" s="34"/>
      <c r="DZ8" s="452"/>
      <c r="EA8" s="453"/>
      <c r="EB8" s="454"/>
      <c r="EC8" s="453"/>
      <c r="ED8" s="453"/>
      <c r="EE8" s="455"/>
      <c r="EF8" s="34"/>
      <c r="EG8" s="466" t="s">
        <v>125</v>
      </c>
      <c r="EH8" s="467"/>
      <c r="EI8" s="468"/>
      <c r="EJ8" s="467" t="s">
        <v>117</v>
      </c>
      <c r="EK8" s="467"/>
      <c r="EL8" s="469"/>
      <c r="EM8" s="34"/>
      <c r="EN8" s="466" t="s">
        <v>3</v>
      </c>
      <c r="EO8" s="467"/>
      <c r="EP8" s="468"/>
      <c r="EQ8" s="467"/>
      <c r="ER8" s="467"/>
      <c r="ES8" s="469"/>
      <c r="ET8" s="34"/>
      <c r="EU8" s="466"/>
      <c r="EV8" s="467"/>
      <c r="EW8" s="468"/>
      <c r="EX8" s="467"/>
      <c r="EY8" s="467"/>
      <c r="EZ8" s="469"/>
      <c r="FA8" s="34"/>
      <c r="FB8" s="466"/>
      <c r="FC8" s="467"/>
      <c r="FD8" s="468"/>
      <c r="FE8" s="467"/>
      <c r="FF8" s="467"/>
      <c r="FG8" s="469"/>
      <c r="FH8" s="34"/>
      <c r="FI8" s="466"/>
      <c r="FJ8" s="467"/>
      <c r="FK8" s="468"/>
      <c r="FL8" s="467"/>
      <c r="FM8" s="467"/>
      <c r="FN8" s="469"/>
      <c r="FO8" s="34"/>
      <c r="FP8" s="466" t="s">
        <v>117</v>
      </c>
      <c r="FQ8" s="467"/>
      <c r="FR8" s="468"/>
      <c r="FS8" s="467"/>
      <c r="FT8" s="467"/>
      <c r="FU8" s="469"/>
      <c r="FV8" s="34"/>
      <c r="FW8" s="466" t="s">
        <v>385</v>
      </c>
      <c r="FX8" s="467"/>
      <c r="FY8" s="468"/>
      <c r="FZ8" s="467"/>
      <c r="GA8" s="467"/>
      <c r="GB8" s="469"/>
      <c r="GC8" s="34"/>
      <c r="GD8" s="466" t="s">
        <v>122</v>
      </c>
      <c r="GE8" s="467"/>
      <c r="GF8" s="468"/>
      <c r="GG8" s="467" t="s">
        <v>121</v>
      </c>
      <c r="GH8" s="467"/>
      <c r="GI8" s="469"/>
      <c r="GJ8" s="34"/>
      <c r="GK8" s="466" t="s">
        <v>116</v>
      </c>
      <c r="GL8" s="467"/>
      <c r="GM8" s="468"/>
      <c r="GN8" s="467" t="s">
        <v>121</v>
      </c>
      <c r="GO8" s="467"/>
      <c r="GP8" s="469"/>
      <c r="GQ8" s="34"/>
      <c r="GR8" s="466"/>
      <c r="GS8" s="467"/>
      <c r="GT8" s="468"/>
      <c r="GU8" s="467"/>
      <c r="GV8" s="467"/>
      <c r="GW8" s="469"/>
      <c r="GX8" s="34"/>
      <c r="GY8" s="466"/>
      <c r="GZ8" s="467"/>
      <c r="HA8" s="468"/>
      <c r="HB8" s="467"/>
      <c r="HC8" s="467"/>
      <c r="HD8" s="469"/>
      <c r="HE8" s="233"/>
      <c r="HF8" s="466" t="s">
        <v>1</v>
      </c>
      <c r="HG8" s="467"/>
      <c r="HH8" s="468"/>
      <c r="HI8" s="467"/>
      <c r="HJ8" s="467"/>
      <c r="HK8" s="469"/>
      <c r="HL8" s="233"/>
      <c r="HM8" s="466"/>
      <c r="HN8" s="467"/>
      <c r="HO8" s="468"/>
      <c r="HP8" s="467"/>
      <c r="HQ8" s="467"/>
      <c r="HR8" s="469"/>
      <c r="HS8" s="233"/>
      <c r="HT8" s="466" t="s">
        <v>122</v>
      </c>
      <c r="HU8" s="467"/>
      <c r="HV8" s="468"/>
      <c r="HW8" s="467" t="s">
        <v>1</v>
      </c>
      <c r="HX8" s="467"/>
      <c r="HY8" s="469"/>
      <c r="HZ8" s="233"/>
      <c r="IA8" s="466"/>
      <c r="IB8" s="467"/>
      <c r="IC8" s="468"/>
      <c r="ID8" s="467"/>
      <c r="IE8" s="467"/>
      <c r="IF8" s="469"/>
      <c r="IG8" s="34"/>
      <c r="IH8" s="466" t="s">
        <v>123</v>
      </c>
      <c r="II8" s="467"/>
      <c r="IJ8" s="468"/>
      <c r="IK8" s="467"/>
      <c r="IL8" s="467"/>
      <c r="IM8" s="469"/>
      <c r="IN8" s="233"/>
      <c r="IO8" s="466" t="s">
        <v>281</v>
      </c>
      <c r="IP8" s="467"/>
      <c r="IQ8" s="468"/>
      <c r="IR8" s="467" t="s">
        <v>341</v>
      </c>
      <c r="IS8" s="467"/>
      <c r="IT8" s="469"/>
      <c r="IU8" s="233"/>
      <c r="IV8" s="466"/>
      <c r="IW8" s="467"/>
      <c r="IX8" s="468"/>
      <c r="IY8" s="467"/>
      <c r="IZ8" s="467"/>
      <c r="JA8" s="469"/>
      <c r="JB8" s="233"/>
      <c r="JC8" s="466"/>
      <c r="JD8" s="467"/>
      <c r="JE8" s="468"/>
      <c r="JF8" s="467"/>
      <c r="JG8" s="467"/>
      <c r="JH8" s="469"/>
      <c r="JI8" s="233"/>
      <c r="JJ8" s="466"/>
      <c r="JK8" s="467"/>
      <c r="JL8" s="468"/>
      <c r="JM8" s="467"/>
      <c r="JN8" s="467"/>
      <c r="JO8" s="469"/>
      <c r="JP8" s="233"/>
      <c r="JQ8" s="466" t="s">
        <v>375</v>
      </c>
      <c r="JR8" s="467"/>
      <c r="JS8" s="468"/>
      <c r="JT8" s="467" t="s">
        <v>277</v>
      </c>
      <c r="JU8" s="467"/>
      <c r="JV8" s="469"/>
      <c r="JW8" s="233"/>
      <c r="JX8" s="466"/>
      <c r="JY8" s="467"/>
      <c r="JZ8" s="468"/>
      <c r="KA8" s="467"/>
      <c r="KB8" s="467"/>
      <c r="KC8" s="469"/>
      <c r="KD8" s="233"/>
      <c r="KE8" s="466"/>
      <c r="KF8" s="467"/>
      <c r="KG8" s="468"/>
      <c r="KH8" s="467"/>
      <c r="KI8" s="467"/>
      <c r="KJ8" s="469"/>
      <c r="KK8" s="233"/>
      <c r="KL8" s="466"/>
      <c r="KM8" s="467"/>
      <c r="KN8" s="468"/>
      <c r="KO8" s="467"/>
      <c r="KP8" s="467"/>
      <c r="KQ8" s="469"/>
      <c r="KR8" s="233"/>
      <c r="KS8" s="466"/>
      <c r="KT8" s="467"/>
      <c r="KU8" s="468"/>
      <c r="KV8" s="467"/>
      <c r="KW8" s="467"/>
      <c r="KX8" s="469"/>
      <c r="KY8" s="233"/>
      <c r="KZ8" s="466"/>
      <c r="LA8" s="467"/>
      <c r="LB8" s="468"/>
      <c r="LC8" s="467"/>
      <c r="LD8" s="467"/>
      <c r="LE8" s="469"/>
      <c r="LF8" s="233"/>
      <c r="LG8" s="466"/>
      <c r="LH8" s="467"/>
      <c r="LI8" s="468"/>
      <c r="LJ8" s="467"/>
      <c r="LK8" s="467"/>
      <c r="LL8" s="469"/>
      <c r="LM8" s="233"/>
      <c r="LN8" s="466"/>
      <c r="LO8" s="467"/>
      <c r="LP8" s="468"/>
      <c r="LQ8" s="467"/>
      <c r="LR8" s="467"/>
      <c r="LS8" s="469"/>
      <c r="LT8" s="73"/>
      <c r="LU8" s="466"/>
      <c r="LV8" s="467"/>
      <c r="LW8" s="468"/>
      <c r="LX8" s="467"/>
      <c r="LY8" s="467"/>
      <c r="LZ8" s="469"/>
      <c r="MA8" s="233"/>
      <c r="MB8" s="466"/>
      <c r="MC8" s="467"/>
      <c r="MD8" s="468"/>
      <c r="ME8" s="467"/>
      <c r="MF8" s="467"/>
      <c r="MG8" s="469"/>
      <c r="MH8" s="73"/>
      <c r="MI8" s="452"/>
      <c r="MJ8" s="453"/>
      <c r="MK8" s="454"/>
      <c r="ML8" s="453"/>
      <c r="MM8" s="453"/>
      <c r="MN8" s="455"/>
      <c r="MO8" s="73"/>
      <c r="MP8" s="452"/>
      <c r="MQ8" s="453"/>
      <c r="MR8" s="454"/>
      <c r="MS8" s="453"/>
      <c r="MT8" s="453"/>
      <c r="MU8" s="455"/>
      <c r="MV8" s="73"/>
      <c r="MW8" s="452"/>
      <c r="MX8" s="453"/>
      <c r="MY8" s="454"/>
      <c r="MZ8" s="453"/>
      <c r="NA8" s="453"/>
      <c r="NB8" s="455"/>
      <c r="NC8" s="73"/>
      <c r="ND8" s="452"/>
      <c r="NE8" s="453"/>
      <c r="NF8" s="454"/>
      <c r="NG8" s="453"/>
      <c r="NH8" s="453"/>
      <c r="NI8" s="455"/>
      <c r="NJ8" s="73"/>
      <c r="NK8" s="452"/>
      <c r="NL8" s="453"/>
      <c r="NM8" s="454"/>
      <c r="NN8" s="453"/>
      <c r="NO8" s="453"/>
      <c r="NP8" s="455"/>
      <c r="NQ8" s="73"/>
      <c r="NR8" s="452"/>
      <c r="NS8" s="453"/>
      <c r="NT8" s="454"/>
      <c r="NU8" s="453"/>
      <c r="NV8" s="453"/>
      <c r="NW8" s="455"/>
      <c r="NX8" s="73"/>
      <c r="NY8" s="452"/>
      <c r="NZ8" s="453"/>
      <c r="OA8" s="454"/>
      <c r="OB8" s="453"/>
      <c r="OC8" s="453"/>
      <c r="OD8" s="455"/>
      <c r="OE8" s="73"/>
      <c r="OF8" s="452"/>
      <c r="OG8" s="453"/>
      <c r="OH8" s="454"/>
      <c r="OI8" s="453"/>
      <c r="OJ8" s="453"/>
      <c r="OK8" s="455"/>
      <c r="OL8" s="73"/>
      <c r="OM8" s="452"/>
      <c r="ON8" s="453"/>
      <c r="OO8" s="454"/>
      <c r="OP8" s="453"/>
      <c r="OQ8" s="453"/>
      <c r="OR8" s="455"/>
      <c r="OS8" s="73"/>
      <c r="OT8" s="452"/>
      <c r="OU8" s="453"/>
      <c r="OV8" s="454"/>
      <c r="OW8" s="453"/>
      <c r="OX8" s="453"/>
      <c r="OY8" s="455"/>
      <c r="OZ8" s="73"/>
      <c r="PA8" s="452"/>
      <c r="PB8" s="453"/>
      <c r="PC8" s="454"/>
      <c r="PD8" s="453"/>
      <c r="PE8" s="453"/>
      <c r="PF8" s="455"/>
      <c r="PG8" s="73"/>
      <c r="PH8" s="452"/>
      <c r="PI8" s="453"/>
      <c r="PJ8" s="454"/>
      <c r="PK8" s="453"/>
      <c r="PL8" s="453"/>
      <c r="PM8" s="455"/>
      <c r="PN8" s="73"/>
      <c r="PO8" s="452"/>
      <c r="PP8" s="453"/>
      <c r="PQ8" s="454"/>
      <c r="PR8" s="453"/>
      <c r="PS8" s="453"/>
      <c r="PT8" s="455"/>
      <c r="PU8" s="73"/>
      <c r="PV8" s="452"/>
      <c r="PW8" s="453"/>
      <c r="PX8" s="454"/>
      <c r="PY8" s="453"/>
      <c r="PZ8" s="453"/>
      <c r="QA8" s="455"/>
    </row>
    <row r="9" spans="1:443" ht="12.75" customHeight="1" thickBot="1" x14ac:dyDescent="0.25">
      <c r="A9" s="476"/>
      <c r="B9" s="476"/>
      <c r="C9" s="19"/>
      <c r="D9" s="470"/>
      <c r="E9" s="471"/>
      <c r="F9" s="472"/>
      <c r="G9" s="473"/>
      <c r="H9" s="471"/>
      <c r="I9" s="474"/>
      <c r="J9" s="33"/>
      <c r="K9" s="452"/>
      <c r="L9" s="453"/>
      <c r="M9" s="454"/>
      <c r="N9" s="477"/>
      <c r="O9" s="453"/>
      <c r="P9" s="455"/>
      <c r="Q9" s="33"/>
      <c r="R9" s="459"/>
      <c r="S9" s="460"/>
      <c r="T9" s="461"/>
      <c r="U9" s="462"/>
      <c r="V9" s="460"/>
      <c r="W9" s="463"/>
      <c r="X9" s="33"/>
      <c r="Y9" s="459"/>
      <c r="Z9" s="460"/>
      <c r="AA9" s="461"/>
      <c r="AB9" s="462"/>
      <c r="AC9" s="460"/>
      <c r="AD9" s="463"/>
      <c r="AE9" s="33"/>
      <c r="AF9" s="459"/>
      <c r="AG9" s="460"/>
      <c r="AH9" s="461"/>
      <c r="AI9" s="462"/>
      <c r="AJ9" s="460"/>
      <c r="AK9" s="463"/>
      <c r="AL9" s="33"/>
      <c r="AM9" s="459"/>
      <c r="AN9" s="460"/>
      <c r="AO9" s="461"/>
      <c r="AP9" s="462"/>
      <c r="AQ9" s="460"/>
      <c r="AR9" s="463"/>
      <c r="AS9" s="33"/>
      <c r="AT9" s="459"/>
      <c r="AU9" s="460"/>
      <c r="AV9" s="461"/>
      <c r="AW9" s="462"/>
      <c r="AX9" s="460"/>
      <c r="AY9" s="463"/>
      <c r="AZ9" s="33"/>
      <c r="BA9" s="470"/>
      <c r="BB9" s="471"/>
      <c r="BC9" s="472"/>
      <c r="BD9" s="473"/>
      <c r="BE9" s="471"/>
      <c r="BF9" s="474"/>
      <c r="BG9" s="33"/>
      <c r="BH9" s="470"/>
      <c r="BI9" s="471"/>
      <c r="BJ9" s="472"/>
      <c r="BK9" s="473"/>
      <c r="BL9" s="471"/>
      <c r="BM9" s="474"/>
      <c r="BN9" s="33"/>
      <c r="BO9" s="459"/>
      <c r="BP9" s="460"/>
      <c r="BQ9" s="461"/>
      <c r="BR9" s="462"/>
      <c r="BS9" s="460"/>
      <c r="BT9" s="463"/>
      <c r="BU9" s="33"/>
      <c r="BV9" s="470"/>
      <c r="BW9" s="471"/>
      <c r="BX9" s="472"/>
      <c r="BY9" s="473" t="s">
        <v>358</v>
      </c>
      <c r="BZ9" s="471"/>
      <c r="CA9" s="474"/>
      <c r="CB9" s="33"/>
      <c r="CC9" s="459"/>
      <c r="CD9" s="460"/>
      <c r="CE9" s="461"/>
      <c r="CF9" s="462"/>
      <c r="CG9" s="460"/>
      <c r="CH9" s="463"/>
      <c r="CI9" s="33"/>
      <c r="CJ9" s="470"/>
      <c r="CK9" s="471"/>
      <c r="CL9" s="472"/>
      <c r="CM9" s="473" t="s">
        <v>365</v>
      </c>
      <c r="CN9" s="471"/>
      <c r="CO9" s="474"/>
      <c r="CP9" s="33"/>
      <c r="CQ9" s="459"/>
      <c r="CR9" s="460"/>
      <c r="CS9" s="461"/>
      <c r="CT9" s="462"/>
      <c r="CU9" s="460"/>
      <c r="CV9" s="463"/>
      <c r="CW9" s="33"/>
      <c r="CX9" s="459"/>
      <c r="CY9" s="460"/>
      <c r="CZ9" s="461"/>
      <c r="DA9" s="462"/>
      <c r="DB9" s="460"/>
      <c r="DC9" s="463"/>
      <c r="DD9" s="33"/>
      <c r="DE9" s="459"/>
      <c r="DF9" s="460"/>
      <c r="DG9" s="461"/>
      <c r="DH9" s="462"/>
      <c r="DI9" s="460"/>
      <c r="DJ9" s="463"/>
      <c r="DK9" s="33"/>
      <c r="DL9" s="459"/>
      <c r="DM9" s="460"/>
      <c r="DN9" s="461"/>
      <c r="DO9" s="462"/>
      <c r="DP9" s="460"/>
      <c r="DQ9" s="463"/>
      <c r="DR9" s="33"/>
      <c r="DS9" s="470" t="s">
        <v>122</v>
      </c>
      <c r="DT9" s="471"/>
      <c r="DU9" s="472"/>
      <c r="DV9" s="473"/>
      <c r="DW9" s="471"/>
      <c r="DX9" s="474"/>
      <c r="DY9" s="33"/>
      <c r="DZ9" s="459"/>
      <c r="EA9" s="460"/>
      <c r="EB9" s="461"/>
      <c r="EC9" s="462"/>
      <c r="ED9" s="460"/>
      <c r="EE9" s="463"/>
      <c r="EF9" s="33"/>
      <c r="EG9" s="459"/>
      <c r="EH9" s="460"/>
      <c r="EI9" s="461"/>
      <c r="EJ9" s="462"/>
      <c r="EK9" s="460"/>
      <c r="EL9" s="463"/>
      <c r="EM9" s="33"/>
      <c r="EN9" s="470"/>
      <c r="EO9" s="471"/>
      <c r="EP9" s="472"/>
      <c r="EQ9" s="473"/>
      <c r="ER9" s="471"/>
      <c r="ES9" s="474"/>
      <c r="ET9" s="33"/>
      <c r="EU9" s="470"/>
      <c r="EV9" s="471"/>
      <c r="EW9" s="472"/>
      <c r="EX9" s="473"/>
      <c r="EY9" s="471"/>
      <c r="EZ9" s="474"/>
      <c r="FA9" s="33"/>
      <c r="FB9" s="470"/>
      <c r="FC9" s="471"/>
      <c r="FD9" s="472"/>
      <c r="FE9" s="473"/>
      <c r="FF9" s="471"/>
      <c r="FG9" s="474"/>
      <c r="FH9" s="33"/>
      <c r="FI9" s="470"/>
      <c r="FJ9" s="471"/>
      <c r="FK9" s="472"/>
      <c r="FL9" s="473"/>
      <c r="FM9" s="471"/>
      <c r="FN9" s="474"/>
      <c r="FO9" s="33"/>
      <c r="FP9" s="470"/>
      <c r="FQ9" s="471"/>
      <c r="FR9" s="472"/>
      <c r="FS9" s="473"/>
      <c r="FT9" s="471"/>
      <c r="FU9" s="474"/>
      <c r="FV9" s="33"/>
      <c r="FW9" s="470"/>
      <c r="FX9" s="471"/>
      <c r="FY9" s="472"/>
      <c r="FZ9" s="473"/>
      <c r="GA9" s="471"/>
      <c r="GB9" s="474"/>
      <c r="GC9" s="33"/>
      <c r="GD9" s="470" t="s">
        <v>386</v>
      </c>
      <c r="GE9" s="471"/>
      <c r="GF9" s="472"/>
      <c r="GG9" s="473"/>
      <c r="GH9" s="471"/>
      <c r="GI9" s="474"/>
      <c r="GJ9" s="33"/>
      <c r="GK9" s="470" t="s">
        <v>125</v>
      </c>
      <c r="GL9" s="471"/>
      <c r="GM9" s="472"/>
      <c r="GN9" s="473" t="s">
        <v>341</v>
      </c>
      <c r="GO9" s="471"/>
      <c r="GP9" s="474"/>
      <c r="GQ9" s="33"/>
      <c r="GR9" s="470"/>
      <c r="GS9" s="471"/>
      <c r="GT9" s="472"/>
      <c r="GU9" s="473"/>
      <c r="GV9" s="471"/>
      <c r="GW9" s="474"/>
      <c r="GX9" s="33"/>
      <c r="GY9" s="470"/>
      <c r="GZ9" s="471"/>
      <c r="HA9" s="472"/>
      <c r="HB9" s="473"/>
      <c r="HC9" s="471"/>
      <c r="HD9" s="474"/>
      <c r="HE9" s="232"/>
      <c r="HF9" s="470"/>
      <c r="HG9" s="471"/>
      <c r="HH9" s="472"/>
      <c r="HI9" s="473"/>
      <c r="HJ9" s="471"/>
      <c r="HK9" s="474"/>
      <c r="HL9" s="232"/>
      <c r="HM9" s="470"/>
      <c r="HN9" s="471"/>
      <c r="HO9" s="472"/>
      <c r="HP9" s="473"/>
      <c r="HQ9" s="471"/>
      <c r="HR9" s="474"/>
      <c r="HS9" s="232"/>
      <c r="HT9" s="470"/>
      <c r="HU9" s="471"/>
      <c r="HV9" s="472"/>
      <c r="HW9" s="473"/>
      <c r="HX9" s="471"/>
      <c r="HY9" s="474"/>
      <c r="HZ9" s="232"/>
      <c r="IA9" s="470"/>
      <c r="IB9" s="471"/>
      <c r="IC9" s="472"/>
      <c r="ID9" s="473"/>
      <c r="IE9" s="471"/>
      <c r="IF9" s="474"/>
      <c r="IG9" s="33"/>
      <c r="IH9" s="470"/>
      <c r="II9" s="471"/>
      <c r="IJ9" s="472"/>
      <c r="IK9" s="473"/>
      <c r="IL9" s="471"/>
      <c r="IM9" s="474"/>
      <c r="IN9" s="232"/>
      <c r="IO9" s="470"/>
      <c r="IP9" s="471"/>
      <c r="IQ9" s="472"/>
      <c r="IR9" s="473"/>
      <c r="IS9" s="471"/>
      <c r="IT9" s="474"/>
      <c r="IU9" s="232"/>
      <c r="IV9" s="470"/>
      <c r="IW9" s="471"/>
      <c r="IX9" s="472"/>
      <c r="IY9" s="473"/>
      <c r="IZ9" s="471"/>
      <c r="JA9" s="474"/>
      <c r="JB9" s="232"/>
      <c r="JC9" s="470"/>
      <c r="JD9" s="471"/>
      <c r="JE9" s="472"/>
      <c r="JF9" s="473"/>
      <c r="JG9" s="471"/>
      <c r="JH9" s="474"/>
      <c r="JI9" s="232"/>
      <c r="JJ9" s="470"/>
      <c r="JK9" s="471"/>
      <c r="JL9" s="472"/>
      <c r="JM9" s="473"/>
      <c r="JN9" s="471"/>
      <c r="JO9" s="474"/>
      <c r="JP9" s="232"/>
      <c r="JQ9" s="470"/>
      <c r="JR9" s="471"/>
      <c r="JS9" s="472"/>
      <c r="JT9" s="473"/>
      <c r="JU9" s="471"/>
      <c r="JV9" s="474"/>
      <c r="JW9" s="232"/>
      <c r="JX9" s="470"/>
      <c r="JY9" s="471"/>
      <c r="JZ9" s="472"/>
      <c r="KA9" s="473"/>
      <c r="KB9" s="471"/>
      <c r="KC9" s="474"/>
      <c r="KD9" s="232"/>
      <c r="KE9" s="470"/>
      <c r="KF9" s="471"/>
      <c r="KG9" s="472"/>
      <c r="KH9" s="473"/>
      <c r="KI9" s="471"/>
      <c r="KJ9" s="474"/>
      <c r="KK9" s="232"/>
      <c r="KL9" s="470"/>
      <c r="KM9" s="471"/>
      <c r="KN9" s="472"/>
      <c r="KO9" s="473"/>
      <c r="KP9" s="471"/>
      <c r="KQ9" s="474"/>
      <c r="KR9" s="232"/>
      <c r="KS9" s="470"/>
      <c r="KT9" s="471"/>
      <c r="KU9" s="472"/>
      <c r="KV9" s="473"/>
      <c r="KW9" s="471"/>
      <c r="KX9" s="474"/>
      <c r="KY9" s="232"/>
      <c r="KZ9" s="470"/>
      <c r="LA9" s="471"/>
      <c r="LB9" s="472"/>
      <c r="LC9" s="473"/>
      <c r="LD9" s="471"/>
      <c r="LE9" s="474"/>
      <c r="LF9" s="232"/>
      <c r="LG9" s="470"/>
      <c r="LH9" s="471"/>
      <c r="LI9" s="472"/>
      <c r="LJ9" s="473"/>
      <c r="LK9" s="471"/>
      <c r="LL9" s="474"/>
      <c r="LM9" s="232"/>
      <c r="LN9" s="470"/>
      <c r="LO9" s="471"/>
      <c r="LP9" s="472"/>
      <c r="LQ9" s="473"/>
      <c r="LR9" s="471"/>
      <c r="LS9" s="474"/>
      <c r="LT9" s="33"/>
      <c r="LU9" s="470"/>
      <c r="LV9" s="471"/>
      <c r="LW9" s="472"/>
      <c r="LX9" s="473"/>
      <c r="LY9" s="471"/>
      <c r="LZ9" s="474"/>
      <c r="MA9" s="232"/>
      <c r="MB9" s="470"/>
      <c r="MC9" s="471"/>
      <c r="MD9" s="472"/>
      <c r="ME9" s="473"/>
      <c r="MF9" s="471"/>
      <c r="MG9" s="474"/>
      <c r="MH9" s="33"/>
      <c r="MI9" s="459"/>
      <c r="MJ9" s="460"/>
      <c r="MK9" s="461"/>
      <c r="ML9" s="462"/>
      <c r="MM9" s="460"/>
      <c r="MN9" s="463"/>
      <c r="MO9" s="33"/>
      <c r="MP9" s="459"/>
      <c r="MQ9" s="460"/>
      <c r="MR9" s="461"/>
      <c r="MS9" s="462"/>
      <c r="MT9" s="460"/>
      <c r="MU9" s="463"/>
      <c r="MV9" s="33"/>
      <c r="MW9" s="459"/>
      <c r="MX9" s="460"/>
      <c r="MY9" s="461"/>
      <c r="MZ9" s="462"/>
      <c r="NA9" s="460"/>
      <c r="NB9" s="463"/>
      <c r="NC9" s="33"/>
      <c r="ND9" s="459"/>
      <c r="NE9" s="460"/>
      <c r="NF9" s="461"/>
      <c r="NG9" s="462"/>
      <c r="NH9" s="460"/>
      <c r="NI9" s="463"/>
      <c r="NJ9" s="33"/>
      <c r="NK9" s="459"/>
      <c r="NL9" s="460"/>
      <c r="NM9" s="461"/>
      <c r="NN9" s="462"/>
      <c r="NO9" s="460"/>
      <c r="NP9" s="463"/>
      <c r="NQ9" s="33"/>
      <c r="NR9" s="459"/>
      <c r="NS9" s="460"/>
      <c r="NT9" s="461"/>
      <c r="NU9" s="462"/>
      <c r="NV9" s="460"/>
      <c r="NW9" s="463"/>
      <c r="NX9" s="33"/>
      <c r="NY9" s="459"/>
      <c r="NZ9" s="460"/>
      <c r="OA9" s="461"/>
      <c r="OB9" s="462"/>
      <c r="OC9" s="460"/>
      <c r="OD9" s="463"/>
      <c r="OE9" s="33"/>
      <c r="OF9" s="459"/>
      <c r="OG9" s="460"/>
      <c r="OH9" s="461"/>
      <c r="OI9" s="462"/>
      <c r="OJ9" s="460"/>
      <c r="OK9" s="463"/>
      <c r="OL9" s="33"/>
      <c r="OM9" s="459"/>
      <c r="ON9" s="460"/>
      <c r="OO9" s="461"/>
      <c r="OP9" s="462"/>
      <c r="OQ9" s="460"/>
      <c r="OR9" s="463"/>
      <c r="OS9" s="33"/>
      <c r="OT9" s="459"/>
      <c r="OU9" s="460"/>
      <c r="OV9" s="461"/>
      <c r="OW9" s="462"/>
      <c r="OX9" s="460"/>
      <c r="OY9" s="463"/>
      <c r="OZ9" s="33"/>
      <c r="PA9" s="459"/>
      <c r="PB9" s="460"/>
      <c r="PC9" s="461"/>
      <c r="PD9" s="462"/>
      <c r="PE9" s="460"/>
      <c r="PF9" s="463"/>
      <c r="PG9" s="33"/>
      <c r="PH9" s="459"/>
      <c r="PI9" s="460"/>
      <c r="PJ9" s="461"/>
      <c r="PK9" s="462"/>
      <c r="PL9" s="460"/>
      <c r="PM9" s="463"/>
      <c r="PN9" s="33"/>
      <c r="PO9" s="459"/>
      <c r="PP9" s="460"/>
      <c r="PQ9" s="461"/>
      <c r="PR9" s="462"/>
      <c r="PS9" s="460"/>
      <c r="PT9" s="463"/>
      <c r="PU9" s="33"/>
      <c r="PV9" s="459"/>
      <c r="PW9" s="460"/>
      <c r="PX9" s="461"/>
      <c r="PY9" s="462"/>
      <c r="PZ9" s="460"/>
      <c r="QA9" s="463"/>
    </row>
    <row r="10" spans="1:443" ht="5.0999999999999996" customHeight="1" thickBot="1" x14ac:dyDescent="0.25">
      <c r="A10" s="476"/>
      <c r="B10" s="476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507"/>
      <c r="CN10" s="507"/>
      <c r="CO10" s="507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258"/>
      <c r="GL10" s="258"/>
      <c r="GM10" s="258"/>
      <c r="GN10" s="258"/>
      <c r="GO10" s="258"/>
      <c r="GP10" s="258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2"/>
      <c r="HF10" s="258"/>
      <c r="HG10" s="258"/>
      <c r="HH10" s="258"/>
      <c r="HI10" s="258"/>
      <c r="HJ10" s="258"/>
      <c r="HK10" s="258"/>
      <c r="HL10" s="322"/>
      <c r="HM10" s="258"/>
      <c r="HN10" s="258"/>
      <c r="HO10" s="258"/>
      <c r="HP10" s="258"/>
      <c r="HQ10" s="258"/>
      <c r="HR10" s="258"/>
      <c r="HS10" s="322"/>
      <c r="HT10" s="258"/>
      <c r="HU10" s="258"/>
      <c r="HV10" s="258"/>
      <c r="HW10" s="258"/>
      <c r="HX10" s="258"/>
      <c r="HY10" s="258"/>
      <c r="HZ10" s="322"/>
      <c r="IA10" s="258"/>
      <c r="IB10" s="258"/>
      <c r="IC10" s="258"/>
      <c r="ID10" s="258"/>
      <c r="IE10" s="258"/>
      <c r="IF10" s="258"/>
      <c r="IG10" s="30"/>
      <c r="IH10" s="258"/>
      <c r="II10" s="258"/>
      <c r="IJ10" s="258"/>
      <c r="IK10" s="258"/>
      <c r="IL10" s="258"/>
      <c r="IM10" s="258"/>
      <c r="IN10" s="322"/>
      <c r="IO10" s="258"/>
      <c r="IP10" s="258"/>
      <c r="IQ10" s="258"/>
      <c r="IR10" s="258"/>
      <c r="IS10" s="258"/>
      <c r="IT10" s="258"/>
      <c r="IU10" s="322"/>
      <c r="IV10" s="258"/>
      <c r="IW10" s="258"/>
      <c r="IX10" s="258"/>
      <c r="IY10" s="258"/>
      <c r="IZ10" s="258"/>
      <c r="JA10" s="258"/>
      <c r="JB10" s="322"/>
      <c r="JC10" s="258"/>
      <c r="JD10" s="258"/>
      <c r="JE10" s="258"/>
      <c r="JF10" s="258"/>
      <c r="JG10" s="258"/>
      <c r="JH10" s="258"/>
      <c r="JI10" s="322"/>
      <c r="JJ10" s="258"/>
      <c r="JK10" s="258"/>
      <c r="JL10" s="258"/>
      <c r="JM10" s="258"/>
      <c r="JN10" s="258"/>
      <c r="JO10" s="258"/>
      <c r="JP10" s="322"/>
      <c r="JQ10" s="258"/>
      <c r="JR10" s="258"/>
      <c r="JS10" s="258"/>
      <c r="JT10" s="258"/>
      <c r="JU10" s="258"/>
      <c r="JV10" s="258"/>
      <c r="JW10" s="322"/>
      <c r="JX10" s="258"/>
      <c r="JY10" s="258"/>
      <c r="JZ10" s="258"/>
      <c r="KA10" s="258"/>
      <c r="KB10" s="258"/>
      <c r="KC10" s="258"/>
      <c r="KD10" s="322"/>
      <c r="KE10" s="258"/>
      <c r="KF10" s="258"/>
      <c r="KG10" s="258"/>
      <c r="KH10" s="258"/>
      <c r="KI10" s="258"/>
      <c r="KJ10" s="258"/>
      <c r="KK10" s="322"/>
      <c r="KL10" s="258"/>
      <c r="KM10" s="258"/>
      <c r="KN10" s="258"/>
      <c r="KO10" s="258"/>
      <c r="KP10" s="258"/>
      <c r="KQ10" s="258"/>
      <c r="KR10" s="322"/>
      <c r="KS10" s="258"/>
      <c r="KT10" s="258"/>
      <c r="KU10" s="258"/>
      <c r="KV10" s="258"/>
      <c r="KW10" s="258"/>
      <c r="KX10" s="258"/>
      <c r="KY10" s="322"/>
      <c r="KZ10" s="258"/>
      <c r="LA10" s="258"/>
      <c r="LB10" s="258"/>
      <c r="LC10" s="258"/>
      <c r="LD10" s="258"/>
      <c r="LE10" s="258"/>
      <c r="LF10" s="322"/>
      <c r="LG10" s="258"/>
      <c r="LH10" s="258"/>
      <c r="LI10" s="258"/>
      <c r="LJ10" s="258"/>
      <c r="LK10" s="258"/>
      <c r="LL10" s="258"/>
      <c r="LM10" s="322"/>
      <c r="LN10" s="258"/>
      <c r="LO10" s="258"/>
      <c r="LP10" s="258"/>
      <c r="LQ10" s="258"/>
      <c r="LR10" s="258"/>
      <c r="LS10" s="258"/>
      <c r="LT10" s="30"/>
      <c r="LU10" s="258"/>
      <c r="LV10" s="258"/>
      <c r="LW10" s="258"/>
      <c r="LX10" s="258"/>
      <c r="LY10" s="258"/>
      <c r="LZ10" s="258"/>
      <c r="MA10" s="322"/>
      <c r="MB10" s="258"/>
      <c r="MC10" s="258"/>
      <c r="MD10" s="258"/>
      <c r="ME10" s="258"/>
      <c r="MF10" s="258"/>
      <c r="MG10" s="258"/>
      <c r="MH10" s="30"/>
      <c r="MI10" s="35"/>
      <c r="MJ10" s="35"/>
      <c r="MK10" s="35"/>
      <c r="ML10" s="35"/>
      <c r="MM10" s="35"/>
      <c r="MN10" s="35"/>
      <c r="MO10" s="30"/>
      <c r="MP10" s="35"/>
      <c r="MQ10" s="35"/>
      <c r="MR10" s="35"/>
      <c r="MS10" s="35"/>
      <c r="MT10" s="35"/>
      <c r="MU10" s="35"/>
      <c r="MV10" s="30"/>
      <c r="MW10" s="35"/>
      <c r="MX10" s="35"/>
      <c r="MY10" s="35"/>
      <c r="MZ10" s="35"/>
      <c r="NA10" s="35"/>
      <c r="NB10" s="35"/>
      <c r="NC10" s="30"/>
      <c r="ND10" s="35"/>
      <c r="NE10" s="35"/>
      <c r="NF10" s="35"/>
      <c r="NG10" s="35"/>
      <c r="NH10" s="35"/>
      <c r="NI10" s="35"/>
      <c r="NJ10" s="30"/>
      <c r="NK10" s="35"/>
      <c r="NL10" s="35"/>
      <c r="NM10" s="35"/>
      <c r="NN10" s="35"/>
      <c r="NO10" s="35"/>
      <c r="NP10" s="35"/>
      <c r="NQ10" s="30"/>
      <c r="NR10" s="35"/>
      <c r="NS10" s="35"/>
      <c r="NT10" s="35"/>
      <c r="NU10" s="35"/>
      <c r="NV10" s="35"/>
      <c r="NW10" s="35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405" t="s">
        <v>275</v>
      </c>
      <c r="B11" s="421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259" t="s">
        <v>107</v>
      </c>
      <c r="GL11" s="260" t="s">
        <v>109</v>
      </c>
      <c r="GM11" s="260" t="s">
        <v>108</v>
      </c>
      <c r="GN11" s="260" t="s">
        <v>105</v>
      </c>
      <c r="GO11" s="261" t="s">
        <v>110</v>
      </c>
      <c r="GP11" s="262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3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3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3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3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259" t="s">
        <v>107</v>
      </c>
      <c r="II11" s="260" t="s">
        <v>109</v>
      </c>
      <c r="IJ11" s="260" t="s">
        <v>108</v>
      </c>
      <c r="IK11" s="260" t="s">
        <v>105</v>
      </c>
      <c r="IL11" s="261" t="s">
        <v>110</v>
      </c>
      <c r="IM11" s="262" t="s">
        <v>111</v>
      </c>
      <c r="IN11" s="323"/>
      <c r="IO11" s="259" t="s">
        <v>107</v>
      </c>
      <c r="IP11" s="260" t="s">
        <v>109</v>
      </c>
      <c r="IQ11" s="260" t="s">
        <v>108</v>
      </c>
      <c r="IR11" s="260" t="s">
        <v>105</v>
      </c>
      <c r="IS11" s="261" t="s">
        <v>110</v>
      </c>
      <c r="IT11" s="262" t="s">
        <v>111</v>
      </c>
      <c r="IU11" s="323"/>
      <c r="IV11" s="259" t="s">
        <v>107</v>
      </c>
      <c r="IW11" s="260" t="s">
        <v>109</v>
      </c>
      <c r="IX11" s="260" t="s">
        <v>108</v>
      </c>
      <c r="IY11" s="260" t="s">
        <v>105</v>
      </c>
      <c r="IZ11" s="261" t="s">
        <v>110</v>
      </c>
      <c r="JA11" s="262" t="s">
        <v>111</v>
      </c>
      <c r="JB11" s="323"/>
      <c r="JC11" s="259" t="s">
        <v>107</v>
      </c>
      <c r="JD11" s="260" t="s">
        <v>109</v>
      </c>
      <c r="JE11" s="260" t="s">
        <v>108</v>
      </c>
      <c r="JF11" s="260" t="s">
        <v>105</v>
      </c>
      <c r="JG11" s="261" t="s">
        <v>110</v>
      </c>
      <c r="JH11" s="262" t="s">
        <v>111</v>
      </c>
      <c r="JI11" s="323"/>
      <c r="JJ11" s="259" t="s">
        <v>107</v>
      </c>
      <c r="JK11" s="260" t="s">
        <v>109</v>
      </c>
      <c r="JL11" s="260" t="s">
        <v>108</v>
      </c>
      <c r="JM11" s="260" t="s">
        <v>105</v>
      </c>
      <c r="JN11" s="261" t="s">
        <v>110</v>
      </c>
      <c r="JO11" s="262" t="s">
        <v>111</v>
      </c>
      <c r="JP11" s="323"/>
      <c r="JQ11" s="259" t="s">
        <v>107</v>
      </c>
      <c r="JR11" s="260" t="s">
        <v>109</v>
      </c>
      <c r="JS11" s="260" t="s">
        <v>108</v>
      </c>
      <c r="JT11" s="260" t="s">
        <v>105</v>
      </c>
      <c r="JU11" s="261" t="s">
        <v>110</v>
      </c>
      <c r="JV11" s="262" t="s">
        <v>111</v>
      </c>
      <c r="JW11" s="323"/>
      <c r="JX11" s="259" t="s">
        <v>107</v>
      </c>
      <c r="JY11" s="260" t="s">
        <v>109</v>
      </c>
      <c r="JZ11" s="260" t="s">
        <v>108</v>
      </c>
      <c r="KA11" s="260" t="s">
        <v>105</v>
      </c>
      <c r="KB11" s="261" t="s">
        <v>110</v>
      </c>
      <c r="KC11" s="262" t="s">
        <v>111</v>
      </c>
      <c r="KD11" s="323"/>
      <c r="KE11" s="259" t="s">
        <v>107</v>
      </c>
      <c r="KF11" s="260" t="s">
        <v>109</v>
      </c>
      <c r="KG11" s="260" t="s">
        <v>108</v>
      </c>
      <c r="KH11" s="260" t="s">
        <v>105</v>
      </c>
      <c r="KI11" s="261" t="s">
        <v>110</v>
      </c>
      <c r="KJ11" s="262" t="s">
        <v>111</v>
      </c>
      <c r="KK11" s="323"/>
      <c r="KL11" s="259" t="s">
        <v>107</v>
      </c>
      <c r="KM11" s="260" t="s">
        <v>109</v>
      </c>
      <c r="KN11" s="260" t="s">
        <v>108</v>
      </c>
      <c r="KO11" s="260" t="s">
        <v>105</v>
      </c>
      <c r="KP11" s="261" t="s">
        <v>110</v>
      </c>
      <c r="KQ11" s="262" t="s">
        <v>111</v>
      </c>
      <c r="KR11" s="323"/>
      <c r="KS11" s="259" t="s">
        <v>107</v>
      </c>
      <c r="KT11" s="260" t="s">
        <v>109</v>
      </c>
      <c r="KU11" s="260" t="s">
        <v>108</v>
      </c>
      <c r="KV11" s="260" t="s">
        <v>105</v>
      </c>
      <c r="KW11" s="261" t="s">
        <v>110</v>
      </c>
      <c r="KX11" s="262" t="s">
        <v>111</v>
      </c>
      <c r="KY11" s="323"/>
      <c r="KZ11" s="259" t="s">
        <v>107</v>
      </c>
      <c r="LA11" s="260" t="s">
        <v>109</v>
      </c>
      <c r="LB11" s="260" t="s">
        <v>108</v>
      </c>
      <c r="LC11" s="260" t="s">
        <v>105</v>
      </c>
      <c r="LD11" s="261" t="s">
        <v>110</v>
      </c>
      <c r="LE11" s="262" t="s">
        <v>111</v>
      </c>
      <c r="LF11" s="323"/>
      <c r="LG11" s="259" t="s">
        <v>107</v>
      </c>
      <c r="LH11" s="260" t="s">
        <v>109</v>
      </c>
      <c r="LI11" s="260" t="s">
        <v>108</v>
      </c>
      <c r="LJ11" s="260" t="s">
        <v>105</v>
      </c>
      <c r="LK11" s="261" t="s">
        <v>110</v>
      </c>
      <c r="LL11" s="262" t="s">
        <v>111</v>
      </c>
      <c r="LM11" s="323"/>
      <c r="LN11" s="259" t="s">
        <v>107</v>
      </c>
      <c r="LO11" s="260" t="s">
        <v>109</v>
      </c>
      <c r="LP11" s="260" t="s">
        <v>108</v>
      </c>
      <c r="LQ11" s="260" t="s">
        <v>105</v>
      </c>
      <c r="LR11" s="261" t="s">
        <v>110</v>
      </c>
      <c r="LS11" s="262" t="s">
        <v>111</v>
      </c>
      <c r="LT11" s="40"/>
      <c r="LU11" s="259" t="s">
        <v>107</v>
      </c>
      <c r="LV11" s="260" t="s">
        <v>109</v>
      </c>
      <c r="LW11" s="260" t="s">
        <v>108</v>
      </c>
      <c r="LX11" s="260" t="s">
        <v>105</v>
      </c>
      <c r="LY11" s="261" t="s">
        <v>110</v>
      </c>
      <c r="LZ11" s="262" t="s">
        <v>111</v>
      </c>
      <c r="MA11" s="323"/>
      <c r="MB11" s="259" t="s">
        <v>107</v>
      </c>
      <c r="MC11" s="260" t="s">
        <v>109</v>
      </c>
      <c r="MD11" s="260" t="s">
        <v>108</v>
      </c>
      <c r="ME11" s="260" t="s">
        <v>105</v>
      </c>
      <c r="MF11" s="261" t="s">
        <v>110</v>
      </c>
      <c r="MG11" s="262" t="s">
        <v>111</v>
      </c>
      <c r="MH11" s="40"/>
      <c r="MI11" s="36" t="s">
        <v>107</v>
      </c>
      <c r="MJ11" s="37" t="s">
        <v>109</v>
      </c>
      <c r="MK11" s="37" t="s">
        <v>108</v>
      </c>
      <c r="ML11" s="37" t="s">
        <v>105</v>
      </c>
      <c r="MM11" s="38" t="s">
        <v>110</v>
      </c>
      <c r="MN11" s="39" t="s">
        <v>111</v>
      </c>
      <c r="MO11" s="40"/>
      <c r="MP11" s="36" t="s">
        <v>107</v>
      </c>
      <c r="MQ11" s="37" t="s">
        <v>109</v>
      </c>
      <c r="MR11" s="37" t="s">
        <v>108</v>
      </c>
      <c r="MS11" s="37" t="s">
        <v>105</v>
      </c>
      <c r="MT11" s="38" t="s">
        <v>110</v>
      </c>
      <c r="MU11" s="39" t="s">
        <v>111</v>
      </c>
      <c r="MV11" s="40"/>
      <c r="MW11" s="36" t="s">
        <v>107</v>
      </c>
      <c r="MX11" s="37" t="s">
        <v>109</v>
      </c>
      <c r="MY11" s="37" t="s">
        <v>108</v>
      </c>
      <c r="MZ11" s="37" t="s">
        <v>105</v>
      </c>
      <c r="NA11" s="38" t="s">
        <v>110</v>
      </c>
      <c r="NB11" s="39" t="s">
        <v>111</v>
      </c>
      <c r="NC11" s="40"/>
      <c r="ND11" s="36" t="s">
        <v>107</v>
      </c>
      <c r="NE11" s="37" t="s">
        <v>109</v>
      </c>
      <c r="NF11" s="37" t="s">
        <v>108</v>
      </c>
      <c r="NG11" s="37" t="s">
        <v>105</v>
      </c>
      <c r="NH11" s="38" t="s">
        <v>110</v>
      </c>
      <c r="NI11" s="39" t="s">
        <v>111</v>
      </c>
      <c r="NJ11" s="40"/>
      <c r="NK11" s="36" t="s">
        <v>107</v>
      </c>
      <c r="NL11" s="37" t="s">
        <v>109</v>
      </c>
      <c r="NM11" s="37" t="s">
        <v>108</v>
      </c>
      <c r="NN11" s="37" t="s">
        <v>105</v>
      </c>
      <c r="NO11" s="38" t="s">
        <v>110</v>
      </c>
      <c r="NP11" s="39" t="s">
        <v>111</v>
      </c>
      <c r="NQ11" s="40"/>
      <c r="NR11" s="36" t="s">
        <v>107</v>
      </c>
      <c r="NS11" s="37" t="s">
        <v>109</v>
      </c>
      <c r="NT11" s="37" t="s">
        <v>108</v>
      </c>
      <c r="NU11" s="37" t="s">
        <v>105</v>
      </c>
      <c r="NV11" s="38" t="s">
        <v>110</v>
      </c>
      <c r="NW11" s="39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182">
        <f>IF(ISBLANK($GP$3),"",IF(ISBLANK(Tipy!FJ6),0,IF(AND(Tipy!FJ6=Výsledky!$GN$3,Tipy!FL6=Výsledky!$GP$3),50,0)))</f>
        <v>0</v>
      </c>
      <c r="GL12" s="182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82">
        <f>IF(ISBLANK($GP$3),"",IF(OR(Tipy!FM6=Výsledky!$GK$6,Tipy!FM6=Výsledky!$GK$7,Tipy!FM6=Výsledky!$GK$8,Tipy!FM6=Výsledky!$GK$9),30,0))</f>
        <v>0</v>
      </c>
      <c r="GN12" s="182">
        <f>IF(ISBLANK($GP$3),"",IF(OR(Tipy!FN6=Výsledky!$GN$6,Tipy!FN6=Výsledky!$GN$7,Tipy!FN6=Výsledky!$GN$8,Tipy!FN6=Výsledky!$GN$9),10,0))</f>
        <v>0</v>
      </c>
      <c r="GO12" s="183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6">
        <f>IF(ISBLANK($GP$3),"",IF(ISBLANK(Tipy!FJ6),"-",SUM(GK12:GO12)))</f>
        <v>20</v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182">
        <f>IF(ISBLANK($IM$3),"",IF(ISBLANK(Tipy!GZ6),0,IF(AND(Tipy!GZ6=Výsledky!$IK$3,Tipy!HB6=Výsledky!$IM$3),50,0)))</f>
        <v>50</v>
      </c>
      <c r="II12" s="182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2">
        <f>IF(ISBLANK($IM$3),"",IF(OR(Tipy!HC6=Výsledky!$IH$6,Tipy!HC6=Výsledky!$IH$7,Tipy!HC6=Výsledky!$IH$8,Tipy!HC6=Výsledky!$IH$9),30,0))</f>
        <v>0</v>
      </c>
      <c r="IK12" s="182">
        <f>IF(ISBLANK($IM$3),"",IF(OR(Tipy!HD6=Výsledky!$IK$6,Tipy!HD6=Výsledky!$IK$7,Tipy!HD6=Výsledky!$IK$8,Tipy!HD6=Výsledky!$IK$9),10,0))</f>
        <v>0</v>
      </c>
      <c r="IL12" s="183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6">
        <f>IF(ISBLANK($IM$3),"",IF(ISBLANK(Tipy!GZ6),"-",SUM(IH12:IL12)))</f>
        <v>50</v>
      </c>
      <c r="IN12" s="185"/>
      <c r="IO12" s="182">
        <f>IF(ISBLANK($IT$3),"",IF(ISBLANK(Tipy!HF6),0,IF(AND(Tipy!HF6=Výsledky!$IR$3,Tipy!HH6=Výsledky!$IT$3),50,0)))</f>
        <v>0</v>
      </c>
      <c r="IP12" s="182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2">
        <f>IF(ISBLANK($IT$3),"",IF(OR(Tipy!HI6=Výsledky!$IO$6,Tipy!HI6=Výsledky!$IO$7,Tipy!HI6=Výsledky!$IO$8,Tipy!HI6=Výsledky!$IO$9),30,0))</f>
        <v>0</v>
      </c>
      <c r="IR12" s="182">
        <f>IF(ISBLANK($IT$3),"",IF(OR(Tipy!HJ6=Výsledky!$IR$6,Tipy!HJ6=Výsledky!$IR$7,Tipy!HJ6=Výsledky!$IR$8,Tipy!HJ6=Výsledky!$IR$9),10,0))</f>
        <v>10</v>
      </c>
      <c r="IS12" s="183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6">
        <f>IF(ISBLANK($IT$3),"",IF(ISBLANK(Tipy!HF6),"-",SUM(IO12:IS12)))</f>
        <v>40</v>
      </c>
      <c r="IU12" s="185"/>
      <c r="IV12" s="182">
        <f>IF(ISBLANK($JA$3),"",IF(ISBLANK(Tipy!HL6),0,IF(AND(Tipy!HL6=Výsledky!$IY$3,Tipy!HN6=Výsledky!$JA$3),50,0)))</f>
        <v>0</v>
      </c>
      <c r="IW12" s="182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2">
        <f>IF(ISBLANK($JA$3),"",IF(OR(Tipy!HO6=Výsledky!$IV$6,Tipy!HO6=Výsledky!$IV$7,Tipy!HO6=Výsledky!$IV$8,Tipy!HO6=Výsledky!$IV$9),30,0))</f>
        <v>30</v>
      </c>
      <c r="IY12" s="182">
        <f>IF(ISBLANK($JA$3),"",IF(OR(Tipy!HP6=Výsledky!$IY$6,Tipy!HP6=Výsledky!$IY$7,Tipy!HP6=Výsledky!$IY$8,Tipy!HP6=Výsledky!$IY$9),10,0))</f>
        <v>0</v>
      </c>
      <c r="IZ12" s="183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6">
        <f>IF(ISBLANK($JA$3),"",IF(ISBLANK(Tipy!HL6),"-",SUM(IV12:IZ12)))</f>
        <v>50</v>
      </c>
      <c r="JB12" s="185"/>
      <c r="JC12" s="182">
        <f>IF(ISBLANK($JH$3),"",IF(ISBLANK(Tipy!HR6),0,IF(AND(Tipy!HR6=Výsledky!$JF$3,Tipy!HT6=Výsledky!$JH$3),50,0)))</f>
        <v>0</v>
      </c>
      <c r="JD12" s="182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2">
        <f>IF(ISBLANK($JH$3),"",IF(OR(Tipy!HU6=Výsledky!$JC$6,Tipy!HU6=Výsledky!$JC$7,Tipy!HU6=Výsledky!$JC$8,Tipy!HU6=Výsledky!$JC$9),30,0))</f>
        <v>0</v>
      </c>
      <c r="JF12" s="182">
        <f>IF(ISBLANK($JH$3),"",IF(OR(Tipy!HV6=Výsledky!$JF$6,Tipy!HV6=Výsledky!$JF$7,Tipy!HV6=Výsledky!$JF$8,Tipy!HV6=Výsledky!$JF$9),10,0))</f>
        <v>0</v>
      </c>
      <c r="JG12" s="183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6">
        <f>IF(ISBLANK($JH$3),"",IF(ISBLANK(Tipy!HR6),"-",SUM(JC12:JG12)))</f>
        <v>20</v>
      </c>
      <c r="JI12" s="185"/>
      <c r="JJ12" s="182">
        <f>IF(ISBLANK($JO$3),"",IF(ISBLANK(Tipy!HX6),0,IF(AND(Tipy!HX6=Výsledky!$JM$3,Tipy!HZ6=Výsledky!$JO$3),50,0)))</f>
        <v>0</v>
      </c>
      <c r="JK12" s="182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2">
        <f>IF(ISBLANK($JO$3),"",IF(OR(Tipy!IA6=Výsledky!$JJ$6,Tipy!IA6=Výsledky!$JJ$7,Tipy!IA6=Výsledky!$JJ$8,Tipy!IA6=Výsledky!$JJ$9),30,0))</f>
        <v>0</v>
      </c>
      <c r="JM12" s="182">
        <f>IF(ISBLANK($JO$3),"",IF(OR(Tipy!IB6=Výsledky!$JM$6,Tipy!IB6=Výsledky!$JM$7,Tipy!IB6=Výsledky!$JM$8,Tipy!IB6=Výsledky!$JM$9),10,0))</f>
        <v>0</v>
      </c>
      <c r="JN12" s="183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186">
        <f>IF(ISBLANK($JO$3),"",IF(ISBLANK(Tipy!HX6),"-",SUM(JJ12:JN12)))</f>
        <v>30</v>
      </c>
      <c r="JP12" s="185"/>
      <c r="JQ12" s="182">
        <f>IF(ISBLANK($JV$3),"",IF(ISBLANK(Tipy!ID6),0,IF(AND(Tipy!ID6=Výsledky!$JT$3,Tipy!IF6=Výsledky!$JV$3),50,0)))</f>
        <v>0</v>
      </c>
      <c r="JR12" s="182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182">
        <f>IF(ISBLANK($JV$3),"",IF(OR(Tipy!IG6=Výsledky!$JQ$6,Tipy!IG6=Výsledky!$JQ$7,Tipy!IG6=Výsledky!$JQ$8,Tipy!IG6=Výsledky!$JQ$9),30,0))</f>
        <v>30</v>
      </c>
      <c r="JT12" s="182">
        <f>IF(ISBLANK($JV$3),"",IF(OR(Tipy!IH6=Výsledky!$JT$6,Tipy!IH6=Výsledky!$JT$7,Tipy!IH6=Výsledky!$JT$8,Tipy!IH6=Výsledky!$JT$9),10,0))</f>
        <v>0</v>
      </c>
      <c r="JU12" s="183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186">
        <f>IF(ISBLANK($JV$3),"",IF(ISBLANK(Tipy!ID6),"-",SUM(JQ12:JU12)))</f>
        <v>60</v>
      </c>
      <c r="JW12" s="185"/>
      <c r="JX12" s="182">
        <f>IF(ISBLANK($KC$3),"",IF(ISBLANK(Tipy!IJ6),0,IF(AND(Tipy!IJ6=Výsledky!$KA$3,Tipy!IL6=Výsledky!$KC$3),50,0)))</f>
        <v>0</v>
      </c>
      <c r="JY12" s="182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>20</v>
      </c>
      <c r="JZ12" s="182">
        <f>IF(ISBLANK($KC$3),"",IF(OR(Tipy!IM6=Výsledky!$JX$6,Tipy!IM6=Výsledky!$JX$7,Tipy!IM6=Výsledky!$JX$8,Tipy!IM6=Výsledky!$JX$9),30,0))</f>
        <v>30</v>
      </c>
      <c r="KA12" s="182">
        <f>IF(ISBLANK($KC$3),"",IF(OR(Tipy!IN6=Výsledky!$KA$6,Tipy!IN6=Výsledky!$KA$7,Tipy!IN6=Výsledky!$KA$8,Tipy!IN6=Výsledky!$KA$9),10,0))</f>
        <v>0</v>
      </c>
      <c r="KB12" s="183">
        <f>IF(ISBLANK($KC$3),"",IF(ISBLANK(Tipy!IJ6),0,IF(OR(AND(Tipy!IJ6=Výsledky!$KA$3,OR(Tipy!IL6=Výsledky!$KC$3+1,Tipy!IL6=Výsledky!$KC$3-1)),AND(Tipy!IL6=Výsledky!$KC$3,OR(Tipy!IJ6=Výsledky!$KA$3+1,Tipy!IJ6=Výsledky!$KA$3-1))),10,0)))</f>
        <v>10</v>
      </c>
      <c r="KC12" s="186">
        <f>IF(ISBLANK($KC$3),"",IF(ISBLANK(Tipy!IJ6),"-",SUM(JX12:KB12)))</f>
        <v>60</v>
      </c>
      <c r="KD12" s="185"/>
      <c r="KE12" s="182">
        <f>IF(ISBLANK($KJ$3),"",IF(ISBLANK(Tipy!IP6),0,IF(AND(Tipy!IP6=Výsledky!$KH$3,Tipy!IR6=Výsledky!$KJ$3),50,0)))</f>
        <v>0</v>
      </c>
      <c r="KF12" s="182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182">
        <f>IF(ISBLANK($KJ$3),"",IF(OR(Tipy!IS6=Výsledky!$KE$6,Tipy!IS6=Výsledky!$KE$7,Tipy!IS6=Výsledky!$KE$8,Tipy!IS6=Výsledky!$KE$9),30,0))</f>
        <v>0</v>
      </c>
      <c r="KH12" s="182">
        <f>IF(ISBLANK($KJ$3),"",IF(OR(Tipy!IT6=Výsledky!$KH$6,Tipy!IT6=Výsledky!$KH$7,Tipy!IT6=Výsledky!$KH$8,Tipy!IT6=Výsledky!$KH$9),10,0))</f>
        <v>0</v>
      </c>
      <c r="KI12" s="183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186">
        <f>IF(ISBLANK($KJ$3),"",IF(ISBLANK(Tipy!IP6),"-",SUM(KE12:KI12)))</f>
        <v>0</v>
      </c>
      <c r="KK12" s="185"/>
      <c r="KL12" s="182">
        <f>IF(ISBLANK($KQ$3),"",IF(ISBLANK(Tipy!IV6),0,IF(AND(Tipy!IV6=Výsledky!$KO$3,Tipy!IX6=Výsledky!$KQ$3),50,0)))</f>
        <v>0</v>
      </c>
      <c r="KM12" s="182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82">
        <f>IF(ISBLANK($KQ$3),"",IF(OR(Tipy!IY6=Výsledky!$KL$6,Tipy!IY6=Výsledky!$KL$7,Tipy!IY6=Výsledky!$KL$8,Tipy!IY6=Výsledky!$KL$9),30,0))</f>
        <v>0</v>
      </c>
      <c r="KO12" s="182">
        <f>IF(ISBLANK($KQ$3),"",IF(OR(Tipy!IZ6=Výsledky!$KO$6,Tipy!IZ6=Výsledky!$KO$7,Tipy!IZ6=Výsledky!$KO$8,Tipy!IZ6=Výsledky!$KO$9),10,0))</f>
        <v>0</v>
      </c>
      <c r="KP12" s="183">
        <f>IF(ISBLANK($KQ$3),"",IF(ISBLANK(Tipy!IV6),0,IF(OR(AND(Tipy!IV6=Výsledky!$KO$3,OR(Tipy!IX6=Výsledky!$KQ$3+1,Tipy!IX6=Výsledky!$KQ$3-1)),AND(Tipy!IX6=Výsledky!$KQ$3,OR(Tipy!IV6=Výsledky!$KO$3+1,Tipy!IV6=Výsledky!$KO$3-1))),10,0)))</f>
        <v>10</v>
      </c>
      <c r="KQ12" s="186">
        <f>IF(ISBLANK($KQ$3),"",IF(ISBLANK(Tipy!IV6),"-",SUM(KL12:KP12)))</f>
        <v>30</v>
      </c>
      <c r="KR12" s="185"/>
      <c r="KS12" s="182">
        <f>IF(ISBLANK($KX$3),"",IF(ISBLANK(Tipy!JB6),0,IF(AND(Tipy!JB6=Výsledky!$KV$3,Tipy!JD6=Výsledky!$KX$3),50,0)))</f>
        <v>0</v>
      </c>
      <c r="KT12" s="182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82">
        <f>IF(ISBLANK($KX$3),"",IF(OR(Tipy!JE6=Výsledky!$KS$6,Tipy!JE6=Výsledky!$KS$7,Tipy!JE6=Výsledky!$KS$8,Tipy!JE6=Výsledky!$KS$9),30,0))</f>
        <v>0</v>
      </c>
      <c r="KV12" s="182">
        <f>IF(ISBLANK($KX$3),"",IF(OR(Tipy!JF6=Výsledky!$KV$6,Tipy!JF6=Výsledky!$KV$7,Tipy!JF6=Výsledky!$KV$8,Tipy!JF6=Výsledky!$KV$9),10,0))</f>
        <v>0</v>
      </c>
      <c r="KW12" s="183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86" t="str">
        <f>IF(ISBLANK($KX$3),"",IF(ISBLANK(Tipy!JB6),"-",SUM(KS12:KW12)))</f>
        <v>-</v>
      </c>
      <c r="KY12" s="185"/>
      <c r="KZ12" s="182">
        <f>IF(ISBLANK($LE$3),"",IF(ISBLANK(Tipy!JH6),0,IF(AND(Tipy!JH6=Výsledky!$LC$3,Tipy!JJ6=Výsledky!$LE$3),50,0)))</f>
        <v>0</v>
      </c>
      <c r="LA12" s="182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82">
        <f>IF(ISBLANK($LE$3),"",IF(OR(Tipy!JK6=Výsledky!$KZ$6,Tipy!JK6=Výsledky!$KZ$7,Tipy!JK6=Výsledky!$KZ$8,Tipy!JK6=Výsledky!$KZ$9),30,0))</f>
        <v>0</v>
      </c>
      <c r="LC12" s="182">
        <f>IF(ISBLANK($LE$3),"",IF(OR(Tipy!JL6=Výsledky!$LC$6,Tipy!JL6=Výsledky!$LC$7,Tipy!JL6=Výsledky!$LC$8,Tipy!JL6=Výsledky!$LC$9),10,0))</f>
        <v>0</v>
      </c>
      <c r="LD12" s="183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86">
        <f>IF(ISBLANK($LE$3),"",IF(ISBLANK(Tipy!JH6),"-",SUM(KZ12:LD12)))</f>
        <v>0</v>
      </c>
      <c r="LF12" s="185"/>
      <c r="LG12" s="182">
        <f>IF(ISBLANK($LL$3),"",IF(ISBLANK(Tipy!JN6),0,IF(AND(Tipy!JN6=Výsledky!$LJ$3,Tipy!JP6=Výsledky!$LL$3),50,0)))</f>
        <v>0</v>
      </c>
      <c r="LH12" s="182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82">
        <f>IF(ISBLANK($LL$3),"",IF(OR(Tipy!JQ6=Výsledky!$LG$6,Tipy!JQ6=Výsledky!$LG$7,Tipy!JQ6=Výsledky!$LG$8,Tipy!JQ6=Výsledky!$LG$9),30,0))</f>
        <v>30</v>
      </c>
      <c r="LJ12" s="182">
        <f>IF(ISBLANK($LL$3),"",IF(OR(Tipy!JR6=Výsledky!$LJ$6,Tipy!JR6=Výsledky!$LJ$7,Tipy!JR6=Výsledky!$LJ$8,Tipy!JR6=Výsledky!$LJ$9),10,0))</f>
        <v>0</v>
      </c>
      <c r="LK12" s="183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86">
        <f>IF(ISBLANK($LL$3),"",IF(ISBLANK(Tipy!JN6),"-",SUM(LG12:LK12)))</f>
        <v>50</v>
      </c>
      <c r="LM12" s="185"/>
      <c r="LN12" s="182" t="str">
        <f>IF(ISBLANK($LS$3),"",IF(ISBLANK(Tipy!JT6),0,IF(AND(Tipy!JT6=Výsledky!$LQ$3,Tipy!JV6=Výsledky!$LS$3),50,0)))</f>
        <v/>
      </c>
      <c r="LO12" s="182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82" t="str">
        <f>IF(ISBLANK($LS$3),"",IF(OR(Tipy!JW6=Výsledky!$LN$6,Tipy!JW6=Výsledky!$LN$7,Tipy!JW6=Výsledky!$LN$8,Tipy!JW6=Výsledky!$LN$9),30,0))</f>
        <v/>
      </c>
      <c r="LQ12" s="182" t="str">
        <f>IF(ISBLANK($LS$3),"",IF(OR(Tipy!JX6=Výsledky!$LQ$6,Tipy!JX6=Výsledky!$LQ$7,Tipy!JX6=Výsledky!$LQ$8,Tipy!JX6=Výsledky!$LQ$9),10,0))</f>
        <v/>
      </c>
      <c r="LR12" s="183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86" t="str">
        <f>IF(ISBLANK($LS$3),"",IF(ISBLANK(Tipy!JT6),"-",SUM(LN12:LR12)))</f>
        <v/>
      </c>
      <c r="LT12" s="94"/>
      <c r="LU12" s="182">
        <f>IF(ISBLANK($LZ$3),"",IF(ISBLANK(Tipy!JZ6),0,IF(AND(Tipy!JZ6=Výsledky!$LX$3,Tipy!KB6=Výsledky!$LZ$3),50,0)))</f>
        <v>0</v>
      </c>
      <c r="LV12" s="182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182">
        <f>IF(ISBLANK($LZ$3),"",IF(OR(Tipy!KC6=Výsledky!$LU$6,Tipy!KC6=Výsledky!$LU$7,Tipy!KC6=Výsledky!$LU$8,Tipy!KC6=Výsledky!$LU$9),30,0))</f>
        <v>0</v>
      </c>
      <c r="LX12" s="182">
        <f>IF(ISBLANK($LZ$3),"",IF(OR(Tipy!KD6=Výsledky!$LX$6,Tipy!KD6=Výsledky!$LX$7,Tipy!KD6=Výsledky!$LX$8,Tipy!KD6=Výsledky!$LX$9),10,0))</f>
        <v>10</v>
      </c>
      <c r="LY12" s="183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86">
        <f>IF(ISBLANK($LZ$3),"",IF(ISBLANK(Tipy!JZ6),"-",SUM(LU12:LY12)))</f>
        <v>30</v>
      </c>
      <c r="MA12" s="185"/>
      <c r="MB12" s="182">
        <f>IF(ISBLANK($MG$3),"",IF(ISBLANK(Tipy!KF6),0,IF(AND(Tipy!KF6=Výsledky!$ME$3,Tipy!KH6=Výsledky!$MG$3),50,0)))</f>
        <v>50</v>
      </c>
      <c r="MC12" s="182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82">
        <f>IF(ISBLANK($MG$3),"",IF(OR(Tipy!KI6=Výsledky!$MB$6,Tipy!KI6=Výsledky!$MB$7,Tipy!KI6=Výsledky!$MB$8,Tipy!KI6=Výsledky!$MB$9),30,0))</f>
        <v>30</v>
      </c>
      <c r="ME12" s="182">
        <f>IF(ISBLANK($MG$3),"",IF(OR(Tipy!KJ6=Výsledky!$ME$6,Tipy!KJ6=Výsledky!$ME$7,Tipy!KJ6=Výsledky!$ME$8,Tipy!KJ6=Výsledky!$ME$9),10,0))</f>
        <v>0</v>
      </c>
      <c r="MF12" s="183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86">
        <f>IF(ISBLANK($MG$3),"",IF(ISBLANK(Tipy!KF6),"-",SUM(MB12:MF12)))</f>
        <v>80</v>
      </c>
      <c r="MH12" s="94"/>
      <c r="MI12" s="92" t="str">
        <f>IF(ISBLANK($MN$3),"",IF(ISBLANK(Tipy!KL6),0,IF(AND(Tipy!KL6=Výsledky!$ML$3,Tipy!KN6=Výsledky!$MN$3),50,0)))</f>
        <v/>
      </c>
      <c r="MJ12" s="92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92" t="str">
        <f>IF(ISBLANK($MN$3),"",IF(OR(Tipy!KO6=Výsledky!$MI$6,Tipy!KO6=Výsledky!$MI$7,Tipy!KO6=Výsledky!$MI$8,Tipy!KO6=Výsledky!$MI$9),30,0))</f>
        <v/>
      </c>
      <c r="ML12" s="92" t="str">
        <f>IF(ISBLANK($MN$3),"",IF(OR(Tipy!KP6=Výsledky!$ML$6,Tipy!KP6=Výsledky!$ML$7,Tipy!KP6=Výsledky!$ML$8,Tipy!KP6=Výsledky!$ML$9),10,0))</f>
        <v/>
      </c>
      <c r="MM12" s="93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95" t="str">
        <f>IF(ISBLANK($MN$3),"",IF(ISBLANK(Tipy!KL6),"-",SUM(MI12:MM12)))</f>
        <v/>
      </c>
      <c r="MO12" s="94"/>
      <c r="MP12" s="92" t="str">
        <f>IF(ISBLANK($MU$3),"",IF(ISBLANK(Tipy!KR6),0,IF(AND(Tipy!KR6=Výsledky!$MS$3,Tipy!KT6=Výsledky!$MU$3),50,0)))</f>
        <v/>
      </c>
      <c r="MQ12" s="92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92" t="str">
        <f>IF(ISBLANK($MU$3),"",IF(OR(Tipy!KU6=Výsledky!$MP$6,Tipy!KU6=Výsledky!$MP$7,Tipy!KU6=Výsledky!$MP$8,Tipy!KU6=Výsledky!$MP$9),30,0))</f>
        <v/>
      </c>
      <c r="MS12" s="92" t="str">
        <f>IF(ISBLANK($MU$3),"",IF(OR(Tipy!KV6=Výsledky!$MS$6,Tipy!KV6=Výsledky!$MS$7,Tipy!KV6=Výsledky!$MS$8,Tipy!KV6=Výsledky!$MS$9),10,0))</f>
        <v/>
      </c>
      <c r="MT12" s="93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95" t="str">
        <f>IF(ISBLANK($MU$3),"",IF(ISBLANK(Tipy!KR6),"-",SUM(MP12:MT12)))</f>
        <v/>
      </c>
      <c r="MV12" s="94"/>
      <c r="MW12" s="92" t="str">
        <f>IF(ISBLANK($NB$3),"",IF(ISBLANK(Tipy!KX6),0,IF(AND(Tipy!KX6=Výsledky!$MZ$3,Tipy!KZ6=Výsledky!$NB$3),50,0)))</f>
        <v/>
      </c>
      <c r="MX12" s="92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92" t="str">
        <f>IF(ISBLANK($NB$3),"",IF(OR(Tipy!LA6=Výsledky!$MW$6,Tipy!LA6=Výsledky!$MW$7,Tipy!LA6=Výsledky!$MW$8,Tipy!LA6=Výsledky!$MW$9),30,0))</f>
        <v/>
      </c>
      <c r="MZ12" s="92" t="str">
        <f>IF(ISBLANK($NB$3),"",IF(OR(Tipy!LB6=Výsledky!$MZ$6,Tipy!LB6=Výsledky!$MZ$7,Tipy!LB6=Výsledky!$MZ$8,Tipy!LB6=Výsledky!$MZ$9),10,0))</f>
        <v/>
      </c>
      <c r="NA12" s="93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95" t="str">
        <f>IF(ISBLANK($NB$3),"",IF(ISBLANK(Tipy!KX6),"-",SUM(MW12:NA12)))</f>
        <v/>
      </c>
      <c r="NC12" s="94"/>
      <c r="ND12" s="92" t="str">
        <f>IF(ISBLANK($NI$3),"",IF(ISBLANK(Tipy!LD6),0,IF(AND(Tipy!LD6=Výsledky!$NG$3,Tipy!LF6=Výsledky!$NI$3),50,0)))</f>
        <v/>
      </c>
      <c r="NE12" s="92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92" t="str">
        <f>IF(ISBLANK($NI$3),"",IF(OR(Tipy!LG6=Výsledky!$ND$6,Tipy!LG6=Výsledky!$ND$7,Tipy!LG6=Výsledky!$ND$8,Tipy!LG6=Výsledky!$ND$9),30,0))</f>
        <v/>
      </c>
      <c r="NG12" s="92" t="str">
        <f>IF(ISBLANK($NI$3),"",IF(OR(Tipy!LH6=Výsledky!$NG$6,Tipy!LH6=Výsledky!$NG$7,Tipy!LH6=Výsledky!$NG$8,Tipy!LH6=Výsledky!$NG$9),10,0))</f>
        <v/>
      </c>
      <c r="NH12" s="93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95" t="str">
        <f>IF(ISBLANK($NI$3),"",IF(ISBLANK(Tipy!LD6),"-",SUM(ND12:NH12)))</f>
        <v/>
      </c>
      <c r="NJ12" s="94"/>
      <c r="NK12" s="92" t="str">
        <f>IF(ISBLANK($NP$3),"",IF(ISBLANK(Tipy!LJ6),0,IF(AND(Tipy!LJ6=Výsledky!$NN$3,Tipy!LL6=Výsledky!$NP$3),50,0)))</f>
        <v/>
      </c>
      <c r="NL12" s="92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92" t="str">
        <f>IF(ISBLANK($NP$3),"",IF(OR(Tipy!LM6=Výsledky!$NK$6,Tipy!LM6=Výsledky!$NK$7,Tipy!LM6=Výsledky!$NK$8,Tipy!LM6=Výsledky!$NK$9),30,0))</f>
        <v/>
      </c>
      <c r="NN12" s="92" t="str">
        <f>IF(ISBLANK($NP$3),"",IF(OR(Tipy!LN6=Výsledky!$NN$6,Tipy!LN6=Výsledky!$NN$7,Tipy!LN6=Výsledky!$NN$8,Tipy!LN6=Výsledky!$NN$9),10,0))</f>
        <v/>
      </c>
      <c r="NO12" s="93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95" t="str">
        <f>IF(ISBLANK($NP$3),"",IF(ISBLANK(Tipy!LJ6),"-",SUM(NK12:NO12)))</f>
        <v/>
      </c>
      <c r="NQ12" s="94"/>
      <c r="NR12" s="92" t="str">
        <f>IF(ISBLANK($NW$3),"",IF(ISBLANK(Tipy!LP6),0,IF(AND(Tipy!LP6=Výsledky!$NU$3,Tipy!LR6=Výsledky!$NW$3),50,0)))</f>
        <v/>
      </c>
      <c r="NS12" s="92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92" t="str">
        <f>IF(ISBLANK($NW$3),"",IF(OR(Tipy!LS6=Výsledky!$NR$6,Tipy!LS6=Výsledky!$NR$7,Tipy!LS6=Výsledky!$NR$8,Tipy!LS6=Výsledky!$NR$9),30,0))</f>
        <v/>
      </c>
      <c r="NU12" s="92" t="str">
        <f>IF(ISBLANK($NW$3),"",IF(OR(Tipy!LT6=Výsledky!$NU$6,Tipy!LT6=Výsledky!$NU$7,Tipy!LT6=Výsledky!$NU$8,Tipy!LT6=Výsledky!$NU$9),10,0))</f>
        <v/>
      </c>
      <c r="NV12" s="93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95" t="str">
        <f>IF(ISBLANK($NW$3),"",IF(ISBLANK(Tipy!LP6),"-",SUM(NR12:NV12)))</f>
        <v/>
      </c>
      <c r="NX12" s="94"/>
      <c r="NY12" s="92" t="str">
        <f>IF(ISBLANK($OD$3),"",IF(ISBLANK(Tipy!LV6),0,IF(AND(Tipy!LV6=Výsledky!$OB$3,Tipy!LX6=Výsledky!$OD$3),50,0)))</f>
        <v/>
      </c>
      <c r="NZ12" s="92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92" t="str">
        <f>IF(ISBLANK($OD$3),"",IF(OR(Tipy!LY6=Výsledky!$NY$6,Tipy!LY6=Výsledky!$NY$7,Tipy!LY6=Výsledky!$NY$8,Tipy!LY6=Výsledky!$NY$9),30,0))</f>
        <v/>
      </c>
      <c r="OB12" s="92" t="str">
        <f>IF(ISBLANK($OD$3),"",IF(OR(Tipy!LZ6=Výsledky!$OB$6,Tipy!LZ6=Výsledky!$OB$7,Tipy!LZ6=Výsledky!$OB$8,Tipy!LZ6=Výsledky!$OB$9),10,0))</f>
        <v/>
      </c>
      <c r="OC12" s="93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95" t="str">
        <f>IF(ISBLANK($OD$3),"",IF(ISBLANK(Tipy!LV6),"-",SUM(NY12:OC12)))</f>
        <v/>
      </c>
      <c r="OE12" s="94"/>
      <c r="OF12" s="92" t="str">
        <f>IF(ISBLANK($OK$3),"",IF(ISBLANK(Tipy!MB6),0,IF(AND(Tipy!MB6=Výsledky!$OI$3,Tipy!MD6=Výsledky!$OK$3),50,0)))</f>
        <v/>
      </c>
      <c r="OG12" s="92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92" t="str">
        <f>IF(ISBLANK($OK$3),"",IF(OR(Tipy!ME6=Výsledky!$OF$6,Tipy!ME6=Výsledky!$OF$7,Tipy!ME6=Výsledky!$OF$8,Tipy!ME6=Výsledky!$OF$9),30,0))</f>
        <v/>
      </c>
      <c r="OI12" s="92" t="str">
        <f>IF(ISBLANK($OK$3),"",IF(OR(Tipy!MF6=Výsledky!$OI$6,Tipy!MF6=Výsledky!$OI$7,Tipy!MF6=Výsledky!$OI$8,Tipy!MF6=Výsledky!$OI$9),10,0))</f>
        <v/>
      </c>
      <c r="OJ12" s="93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95" t="str">
        <f>IF(ISBLANK($OK$3),"",IF(ISBLANK(Tipy!MB6),"-",SUM(OF12:OJ12)))</f>
        <v/>
      </c>
      <c r="OL12" s="94"/>
      <c r="OM12" s="92" t="str">
        <f>IF(ISBLANK($OR$3),"",IF(ISBLANK(Tipy!MH6),0,IF(AND(Tipy!MH6=Výsledky!$OP$3,Tipy!MJ6=Výsledky!$OR$3),50,0)))</f>
        <v/>
      </c>
      <c r="ON12" s="92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92" t="str">
        <f>IF(ISBLANK($OR$3),"",IF(OR(Tipy!MK6=Výsledky!$OM$6,Tipy!MK6=Výsledky!$OM$7,Tipy!MK6=Výsledky!$OM$8,Tipy!MK6=Výsledky!$OM$9),30,0))</f>
        <v/>
      </c>
      <c r="OP12" s="92" t="str">
        <f>IF(ISBLANK($OR$3),"",IF(OR(Tipy!ML6=Výsledky!$OP$6,Tipy!ML6=Výsledky!$OP$7,Tipy!ML6=Výsledky!$OP$8,Tipy!ML6=Výsledky!$OP$9),10,0))</f>
        <v/>
      </c>
      <c r="OQ12" s="93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95" t="str">
        <f>IF(ISBLANK($OR$3),"",IF(ISBLANK(Tipy!MH6),"-",SUM(OM12:OQ12)))</f>
        <v/>
      </c>
      <c r="OS12" s="94"/>
      <c r="OT12" s="92" t="str">
        <f>IF(ISBLANK($OY$3),"",IF(ISBLANK(Tipy!MN6),0,IF(AND(Tipy!MN6=Výsledky!$OW$3,Tipy!MP6=Výsledky!$OY$3),50,0)))</f>
        <v/>
      </c>
      <c r="OU12" s="92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92" t="str">
        <f>IF(ISBLANK($OY$3),"",IF(OR(Tipy!MQ6=Výsledky!$OT$6,Tipy!MQ6=Výsledky!$OT$7,Tipy!MQ6=Výsledky!$OT$8,Tipy!MQ6=Výsledky!$OT$9),30,0))</f>
        <v/>
      </c>
      <c r="OW12" s="92" t="str">
        <f>IF(ISBLANK($OY$3),"",IF(OR(Tipy!MR6=Výsledky!$OW$6,Tipy!MR6=Výsledky!$OW$7,Tipy!MR6=Výsledky!$OW$8,Tipy!MR6=Výsledky!$OW$9),10,0))</f>
        <v/>
      </c>
      <c r="OX12" s="93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95" t="str">
        <f>IF(ISBLANK($OY$3),"",IF(ISBLANK(Tipy!MN6),"-",SUM(OT12:OX12)))</f>
        <v/>
      </c>
      <c r="OZ12" s="94"/>
      <c r="PA12" s="92" t="str">
        <f>IF(ISBLANK($PF$3),"",IF(ISBLANK(Tipy!MT6),0,IF(AND(Tipy!MT6=Výsledky!$PD$3,Tipy!MV6=Výsledky!$PF$3),50,0)))</f>
        <v/>
      </c>
      <c r="PB12" s="92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92" t="str">
        <f>IF(ISBLANK($PF$3),"",IF(OR(Tipy!MW6=Výsledky!$PA$6,Tipy!MW6=Výsledky!$PA$7,Tipy!MW6=Výsledky!$PA$8,Tipy!MW6=Výsledky!$PA$9),30,0))</f>
        <v/>
      </c>
      <c r="PD12" s="92" t="str">
        <f>IF(ISBLANK($PF$3),"",IF(OR(Tipy!MX6=Výsledky!$PD$6,Tipy!MX6=Výsledky!$PD$7,Tipy!MX6=Výsledky!$PD$8,Tipy!MX6=Výsledky!$PD$9),10,0))</f>
        <v/>
      </c>
      <c r="PE12" s="93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95" t="str">
        <f>IF(ISBLANK($PF$3),"",IF(ISBLANK(Tipy!MT6),"-",SUM(PA12:PE12)))</f>
        <v/>
      </c>
      <c r="PG12" s="94"/>
      <c r="PH12" s="92" t="str">
        <f>IF(ISBLANK($PM$3),"",IF(ISBLANK(Tipy!MZ6),0,IF(AND(Tipy!MZ6=Výsledky!$PK$3,Tipy!NB6=Výsledky!$PM$3),50,0)))</f>
        <v/>
      </c>
      <c r="PI12" s="92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92" t="str">
        <f>IF(ISBLANK($PM$3),"",IF(OR(Tipy!NC6=Výsledky!$PH$6,Tipy!NC6=Výsledky!$PH$7,Tipy!NC6=Výsledky!$PH$8,Tipy!NC6=Výsledky!$PH$9),30,0))</f>
        <v/>
      </c>
      <c r="PK12" s="92" t="str">
        <f>IF(ISBLANK($PM$3),"",IF(OR(Tipy!ND6=Výsledky!$PK$6,Tipy!ND6=Výsledky!$PK$7,Tipy!ND6=Výsledky!$PK$8,Tipy!ND6=Výsledky!$PK$9),10,0))</f>
        <v/>
      </c>
      <c r="PL12" s="93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95" t="str">
        <f>IF(ISBLANK($PM$3),"",IF(ISBLANK(Tipy!MZ6),"-",SUM(PH12:PL12)))</f>
        <v/>
      </c>
      <c r="PN12" s="94"/>
      <c r="PO12" s="92" t="str">
        <f>IF(ISBLANK($PT$3),"",IF(ISBLANK(Tipy!NF6),0,IF(AND(Tipy!NF6=Výsledky!$PR$3,Tipy!NH6=Výsledky!$PT$3),50,0)))</f>
        <v/>
      </c>
      <c r="PP12" s="92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92" t="str">
        <f>IF(ISBLANK($PT$3),"",IF(OR(Tipy!NI6=Výsledky!$PO$6,Tipy!NI6=Výsledky!$PO$7,Tipy!NI6=Výsledky!$PO$8,Tipy!NI6=Výsledky!$PO$9),30,0))</f>
        <v/>
      </c>
      <c r="PR12" s="92" t="str">
        <f>IF(ISBLANK($PT$3),"",IF(OR(Tipy!NJ6=Výsledky!$PR$6,Tipy!NJ6=Výsledky!$PR$7,Tipy!NJ6=Výsledky!$PR$8,Tipy!NJ6=Výsledky!$PR$9),10,0))</f>
        <v/>
      </c>
      <c r="PS12" s="93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95" t="str">
        <f>IF(ISBLANK($PT$3),"",IF(ISBLANK(Tipy!NF6),"-",SUM(PO12:PS12)))</f>
        <v/>
      </c>
      <c r="PU12" s="94"/>
      <c r="PV12" s="92" t="str">
        <f>IF(ISBLANK($QA$3),"",IF(ISBLANK(Tipy!NL6),0,IF(AND(Tipy!NL6=Výsledky!$PY$3,Tipy!NN6=Výsledky!$QA$3),50,0)))</f>
        <v/>
      </c>
      <c r="PW12" s="92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92" t="str">
        <f>IF(ISBLANK($QA$3),"",IF(OR(Tipy!NO6=Výsledky!$PV$6,Tipy!NO6=Výsledky!$PV$7,Tipy!NO6=Výsledky!$PV$8,Tipy!NO6=Výsledky!$PV$9),30,0))</f>
        <v/>
      </c>
      <c r="PY12" s="92" t="str">
        <f>IF(ISBLANK($QA$3),"",IF(OR(Tipy!NP6=Výsledky!$PY$6,Tipy!NP6=Výsledky!$PY$7,Tipy!NP6=Výsledky!$PY$8,Tipy!NP6=Výsledky!$PY$9),10,0))</f>
        <v/>
      </c>
      <c r="PZ12" s="93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95" t="str">
        <f>IF(ISBLANK($QA$3),"",IF(ISBLANK(Tipy!NL6),"-",SUM(PV12:PZ12)))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182">
        <f>IF(ISBLANK($GP$3),"",IF(ISBLANK(Tipy!FJ7),0,IF(AND(Tipy!FJ7=Výsledky!$GN$3,Tipy!FL7=Výsledky!$GP$3),50,0)))</f>
        <v>0</v>
      </c>
      <c r="GL13" s="182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82">
        <f>IF(ISBLANK($GP$3),"",IF(OR(Tipy!FM7=Výsledky!$GK$6,Tipy!FM7=Výsledky!$GK$7,Tipy!FM7=Výsledky!$GK$8,Tipy!FM7=Výsledky!$GK$9),30,0))</f>
        <v>30</v>
      </c>
      <c r="GN13" s="182">
        <f>IF(ISBLANK($GP$3),"",IF(OR(Tipy!FN7=Výsledky!$GN$6,Tipy!FN7=Výsledky!$GN$7,Tipy!FN7=Výsledky!$GN$8,Tipy!FN7=Výsledky!$GN$9),10,0))</f>
        <v>10</v>
      </c>
      <c r="GO13" s="183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6">
        <f>IF(ISBLANK($GP$3),"",IF(ISBLANK(Tipy!FJ7),"-",SUM(GK13:GO13)))</f>
        <v>60</v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182">
        <f>IF(ISBLANK($IM$3),"",IF(ISBLANK(Tipy!GZ7),0,IF(AND(Tipy!GZ7=Výsledky!$IK$3,Tipy!HB7=Výsledky!$IM$3),50,0)))</f>
        <v>0</v>
      </c>
      <c r="II13" s="182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2">
        <f>IF(ISBLANK($IM$3),"",IF(OR(Tipy!HC7=Výsledky!$IH$6,Tipy!HC7=Výsledky!$IH$7,Tipy!HC7=Výsledky!$IH$8,Tipy!HC7=Výsledky!$IH$9),30,0))</f>
        <v>0</v>
      </c>
      <c r="IK13" s="182">
        <f>IF(ISBLANK($IM$3),"",IF(OR(Tipy!HD7=Výsledky!$IK$6,Tipy!HD7=Výsledky!$IK$7,Tipy!HD7=Výsledky!$IK$8,Tipy!HD7=Výsledky!$IK$9),10,0))</f>
        <v>0</v>
      </c>
      <c r="IL13" s="183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6">
        <f>IF(ISBLANK($IM$3),"",IF(ISBLANK(Tipy!GZ7),"-",SUM(IH13:IL13)))</f>
        <v>30</v>
      </c>
      <c r="IN13" s="185"/>
      <c r="IO13" s="182">
        <f>IF(ISBLANK($IT$3),"",IF(ISBLANK(Tipy!HF7),0,IF(AND(Tipy!HF7=Výsledky!$IR$3,Tipy!HH7=Výsledky!$IT$3),50,0)))</f>
        <v>0</v>
      </c>
      <c r="IP13" s="182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2">
        <f>IF(ISBLANK($IT$3),"",IF(OR(Tipy!HI7=Výsledky!$IO$6,Tipy!HI7=Výsledky!$IO$7,Tipy!HI7=Výsledky!$IO$8,Tipy!HI7=Výsledky!$IO$9),30,0))</f>
        <v>0</v>
      </c>
      <c r="IR13" s="182">
        <f>IF(ISBLANK($IT$3),"",IF(OR(Tipy!HJ7=Výsledky!$IR$6,Tipy!HJ7=Výsledky!$IR$7,Tipy!HJ7=Výsledky!$IR$8,Tipy!HJ7=Výsledky!$IR$9),10,0))</f>
        <v>10</v>
      </c>
      <c r="IS13" s="183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6">
        <f>IF(ISBLANK($IT$3),"",IF(ISBLANK(Tipy!HF7),"-",SUM(IO13:IS13)))</f>
        <v>30</v>
      </c>
      <c r="IU13" s="185"/>
      <c r="IV13" s="182">
        <f>IF(ISBLANK($JA$3),"",IF(ISBLANK(Tipy!HL7),0,IF(AND(Tipy!HL7=Výsledky!$IY$3,Tipy!HN7=Výsledky!$JA$3),50,0)))</f>
        <v>0</v>
      </c>
      <c r="IW13" s="182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2">
        <f>IF(ISBLANK($JA$3),"",IF(OR(Tipy!HO7=Výsledky!$IV$6,Tipy!HO7=Výsledky!$IV$7,Tipy!HO7=Výsledky!$IV$8,Tipy!HO7=Výsledky!$IV$9),30,0))</f>
        <v>0</v>
      </c>
      <c r="IY13" s="182">
        <f>IF(ISBLANK($JA$3),"",IF(OR(Tipy!HP7=Výsledky!$IY$6,Tipy!HP7=Výsledky!$IY$7,Tipy!HP7=Výsledky!$IY$8,Tipy!HP7=Výsledky!$IY$9),10,0))</f>
        <v>0</v>
      </c>
      <c r="IZ13" s="183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6">
        <f>IF(ISBLANK($JA$3),"",IF(ISBLANK(Tipy!HL7),"-",SUM(IV13:IZ13)))</f>
        <v>20</v>
      </c>
      <c r="JB13" s="185"/>
      <c r="JC13" s="182">
        <f>IF(ISBLANK($JH$3),"",IF(ISBLANK(Tipy!HR7),0,IF(AND(Tipy!HR7=Výsledky!$JF$3,Tipy!HT7=Výsledky!$JH$3),50,0)))</f>
        <v>0</v>
      </c>
      <c r="JD13" s="182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2">
        <f>IF(ISBLANK($JH$3),"",IF(OR(Tipy!HU7=Výsledky!$JC$6,Tipy!HU7=Výsledky!$JC$7,Tipy!HU7=Výsledky!$JC$8,Tipy!HU7=Výsledky!$JC$9),30,0))</f>
        <v>0</v>
      </c>
      <c r="JF13" s="182">
        <f>IF(ISBLANK($JH$3),"",IF(OR(Tipy!HV7=Výsledky!$JF$6,Tipy!HV7=Výsledky!$JF$7,Tipy!HV7=Výsledky!$JF$8,Tipy!HV7=Výsledky!$JF$9),10,0))</f>
        <v>0</v>
      </c>
      <c r="JG13" s="18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6">
        <f>IF(ISBLANK($JH$3),"",IF(ISBLANK(Tipy!HR7),"-",SUM(JC13:JG13)))</f>
        <v>20</v>
      </c>
      <c r="JI13" s="185"/>
      <c r="JJ13" s="182">
        <f>IF(ISBLANK($JO$3),"",IF(ISBLANK(Tipy!HX7),0,IF(AND(Tipy!HX7=Výsledky!$JM$3,Tipy!HZ7=Výsledky!$JO$3),50,0)))</f>
        <v>0</v>
      </c>
      <c r="JK13" s="182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2">
        <f>IF(ISBLANK($JO$3),"",IF(OR(Tipy!IA7=Výsledky!$JJ$6,Tipy!IA7=Výsledky!$JJ$7,Tipy!IA7=Výsledky!$JJ$8,Tipy!IA7=Výsledky!$JJ$9),30,0))</f>
        <v>0</v>
      </c>
      <c r="JM13" s="182">
        <f>IF(ISBLANK($JO$3),"",IF(OR(Tipy!IB7=Výsledky!$JM$6,Tipy!IB7=Výsledky!$JM$7,Tipy!IB7=Výsledky!$JM$8,Tipy!IB7=Výsledky!$JM$9),10,0))</f>
        <v>0</v>
      </c>
      <c r="JN13" s="183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86">
        <f>IF(ISBLANK($JO$3),"",IF(ISBLANK(Tipy!HX7),"-",SUM(JJ13:JN13)))</f>
        <v>30</v>
      </c>
      <c r="JP13" s="185"/>
      <c r="JQ13" s="182">
        <f>IF(ISBLANK($JV$3),"",IF(ISBLANK(Tipy!ID7),0,IF(AND(Tipy!ID7=Výsledky!$JT$3,Tipy!IF7=Výsledky!$JV$3),50,0)))</f>
        <v>0</v>
      </c>
      <c r="JR13" s="182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182">
        <f>IF(ISBLANK($JV$3),"",IF(OR(Tipy!IG7=Výsledky!$JQ$6,Tipy!IG7=Výsledky!$JQ$7,Tipy!IG7=Výsledky!$JQ$8,Tipy!IG7=Výsledky!$JQ$9),30,0))</f>
        <v>30</v>
      </c>
      <c r="JT13" s="182">
        <f>IF(ISBLANK($JV$3),"",IF(OR(Tipy!IH7=Výsledky!$JT$6,Tipy!IH7=Výsledky!$JT$7,Tipy!IH7=Výsledky!$JT$8,Tipy!IH7=Výsledky!$JT$9),10,0))</f>
        <v>0</v>
      </c>
      <c r="JU13" s="183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186">
        <f>IF(ISBLANK($JV$3),"",IF(ISBLANK(Tipy!ID7),"-",SUM(JQ13:JU13)))</f>
        <v>60</v>
      </c>
      <c r="JW13" s="185"/>
      <c r="JX13" s="182">
        <f>IF(ISBLANK($KC$3),"",IF(ISBLANK(Tipy!IJ7),0,IF(AND(Tipy!IJ7=Výsledky!$KA$3,Tipy!IL7=Výsledky!$KC$3),50,0)))</f>
        <v>0</v>
      </c>
      <c r="JY13" s="182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>0</v>
      </c>
      <c r="JZ13" s="182">
        <f>IF(ISBLANK($KC$3),"",IF(OR(Tipy!IM7=Výsledky!$JX$6,Tipy!IM7=Výsledky!$JX$7,Tipy!IM7=Výsledky!$JX$8,Tipy!IM7=Výsledky!$JX$9),30,0))</f>
        <v>0</v>
      </c>
      <c r="KA13" s="182">
        <f>IF(ISBLANK($KC$3),"",IF(OR(Tipy!IN7=Výsledky!$KA$6,Tipy!IN7=Výsledky!$KA$7,Tipy!IN7=Výsledky!$KA$8,Tipy!IN7=Výsledky!$KA$9),10,0))</f>
        <v>0</v>
      </c>
      <c r="KB13" s="183">
        <f>IF(ISBLANK($KC$3),"",IF(ISBLANK(Tipy!IJ7),0,IF(OR(AND(Tipy!IJ7=Výsledky!$KA$3,OR(Tipy!IL7=Výsledky!$KC$3+1,Tipy!IL7=Výsledky!$KC$3-1)),AND(Tipy!IL7=Výsledky!$KC$3,OR(Tipy!IJ7=Výsledky!$KA$3+1,Tipy!IJ7=Výsledky!$KA$3-1))),10,0)))</f>
        <v>0</v>
      </c>
      <c r="KC13" s="186" t="str">
        <f>IF(ISBLANK($KC$3),"",IF(ISBLANK(Tipy!IJ7),"-",SUM(JX13:KB13)))</f>
        <v>-</v>
      </c>
      <c r="KD13" s="185"/>
      <c r="KE13" s="182">
        <f>IF(ISBLANK($KJ$3),"",IF(ISBLANK(Tipy!IP7),0,IF(AND(Tipy!IP7=Výsledky!$KH$3,Tipy!IR7=Výsledky!$KJ$3),50,0)))</f>
        <v>0</v>
      </c>
      <c r="KF13" s="182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182">
        <f>IF(ISBLANK($KJ$3),"",IF(OR(Tipy!IS7=Výsledky!$KE$6,Tipy!IS7=Výsledky!$KE$7,Tipy!IS7=Výsledky!$KE$8,Tipy!IS7=Výsledky!$KE$9),30,0))</f>
        <v>0</v>
      </c>
      <c r="KH13" s="182">
        <f>IF(ISBLANK($KJ$3),"",IF(OR(Tipy!IT7=Výsledky!$KH$6,Tipy!IT7=Výsledky!$KH$7,Tipy!IT7=Výsledky!$KH$8,Tipy!IT7=Výsledky!$KH$9),10,0))</f>
        <v>0</v>
      </c>
      <c r="KI13" s="183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186">
        <f>IF(ISBLANK($KJ$3),"",IF(ISBLANK(Tipy!IP7),"-",SUM(KE13:KI13)))</f>
        <v>10</v>
      </c>
      <c r="KK13" s="185"/>
      <c r="KL13" s="182">
        <f>IF(ISBLANK($KQ$3),"",IF(ISBLANK(Tipy!IV7),0,IF(AND(Tipy!IV7=Výsledky!$KO$3,Tipy!IX7=Výsledky!$KQ$3),50,0)))</f>
        <v>0</v>
      </c>
      <c r="KM13" s="182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82">
        <f>IF(ISBLANK($KQ$3),"",IF(OR(Tipy!IY7=Výsledky!$KL$6,Tipy!IY7=Výsledky!$KL$7,Tipy!IY7=Výsledky!$KL$8,Tipy!IY7=Výsledky!$KL$9),30,0))</f>
        <v>0</v>
      </c>
      <c r="KO13" s="182">
        <f>IF(ISBLANK($KQ$3),"",IF(OR(Tipy!IZ7=Výsledky!$KO$6,Tipy!IZ7=Výsledky!$KO$7,Tipy!IZ7=Výsledky!$KO$8,Tipy!IZ7=Výsledky!$KO$9),10,0))</f>
        <v>0</v>
      </c>
      <c r="KP13" s="183">
        <f>IF(ISBLANK($KQ$3),"",IF(ISBLANK(Tipy!IV7),0,IF(OR(AND(Tipy!IV7=Výsledky!$KO$3,OR(Tipy!IX7=Výsledky!$KQ$3+1,Tipy!IX7=Výsledky!$KQ$3-1)),AND(Tipy!IX7=Výsledky!$KQ$3,OR(Tipy!IV7=Výsledky!$KO$3+1,Tipy!IV7=Výsledky!$KO$3-1))),10,0)))</f>
        <v>10</v>
      </c>
      <c r="KQ13" s="186">
        <f>IF(ISBLANK($KQ$3),"",IF(ISBLANK(Tipy!IV7),"-",SUM(KL13:KP13)))</f>
        <v>30</v>
      </c>
      <c r="KR13" s="185"/>
      <c r="KS13" s="182">
        <f>IF(ISBLANK($KX$3),"",IF(ISBLANK(Tipy!JB7),0,IF(AND(Tipy!JB7=Výsledky!$KV$3,Tipy!JD7=Výsledky!$KX$3),50,0)))</f>
        <v>0</v>
      </c>
      <c r="KT13" s="182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20</v>
      </c>
      <c r="KU13" s="182">
        <f>IF(ISBLANK($KX$3),"",IF(OR(Tipy!JE7=Výsledky!$KS$6,Tipy!JE7=Výsledky!$KS$7,Tipy!JE7=Výsledky!$KS$8,Tipy!JE7=Výsledky!$KS$9),30,0))</f>
        <v>0</v>
      </c>
      <c r="KV13" s="182">
        <f>IF(ISBLANK($KX$3),"",IF(OR(Tipy!JF7=Výsledky!$KV$6,Tipy!JF7=Výsledky!$KV$7,Tipy!JF7=Výsledky!$KV$8,Tipy!JF7=Výsledky!$KV$9),10,0))</f>
        <v>0</v>
      </c>
      <c r="KW13" s="183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86">
        <f>IF(ISBLANK($KX$3),"",IF(ISBLANK(Tipy!JB7),"-",SUM(KS13:KW13)))</f>
        <v>30</v>
      </c>
      <c r="KY13" s="185"/>
      <c r="KZ13" s="182">
        <f>IF(ISBLANK($LE$3),"",IF(ISBLANK(Tipy!JH7),0,IF(AND(Tipy!JH7=Výsledky!$LC$3,Tipy!JJ7=Výsledky!$LE$3),50,0)))</f>
        <v>0</v>
      </c>
      <c r="LA13" s="182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82">
        <f>IF(ISBLANK($LE$3),"",IF(OR(Tipy!JK7=Výsledky!$KZ$6,Tipy!JK7=Výsledky!$KZ$7,Tipy!JK7=Výsledky!$KZ$8,Tipy!JK7=Výsledky!$KZ$9),30,0))</f>
        <v>0</v>
      </c>
      <c r="LC13" s="182">
        <f>IF(ISBLANK($LE$3),"",IF(OR(Tipy!JL7=Výsledky!$LC$6,Tipy!JL7=Výsledky!$LC$7,Tipy!JL7=Výsledky!$LC$8,Tipy!JL7=Výsledky!$LC$9),10,0))</f>
        <v>0</v>
      </c>
      <c r="LD13" s="183">
        <f>IF(ISBLANK($LE$3),"",IF(ISBLANK(Tipy!JH7),0,IF(OR(AND(Tipy!JH7=Výsledky!$LC$3,OR(Tipy!JJ7=Výsledky!$LE$3+1,Tipy!JJ7=Výsledky!$LE$3-1)),AND(Tipy!JJ7=Výsledky!$LE$3,OR(Tipy!JH7=Výsledky!$LC$3+1,Tipy!JH7=Výsledky!$LC$3-1))),10,0)))</f>
        <v>10</v>
      </c>
      <c r="LE13" s="186">
        <f>IF(ISBLANK($LE$3),"",IF(ISBLANK(Tipy!JH7),"-",SUM(KZ13:LD13)))</f>
        <v>10</v>
      </c>
      <c r="LF13" s="185"/>
      <c r="LG13" s="182">
        <f>IF(ISBLANK($LL$3),"",IF(ISBLANK(Tipy!JN7),0,IF(AND(Tipy!JN7=Výsledky!$LJ$3,Tipy!JP7=Výsledky!$LL$3),50,0)))</f>
        <v>0</v>
      </c>
      <c r="LH13" s="182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82">
        <f>IF(ISBLANK($LL$3),"",IF(OR(Tipy!JQ7=Výsledky!$LG$6,Tipy!JQ7=Výsledky!$LG$7,Tipy!JQ7=Výsledky!$LG$8,Tipy!JQ7=Výsledky!$LG$9),30,0))</f>
        <v>0</v>
      </c>
      <c r="LJ13" s="182">
        <f>IF(ISBLANK($LL$3),"",IF(OR(Tipy!JR7=Výsledky!$LJ$6,Tipy!JR7=Výsledky!$LJ$7,Tipy!JR7=Výsledky!$LJ$8,Tipy!JR7=Výsledky!$LJ$9),10,0))</f>
        <v>0</v>
      </c>
      <c r="LK13" s="183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86" t="str">
        <f>IF(ISBLANK($LL$3),"",IF(ISBLANK(Tipy!JN7),"-",SUM(LG13:LK13)))</f>
        <v>-</v>
      </c>
      <c r="LM13" s="185"/>
      <c r="LN13" s="182" t="str">
        <f>IF(ISBLANK($LS$3),"",IF(ISBLANK(Tipy!JT7),0,IF(AND(Tipy!JT7=Výsledky!$LQ$3,Tipy!JV7=Výsledky!$LS$3),50,0)))</f>
        <v/>
      </c>
      <c r="LO13" s="182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82" t="str">
        <f>IF(ISBLANK($LS$3),"",IF(OR(Tipy!JW7=Výsledky!$LN$6,Tipy!JW7=Výsledky!$LN$7,Tipy!JW7=Výsledky!$LN$8,Tipy!JW7=Výsledky!$LN$9),30,0))</f>
        <v/>
      </c>
      <c r="LQ13" s="182" t="str">
        <f>IF(ISBLANK($LS$3),"",IF(OR(Tipy!JX7=Výsledky!$LQ$6,Tipy!JX7=Výsledky!$LQ$7,Tipy!JX7=Výsledky!$LQ$8,Tipy!JX7=Výsledky!$LQ$9),10,0))</f>
        <v/>
      </c>
      <c r="LR13" s="183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86" t="str">
        <f>IF(ISBLANK($LS$3),"",IF(ISBLANK(Tipy!JT7),"-",SUM(LN13:LR13)))</f>
        <v/>
      </c>
      <c r="LT13" s="94"/>
      <c r="LU13" s="182">
        <f>IF(ISBLANK($LZ$3),"",IF(ISBLANK(Tipy!JZ7),0,IF(AND(Tipy!JZ7=Výsledky!$LX$3,Tipy!KB7=Výsledky!$LZ$3),50,0)))</f>
        <v>0</v>
      </c>
      <c r="LV13" s="182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82">
        <f>IF(ISBLANK($LZ$3),"",IF(OR(Tipy!KC7=Výsledky!$LU$6,Tipy!KC7=Výsledky!$LU$7,Tipy!KC7=Výsledky!$LU$8,Tipy!KC7=Výsledky!$LU$9),30,0))</f>
        <v>0</v>
      </c>
      <c r="LX13" s="182">
        <f>IF(ISBLANK($LZ$3),"",IF(OR(Tipy!KD7=Výsledky!$LX$6,Tipy!KD7=Výsledky!$LX$7,Tipy!KD7=Výsledky!$LX$8,Tipy!KD7=Výsledky!$LX$9),10,0))</f>
        <v>0</v>
      </c>
      <c r="LY13" s="183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86" t="str">
        <f>IF(ISBLANK($LZ$3),"",IF(ISBLANK(Tipy!JZ7),"-",SUM(LU13:LY13)))</f>
        <v>-</v>
      </c>
      <c r="MA13" s="185"/>
      <c r="MB13" s="182">
        <f>IF(ISBLANK($MG$3),"",IF(ISBLANK(Tipy!KF7),0,IF(AND(Tipy!KF7=Výsledky!$ME$3,Tipy!KH7=Výsledky!$MG$3),50,0)))</f>
        <v>0</v>
      </c>
      <c r="MC13" s="182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82">
        <f>IF(ISBLANK($MG$3),"",IF(OR(Tipy!KI7=Výsledky!$MB$6,Tipy!KI7=Výsledky!$MB$7,Tipy!KI7=Výsledky!$MB$8,Tipy!KI7=Výsledky!$MB$9),30,0))</f>
        <v>0</v>
      </c>
      <c r="ME13" s="182">
        <f>IF(ISBLANK($MG$3),"",IF(OR(Tipy!KJ7=Výsledky!$ME$6,Tipy!KJ7=Výsledky!$ME$7,Tipy!KJ7=Výsledky!$ME$8,Tipy!KJ7=Výsledky!$ME$9),10,0))</f>
        <v>0</v>
      </c>
      <c r="MF13" s="183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86" t="str">
        <f>IF(ISBLANK($MG$3),"",IF(ISBLANK(Tipy!KF7),"-",SUM(MB13:MF13)))</f>
        <v>-</v>
      </c>
      <c r="MH13" s="94"/>
      <c r="MI13" s="92" t="str">
        <f>IF(ISBLANK($MN$3),"",IF(ISBLANK(Tipy!KL7),0,IF(AND(Tipy!KL7=Výsledky!$ML$3,Tipy!KN7=Výsledky!$MN$3),50,0)))</f>
        <v/>
      </c>
      <c r="MJ13" s="92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92" t="str">
        <f>IF(ISBLANK($MN$3),"",IF(OR(Tipy!KO7=Výsledky!$MI$6,Tipy!KO7=Výsledky!$MI$7,Tipy!KO7=Výsledky!$MI$8,Tipy!KO7=Výsledky!$MI$9),30,0))</f>
        <v/>
      </c>
      <c r="ML13" s="92" t="str">
        <f>IF(ISBLANK($MN$3),"",IF(OR(Tipy!KP7=Výsledky!$ML$6,Tipy!KP7=Výsledky!$ML$7,Tipy!KP7=Výsledky!$ML$8,Tipy!KP7=Výsledky!$ML$9),10,0))</f>
        <v/>
      </c>
      <c r="MM13" s="93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95" t="str">
        <f>IF(ISBLANK($MN$3),"",IF(ISBLANK(Tipy!KL7),"-",SUM(MI13:MM13)))</f>
        <v/>
      </c>
      <c r="MO13" s="94"/>
      <c r="MP13" s="92" t="str">
        <f>IF(ISBLANK($MU$3),"",IF(ISBLANK(Tipy!KR7),0,IF(AND(Tipy!KR7=Výsledky!$MS$3,Tipy!KT7=Výsledky!$MU$3),50,0)))</f>
        <v/>
      </c>
      <c r="MQ13" s="92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92" t="str">
        <f>IF(ISBLANK($MU$3),"",IF(OR(Tipy!KU7=Výsledky!$MP$6,Tipy!KU7=Výsledky!$MP$7,Tipy!KU7=Výsledky!$MP$8,Tipy!KU7=Výsledky!$MP$9),30,0))</f>
        <v/>
      </c>
      <c r="MS13" s="92" t="str">
        <f>IF(ISBLANK($MU$3),"",IF(OR(Tipy!KV7=Výsledky!$MS$6,Tipy!KV7=Výsledky!$MS$7,Tipy!KV7=Výsledky!$MS$8,Tipy!KV7=Výsledky!$MS$9),10,0))</f>
        <v/>
      </c>
      <c r="MT13" s="93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95" t="str">
        <f>IF(ISBLANK($MU$3),"",IF(ISBLANK(Tipy!KR7),"-",SUM(MP13:MT13)))</f>
        <v/>
      </c>
      <c r="MV13" s="94"/>
      <c r="MW13" s="92" t="str">
        <f>IF(ISBLANK($NB$3),"",IF(ISBLANK(Tipy!KX7),0,IF(AND(Tipy!KX7=Výsledky!$MZ$3,Tipy!KZ7=Výsledky!$NB$3),50,0)))</f>
        <v/>
      </c>
      <c r="MX13" s="92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92" t="str">
        <f>IF(ISBLANK($NB$3),"",IF(OR(Tipy!LA7=Výsledky!$MW$6,Tipy!LA7=Výsledky!$MW$7,Tipy!LA7=Výsledky!$MW$8,Tipy!LA7=Výsledky!$MW$9),30,0))</f>
        <v/>
      </c>
      <c r="MZ13" s="92" t="str">
        <f>IF(ISBLANK($NB$3),"",IF(OR(Tipy!LB7=Výsledky!$MZ$6,Tipy!LB7=Výsledky!$MZ$7,Tipy!LB7=Výsledky!$MZ$8,Tipy!LB7=Výsledky!$MZ$9),10,0))</f>
        <v/>
      </c>
      <c r="NA13" s="93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95" t="str">
        <f>IF(ISBLANK($NB$3),"",IF(ISBLANK(Tipy!KX7),"-",SUM(MW13:NA13)))</f>
        <v/>
      </c>
      <c r="NC13" s="94"/>
      <c r="ND13" s="92" t="str">
        <f>IF(ISBLANK($NI$3),"",IF(ISBLANK(Tipy!LD7),0,IF(AND(Tipy!LD7=Výsledky!$NG$3,Tipy!LF7=Výsledky!$NI$3),50,0)))</f>
        <v/>
      </c>
      <c r="NE13" s="92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92" t="str">
        <f>IF(ISBLANK($NI$3),"",IF(OR(Tipy!LG7=Výsledky!$ND$6,Tipy!LG7=Výsledky!$ND$7,Tipy!LG7=Výsledky!$ND$8,Tipy!LG7=Výsledky!$ND$9),30,0))</f>
        <v/>
      </c>
      <c r="NG13" s="92" t="str">
        <f>IF(ISBLANK($NI$3),"",IF(OR(Tipy!LH7=Výsledky!$NG$6,Tipy!LH7=Výsledky!$NG$7,Tipy!LH7=Výsledky!$NG$8,Tipy!LH7=Výsledky!$NG$9),10,0))</f>
        <v/>
      </c>
      <c r="NH13" s="93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95" t="str">
        <f>IF(ISBLANK($NI$3),"",IF(ISBLANK(Tipy!LD7),"-",SUM(ND13:NH13)))</f>
        <v/>
      </c>
      <c r="NJ13" s="94"/>
      <c r="NK13" s="92" t="str">
        <f>IF(ISBLANK($NP$3),"",IF(ISBLANK(Tipy!LJ7),0,IF(AND(Tipy!LJ7=Výsledky!$NN$3,Tipy!LL7=Výsledky!$NP$3),50,0)))</f>
        <v/>
      </c>
      <c r="NL13" s="92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92" t="str">
        <f>IF(ISBLANK($NP$3),"",IF(OR(Tipy!LM7=Výsledky!$NK$6,Tipy!LM7=Výsledky!$NK$7,Tipy!LM7=Výsledky!$NK$8,Tipy!LM7=Výsledky!$NK$9),30,0))</f>
        <v/>
      </c>
      <c r="NN13" s="92" t="str">
        <f>IF(ISBLANK($NP$3),"",IF(OR(Tipy!LN7=Výsledky!$NN$6,Tipy!LN7=Výsledky!$NN$7,Tipy!LN7=Výsledky!$NN$8,Tipy!LN7=Výsledky!$NN$9),10,0))</f>
        <v/>
      </c>
      <c r="NO13" s="93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95" t="str">
        <f>IF(ISBLANK($NP$3),"",IF(ISBLANK(Tipy!LJ7),"-",SUM(NK13:NO13)))</f>
        <v/>
      </c>
      <c r="NQ13" s="94"/>
      <c r="NR13" s="92" t="str">
        <f>IF(ISBLANK($NW$3),"",IF(ISBLANK(Tipy!LP7),0,IF(AND(Tipy!LP7=Výsledky!$NU$3,Tipy!LR7=Výsledky!$NW$3),50,0)))</f>
        <v/>
      </c>
      <c r="NS13" s="92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92" t="str">
        <f>IF(ISBLANK($NW$3),"",IF(OR(Tipy!LS7=Výsledky!$NR$6,Tipy!LS7=Výsledky!$NR$7,Tipy!LS7=Výsledky!$NR$8,Tipy!LS7=Výsledky!$NR$9),30,0))</f>
        <v/>
      </c>
      <c r="NU13" s="92" t="str">
        <f>IF(ISBLANK($NW$3),"",IF(OR(Tipy!LT7=Výsledky!$NU$6,Tipy!LT7=Výsledky!$NU$7,Tipy!LT7=Výsledky!$NU$8,Tipy!LT7=Výsledky!$NU$9),10,0))</f>
        <v/>
      </c>
      <c r="NV13" s="93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95" t="str">
        <f>IF(ISBLANK($NW$3),"",IF(ISBLANK(Tipy!LP7),"-",SUM(NR13:NV13)))</f>
        <v/>
      </c>
      <c r="NX13" s="94"/>
      <c r="NY13" s="92" t="str">
        <f>IF(ISBLANK($OD$3),"",IF(ISBLANK(Tipy!LV7),0,IF(AND(Tipy!LV7=Výsledky!$OB$3,Tipy!LX7=Výsledky!$OD$3),50,0)))</f>
        <v/>
      </c>
      <c r="NZ13" s="92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92" t="str">
        <f>IF(ISBLANK($OD$3),"",IF(OR(Tipy!LY7=Výsledky!$NY$6,Tipy!LY7=Výsledky!$NY$7,Tipy!LY7=Výsledky!$NY$8,Tipy!LY7=Výsledky!$NY$9),30,0))</f>
        <v/>
      </c>
      <c r="OB13" s="92" t="str">
        <f>IF(ISBLANK($OD$3),"",IF(OR(Tipy!LZ7=Výsledky!$OB$6,Tipy!LZ7=Výsledky!$OB$7,Tipy!LZ7=Výsledky!$OB$8,Tipy!LZ7=Výsledky!$OB$9),10,0))</f>
        <v/>
      </c>
      <c r="OC13" s="93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95" t="str">
        <f>IF(ISBLANK($OD$3),"",IF(ISBLANK(Tipy!LV7),"-",SUM(NY13:OC13)))</f>
        <v/>
      </c>
      <c r="OE13" s="94"/>
      <c r="OF13" s="92" t="str">
        <f>IF(ISBLANK($OK$3),"",IF(ISBLANK(Tipy!MB7),0,IF(AND(Tipy!MB7=Výsledky!$OI$3,Tipy!MD7=Výsledky!$OK$3),50,0)))</f>
        <v/>
      </c>
      <c r="OG13" s="92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92" t="str">
        <f>IF(ISBLANK($OK$3),"",IF(OR(Tipy!ME7=Výsledky!$OF$6,Tipy!ME7=Výsledky!$OF$7,Tipy!ME7=Výsledky!$OF$8,Tipy!ME7=Výsledky!$OF$9),30,0))</f>
        <v/>
      </c>
      <c r="OI13" s="92" t="str">
        <f>IF(ISBLANK($OK$3),"",IF(OR(Tipy!MF7=Výsledky!$OI$6,Tipy!MF7=Výsledky!$OI$7,Tipy!MF7=Výsledky!$OI$8,Tipy!MF7=Výsledky!$OI$9),10,0))</f>
        <v/>
      </c>
      <c r="OJ13" s="93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95" t="str">
        <f>IF(ISBLANK($OK$3),"",IF(ISBLANK(Tipy!MB7),"-",SUM(OF13:OJ13)))</f>
        <v/>
      </c>
      <c r="OL13" s="94"/>
      <c r="OM13" s="92" t="str">
        <f>IF(ISBLANK($OR$3),"",IF(ISBLANK(Tipy!MH7),0,IF(AND(Tipy!MH7=Výsledky!$OP$3,Tipy!MJ7=Výsledky!$OR$3),50,0)))</f>
        <v/>
      </c>
      <c r="ON13" s="92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92" t="str">
        <f>IF(ISBLANK($OR$3),"",IF(OR(Tipy!MK7=Výsledky!$OM$6,Tipy!MK7=Výsledky!$OM$7,Tipy!MK7=Výsledky!$OM$8,Tipy!MK7=Výsledky!$OM$9),30,0))</f>
        <v/>
      </c>
      <c r="OP13" s="92" t="str">
        <f>IF(ISBLANK($OR$3),"",IF(OR(Tipy!ML7=Výsledky!$OP$6,Tipy!ML7=Výsledky!$OP$7,Tipy!ML7=Výsledky!$OP$8,Tipy!ML7=Výsledky!$OP$9),10,0))</f>
        <v/>
      </c>
      <c r="OQ13" s="93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95" t="str">
        <f>IF(ISBLANK($OR$3),"",IF(ISBLANK(Tipy!MH7),"-",SUM(OM13:OQ13)))</f>
        <v/>
      </c>
      <c r="OS13" s="94"/>
      <c r="OT13" s="92" t="str">
        <f>IF(ISBLANK($OY$3),"",IF(ISBLANK(Tipy!MN7),0,IF(AND(Tipy!MN7=Výsledky!$OW$3,Tipy!MP7=Výsledky!$OY$3),50,0)))</f>
        <v/>
      </c>
      <c r="OU13" s="92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92" t="str">
        <f>IF(ISBLANK($OY$3),"",IF(OR(Tipy!MQ7=Výsledky!$OT$6,Tipy!MQ7=Výsledky!$OT$7,Tipy!MQ7=Výsledky!$OT$8,Tipy!MQ7=Výsledky!$OT$9),30,0))</f>
        <v/>
      </c>
      <c r="OW13" s="92" t="str">
        <f>IF(ISBLANK($OY$3),"",IF(OR(Tipy!MR7=Výsledky!$OW$6,Tipy!MR7=Výsledky!$OW$7,Tipy!MR7=Výsledky!$OW$8,Tipy!MR7=Výsledky!$OW$9),10,0))</f>
        <v/>
      </c>
      <c r="OX13" s="93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95" t="str">
        <f>IF(ISBLANK($OY$3),"",IF(ISBLANK(Tipy!MN7),"-",SUM(OT13:OX13)))</f>
        <v/>
      </c>
      <c r="OZ13" s="94"/>
      <c r="PA13" s="92" t="str">
        <f>IF(ISBLANK($PF$3),"",IF(ISBLANK(Tipy!MT7),0,IF(AND(Tipy!MT7=Výsledky!$PD$3,Tipy!MV7=Výsledky!$PF$3),50,0)))</f>
        <v/>
      </c>
      <c r="PB13" s="92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92" t="str">
        <f>IF(ISBLANK($PF$3),"",IF(OR(Tipy!MW7=Výsledky!$PA$6,Tipy!MW7=Výsledky!$PA$7,Tipy!MW7=Výsledky!$PA$8,Tipy!MW7=Výsledky!$PA$9),30,0))</f>
        <v/>
      </c>
      <c r="PD13" s="92" t="str">
        <f>IF(ISBLANK($PF$3),"",IF(OR(Tipy!MX7=Výsledky!$PD$6,Tipy!MX7=Výsledky!$PD$7,Tipy!MX7=Výsledky!$PD$8,Tipy!MX7=Výsledky!$PD$9),10,0))</f>
        <v/>
      </c>
      <c r="PE13" s="93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95" t="str">
        <f>IF(ISBLANK($PF$3),"",IF(ISBLANK(Tipy!MT7),"-",SUM(PA13:PE13)))</f>
        <v/>
      </c>
      <c r="PG13" s="94"/>
      <c r="PH13" s="92" t="str">
        <f>IF(ISBLANK($PM$3),"",IF(ISBLANK(Tipy!MZ7),0,IF(AND(Tipy!MZ7=Výsledky!$PK$3,Tipy!NB7=Výsledky!$PM$3),50,0)))</f>
        <v/>
      </c>
      <c r="PI13" s="92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92" t="str">
        <f>IF(ISBLANK($PM$3),"",IF(OR(Tipy!NC7=Výsledky!$PH$6,Tipy!NC7=Výsledky!$PH$7,Tipy!NC7=Výsledky!$PH$8,Tipy!NC7=Výsledky!$PH$9),30,0))</f>
        <v/>
      </c>
      <c r="PK13" s="92" t="str">
        <f>IF(ISBLANK($PM$3),"",IF(OR(Tipy!ND7=Výsledky!$PK$6,Tipy!ND7=Výsledky!$PK$7,Tipy!ND7=Výsledky!$PK$8,Tipy!ND7=Výsledky!$PK$9),10,0))</f>
        <v/>
      </c>
      <c r="PL13" s="93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95" t="str">
        <f>IF(ISBLANK($PM$3),"",IF(ISBLANK(Tipy!MZ7),"-",SUM(PH13:PL13)))</f>
        <v/>
      </c>
      <c r="PN13" s="94"/>
      <c r="PO13" s="92" t="str">
        <f>IF(ISBLANK($PT$3),"",IF(ISBLANK(Tipy!NF7),0,IF(AND(Tipy!NF7=Výsledky!$PR$3,Tipy!NH7=Výsledky!$PT$3),50,0)))</f>
        <v/>
      </c>
      <c r="PP13" s="92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92" t="str">
        <f>IF(ISBLANK($PT$3),"",IF(OR(Tipy!NI7=Výsledky!$PO$6,Tipy!NI7=Výsledky!$PO$7,Tipy!NI7=Výsledky!$PO$8,Tipy!NI7=Výsledky!$PO$9),30,0))</f>
        <v/>
      </c>
      <c r="PR13" s="92" t="str">
        <f>IF(ISBLANK($PT$3),"",IF(OR(Tipy!NJ7=Výsledky!$PR$6,Tipy!NJ7=Výsledky!$PR$7,Tipy!NJ7=Výsledky!$PR$8,Tipy!NJ7=Výsledky!$PR$9),10,0))</f>
        <v/>
      </c>
      <c r="PS13" s="93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95" t="str">
        <f>IF(ISBLANK($PT$3),"",IF(ISBLANK(Tipy!NF7),"-",SUM(PO13:PS13)))</f>
        <v/>
      </c>
      <c r="PU13" s="94"/>
      <c r="PV13" s="92" t="str">
        <f>IF(ISBLANK($QA$3),"",IF(ISBLANK(Tipy!NL7),0,IF(AND(Tipy!NL7=Výsledky!$PY$3,Tipy!NN7=Výsledky!$QA$3),50,0)))</f>
        <v/>
      </c>
      <c r="PW13" s="92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92" t="str">
        <f>IF(ISBLANK($QA$3),"",IF(OR(Tipy!NO7=Výsledky!$PV$6,Tipy!NO7=Výsledky!$PV$7,Tipy!NO7=Výsledky!$PV$8,Tipy!NO7=Výsledky!$PV$9),30,0))</f>
        <v/>
      </c>
      <c r="PY13" s="92" t="str">
        <f>IF(ISBLANK($QA$3),"",IF(OR(Tipy!NP7=Výsledky!$PY$6,Tipy!NP7=Výsledky!$PY$7,Tipy!NP7=Výsledky!$PY$8,Tipy!NP7=Výsledky!$PY$9),10,0))</f>
        <v/>
      </c>
      <c r="PZ13" s="93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95" t="str">
        <f>IF(ISBLANK($QA$3),"",IF(ISBLANK(Tipy!NL7),"-",SUM(PV13:PZ13)))</f>
        <v/>
      </c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182">
        <f>IF(ISBLANK($GP$3),"",IF(ISBLANK(Tipy!FJ8),0,IF(AND(Tipy!FJ8=Výsledky!$GN$3,Tipy!FL8=Výsledky!$GP$3),50,0)))</f>
        <v>0</v>
      </c>
      <c r="GL14" s="182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82">
        <f>IF(ISBLANK($GP$3),"",IF(OR(Tipy!FM8=Výsledky!$GK$6,Tipy!FM8=Výsledky!$GK$7,Tipy!FM8=Výsledky!$GK$8,Tipy!FM8=Výsledky!$GK$9),30,0))</f>
        <v>0</v>
      </c>
      <c r="GN14" s="182">
        <f>IF(ISBLANK($GP$3),"",IF(OR(Tipy!FN8=Výsledky!$GN$6,Tipy!FN8=Výsledky!$GN$7,Tipy!FN8=Výsledky!$GN$8,Tipy!FN8=Výsledky!$GN$9),10,0))</f>
        <v>0</v>
      </c>
      <c r="GO14" s="183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6" t="str">
        <f>IF(ISBLANK($GP$3),"",IF(ISBLANK(Tipy!FJ8),"-",SUM(GK14:GO14)))</f>
        <v>-</v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182">
        <f>IF(ISBLANK($IM$3),"",IF(ISBLANK(Tipy!GZ8),0,IF(AND(Tipy!GZ8=Výsledky!$IK$3,Tipy!HB8=Výsledky!$IM$3),50,0)))</f>
        <v>0</v>
      </c>
      <c r="II14" s="182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2">
        <f>IF(ISBLANK($IM$3),"",IF(OR(Tipy!HC8=Výsledky!$IH$6,Tipy!HC8=Výsledky!$IH$7,Tipy!HC8=Výsledky!$IH$8,Tipy!HC8=Výsledky!$IH$9),30,0))</f>
        <v>0</v>
      </c>
      <c r="IK14" s="182">
        <f>IF(ISBLANK($IM$3),"",IF(OR(Tipy!HD8=Výsledky!$IK$6,Tipy!HD8=Výsledky!$IK$7,Tipy!HD8=Výsledky!$IK$8,Tipy!HD8=Výsledky!$IK$9),10,0))</f>
        <v>0</v>
      </c>
      <c r="IL14" s="183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6" t="str">
        <f>IF(ISBLANK($IM$3),"",IF(ISBLANK(Tipy!GZ8),"-",SUM(IH14:IL14)))</f>
        <v>-</v>
      </c>
      <c r="IN14" s="185"/>
      <c r="IO14" s="182">
        <f>IF(ISBLANK($IT$3),"",IF(ISBLANK(Tipy!HF8),0,IF(AND(Tipy!HF8=Výsledky!$IR$3,Tipy!HH8=Výsledky!$IT$3),50,0)))</f>
        <v>0</v>
      </c>
      <c r="IP14" s="182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2">
        <f>IF(ISBLANK($IT$3),"",IF(OR(Tipy!HI8=Výsledky!$IO$6,Tipy!HI8=Výsledky!$IO$7,Tipy!HI8=Výsledky!$IO$8,Tipy!HI8=Výsledky!$IO$9),30,0))</f>
        <v>0</v>
      </c>
      <c r="IR14" s="182">
        <f>IF(ISBLANK($IT$3),"",IF(OR(Tipy!HJ8=Výsledky!$IR$6,Tipy!HJ8=Výsledky!$IR$7,Tipy!HJ8=Výsledky!$IR$8,Tipy!HJ8=Výsledky!$IR$9),10,0))</f>
        <v>0</v>
      </c>
      <c r="IS14" s="183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6" t="str">
        <f>IF(ISBLANK($IT$3),"",IF(ISBLANK(Tipy!HF8),"-",SUM(IO14:IS14)))</f>
        <v>-</v>
      </c>
      <c r="IU14" s="185"/>
      <c r="IV14" s="182">
        <f>IF(ISBLANK($JA$3),"",IF(ISBLANK(Tipy!HL8),0,IF(AND(Tipy!HL8=Výsledky!$IY$3,Tipy!HN8=Výsledky!$JA$3),50,0)))</f>
        <v>0</v>
      </c>
      <c r="IW14" s="182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2">
        <f>IF(ISBLANK($JA$3),"",IF(OR(Tipy!HO8=Výsledky!$IV$6,Tipy!HO8=Výsledky!$IV$7,Tipy!HO8=Výsledky!$IV$8,Tipy!HO8=Výsledky!$IV$9),30,0))</f>
        <v>0</v>
      </c>
      <c r="IY14" s="182">
        <f>IF(ISBLANK($JA$3),"",IF(OR(Tipy!HP8=Výsledky!$IY$6,Tipy!HP8=Výsledky!$IY$7,Tipy!HP8=Výsledky!$IY$8,Tipy!HP8=Výsledky!$IY$9),10,0))</f>
        <v>0</v>
      </c>
      <c r="IZ14" s="183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6" t="str">
        <f>IF(ISBLANK($JA$3),"",IF(ISBLANK(Tipy!HL8),"-",SUM(IV14:IZ14)))</f>
        <v>-</v>
      </c>
      <c r="JB14" s="185"/>
      <c r="JC14" s="182">
        <f>IF(ISBLANK($JH$3),"",IF(ISBLANK(Tipy!HR8),0,IF(AND(Tipy!HR8=Výsledky!$JF$3,Tipy!HT8=Výsledky!$JH$3),50,0)))</f>
        <v>0</v>
      </c>
      <c r="JD14" s="182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2">
        <f>IF(ISBLANK($JH$3),"",IF(OR(Tipy!HU8=Výsledky!$JC$6,Tipy!HU8=Výsledky!$JC$7,Tipy!HU8=Výsledky!$JC$8,Tipy!HU8=Výsledky!$JC$9),30,0))</f>
        <v>0</v>
      </c>
      <c r="JF14" s="182">
        <f>IF(ISBLANK($JH$3),"",IF(OR(Tipy!HV8=Výsledky!$JF$6,Tipy!HV8=Výsledky!$JF$7,Tipy!HV8=Výsledky!$JF$8,Tipy!HV8=Výsledky!$JF$9),10,0))</f>
        <v>0</v>
      </c>
      <c r="JG14" s="183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6" t="str">
        <f>IF(ISBLANK($JH$3),"",IF(ISBLANK(Tipy!HR8),"-",SUM(JC14:JG14)))</f>
        <v>-</v>
      </c>
      <c r="JI14" s="185"/>
      <c r="JJ14" s="182">
        <f>IF(ISBLANK($JO$3),"",IF(ISBLANK(Tipy!HX8),0,IF(AND(Tipy!HX8=Výsledky!$JM$3,Tipy!HZ8=Výsledky!$JO$3),50,0)))</f>
        <v>0</v>
      </c>
      <c r="JK14" s="182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2">
        <f>IF(ISBLANK($JO$3),"",IF(OR(Tipy!IA8=Výsledky!$JJ$6,Tipy!IA8=Výsledky!$JJ$7,Tipy!IA8=Výsledky!$JJ$8,Tipy!IA8=Výsledky!$JJ$9),30,0))</f>
        <v>0</v>
      </c>
      <c r="JM14" s="182">
        <f>IF(ISBLANK($JO$3),"",IF(OR(Tipy!IB8=Výsledky!$JM$6,Tipy!IB8=Výsledky!$JM$7,Tipy!IB8=Výsledky!$JM$8,Tipy!IB8=Výsledky!$JM$9),10,0))</f>
        <v>0</v>
      </c>
      <c r="JN14" s="183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86" t="str">
        <f>IF(ISBLANK($JO$3),"",IF(ISBLANK(Tipy!HX8),"-",SUM(JJ14:JN14)))</f>
        <v>-</v>
      </c>
      <c r="JP14" s="185"/>
      <c r="JQ14" s="182">
        <f>IF(ISBLANK($JV$3),"",IF(ISBLANK(Tipy!ID8),0,IF(AND(Tipy!ID8=Výsledky!$JT$3,Tipy!IF8=Výsledky!$JV$3),50,0)))</f>
        <v>0</v>
      </c>
      <c r="JR14" s="182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82">
        <f>IF(ISBLANK($JV$3),"",IF(OR(Tipy!IG8=Výsledky!$JQ$6,Tipy!IG8=Výsledky!$JQ$7,Tipy!IG8=Výsledky!$JQ$8,Tipy!IG8=Výsledky!$JQ$9),30,0))</f>
        <v>0</v>
      </c>
      <c r="JT14" s="182">
        <f>IF(ISBLANK($JV$3),"",IF(OR(Tipy!IH8=Výsledky!$JT$6,Tipy!IH8=Výsledky!$JT$7,Tipy!IH8=Výsledky!$JT$8,Tipy!IH8=Výsledky!$JT$9),10,0))</f>
        <v>0</v>
      </c>
      <c r="JU14" s="183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86" t="str">
        <f>IF(ISBLANK($JV$3),"",IF(ISBLANK(Tipy!ID8),"-",SUM(JQ14:JU14)))</f>
        <v>-</v>
      </c>
      <c r="JW14" s="185"/>
      <c r="JX14" s="182">
        <f>IF(ISBLANK($KC$3),"",IF(ISBLANK(Tipy!IJ8),0,IF(AND(Tipy!IJ8=Výsledky!$KA$3,Tipy!IL8=Výsledky!$KC$3),50,0)))</f>
        <v>0</v>
      </c>
      <c r="JY14" s="182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>0</v>
      </c>
      <c r="JZ14" s="182">
        <f>IF(ISBLANK($KC$3),"",IF(OR(Tipy!IM8=Výsledky!$JX$6,Tipy!IM8=Výsledky!$JX$7,Tipy!IM8=Výsledky!$JX$8,Tipy!IM8=Výsledky!$JX$9),30,0))</f>
        <v>0</v>
      </c>
      <c r="KA14" s="182">
        <f>IF(ISBLANK($KC$3),"",IF(OR(Tipy!IN8=Výsledky!$KA$6,Tipy!IN8=Výsledky!$KA$7,Tipy!IN8=Výsledky!$KA$8,Tipy!IN8=Výsledky!$KA$9),10,0))</f>
        <v>0</v>
      </c>
      <c r="KB14" s="183">
        <f>IF(ISBLANK($KC$3),"",IF(ISBLANK(Tipy!IJ8),0,IF(OR(AND(Tipy!IJ8=Výsledky!$KA$3,OR(Tipy!IL8=Výsledky!$KC$3+1,Tipy!IL8=Výsledky!$KC$3-1)),AND(Tipy!IL8=Výsledky!$KC$3,OR(Tipy!IJ8=Výsledky!$KA$3+1,Tipy!IJ8=Výsledky!$KA$3-1))),10,0)))</f>
        <v>0</v>
      </c>
      <c r="KC14" s="186" t="str">
        <f>IF(ISBLANK($KC$3),"",IF(ISBLANK(Tipy!IJ8),"-",SUM(JX14:KB14)))</f>
        <v>-</v>
      </c>
      <c r="KD14" s="185"/>
      <c r="KE14" s="182">
        <f>IF(ISBLANK($KJ$3),"",IF(ISBLANK(Tipy!IP8),0,IF(AND(Tipy!IP8=Výsledky!$KH$3,Tipy!IR8=Výsledky!$KJ$3),50,0)))</f>
        <v>0</v>
      </c>
      <c r="KF14" s="182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182">
        <f>IF(ISBLANK($KJ$3),"",IF(OR(Tipy!IS8=Výsledky!$KE$6,Tipy!IS8=Výsledky!$KE$7,Tipy!IS8=Výsledky!$KE$8,Tipy!IS8=Výsledky!$KE$9),30,0))</f>
        <v>0</v>
      </c>
      <c r="KH14" s="182">
        <f>IF(ISBLANK($KJ$3),"",IF(OR(Tipy!IT8=Výsledky!$KH$6,Tipy!IT8=Výsledky!$KH$7,Tipy!IT8=Výsledky!$KH$8,Tipy!IT8=Výsledky!$KH$9),10,0))</f>
        <v>0</v>
      </c>
      <c r="KI14" s="183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186" t="str">
        <f>IF(ISBLANK($KJ$3),"",IF(ISBLANK(Tipy!IP8),"-",SUM(KE14:KI14)))</f>
        <v>-</v>
      </c>
      <c r="KK14" s="185"/>
      <c r="KL14" s="182">
        <f>IF(ISBLANK($KQ$3),"",IF(ISBLANK(Tipy!IV8),0,IF(AND(Tipy!IV8=Výsledky!$KO$3,Tipy!IX8=Výsledky!$KQ$3),50,0)))</f>
        <v>0</v>
      </c>
      <c r="KM14" s="182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82">
        <f>IF(ISBLANK($KQ$3),"",IF(OR(Tipy!IY8=Výsledky!$KL$6,Tipy!IY8=Výsledky!$KL$7,Tipy!IY8=Výsledky!$KL$8,Tipy!IY8=Výsledky!$KL$9),30,0))</f>
        <v>0</v>
      </c>
      <c r="KO14" s="182">
        <f>IF(ISBLANK($KQ$3),"",IF(OR(Tipy!IZ8=Výsledky!$KO$6,Tipy!IZ8=Výsledky!$KO$7,Tipy!IZ8=Výsledky!$KO$8,Tipy!IZ8=Výsledky!$KO$9),10,0))</f>
        <v>0</v>
      </c>
      <c r="KP14" s="183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86" t="str">
        <f>IF(ISBLANK($KQ$3),"",IF(ISBLANK(Tipy!IV8),"-",SUM(KL14:KP14)))</f>
        <v>-</v>
      </c>
      <c r="KR14" s="185"/>
      <c r="KS14" s="182">
        <f>IF(ISBLANK($KX$3),"",IF(ISBLANK(Tipy!JB8),0,IF(AND(Tipy!JB8=Výsledky!$KV$3,Tipy!JD8=Výsledky!$KX$3),50,0)))</f>
        <v>0</v>
      </c>
      <c r="KT14" s="182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82">
        <f>IF(ISBLANK($KX$3),"",IF(OR(Tipy!JE8=Výsledky!$KS$6,Tipy!JE8=Výsledky!$KS$7,Tipy!JE8=Výsledky!$KS$8,Tipy!JE8=Výsledky!$KS$9),30,0))</f>
        <v>0</v>
      </c>
      <c r="KV14" s="182">
        <f>IF(ISBLANK($KX$3),"",IF(OR(Tipy!JF8=Výsledky!$KV$6,Tipy!JF8=Výsledky!$KV$7,Tipy!JF8=Výsledky!$KV$8,Tipy!JF8=Výsledky!$KV$9),10,0))</f>
        <v>0</v>
      </c>
      <c r="KW14" s="183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86" t="str">
        <f>IF(ISBLANK($KX$3),"",IF(ISBLANK(Tipy!JB8),"-",SUM(KS14:KW14)))</f>
        <v>-</v>
      </c>
      <c r="KY14" s="185"/>
      <c r="KZ14" s="182">
        <f>IF(ISBLANK($LE$3),"",IF(ISBLANK(Tipy!JH8),0,IF(AND(Tipy!JH8=Výsledky!$LC$3,Tipy!JJ8=Výsledky!$LE$3),50,0)))</f>
        <v>0</v>
      </c>
      <c r="LA14" s="182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82">
        <f>IF(ISBLANK($LE$3),"",IF(OR(Tipy!JK8=Výsledky!$KZ$6,Tipy!JK8=Výsledky!$KZ$7,Tipy!JK8=Výsledky!$KZ$8,Tipy!JK8=Výsledky!$KZ$9),30,0))</f>
        <v>0</v>
      </c>
      <c r="LC14" s="182">
        <f>IF(ISBLANK($LE$3),"",IF(OR(Tipy!JL8=Výsledky!$LC$6,Tipy!JL8=Výsledky!$LC$7,Tipy!JL8=Výsledky!$LC$8,Tipy!JL8=Výsledky!$LC$9),10,0))</f>
        <v>0</v>
      </c>
      <c r="LD14" s="183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86" t="str">
        <f>IF(ISBLANK($LE$3),"",IF(ISBLANK(Tipy!JH8),"-",SUM(KZ14:LD14)))</f>
        <v>-</v>
      </c>
      <c r="LF14" s="185"/>
      <c r="LG14" s="182">
        <f>IF(ISBLANK($LL$3),"",IF(ISBLANK(Tipy!JN8),0,IF(AND(Tipy!JN8=Výsledky!$LJ$3,Tipy!JP8=Výsledky!$LL$3),50,0)))</f>
        <v>0</v>
      </c>
      <c r="LH14" s="182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82">
        <f>IF(ISBLANK($LL$3),"",IF(OR(Tipy!JQ8=Výsledky!$LG$6,Tipy!JQ8=Výsledky!$LG$7,Tipy!JQ8=Výsledky!$LG$8,Tipy!JQ8=Výsledky!$LG$9),30,0))</f>
        <v>0</v>
      </c>
      <c r="LJ14" s="182">
        <f>IF(ISBLANK($LL$3),"",IF(OR(Tipy!JR8=Výsledky!$LJ$6,Tipy!JR8=Výsledky!$LJ$7,Tipy!JR8=Výsledky!$LJ$8,Tipy!JR8=Výsledky!$LJ$9),10,0))</f>
        <v>0</v>
      </c>
      <c r="LK14" s="183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86" t="str">
        <f>IF(ISBLANK($LL$3),"",IF(ISBLANK(Tipy!JN8),"-",SUM(LG14:LK14)))</f>
        <v>-</v>
      </c>
      <c r="LM14" s="185"/>
      <c r="LN14" s="182" t="str">
        <f>IF(ISBLANK($LS$3),"",IF(ISBLANK(Tipy!JT8),0,IF(AND(Tipy!JT8=Výsledky!$LQ$3,Tipy!JV8=Výsledky!$LS$3),50,0)))</f>
        <v/>
      </c>
      <c r="LO14" s="182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82" t="str">
        <f>IF(ISBLANK($LS$3),"",IF(OR(Tipy!JW8=Výsledky!$LN$6,Tipy!JW8=Výsledky!$LN$7,Tipy!JW8=Výsledky!$LN$8,Tipy!JW8=Výsledky!$LN$9),30,0))</f>
        <v/>
      </c>
      <c r="LQ14" s="182" t="str">
        <f>IF(ISBLANK($LS$3),"",IF(OR(Tipy!JX8=Výsledky!$LQ$6,Tipy!JX8=Výsledky!$LQ$7,Tipy!JX8=Výsledky!$LQ$8,Tipy!JX8=Výsledky!$LQ$9),10,0))</f>
        <v/>
      </c>
      <c r="LR14" s="183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86" t="str">
        <f>IF(ISBLANK($LS$3),"",IF(ISBLANK(Tipy!JT8),"-",SUM(LN14:LR14)))</f>
        <v/>
      </c>
      <c r="LT14" s="94"/>
      <c r="LU14" s="182">
        <f>IF(ISBLANK($LZ$3),"",IF(ISBLANK(Tipy!JZ8),0,IF(AND(Tipy!JZ8=Výsledky!$LX$3,Tipy!KB8=Výsledky!$LZ$3),50,0)))</f>
        <v>0</v>
      </c>
      <c r="LV14" s="182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82">
        <f>IF(ISBLANK($LZ$3),"",IF(OR(Tipy!KC8=Výsledky!$LU$6,Tipy!KC8=Výsledky!$LU$7,Tipy!KC8=Výsledky!$LU$8,Tipy!KC8=Výsledky!$LU$9),30,0))</f>
        <v>0</v>
      </c>
      <c r="LX14" s="182">
        <f>IF(ISBLANK($LZ$3),"",IF(OR(Tipy!KD8=Výsledky!$LX$6,Tipy!KD8=Výsledky!$LX$7,Tipy!KD8=Výsledky!$LX$8,Tipy!KD8=Výsledky!$LX$9),10,0))</f>
        <v>0</v>
      </c>
      <c r="LY14" s="183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86" t="str">
        <f>IF(ISBLANK($LZ$3),"",IF(ISBLANK(Tipy!JZ8),"-",SUM(LU14:LY14)))</f>
        <v>-</v>
      </c>
      <c r="MA14" s="185"/>
      <c r="MB14" s="182">
        <f>IF(ISBLANK($MG$3),"",IF(ISBLANK(Tipy!KF8),0,IF(AND(Tipy!KF8=Výsledky!$ME$3,Tipy!KH8=Výsledky!$MG$3),50,0)))</f>
        <v>0</v>
      </c>
      <c r="MC14" s="182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82">
        <f>IF(ISBLANK($MG$3),"",IF(OR(Tipy!KI8=Výsledky!$MB$6,Tipy!KI8=Výsledky!$MB$7,Tipy!KI8=Výsledky!$MB$8,Tipy!KI8=Výsledky!$MB$9),30,0))</f>
        <v>0</v>
      </c>
      <c r="ME14" s="182">
        <f>IF(ISBLANK($MG$3),"",IF(OR(Tipy!KJ8=Výsledky!$ME$6,Tipy!KJ8=Výsledky!$ME$7,Tipy!KJ8=Výsledky!$ME$8,Tipy!KJ8=Výsledky!$ME$9),10,0))</f>
        <v>0</v>
      </c>
      <c r="MF14" s="183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86" t="str">
        <f>IF(ISBLANK($MG$3),"",IF(ISBLANK(Tipy!KF8),"-",SUM(MB14:MF14)))</f>
        <v>-</v>
      </c>
      <c r="MH14" s="94"/>
      <c r="MI14" s="92" t="str">
        <f>IF(ISBLANK($MN$3),"",IF(ISBLANK(Tipy!KL8),0,IF(AND(Tipy!KL8=Výsledky!$ML$3,Tipy!KN8=Výsledky!$MN$3),50,0)))</f>
        <v/>
      </c>
      <c r="MJ14" s="92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92" t="str">
        <f>IF(ISBLANK($MN$3),"",IF(OR(Tipy!KO8=Výsledky!$MI$6,Tipy!KO8=Výsledky!$MI$7,Tipy!KO8=Výsledky!$MI$8,Tipy!KO8=Výsledky!$MI$9),30,0))</f>
        <v/>
      </c>
      <c r="ML14" s="92" t="str">
        <f>IF(ISBLANK($MN$3),"",IF(OR(Tipy!KP8=Výsledky!$ML$6,Tipy!KP8=Výsledky!$ML$7,Tipy!KP8=Výsledky!$ML$8,Tipy!KP8=Výsledky!$ML$9),10,0))</f>
        <v/>
      </c>
      <c r="MM14" s="93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95" t="str">
        <f>IF(ISBLANK($MN$3),"",IF(ISBLANK(Tipy!KL8),"-",SUM(MI14:MM14)))</f>
        <v/>
      </c>
      <c r="MO14" s="94"/>
      <c r="MP14" s="92" t="str">
        <f>IF(ISBLANK($MU$3),"",IF(ISBLANK(Tipy!KR8),0,IF(AND(Tipy!KR8=Výsledky!$MS$3,Tipy!KT8=Výsledky!$MU$3),50,0)))</f>
        <v/>
      </c>
      <c r="MQ14" s="92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92" t="str">
        <f>IF(ISBLANK($MU$3),"",IF(OR(Tipy!KU8=Výsledky!$MP$6,Tipy!KU8=Výsledky!$MP$7,Tipy!KU8=Výsledky!$MP$8,Tipy!KU8=Výsledky!$MP$9),30,0))</f>
        <v/>
      </c>
      <c r="MS14" s="92" t="str">
        <f>IF(ISBLANK($MU$3),"",IF(OR(Tipy!KV8=Výsledky!$MS$6,Tipy!KV8=Výsledky!$MS$7,Tipy!KV8=Výsledky!$MS$8,Tipy!KV8=Výsledky!$MS$9),10,0))</f>
        <v/>
      </c>
      <c r="MT14" s="93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95" t="str">
        <f>IF(ISBLANK($MU$3),"",IF(ISBLANK(Tipy!KR8),"-",SUM(MP14:MT14)))</f>
        <v/>
      </c>
      <c r="MV14" s="94"/>
      <c r="MW14" s="92" t="str">
        <f>IF(ISBLANK($NB$3),"",IF(ISBLANK(Tipy!KX8),0,IF(AND(Tipy!KX8=Výsledky!$MZ$3,Tipy!KZ8=Výsledky!$NB$3),50,0)))</f>
        <v/>
      </c>
      <c r="MX14" s="92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92" t="str">
        <f>IF(ISBLANK($NB$3),"",IF(OR(Tipy!LA8=Výsledky!$MW$6,Tipy!LA8=Výsledky!$MW$7,Tipy!LA8=Výsledky!$MW$8,Tipy!LA8=Výsledky!$MW$9),30,0))</f>
        <v/>
      </c>
      <c r="MZ14" s="92" t="str">
        <f>IF(ISBLANK($NB$3),"",IF(OR(Tipy!LB8=Výsledky!$MZ$6,Tipy!LB8=Výsledky!$MZ$7,Tipy!LB8=Výsledky!$MZ$8,Tipy!LB8=Výsledky!$MZ$9),10,0))</f>
        <v/>
      </c>
      <c r="NA14" s="93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95" t="str">
        <f>IF(ISBLANK($NB$3),"",IF(ISBLANK(Tipy!KX8),"-",SUM(MW14:NA14)))</f>
        <v/>
      </c>
      <c r="NC14" s="94"/>
      <c r="ND14" s="92" t="str">
        <f>IF(ISBLANK($NI$3),"",IF(ISBLANK(Tipy!LD8),0,IF(AND(Tipy!LD8=Výsledky!$NG$3,Tipy!LF8=Výsledky!$NI$3),50,0)))</f>
        <v/>
      </c>
      <c r="NE14" s="92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92" t="str">
        <f>IF(ISBLANK($NI$3),"",IF(OR(Tipy!LG8=Výsledky!$ND$6,Tipy!LG8=Výsledky!$ND$7,Tipy!LG8=Výsledky!$ND$8,Tipy!LG8=Výsledky!$ND$9),30,0))</f>
        <v/>
      </c>
      <c r="NG14" s="92" t="str">
        <f>IF(ISBLANK($NI$3),"",IF(OR(Tipy!LH8=Výsledky!$NG$6,Tipy!LH8=Výsledky!$NG$7,Tipy!LH8=Výsledky!$NG$8,Tipy!LH8=Výsledky!$NG$9),10,0))</f>
        <v/>
      </c>
      <c r="NH14" s="93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95" t="str">
        <f>IF(ISBLANK($NI$3),"",IF(ISBLANK(Tipy!LD8),"-",SUM(ND14:NH14)))</f>
        <v/>
      </c>
      <c r="NJ14" s="94"/>
      <c r="NK14" s="92" t="str">
        <f>IF(ISBLANK($NP$3),"",IF(ISBLANK(Tipy!LJ8),0,IF(AND(Tipy!LJ8=Výsledky!$NN$3,Tipy!LL8=Výsledky!$NP$3),50,0)))</f>
        <v/>
      </c>
      <c r="NL14" s="92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92" t="str">
        <f>IF(ISBLANK($NP$3),"",IF(OR(Tipy!LM8=Výsledky!$NK$6,Tipy!LM8=Výsledky!$NK$7,Tipy!LM8=Výsledky!$NK$8,Tipy!LM8=Výsledky!$NK$9),30,0))</f>
        <v/>
      </c>
      <c r="NN14" s="92" t="str">
        <f>IF(ISBLANK($NP$3),"",IF(OR(Tipy!LN8=Výsledky!$NN$6,Tipy!LN8=Výsledky!$NN$7,Tipy!LN8=Výsledky!$NN$8,Tipy!LN8=Výsledky!$NN$9),10,0))</f>
        <v/>
      </c>
      <c r="NO14" s="93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95" t="str">
        <f>IF(ISBLANK($NP$3),"",IF(ISBLANK(Tipy!LJ8),"-",SUM(NK14:NO14)))</f>
        <v/>
      </c>
      <c r="NQ14" s="94"/>
      <c r="NR14" s="92" t="str">
        <f>IF(ISBLANK($NW$3),"",IF(ISBLANK(Tipy!LP8),0,IF(AND(Tipy!LP8=Výsledky!$NU$3,Tipy!LR8=Výsledky!$NW$3),50,0)))</f>
        <v/>
      </c>
      <c r="NS14" s="92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92" t="str">
        <f>IF(ISBLANK($NW$3),"",IF(OR(Tipy!LS8=Výsledky!$NR$6,Tipy!LS8=Výsledky!$NR$7,Tipy!LS8=Výsledky!$NR$8,Tipy!LS8=Výsledky!$NR$9),30,0))</f>
        <v/>
      </c>
      <c r="NU14" s="92" t="str">
        <f>IF(ISBLANK($NW$3),"",IF(OR(Tipy!LT8=Výsledky!$NU$6,Tipy!LT8=Výsledky!$NU$7,Tipy!LT8=Výsledky!$NU$8,Tipy!LT8=Výsledky!$NU$9),10,0))</f>
        <v/>
      </c>
      <c r="NV14" s="93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95" t="str">
        <f>IF(ISBLANK($NW$3),"",IF(ISBLANK(Tipy!LP8),"-",SUM(NR14:NV14)))</f>
        <v/>
      </c>
      <c r="NX14" s="94"/>
      <c r="NY14" s="92" t="str">
        <f>IF(ISBLANK($OD$3),"",IF(ISBLANK(Tipy!LV8),0,IF(AND(Tipy!LV8=Výsledky!$OB$3,Tipy!LX8=Výsledky!$OD$3),50,0)))</f>
        <v/>
      </c>
      <c r="NZ14" s="92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92" t="str">
        <f>IF(ISBLANK($OD$3),"",IF(OR(Tipy!LY8=Výsledky!$NY$6,Tipy!LY8=Výsledky!$NY$7,Tipy!LY8=Výsledky!$NY$8,Tipy!LY8=Výsledky!$NY$9),30,0))</f>
        <v/>
      </c>
      <c r="OB14" s="92" t="str">
        <f>IF(ISBLANK($OD$3),"",IF(OR(Tipy!LZ8=Výsledky!$OB$6,Tipy!LZ8=Výsledky!$OB$7,Tipy!LZ8=Výsledky!$OB$8,Tipy!LZ8=Výsledky!$OB$9),10,0))</f>
        <v/>
      </c>
      <c r="OC14" s="93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95" t="str">
        <f>IF(ISBLANK($OD$3),"",IF(ISBLANK(Tipy!LV8),"-",SUM(NY14:OC14)))</f>
        <v/>
      </c>
      <c r="OE14" s="94"/>
      <c r="OF14" s="92" t="str">
        <f>IF(ISBLANK($OK$3),"",IF(ISBLANK(Tipy!MB8),0,IF(AND(Tipy!MB8=Výsledky!$OI$3,Tipy!MD8=Výsledky!$OK$3),50,0)))</f>
        <v/>
      </c>
      <c r="OG14" s="92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92" t="str">
        <f>IF(ISBLANK($OK$3),"",IF(OR(Tipy!ME8=Výsledky!$OF$6,Tipy!ME8=Výsledky!$OF$7,Tipy!ME8=Výsledky!$OF$8,Tipy!ME8=Výsledky!$OF$9),30,0))</f>
        <v/>
      </c>
      <c r="OI14" s="92" t="str">
        <f>IF(ISBLANK($OK$3),"",IF(OR(Tipy!MF8=Výsledky!$OI$6,Tipy!MF8=Výsledky!$OI$7,Tipy!MF8=Výsledky!$OI$8,Tipy!MF8=Výsledky!$OI$9),10,0))</f>
        <v/>
      </c>
      <c r="OJ14" s="93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95" t="str">
        <f>IF(ISBLANK($OK$3),"",IF(ISBLANK(Tipy!MB8),"-",SUM(OF14:OJ14)))</f>
        <v/>
      </c>
      <c r="OL14" s="94"/>
      <c r="OM14" s="92" t="str">
        <f>IF(ISBLANK($OR$3),"",IF(ISBLANK(Tipy!MH8),0,IF(AND(Tipy!MH8=Výsledky!$OP$3,Tipy!MJ8=Výsledky!$OR$3),50,0)))</f>
        <v/>
      </c>
      <c r="ON14" s="92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92" t="str">
        <f>IF(ISBLANK($OR$3),"",IF(OR(Tipy!MK8=Výsledky!$OM$6,Tipy!MK8=Výsledky!$OM$7,Tipy!MK8=Výsledky!$OM$8,Tipy!MK8=Výsledky!$OM$9),30,0))</f>
        <v/>
      </c>
      <c r="OP14" s="92" t="str">
        <f>IF(ISBLANK($OR$3),"",IF(OR(Tipy!ML8=Výsledky!$OP$6,Tipy!ML8=Výsledky!$OP$7,Tipy!ML8=Výsledky!$OP$8,Tipy!ML8=Výsledky!$OP$9),10,0))</f>
        <v/>
      </c>
      <c r="OQ14" s="93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95" t="str">
        <f>IF(ISBLANK($OR$3),"",IF(ISBLANK(Tipy!MH8),"-",SUM(OM14:OQ14)))</f>
        <v/>
      </c>
      <c r="OS14" s="94"/>
      <c r="OT14" s="92" t="str">
        <f>IF(ISBLANK($OY$3),"",IF(ISBLANK(Tipy!MN8),0,IF(AND(Tipy!MN8=Výsledky!$OW$3,Tipy!MP8=Výsledky!$OY$3),50,0)))</f>
        <v/>
      </c>
      <c r="OU14" s="92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92" t="str">
        <f>IF(ISBLANK($OY$3),"",IF(OR(Tipy!MQ8=Výsledky!$OT$6,Tipy!MQ8=Výsledky!$OT$7,Tipy!MQ8=Výsledky!$OT$8,Tipy!MQ8=Výsledky!$OT$9),30,0))</f>
        <v/>
      </c>
      <c r="OW14" s="92" t="str">
        <f>IF(ISBLANK($OY$3),"",IF(OR(Tipy!MR8=Výsledky!$OW$6,Tipy!MR8=Výsledky!$OW$7,Tipy!MR8=Výsledky!$OW$8,Tipy!MR8=Výsledky!$OW$9),10,0))</f>
        <v/>
      </c>
      <c r="OX14" s="93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95" t="str">
        <f>IF(ISBLANK($OY$3),"",IF(ISBLANK(Tipy!MN8),"-",SUM(OT14:OX14)))</f>
        <v/>
      </c>
      <c r="OZ14" s="94"/>
      <c r="PA14" s="92" t="str">
        <f>IF(ISBLANK($PF$3),"",IF(ISBLANK(Tipy!MT8),0,IF(AND(Tipy!MT8=Výsledky!$PD$3,Tipy!MV8=Výsledky!$PF$3),50,0)))</f>
        <v/>
      </c>
      <c r="PB14" s="92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92" t="str">
        <f>IF(ISBLANK($PF$3),"",IF(OR(Tipy!MW8=Výsledky!$PA$6,Tipy!MW8=Výsledky!$PA$7,Tipy!MW8=Výsledky!$PA$8,Tipy!MW8=Výsledky!$PA$9),30,0))</f>
        <v/>
      </c>
      <c r="PD14" s="92" t="str">
        <f>IF(ISBLANK($PF$3),"",IF(OR(Tipy!MX8=Výsledky!$PD$6,Tipy!MX8=Výsledky!$PD$7,Tipy!MX8=Výsledky!$PD$8,Tipy!MX8=Výsledky!$PD$9),10,0))</f>
        <v/>
      </c>
      <c r="PE14" s="93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95" t="str">
        <f>IF(ISBLANK($PF$3),"",IF(ISBLANK(Tipy!MT8),"-",SUM(PA14:PE14)))</f>
        <v/>
      </c>
      <c r="PG14" s="94"/>
      <c r="PH14" s="92" t="str">
        <f>IF(ISBLANK($PM$3),"",IF(ISBLANK(Tipy!MZ8),0,IF(AND(Tipy!MZ8=Výsledky!$PK$3,Tipy!NB8=Výsledky!$PM$3),50,0)))</f>
        <v/>
      </c>
      <c r="PI14" s="92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92" t="str">
        <f>IF(ISBLANK($PM$3),"",IF(OR(Tipy!NC8=Výsledky!$PH$6,Tipy!NC8=Výsledky!$PH$7,Tipy!NC8=Výsledky!$PH$8,Tipy!NC8=Výsledky!$PH$9),30,0))</f>
        <v/>
      </c>
      <c r="PK14" s="92" t="str">
        <f>IF(ISBLANK($PM$3),"",IF(OR(Tipy!ND8=Výsledky!$PK$6,Tipy!ND8=Výsledky!$PK$7,Tipy!ND8=Výsledky!$PK$8,Tipy!ND8=Výsledky!$PK$9),10,0))</f>
        <v/>
      </c>
      <c r="PL14" s="93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95" t="str">
        <f>IF(ISBLANK($PM$3),"",IF(ISBLANK(Tipy!MZ8),"-",SUM(PH14:PL14)))</f>
        <v/>
      </c>
      <c r="PN14" s="94"/>
      <c r="PO14" s="92" t="str">
        <f>IF(ISBLANK($PT$3),"",IF(ISBLANK(Tipy!NF8),0,IF(AND(Tipy!NF8=Výsledky!$PR$3,Tipy!NH8=Výsledky!$PT$3),50,0)))</f>
        <v/>
      </c>
      <c r="PP14" s="92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92" t="str">
        <f>IF(ISBLANK($PT$3),"",IF(OR(Tipy!NI8=Výsledky!$PO$6,Tipy!NI8=Výsledky!$PO$7,Tipy!NI8=Výsledky!$PO$8,Tipy!NI8=Výsledky!$PO$9),30,0))</f>
        <v/>
      </c>
      <c r="PR14" s="92" t="str">
        <f>IF(ISBLANK($PT$3),"",IF(OR(Tipy!NJ8=Výsledky!$PR$6,Tipy!NJ8=Výsledky!$PR$7,Tipy!NJ8=Výsledky!$PR$8,Tipy!NJ8=Výsledky!$PR$9),10,0))</f>
        <v/>
      </c>
      <c r="PS14" s="93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95" t="str">
        <f>IF(ISBLANK($PT$3),"",IF(ISBLANK(Tipy!NF8),"-",SUM(PO14:PS14)))</f>
        <v/>
      </c>
      <c r="PU14" s="94"/>
      <c r="PV14" s="92" t="str">
        <f>IF(ISBLANK($QA$3),"",IF(ISBLANK(Tipy!NL8),0,IF(AND(Tipy!NL8=Výsledky!$PY$3,Tipy!NN8=Výsledky!$QA$3),50,0)))</f>
        <v/>
      </c>
      <c r="PW14" s="92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92" t="str">
        <f>IF(ISBLANK($QA$3),"",IF(OR(Tipy!NO8=Výsledky!$PV$6,Tipy!NO8=Výsledky!$PV$7,Tipy!NO8=Výsledky!$PV$8,Tipy!NO8=Výsledky!$PV$9),30,0))</f>
        <v/>
      </c>
      <c r="PY14" s="92" t="str">
        <f>IF(ISBLANK($QA$3),"",IF(OR(Tipy!NP8=Výsledky!$PY$6,Tipy!NP8=Výsledky!$PY$7,Tipy!NP8=Výsledky!$PY$8,Tipy!NP8=Výsledky!$PY$9),10,0))</f>
        <v/>
      </c>
      <c r="PZ14" s="93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95" t="str">
        <f>IF(ISBLANK($QA$3),"",IF(ISBLANK(Tipy!NL8),"-",SUM(PV14:PZ14)))</f>
        <v/>
      </c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182">
        <f>IF(ISBLANK($GP$3),"",IF(ISBLANK(Tipy!FJ9),0,IF(AND(Tipy!FJ9=Výsledky!$GN$3,Tipy!FL9=Výsledky!$GP$3),50,0)))</f>
        <v>0</v>
      </c>
      <c r="GL15" s="182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82">
        <f>IF(ISBLANK($GP$3),"",IF(OR(Tipy!FM9=Výsledky!$GK$6,Tipy!FM9=Výsledky!$GK$7,Tipy!FM9=Výsledky!$GK$8,Tipy!FM9=Výsledky!$GK$9),30,0))</f>
        <v>0</v>
      </c>
      <c r="GN15" s="182">
        <f>IF(ISBLANK($GP$3),"",IF(OR(Tipy!FN9=Výsledky!$GN$6,Tipy!FN9=Výsledky!$GN$7,Tipy!FN9=Výsledky!$GN$8,Tipy!FN9=Výsledky!$GN$9),10,0))</f>
        <v>0</v>
      </c>
      <c r="GO15" s="183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6" t="str">
        <f>IF(ISBLANK($GP$3),"",IF(ISBLANK(Tipy!FJ9),"-",SUM(GK15:GO15)))</f>
        <v>-</v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182">
        <f>IF(ISBLANK($IM$3),"",IF(ISBLANK(Tipy!GZ9),0,IF(AND(Tipy!GZ9=Výsledky!$IK$3,Tipy!HB9=Výsledky!$IM$3),50,0)))</f>
        <v>0</v>
      </c>
      <c r="II15" s="182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2">
        <f>IF(ISBLANK($IM$3),"",IF(OR(Tipy!HC9=Výsledky!$IH$6,Tipy!HC9=Výsledky!$IH$7,Tipy!HC9=Výsledky!$IH$8,Tipy!HC9=Výsledky!$IH$9),30,0))</f>
        <v>0</v>
      </c>
      <c r="IK15" s="182">
        <f>IF(ISBLANK($IM$3),"",IF(OR(Tipy!HD9=Výsledky!$IK$6,Tipy!HD9=Výsledky!$IK$7,Tipy!HD9=Výsledky!$IK$8,Tipy!HD9=Výsledky!$IK$9),10,0))</f>
        <v>10</v>
      </c>
      <c r="IL15" s="183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6">
        <f>IF(ISBLANK($IM$3),"",IF(ISBLANK(Tipy!GZ9),"-",SUM(IH15:IL15)))</f>
        <v>40</v>
      </c>
      <c r="IN15" s="185"/>
      <c r="IO15" s="182">
        <f>IF(ISBLANK($IT$3),"",IF(ISBLANK(Tipy!HF9),0,IF(AND(Tipy!HF9=Výsledky!$IR$3,Tipy!HH9=Výsledky!$IT$3),50,0)))</f>
        <v>50</v>
      </c>
      <c r="IP15" s="182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2">
        <f>IF(ISBLANK($IT$3),"",IF(OR(Tipy!HI9=Výsledky!$IO$6,Tipy!HI9=Výsledky!$IO$7,Tipy!HI9=Výsledky!$IO$8,Tipy!HI9=Výsledky!$IO$9),30,0))</f>
        <v>0</v>
      </c>
      <c r="IR15" s="182">
        <f>IF(ISBLANK($IT$3),"",IF(OR(Tipy!HJ9=Výsledky!$IR$6,Tipy!HJ9=Výsledky!$IR$7,Tipy!HJ9=Výsledky!$IR$8,Tipy!HJ9=Výsledky!$IR$9),10,0))</f>
        <v>10</v>
      </c>
      <c r="IS15" s="183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6">
        <f>IF(ISBLANK($IT$3),"",IF(ISBLANK(Tipy!HF9),"-",SUM(IO15:IS15)))</f>
        <v>60</v>
      </c>
      <c r="IU15" s="185"/>
      <c r="IV15" s="182">
        <f>IF(ISBLANK($JA$3),"",IF(ISBLANK(Tipy!HL9),0,IF(AND(Tipy!HL9=Výsledky!$IY$3,Tipy!HN9=Výsledky!$JA$3),50,0)))</f>
        <v>50</v>
      </c>
      <c r="IW15" s="182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2">
        <f>IF(ISBLANK($JA$3),"",IF(OR(Tipy!HO9=Výsledky!$IV$6,Tipy!HO9=Výsledky!$IV$7,Tipy!HO9=Výsledky!$IV$8,Tipy!HO9=Výsledky!$IV$9),30,0))</f>
        <v>0</v>
      </c>
      <c r="IY15" s="182">
        <f>IF(ISBLANK($JA$3),"",IF(OR(Tipy!HP9=Výsledky!$IY$6,Tipy!HP9=Výsledky!$IY$7,Tipy!HP9=Výsledky!$IY$8,Tipy!HP9=Výsledky!$IY$9),10,0))</f>
        <v>0</v>
      </c>
      <c r="IZ15" s="183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6">
        <f>IF(ISBLANK($JA$3),"",IF(ISBLANK(Tipy!HL9),"-",SUM(IV15:IZ15)))</f>
        <v>50</v>
      </c>
      <c r="JB15" s="185"/>
      <c r="JC15" s="182">
        <f>IF(ISBLANK($JH$3),"",IF(ISBLANK(Tipy!HR9),0,IF(AND(Tipy!HR9=Výsledky!$JF$3,Tipy!HT9=Výsledky!$JH$3),50,0)))</f>
        <v>0</v>
      </c>
      <c r="JD15" s="182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2">
        <f>IF(ISBLANK($JH$3),"",IF(OR(Tipy!HU9=Výsledky!$JC$6,Tipy!HU9=Výsledky!$JC$7,Tipy!HU9=Výsledky!$JC$8,Tipy!HU9=Výsledky!$JC$9),30,0))</f>
        <v>0</v>
      </c>
      <c r="JF15" s="182">
        <f>IF(ISBLANK($JH$3),"",IF(OR(Tipy!HV9=Výsledky!$JF$6,Tipy!HV9=Výsledky!$JF$7,Tipy!HV9=Výsledky!$JF$8,Tipy!HV9=Výsledky!$JF$9),10,0))</f>
        <v>0</v>
      </c>
      <c r="JG15" s="18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6">
        <f>IF(ISBLANK($JH$3),"",IF(ISBLANK(Tipy!HR9),"-",SUM(JC15:JG15)))</f>
        <v>20</v>
      </c>
      <c r="JI15" s="185"/>
      <c r="JJ15" s="182">
        <f>IF(ISBLANK($JO$3),"",IF(ISBLANK(Tipy!HX9),0,IF(AND(Tipy!HX9=Výsledky!$JM$3,Tipy!HZ9=Výsledky!$JO$3),50,0)))</f>
        <v>0</v>
      </c>
      <c r="JK15" s="182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2">
        <f>IF(ISBLANK($JO$3),"",IF(OR(Tipy!IA9=Výsledky!$JJ$6,Tipy!IA9=Výsledky!$JJ$7,Tipy!IA9=Výsledky!$JJ$8,Tipy!IA9=Výsledky!$JJ$9),30,0))</f>
        <v>30</v>
      </c>
      <c r="JM15" s="182">
        <f>IF(ISBLANK($JO$3),"",IF(OR(Tipy!IB9=Výsledky!$JM$6,Tipy!IB9=Výsledky!$JM$7,Tipy!IB9=Výsledky!$JM$8,Tipy!IB9=Výsledky!$JM$9),10,0))</f>
        <v>0</v>
      </c>
      <c r="JN15" s="183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186">
        <f>IF(ISBLANK($JO$3),"",IF(ISBLANK(Tipy!HX9),"-",SUM(JJ15:JN15)))</f>
        <v>30</v>
      </c>
      <c r="JP15" s="185"/>
      <c r="JQ15" s="182">
        <f>IF(ISBLANK($JV$3),"",IF(ISBLANK(Tipy!ID9),0,IF(AND(Tipy!ID9=Výsledky!$JT$3,Tipy!IF9=Výsledky!$JV$3),50,0)))</f>
        <v>0</v>
      </c>
      <c r="JR15" s="182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182">
        <f>IF(ISBLANK($JV$3),"",IF(OR(Tipy!IG9=Výsledky!$JQ$6,Tipy!IG9=Výsledky!$JQ$7,Tipy!IG9=Výsledky!$JQ$8,Tipy!IG9=Výsledky!$JQ$9),30,0))</f>
        <v>30</v>
      </c>
      <c r="JT15" s="182">
        <f>IF(ISBLANK($JV$3),"",IF(OR(Tipy!IH9=Výsledky!$JT$6,Tipy!IH9=Výsledky!$JT$7,Tipy!IH9=Výsledky!$JT$8,Tipy!IH9=Výsledky!$JT$9),10,0))</f>
        <v>0</v>
      </c>
      <c r="JU15" s="183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186">
        <f>IF(ISBLANK($JV$3),"",IF(ISBLANK(Tipy!ID9),"-",SUM(JQ15:JU15)))</f>
        <v>60</v>
      </c>
      <c r="JW15" s="185"/>
      <c r="JX15" s="182">
        <f>IF(ISBLANK($KC$3),"",IF(ISBLANK(Tipy!IJ9),0,IF(AND(Tipy!IJ9=Výsledky!$KA$3,Tipy!IL9=Výsledky!$KC$3),50,0)))</f>
        <v>0</v>
      </c>
      <c r="JY15" s="182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>20</v>
      </c>
      <c r="JZ15" s="182">
        <f>IF(ISBLANK($KC$3),"",IF(OR(Tipy!IM9=Výsledky!$JX$6,Tipy!IM9=Výsledky!$JX$7,Tipy!IM9=Výsledky!$JX$8,Tipy!IM9=Výsledky!$JX$9),30,0))</f>
        <v>0</v>
      </c>
      <c r="KA15" s="182">
        <f>IF(ISBLANK($KC$3),"",IF(OR(Tipy!IN9=Výsledky!$KA$6,Tipy!IN9=Výsledky!$KA$7,Tipy!IN9=Výsledky!$KA$8,Tipy!IN9=Výsledky!$KA$9),10,0))</f>
        <v>0</v>
      </c>
      <c r="KB15" s="183">
        <f>IF(ISBLANK($KC$3),"",IF(ISBLANK(Tipy!IJ9),0,IF(OR(AND(Tipy!IJ9=Výsledky!$KA$3,OR(Tipy!IL9=Výsledky!$KC$3+1,Tipy!IL9=Výsledky!$KC$3-1)),AND(Tipy!IL9=Výsledky!$KC$3,OR(Tipy!IJ9=Výsledky!$KA$3+1,Tipy!IJ9=Výsledky!$KA$3-1))),10,0)))</f>
        <v>10</v>
      </c>
      <c r="KC15" s="186">
        <f>IF(ISBLANK($KC$3),"",IF(ISBLANK(Tipy!IJ9),"-",SUM(JX15:KB15)))</f>
        <v>30</v>
      </c>
      <c r="KD15" s="185"/>
      <c r="KE15" s="182">
        <f>IF(ISBLANK($KJ$3),"",IF(ISBLANK(Tipy!IP9),0,IF(AND(Tipy!IP9=Výsledky!$KH$3,Tipy!IR9=Výsledky!$KJ$3),50,0)))</f>
        <v>0</v>
      </c>
      <c r="KF15" s="182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182">
        <f>IF(ISBLANK($KJ$3),"",IF(OR(Tipy!IS9=Výsledky!$KE$6,Tipy!IS9=Výsledky!$KE$7,Tipy!IS9=Výsledky!$KE$8,Tipy!IS9=Výsledky!$KE$9),30,0))</f>
        <v>0</v>
      </c>
      <c r="KH15" s="182">
        <f>IF(ISBLANK($KJ$3),"",IF(OR(Tipy!IT9=Výsledky!$KH$6,Tipy!IT9=Výsledky!$KH$7,Tipy!IT9=Výsledky!$KH$8,Tipy!IT9=Výsledky!$KH$9),10,0))</f>
        <v>0</v>
      </c>
      <c r="KI15" s="183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186" t="str">
        <f>IF(ISBLANK($KJ$3),"",IF(ISBLANK(Tipy!IP9),"-",SUM(KE15:KI15)))</f>
        <v>-</v>
      </c>
      <c r="KK15" s="185"/>
      <c r="KL15" s="182">
        <f>IF(ISBLANK($KQ$3),"",IF(ISBLANK(Tipy!IV9),0,IF(AND(Tipy!IV9=Výsledky!$KO$3,Tipy!IX9=Výsledky!$KQ$3),50,0)))</f>
        <v>50</v>
      </c>
      <c r="KM15" s="182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182">
        <f>IF(ISBLANK($KQ$3),"",IF(OR(Tipy!IY9=Výsledky!$KL$6,Tipy!IY9=Výsledky!$KL$7,Tipy!IY9=Výsledky!$KL$8,Tipy!IY9=Výsledky!$KL$9),30,0))</f>
        <v>30</v>
      </c>
      <c r="KO15" s="182">
        <f>IF(ISBLANK($KQ$3),"",IF(OR(Tipy!IZ9=Výsledky!$KO$6,Tipy!IZ9=Výsledky!$KO$7,Tipy!IZ9=Výsledky!$KO$8,Tipy!IZ9=Výsledky!$KO$9),10,0))</f>
        <v>0</v>
      </c>
      <c r="KP15" s="183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86">
        <f>IF(ISBLANK($KQ$3),"",IF(ISBLANK(Tipy!IV9),"-",SUM(KL15:KP15)))</f>
        <v>80</v>
      </c>
      <c r="KR15" s="185"/>
      <c r="KS15" s="182">
        <f>IF(ISBLANK($KX$3),"",IF(ISBLANK(Tipy!JB9),0,IF(AND(Tipy!JB9=Výsledky!$KV$3,Tipy!JD9=Výsledky!$KX$3),50,0)))</f>
        <v>0</v>
      </c>
      <c r="KT15" s="182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20</v>
      </c>
      <c r="KU15" s="182">
        <f>IF(ISBLANK($KX$3),"",IF(OR(Tipy!JE9=Výsledky!$KS$6,Tipy!JE9=Výsledky!$KS$7,Tipy!JE9=Výsledky!$KS$8,Tipy!JE9=Výsledky!$KS$9),30,0))</f>
        <v>0</v>
      </c>
      <c r="KV15" s="182">
        <f>IF(ISBLANK($KX$3),"",IF(OR(Tipy!JF9=Výsledky!$KV$6,Tipy!JF9=Výsledky!$KV$7,Tipy!JF9=Výsledky!$KV$8,Tipy!JF9=Výsledky!$KV$9),10,0))</f>
        <v>10</v>
      </c>
      <c r="KW15" s="183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86">
        <f>IF(ISBLANK($KX$3),"",IF(ISBLANK(Tipy!JB9),"-",SUM(KS15:KW15)))</f>
        <v>30</v>
      </c>
      <c r="KY15" s="185"/>
      <c r="KZ15" s="182">
        <f>IF(ISBLANK($LE$3),"",IF(ISBLANK(Tipy!JH9),0,IF(AND(Tipy!JH9=Výsledky!$LC$3,Tipy!JJ9=Výsledky!$LE$3),50,0)))</f>
        <v>0</v>
      </c>
      <c r="LA15" s="182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82">
        <f>IF(ISBLANK($LE$3),"",IF(OR(Tipy!JK9=Výsledky!$KZ$6,Tipy!JK9=Výsledky!$KZ$7,Tipy!JK9=Výsledky!$KZ$8,Tipy!JK9=Výsledky!$KZ$9),30,0))</f>
        <v>0</v>
      </c>
      <c r="LC15" s="182">
        <f>IF(ISBLANK($LE$3),"",IF(OR(Tipy!JL9=Výsledky!$LC$6,Tipy!JL9=Výsledky!$LC$7,Tipy!JL9=Výsledky!$LC$8,Tipy!JL9=Výsledky!$LC$9),10,0))</f>
        <v>0</v>
      </c>
      <c r="LD15" s="183">
        <f>IF(ISBLANK($LE$3),"",IF(ISBLANK(Tipy!JH9),0,IF(OR(AND(Tipy!JH9=Výsledky!$LC$3,OR(Tipy!JJ9=Výsledky!$LE$3+1,Tipy!JJ9=Výsledky!$LE$3-1)),AND(Tipy!JJ9=Výsledky!$LE$3,OR(Tipy!JH9=Výsledky!$LC$3+1,Tipy!JH9=Výsledky!$LC$3-1))),10,0)))</f>
        <v>10</v>
      </c>
      <c r="LE15" s="186">
        <f>IF(ISBLANK($LE$3),"",IF(ISBLANK(Tipy!JH9),"-",SUM(KZ15:LD15)))</f>
        <v>10</v>
      </c>
      <c r="LF15" s="185"/>
      <c r="LG15" s="182">
        <f>IF(ISBLANK($LL$3),"",IF(ISBLANK(Tipy!JN9),0,IF(AND(Tipy!JN9=Výsledky!$LJ$3,Tipy!JP9=Výsledky!$LL$3),50,0)))</f>
        <v>0</v>
      </c>
      <c r="LH15" s="182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20</v>
      </c>
      <c r="LI15" s="182">
        <f>IF(ISBLANK($LL$3),"",IF(OR(Tipy!JQ9=Výsledky!$LG$6,Tipy!JQ9=Výsledky!$LG$7,Tipy!JQ9=Výsledky!$LG$8,Tipy!JQ9=Výsledky!$LG$9),30,0))</f>
        <v>30</v>
      </c>
      <c r="LJ15" s="182">
        <f>IF(ISBLANK($LL$3),"",IF(OR(Tipy!JR9=Výsledky!$LJ$6,Tipy!JR9=Výsledky!$LJ$7,Tipy!JR9=Výsledky!$LJ$8,Tipy!JR9=Výsledky!$LJ$9),10,0))</f>
        <v>0</v>
      </c>
      <c r="LK15" s="183">
        <f>IF(ISBLANK($LL$3),"",IF(ISBLANK(Tipy!JN9),0,IF(OR(AND(Tipy!JN9=Výsledky!$LJ$3,OR(Tipy!JP9=Výsledky!$LL$3+1,Tipy!JP9=Výsledky!$LL$3-1)),AND(Tipy!JP9=Výsledky!$LL$3,OR(Tipy!JN9=Výsledky!$LJ$3+1,Tipy!JN9=Výsledky!$LJ$3-1))),10,0)))</f>
        <v>10</v>
      </c>
      <c r="LL15" s="186">
        <f>IF(ISBLANK($LL$3),"",IF(ISBLANK(Tipy!JN9),"-",SUM(LG15:LK15)))</f>
        <v>60</v>
      </c>
      <c r="LM15" s="185"/>
      <c r="LN15" s="182" t="str">
        <f>IF(ISBLANK($LS$3),"",IF(ISBLANK(Tipy!JT9),0,IF(AND(Tipy!JT9=Výsledky!$LQ$3,Tipy!JV9=Výsledky!$LS$3),50,0)))</f>
        <v/>
      </c>
      <c r="LO15" s="182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82" t="str">
        <f>IF(ISBLANK($LS$3),"",IF(OR(Tipy!JW9=Výsledky!$LN$6,Tipy!JW9=Výsledky!$LN$7,Tipy!JW9=Výsledky!$LN$8,Tipy!JW9=Výsledky!$LN$9),30,0))</f>
        <v/>
      </c>
      <c r="LQ15" s="182" t="str">
        <f>IF(ISBLANK($LS$3),"",IF(OR(Tipy!JX9=Výsledky!$LQ$6,Tipy!JX9=Výsledky!$LQ$7,Tipy!JX9=Výsledky!$LQ$8,Tipy!JX9=Výsledky!$LQ$9),10,0))</f>
        <v/>
      </c>
      <c r="LR15" s="183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86" t="str">
        <f>IF(ISBLANK($LS$3),"",IF(ISBLANK(Tipy!JT9),"-",SUM(LN15:LR15)))</f>
        <v/>
      </c>
      <c r="LT15" s="94"/>
      <c r="LU15" s="182">
        <f>IF(ISBLANK($LZ$3),"",IF(ISBLANK(Tipy!JZ9),0,IF(AND(Tipy!JZ9=Výsledky!$LX$3,Tipy!KB9=Výsledky!$LZ$3),50,0)))</f>
        <v>0</v>
      </c>
      <c r="LV15" s="182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20</v>
      </c>
      <c r="LW15" s="182">
        <f>IF(ISBLANK($LZ$3),"",IF(OR(Tipy!KC9=Výsledky!$LU$6,Tipy!KC9=Výsledky!$LU$7,Tipy!KC9=Výsledky!$LU$8,Tipy!KC9=Výsledky!$LU$9),30,0))</f>
        <v>0</v>
      </c>
      <c r="LX15" s="182">
        <f>IF(ISBLANK($LZ$3),"",IF(OR(Tipy!KD9=Výsledky!$LX$6,Tipy!KD9=Výsledky!$LX$7,Tipy!KD9=Výsledky!$LX$8,Tipy!KD9=Výsledky!$LX$9),10,0))</f>
        <v>10</v>
      </c>
      <c r="LY15" s="183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86">
        <f>IF(ISBLANK($LZ$3),"",IF(ISBLANK(Tipy!JZ9),"-",SUM(LU15:LY15)))</f>
        <v>30</v>
      </c>
      <c r="MA15" s="185"/>
      <c r="MB15" s="182">
        <f>IF(ISBLANK($MG$3),"",IF(ISBLANK(Tipy!KF9),0,IF(AND(Tipy!KF9=Výsledky!$ME$3,Tipy!KH9=Výsledky!$MG$3),50,0)))</f>
        <v>0</v>
      </c>
      <c r="MC15" s="182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20</v>
      </c>
      <c r="MD15" s="182">
        <f>IF(ISBLANK($MG$3),"",IF(OR(Tipy!KI9=Výsledky!$MB$6,Tipy!KI9=Výsledky!$MB$7,Tipy!KI9=Výsledky!$MB$8,Tipy!KI9=Výsledky!$MB$9),30,0))</f>
        <v>0</v>
      </c>
      <c r="ME15" s="182">
        <f>IF(ISBLANK($MG$3),"",IF(OR(Tipy!KJ9=Výsledky!$ME$6,Tipy!KJ9=Výsledky!$ME$7,Tipy!KJ9=Výsledky!$ME$8,Tipy!KJ9=Výsledky!$ME$9),10,0))</f>
        <v>0</v>
      </c>
      <c r="MF15" s="183">
        <f>IF(ISBLANK($MG$3),"",IF(ISBLANK(Tipy!KF9),0,IF(OR(AND(Tipy!KF9=Výsledky!$ME$3,OR(Tipy!KH9=Výsledky!$MG$3+1,Tipy!KH9=Výsledky!$MG$3-1)),AND(Tipy!KH9=Výsledky!$MG$3,OR(Tipy!KF9=Výsledky!$ME$3+1,Tipy!KF9=Výsledky!$ME$3-1))),10,0)))</f>
        <v>10</v>
      </c>
      <c r="MG15" s="186">
        <f>IF(ISBLANK($MG$3),"",IF(ISBLANK(Tipy!KF9),"-",SUM(MB15:MF15)))</f>
        <v>30</v>
      </c>
      <c r="MH15" s="94"/>
      <c r="MI15" s="92" t="str">
        <f>IF(ISBLANK($MN$3),"",IF(ISBLANK(Tipy!KL9),0,IF(AND(Tipy!KL9=Výsledky!$ML$3,Tipy!KN9=Výsledky!$MN$3),50,0)))</f>
        <v/>
      </c>
      <c r="MJ15" s="92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92" t="str">
        <f>IF(ISBLANK($MN$3),"",IF(OR(Tipy!KO9=Výsledky!$MI$6,Tipy!KO9=Výsledky!$MI$7,Tipy!KO9=Výsledky!$MI$8,Tipy!KO9=Výsledky!$MI$9),30,0))</f>
        <v/>
      </c>
      <c r="ML15" s="92" t="str">
        <f>IF(ISBLANK($MN$3),"",IF(OR(Tipy!KP9=Výsledky!$ML$6,Tipy!KP9=Výsledky!$ML$7,Tipy!KP9=Výsledky!$ML$8,Tipy!KP9=Výsledky!$ML$9),10,0))</f>
        <v/>
      </c>
      <c r="MM15" s="93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95" t="str">
        <f>IF(ISBLANK($MN$3),"",IF(ISBLANK(Tipy!KL9),"-",SUM(MI15:MM15)))</f>
        <v/>
      </c>
      <c r="MO15" s="94"/>
      <c r="MP15" s="92" t="str">
        <f>IF(ISBLANK($MU$3),"",IF(ISBLANK(Tipy!KR9),0,IF(AND(Tipy!KR9=Výsledky!$MS$3,Tipy!KT9=Výsledky!$MU$3),50,0)))</f>
        <v/>
      </c>
      <c r="MQ15" s="92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92" t="str">
        <f>IF(ISBLANK($MU$3),"",IF(OR(Tipy!KU9=Výsledky!$MP$6,Tipy!KU9=Výsledky!$MP$7,Tipy!KU9=Výsledky!$MP$8,Tipy!KU9=Výsledky!$MP$9),30,0))</f>
        <v/>
      </c>
      <c r="MS15" s="92" t="str">
        <f>IF(ISBLANK($MU$3),"",IF(OR(Tipy!KV9=Výsledky!$MS$6,Tipy!KV9=Výsledky!$MS$7,Tipy!KV9=Výsledky!$MS$8,Tipy!KV9=Výsledky!$MS$9),10,0))</f>
        <v/>
      </c>
      <c r="MT15" s="93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95" t="str">
        <f>IF(ISBLANK($MU$3),"",IF(ISBLANK(Tipy!KR9),"-",SUM(MP15:MT15)))</f>
        <v/>
      </c>
      <c r="MV15" s="94"/>
      <c r="MW15" s="92" t="str">
        <f>IF(ISBLANK($NB$3),"",IF(ISBLANK(Tipy!KX9),0,IF(AND(Tipy!KX9=Výsledky!$MZ$3,Tipy!KZ9=Výsledky!$NB$3),50,0)))</f>
        <v/>
      </c>
      <c r="MX15" s="92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92" t="str">
        <f>IF(ISBLANK($NB$3),"",IF(OR(Tipy!LA9=Výsledky!$MW$6,Tipy!LA9=Výsledky!$MW$7,Tipy!LA9=Výsledky!$MW$8,Tipy!LA9=Výsledky!$MW$9),30,0))</f>
        <v/>
      </c>
      <c r="MZ15" s="92" t="str">
        <f>IF(ISBLANK($NB$3),"",IF(OR(Tipy!LB9=Výsledky!$MZ$6,Tipy!LB9=Výsledky!$MZ$7,Tipy!LB9=Výsledky!$MZ$8,Tipy!LB9=Výsledky!$MZ$9),10,0))</f>
        <v/>
      </c>
      <c r="NA15" s="93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95" t="str">
        <f>IF(ISBLANK($NB$3),"",IF(ISBLANK(Tipy!KX9),"-",SUM(MW15:NA15)))</f>
        <v/>
      </c>
      <c r="NC15" s="94"/>
      <c r="ND15" s="92" t="str">
        <f>IF(ISBLANK($NI$3),"",IF(ISBLANK(Tipy!LD9),0,IF(AND(Tipy!LD9=Výsledky!$NG$3,Tipy!LF9=Výsledky!$NI$3),50,0)))</f>
        <v/>
      </c>
      <c r="NE15" s="92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92" t="str">
        <f>IF(ISBLANK($NI$3),"",IF(OR(Tipy!LG9=Výsledky!$ND$6,Tipy!LG9=Výsledky!$ND$7,Tipy!LG9=Výsledky!$ND$8,Tipy!LG9=Výsledky!$ND$9),30,0))</f>
        <v/>
      </c>
      <c r="NG15" s="92" t="str">
        <f>IF(ISBLANK($NI$3),"",IF(OR(Tipy!LH9=Výsledky!$NG$6,Tipy!LH9=Výsledky!$NG$7,Tipy!LH9=Výsledky!$NG$8,Tipy!LH9=Výsledky!$NG$9),10,0))</f>
        <v/>
      </c>
      <c r="NH15" s="93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95" t="str">
        <f>IF(ISBLANK($NI$3),"",IF(ISBLANK(Tipy!LD9),"-",SUM(ND15:NH15)))</f>
        <v/>
      </c>
      <c r="NJ15" s="94"/>
      <c r="NK15" s="92" t="str">
        <f>IF(ISBLANK($NP$3),"",IF(ISBLANK(Tipy!LJ9),0,IF(AND(Tipy!LJ9=Výsledky!$NN$3,Tipy!LL9=Výsledky!$NP$3),50,0)))</f>
        <v/>
      </c>
      <c r="NL15" s="92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92" t="str">
        <f>IF(ISBLANK($NP$3),"",IF(OR(Tipy!LM9=Výsledky!$NK$6,Tipy!LM9=Výsledky!$NK$7,Tipy!LM9=Výsledky!$NK$8,Tipy!LM9=Výsledky!$NK$9),30,0))</f>
        <v/>
      </c>
      <c r="NN15" s="92" t="str">
        <f>IF(ISBLANK($NP$3),"",IF(OR(Tipy!LN9=Výsledky!$NN$6,Tipy!LN9=Výsledky!$NN$7,Tipy!LN9=Výsledky!$NN$8,Tipy!LN9=Výsledky!$NN$9),10,0))</f>
        <v/>
      </c>
      <c r="NO15" s="93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95" t="str">
        <f>IF(ISBLANK($NP$3),"",IF(ISBLANK(Tipy!LJ9),"-",SUM(NK15:NO15)))</f>
        <v/>
      </c>
      <c r="NQ15" s="94"/>
      <c r="NR15" s="92" t="str">
        <f>IF(ISBLANK($NW$3),"",IF(ISBLANK(Tipy!LP9),0,IF(AND(Tipy!LP9=Výsledky!$NU$3,Tipy!LR9=Výsledky!$NW$3),50,0)))</f>
        <v/>
      </c>
      <c r="NS15" s="92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92" t="str">
        <f>IF(ISBLANK($NW$3),"",IF(OR(Tipy!LS9=Výsledky!$NR$6,Tipy!LS9=Výsledky!$NR$7,Tipy!LS9=Výsledky!$NR$8,Tipy!LS9=Výsledky!$NR$9),30,0))</f>
        <v/>
      </c>
      <c r="NU15" s="92" t="str">
        <f>IF(ISBLANK($NW$3),"",IF(OR(Tipy!LT9=Výsledky!$NU$6,Tipy!LT9=Výsledky!$NU$7,Tipy!LT9=Výsledky!$NU$8,Tipy!LT9=Výsledky!$NU$9),10,0))</f>
        <v/>
      </c>
      <c r="NV15" s="93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95" t="str">
        <f>IF(ISBLANK($NW$3),"",IF(ISBLANK(Tipy!LP9),"-",SUM(NR15:NV15)))</f>
        <v/>
      </c>
      <c r="NX15" s="94"/>
      <c r="NY15" s="92" t="str">
        <f>IF(ISBLANK($OD$3),"",IF(ISBLANK(Tipy!LV9),0,IF(AND(Tipy!LV9=Výsledky!$OB$3,Tipy!LX9=Výsledky!$OD$3),50,0)))</f>
        <v/>
      </c>
      <c r="NZ15" s="92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92" t="str">
        <f>IF(ISBLANK($OD$3),"",IF(OR(Tipy!LY9=Výsledky!$NY$6,Tipy!LY9=Výsledky!$NY$7,Tipy!LY9=Výsledky!$NY$8,Tipy!LY9=Výsledky!$NY$9),30,0))</f>
        <v/>
      </c>
      <c r="OB15" s="92" t="str">
        <f>IF(ISBLANK($OD$3),"",IF(OR(Tipy!LZ9=Výsledky!$OB$6,Tipy!LZ9=Výsledky!$OB$7,Tipy!LZ9=Výsledky!$OB$8,Tipy!LZ9=Výsledky!$OB$9),10,0))</f>
        <v/>
      </c>
      <c r="OC15" s="93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95" t="str">
        <f>IF(ISBLANK($OD$3),"",IF(ISBLANK(Tipy!LV9),"-",SUM(NY15:OC15)))</f>
        <v/>
      </c>
      <c r="OE15" s="94"/>
      <c r="OF15" s="92" t="str">
        <f>IF(ISBLANK($OK$3),"",IF(ISBLANK(Tipy!MB9),0,IF(AND(Tipy!MB9=Výsledky!$OI$3,Tipy!MD9=Výsledky!$OK$3),50,0)))</f>
        <v/>
      </c>
      <c r="OG15" s="92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92" t="str">
        <f>IF(ISBLANK($OK$3),"",IF(OR(Tipy!ME9=Výsledky!$OF$6,Tipy!ME9=Výsledky!$OF$7,Tipy!ME9=Výsledky!$OF$8,Tipy!ME9=Výsledky!$OF$9),30,0))</f>
        <v/>
      </c>
      <c r="OI15" s="92" t="str">
        <f>IF(ISBLANK($OK$3),"",IF(OR(Tipy!MF9=Výsledky!$OI$6,Tipy!MF9=Výsledky!$OI$7,Tipy!MF9=Výsledky!$OI$8,Tipy!MF9=Výsledky!$OI$9),10,0))</f>
        <v/>
      </c>
      <c r="OJ15" s="93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95" t="str">
        <f>IF(ISBLANK($OK$3),"",IF(ISBLANK(Tipy!MB9),"-",SUM(OF15:OJ15)))</f>
        <v/>
      </c>
      <c r="OL15" s="94"/>
      <c r="OM15" s="92" t="str">
        <f>IF(ISBLANK($OR$3),"",IF(ISBLANK(Tipy!MH9),0,IF(AND(Tipy!MH9=Výsledky!$OP$3,Tipy!MJ9=Výsledky!$OR$3),50,0)))</f>
        <v/>
      </c>
      <c r="ON15" s="92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92" t="str">
        <f>IF(ISBLANK($OR$3),"",IF(OR(Tipy!MK9=Výsledky!$OM$6,Tipy!MK9=Výsledky!$OM$7,Tipy!MK9=Výsledky!$OM$8,Tipy!MK9=Výsledky!$OM$9),30,0))</f>
        <v/>
      </c>
      <c r="OP15" s="92" t="str">
        <f>IF(ISBLANK($OR$3),"",IF(OR(Tipy!ML9=Výsledky!$OP$6,Tipy!ML9=Výsledky!$OP$7,Tipy!ML9=Výsledky!$OP$8,Tipy!ML9=Výsledky!$OP$9),10,0))</f>
        <v/>
      </c>
      <c r="OQ15" s="93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95" t="str">
        <f>IF(ISBLANK($OR$3),"",IF(ISBLANK(Tipy!MH9),"-",SUM(OM15:OQ15)))</f>
        <v/>
      </c>
      <c r="OS15" s="94"/>
      <c r="OT15" s="92" t="str">
        <f>IF(ISBLANK($OY$3),"",IF(ISBLANK(Tipy!MN9),0,IF(AND(Tipy!MN9=Výsledky!$OW$3,Tipy!MP9=Výsledky!$OY$3),50,0)))</f>
        <v/>
      </c>
      <c r="OU15" s="92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92" t="str">
        <f>IF(ISBLANK($OY$3),"",IF(OR(Tipy!MQ9=Výsledky!$OT$6,Tipy!MQ9=Výsledky!$OT$7,Tipy!MQ9=Výsledky!$OT$8,Tipy!MQ9=Výsledky!$OT$9),30,0))</f>
        <v/>
      </c>
      <c r="OW15" s="92" t="str">
        <f>IF(ISBLANK($OY$3),"",IF(OR(Tipy!MR9=Výsledky!$OW$6,Tipy!MR9=Výsledky!$OW$7,Tipy!MR9=Výsledky!$OW$8,Tipy!MR9=Výsledky!$OW$9),10,0))</f>
        <v/>
      </c>
      <c r="OX15" s="93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95" t="str">
        <f>IF(ISBLANK($OY$3),"",IF(ISBLANK(Tipy!MN9),"-",SUM(OT15:OX15)))</f>
        <v/>
      </c>
      <c r="OZ15" s="94"/>
      <c r="PA15" s="92" t="str">
        <f>IF(ISBLANK($PF$3),"",IF(ISBLANK(Tipy!MT9),0,IF(AND(Tipy!MT9=Výsledky!$PD$3,Tipy!MV9=Výsledky!$PF$3),50,0)))</f>
        <v/>
      </c>
      <c r="PB15" s="92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92" t="str">
        <f>IF(ISBLANK($PF$3),"",IF(OR(Tipy!MW9=Výsledky!$PA$6,Tipy!MW9=Výsledky!$PA$7,Tipy!MW9=Výsledky!$PA$8,Tipy!MW9=Výsledky!$PA$9),30,0))</f>
        <v/>
      </c>
      <c r="PD15" s="92" t="str">
        <f>IF(ISBLANK($PF$3),"",IF(OR(Tipy!MX9=Výsledky!$PD$6,Tipy!MX9=Výsledky!$PD$7,Tipy!MX9=Výsledky!$PD$8,Tipy!MX9=Výsledky!$PD$9),10,0))</f>
        <v/>
      </c>
      <c r="PE15" s="93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95" t="str">
        <f>IF(ISBLANK($PF$3),"",IF(ISBLANK(Tipy!MT9),"-",SUM(PA15:PE15)))</f>
        <v/>
      </c>
      <c r="PG15" s="94"/>
      <c r="PH15" s="92" t="str">
        <f>IF(ISBLANK($PM$3),"",IF(ISBLANK(Tipy!MZ9),0,IF(AND(Tipy!MZ9=Výsledky!$PK$3,Tipy!NB9=Výsledky!$PM$3),50,0)))</f>
        <v/>
      </c>
      <c r="PI15" s="92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92" t="str">
        <f>IF(ISBLANK($PM$3),"",IF(OR(Tipy!NC9=Výsledky!$PH$6,Tipy!NC9=Výsledky!$PH$7,Tipy!NC9=Výsledky!$PH$8,Tipy!NC9=Výsledky!$PH$9),30,0))</f>
        <v/>
      </c>
      <c r="PK15" s="92" t="str">
        <f>IF(ISBLANK($PM$3),"",IF(OR(Tipy!ND9=Výsledky!$PK$6,Tipy!ND9=Výsledky!$PK$7,Tipy!ND9=Výsledky!$PK$8,Tipy!ND9=Výsledky!$PK$9),10,0))</f>
        <v/>
      </c>
      <c r="PL15" s="93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95" t="str">
        <f>IF(ISBLANK($PM$3),"",IF(ISBLANK(Tipy!MZ9),"-",SUM(PH15:PL15)))</f>
        <v/>
      </c>
      <c r="PN15" s="94"/>
      <c r="PO15" s="92" t="str">
        <f>IF(ISBLANK($PT$3),"",IF(ISBLANK(Tipy!NF9),0,IF(AND(Tipy!NF9=Výsledky!$PR$3,Tipy!NH9=Výsledky!$PT$3),50,0)))</f>
        <v/>
      </c>
      <c r="PP15" s="92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92" t="str">
        <f>IF(ISBLANK($PT$3),"",IF(OR(Tipy!NI9=Výsledky!$PO$6,Tipy!NI9=Výsledky!$PO$7,Tipy!NI9=Výsledky!$PO$8,Tipy!NI9=Výsledky!$PO$9),30,0))</f>
        <v/>
      </c>
      <c r="PR15" s="92" t="str">
        <f>IF(ISBLANK($PT$3),"",IF(OR(Tipy!NJ9=Výsledky!$PR$6,Tipy!NJ9=Výsledky!$PR$7,Tipy!NJ9=Výsledky!$PR$8,Tipy!NJ9=Výsledky!$PR$9),10,0))</f>
        <v/>
      </c>
      <c r="PS15" s="93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95" t="str">
        <f>IF(ISBLANK($PT$3),"",IF(ISBLANK(Tipy!NF9),"-",SUM(PO15:PS15)))</f>
        <v/>
      </c>
      <c r="PU15" s="94"/>
      <c r="PV15" s="92" t="str">
        <f>IF(ISBLANK($QA$3),"",IF(ISBLANK(Tipy!NL9),0,IF(AND(Tipy!NL9=Výsledky!$PY$3,Tipy!NN9=Výsledky!$QA$3),50,0)))</f>
        <v/>
      </c>
      <c r="PW15" s="92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92" t="str">
        <f>IF(ISBLANK($QA$3),"",IF(OR(Tipy!NO9=Výsledky!$PV$6,Tipy!NO9=Výsledky!$PV$7,Tipy!NO9=Výsledky!$PV$8,Tipy!NO9=Výsledky!$PV$9),30,0))</f>
        <v/>
      </c>
      <c r="PY15" s="92" t="str">
        <f>IF(ISBLANK($QA$3),"",IF(OR(Tipy!NP9=Výsledky!$PY$6,Tipy!NP9=Výsledky!$PY$7,Tipy!NP9=Výsledky!$PY$8,Tipy!NP9=Výsledky!$PY$9),10,0))</f>
        <v/>
      </c>
      <c r="PZ15" s="93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95" t="str">
        <f>IF(ISBLANK($QA$3),"",IF(ISBLANK(Tipy!NL9),"-",SUM(PV15:PZ15)))</f>
        <v/>
      </c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182">
        <f>IF(ISBLANK($GP$3),"",IF(ISBLANK(Tipy!FJ10),0,IF(AND(Tipy!FJ10=Výsledky!$GN$3,Tipy!FL10=Výsledky!$GP$3),50,0)))</f>
        <v>0</v>
      </c>
      <c r="GL16" s="182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82">
        <f>IF(ISBLANK($GP$3),"",IF(OR(Tipy!FM10=Výsledky!$GK$6,Tipy!FM10=Výsledky!$GK$7,Tipy!FM10=Výsledky!$GK$8,Tipy!FM10=Výsledky!$GK$9),30,0))</f>
        <v>30</v>
      </c>
      <c r="GN16" s="182">
        <f>IF(ISBLANK($GP$3),"",IF(OR(Tipy!FN10=Výsledky!$GN$6,Tipy!FN10=Výsledky!$GN$7,Tipy!FN10=Výsledky!$GN$8,Tipy!FN10=Výsledky!$GN$9),10,0))</f>
        <v>0</v>
      </c>
      <c r="GO16" s="183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6">
        <f>IF(ISBLANK($GP$3),"",IF(ISBLANK(Tipy!FJ10),"-",SUM(GK16:GO16)))</f>
        <v>50</v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182">
        <f>IF(ISBLANK($IM$3),"",IF(ISBLANK(Tipy!GZ10),0,IF(AND(Tipy!GZ10=Výsledky!$IK$3,Tipy!HB10=Výsledky!$IM$3),50,0)))</f>
        <v>0</v>
      </c>
      <c r="II16" s="182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2">
        <f>IF(ISBLANK($IM$3),"",IF(OR(Tipy!HC10=Výsledky!$IH$6,Tipy!HC10=Výsledky!$IH$7,Tipy!HC10=Výsledky!$IH$8,Tipy!HC10=Výsledky!$IH$9),30,0))</f>
        <v>0</v>
      </c>
      <c r="IK16" s="182">
        <f>IF(ISBLANK($IM$3),"",IF(OR(Tipy!HD10=Výsledky!$IK$6,Tipy!HD10=Výsledky!$IK$7,Tipy!HD10=Výsledky!$IK$8,Tipy!HD10=Výsledky!$IK$9),10,0))</f>
        <v>0</v>
      </c>
      <c r="IL16" s="183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6">
        <f>IF(ISBLANK($IM$3),"",IF(ISBLANK(Tipy!GZ10),"-",SUM(IH16:IL16)))</f>
        <v>30</v>
      </c>
      <c r="IN16" s="185"/>
      <c r="IO16" s="182">
        <f>IF(ISBLANK($IT$3),"",IF(ISBLANK(Tipy!HF10),0,IF(AND(Tipy!HF10=Výsledky!$IR$3,Tipy!HH10=Výsledky!$IT$3),50,0)))</f>
        <v>0</v>
      </c>
      <c r="IP16" s="182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2">
        <f>IF(ISBLANK($IT$3),"",IF(OR(Tipy!HI10=Výsledky!$IO$6,Tipy!HI10=Výsledky!$IO$7,Tipy!HI10=Výsledky!$IO$8,Tipy!HI10=Výsledky!$IO$9),30,0))</f>
        <v>30</v>
      </c>
      <c r="IR16" s="182">
        <f>IF(ISBLANK($IT$3),"",IF(OR(Tipy!HJ10=Výsledky!$IR$6,Tipy!HJ10=Výsledky!$IR$7,Tipy!HJ10=Výsledky!$IR$8,Tipy!HJ10=Výsledky!$IR$9),10,0))</f>
        <v>10</v>
      </c>
      <c r="IS16" s="183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6">
        <f>IF(ISBLANK($IT$3),"",IF(ISBLANK(Tipy!HF10),"-",SUM(IO16:IS16)))</f>
        <v>70</v>
      </c>
      <c r="IU16" s="185"/>
      <c r="IV16" s="182">
        <f>IF(ISBLANK($JA$3),"",IF(ISBLANK(Tipy!HL10),0,IF(AND(Tipy!HL10=Výsledky!$IY$3,Tipy!HN10=Výsledky!$JA$3),50,0)))</f>
        <v>0</v>
      </c>
      <c r="IW16" s="182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2">
        <f>IF(ISBLANK($JA$3),"",IF(OR(Tipy!HO10=Výsledky!$IV$6,Tipy!HO10=Výsledky!$IV$7,Tipy!HO10=Výsledky!$IV$8,Tipy!HO10=Výsledky!$IV$9),30,0))</f>
        <v>0</v>
      </c>
      <c r="IY16" s="182">
        <f>IF(ISBLANK($JA$3),"",IF(OR(Tipy!HP10=Výsledky!$IY$6,Tipy!HP10=Výsledky!$IY$7,Tipy!HP10=Výsledky!$IY$8,Tipy!HP10=Výsledky!$IY$9),10,0))</f>
        <v>0</v>
      </c>
      <c r="IZ16" s="183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6">
        <f>IF(ISBLANK($JA$3),"",IF(ISBLANK(Tipy!HL10),"-",SUM(IV16:IZ16)))</f>
        <v>20</v>
      </c>
      <c r="JB16" s="185"/>
      <c r="JC16" s="182">
        <f>IF(ISBLANK($JH$3),"",IF(ISBLANK(Tipy!HR10),0,IF(AND(Tipy!HR10=Výsledky!$JF$3,Tipy!HT10=Výsledky!$JH$3),50,0)))</f>
        <v>0</v>
      </c>
      <c r="JD16" s="182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2">
        <f>IF(ISBLANK($JH$3),"",IF(OR(Tipy!HU10=Výsledky!$JC$6,Tipy!HU10=Výsledky!$JC$7,Tipy!HU10=Výsledky!$JC$8,Tipy!HU10=Výsledky!$JC$9),30,0))</f>
        <v>0</v>
      </c>
      <c r="JF16" s="182">
        <f>IF(ISBLANK($JH$3),"",IF(OR(Tipy!HV10=Výsledky!$JF$6,Tipy!HV10=Výsledky!$JF$7,Tipy!HV10=Výsledky!$JF$8,Tipy!HV10=Výsledky!$JF$9),10,0))</f>
        <v>0</v>
      </c>
      <c r="JG16" s="18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6" t="str">
        <f>IF(ISBLANK($JH$3),"",IF(ISBLANK(Tipy!HR10),"-",SUM(JC16:JG16)))</f>
        <v>-</v>
      </c>
      <c r="JI16" s="185"/>
      <c r="JJ16" s="182">
        <f>IF(ISBLANK($JO$3),"",IF(ISBLANK(Tipy!HX10),0,IF(AND(Tipy!HX10=Výsledky!$JM$3,Tipy!HZ10=Výsledky!$JO$3),50,0)))</f>
        <v>0</v>
      </c>
      <c r="JK16" s="182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2">
        <f>IF(ISBLANK($JO$3),"",IF(OR(Tipy!IA10=Výsledky!$JJ$6,Tipy!IA10=Výsledky!$JJ$7,Tipy!IA10=Výsledky!$JJ$8,Tipy!IA10=Výsledky!$JJ$9),30,0))</f>
        <v>30</v>
      </c>
      <c r="JM16" s="182">
        <f>IF(ISBLANK($JO$3),"",IF(OR(Tipy!IB10=Výsledky!$JM$6,Tipy!IB10=Výsledky!$JM$7,Tipy!IB10=Výsledky!$JM$8,Tipy!IB10=Výsledky!$JM$9),10,0))</f>
        <v>0</v>
      </c>
      <c r="JN16" s="183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186">
        <f>IF(ISBLANK($JO$3),"",IF(ISBLANK(Tipy!HX10),"-",SUM(JJ16:JN16)))</f>
        <v>60</v>
      </c>
      <c r="JP16" s="185"/>
      <c r="JQ16" s="182">
        <f>IF(ISBLANK($JV$3),"",IF(ISBLANK(Tipy!ID10),0,IF(AND(Tipy!ID10=Výsledky!$JT$3,Tipy!IF10=Výsledky!$JV$3),50,0)))</f>
        <v>0</v>
      </c>
      <c r="JR16" s="182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182">
        <f>IF(ISBLANK($JV$3),"",IF(OR(Tipy!IG10=Výsledky!$JQ$6,Tipy!IG10=Výsledky!$JQ$7,Tipy!IG10=Výsledky!$JQ$8,Tipy!IG10=Výsledky!$JQ$9),30,0))</f>
        <v>30</v>
      </c>
      <c r="JT16" s="182">
        <f>IF(ISBLANK($JV$3),"",IF(OR(Tipy!IH10=Výsledky!$JT$6,Tipy!IH10=Výsledky!$JT$7,Tipy!IH10=Výsledky!$JT$8,Tipy!IH10=Výsledky!$JT$9),10,0))</f>
        <v>0</v>
      </c>
      <c r="JU16" s="183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86">
        <f>IF(ISBLANK($JV$3),"",IF(ISBLANK(Tipy!ID10),"-",SUM(JQ16:JU16)))</f>
        <v>50</v>
      </c>
      <c r="JW16" s="185"/>
      <c r="JX16" s="182">
        <f>IF(ISBLANK($KC$3),"",IF(ISBLANK(Tipy!IJ10),0,IF(AND(Tipy!IJ10=Výsledky!$KA$3,Tipy!IL10=Výsledky!$KC$3),50,0)))</f>
        <v>0</v>
      </c>
      <c r="JY16" s="182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>20</v>
      </c>
      <c r="JZ16" s="182">
        <f>IF(ISBLANK($KC$3),"",IF(OR(Tipy!IM10=Výsledky!$JX$6,Tipy!IM10=Výsledky!$JX$7,Tipy!IM10=Výsledky!$JX$8,Tipy!IM10=Výsledky!$JX$9),30,0))</f>
        <v>0</v>
      </c>
      <c r="KA16" s="182">
        <f>IF(ISBLANK($KC$3),"",IF(OR(Tipy!IN10=Výsledky!$KA$6,Tipy!IN10=Výsledky!$KA$7,Tipy!IN10=Výsledky!$KA$8,Tipy!IN10=Výsledky!$KA$9),10,0))</f>
        <v>0</v>
      </c>
      <c r="KB16" s="183">
        <f>IF(ISBLANK($KC$3),"",IF(ISBLANK(Tipy!IJ10),0,IF(OR(AND(Tipy!IJ10=Výsledky!$KA$3,OR(Tipy!IL10=Výsledky!$KC$3+1,Tipy!IL10=Výsledky!$KC$3-1)),AND(Tipy!IL10=Výsledky!$KC$3,OR(Tipy!IJ10=Výsledky!$KA$3+1,Tipy!IJ10=Výsledky!$KA$3-1))),10,0)))</f>
        <v>0</v>
      </c>
      <c r="KC16" s="186">
        <f>IF(ISBLANK($KC$3),"",IF(ISBLANK(Tipy!IJ10),"-",SUM(JX16:KB16)))</f>
        <v>20</v>
      </c>
      <c r="KD16" s="185"/>
      <c r="KE16" s="182">
        <f>IF(ISBLANK($KJ$3),"",IF(ISBLANK(Tipy!IP10),0,IF(AND(Tipy!IP10=Výsledky!$KH$3,Tipy!IR10=Výsledky!$KJ$3),50,0)))</f>
        <v>0</v>
      </c>
      <c r="KF16" s="182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182">
        <f>IF(ISBLANK($KJ$3),"",IF(OR(Tipy!IS10=Výsledky!$KE$6,Tipy!IS10=Výsledky!$KE$7,Tipy!IS10=Výsledky!$KE$8,Tipy!IS10=Výsledky!$KE$9),30,0))</f>
        <v>0</v>
      </c>
      <c r="KH16" s="182">
        <f>IF(ISBLANK($KJ$3),"",IF(OR(Tipy!IT10=Výsledky!$KH$6,Tipy!IT10=Výsledky!$KH$7,Tipy!IT10=Výsledky!$KH$8,Tipy!IT10=Výsledky!$KH$9),10,0))</f>
        <v>0</v>
      </c>
      <c r="KI16" s="183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186">
        <f>IF(ISBLANK($KJ$3),"",IF(ISBLANK(Tipy!IP10),"-",SUM(KE16:KI16)))</f>
        <v>0</v>
      </c>
      <c r="KK16" s="185"/>
      <c r="KL16" s="182">
        <f>IF(ISBLANK($KQ$3),"",IF(ISBLANK(Tipy!IV10),0,IF(AND(Tipy!IV10=Výsledky!$KO$3,Tipy!IX10=Výsledky!$KQ$3),50,0)))</f>
        <v>0</v>
      </c>
      <c r="KM16" s="182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20</v>
      </c>
      <c r="KN16" s="182">
        <f>IF(ISBLANK($KQ$3),"",IF(OR(Tipy!IY10=Výsledky!$KL$6,Tipy!IY10=Výsledky!$KL$7,Tipy!IY10=Výsledky!$KL$8,Tipy!IY10=Výsledky!$KL$9),30,0))</f>
        <v>30</v>
      </c>
      <c r="KO16" s="182">
        <f>IF(ISBLANK($KQ$3),"",IF(OR(Tipy!IZ10=Výsledky!$KO$6,Tipy!IZ10=Výsledky!$KO$7,Tipy!IZ10=Výsledky!$KO$8,Tipy!IZ10=Výsledky!$KO$9),10,0))</f>
        <v>0</v>
      </c>
      <c r="KP16" s="183">
        <f>IF(ISBLANK($KQ$3),"",IF(ISBLANK(Tipy!IV10),0,IF(OR(AND(Tipy!IV10=Výsledky!$KO$3,OR(Tipy!IX10=Výsledky!$KQ$3+1,Tipy!IX10=Výsledky!$KQ$3-1)),AND(Tipy!IX10=Výsledky!$KQ$3,OR(Tipy!IV10=Výsledky!$KO$3+1,Tipy!IV10=Výsledky!$KO$3-1))),10,0)))</f>
        <v>10</v>
      </c>
      <c r="KQ16" s="186">
        <f>IF(ISBLANK($KQ$3),"",IF(ISBLANK(Tipy!IV10),"-",SUM(KL16:KP16)))</f>
        <v>60</v>
      </c>
      <c r="KR16" s="185"/>
      <c r="KS16" s="182">
        <f>IF(ISBLANK($KX$3),"",IF(ISBLANK(Tipy!JB10),0,IF(AND(Tipy!JB10=Výsledky!$KV$3,Tipy!JD10=Výsledky!$KX$3),50,0)))</f>
        <v>0</v>
      </c>
      <c r="KT16" s="182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20</v>
      </c>
      <c r="KU16" s="182">
        <f>IF(ISBLANK($KX$3),"",IF(OR(Tipy!JE10=Výsledky!$KS$6,Tipy!JE10=Výsledky!$KS$7,Tipy!JE10=Výsledky!$KS$8,Tipy!JE10=Výsledky!$KS$9),30,0))</f>
        <v>0</v>
      </c>
      <c r="KV16" s="182">
        <f>IF(ISBLANK($KX$3),"",IF(OR(Tipy!JF10=Výsledky!$KV$6,Tipy!JF10=Výsledky!$KV$7,Tipy!JF10=Výsledky!$KV$8,Tipy!JF10=Výsledky!$KV$9),10,0))</f>
        <v>0</v>
      </c>
      <c r="KW16" s="183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86">
        <f>IF(ISBLANK($KX$3),"",IF(ISBLANK(Tipy!JB10),"-",SUM(KS16:KW16)))</f>
        <v>20</v>
      </c>
      <c r="KY16" s="185"/>
      <c r="KZ16" s="182">
        <f>IF(ISBLANK($LE$3),"",IF(ISBLANK(Tipy!JH10),0,IF(AND(Tipy!JH10=Výsledky!$LC$3,Tipy!JJ10=Výsledky!$LE$3),50,0)))</f>
        <v>0</v>
      </c>
      <c r="LA16" s="182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82">
        <f>IF(ISBLANK($LE$3),"",IF(OR(Tipy!JK10=Výsledky!$KZ$6,Tipy!JK10=Výsledky!$KZ$7,Tipy!JK10=Výsledky!$KZ$8,Tipy!JK10=Výsledky!$KZ$9),30,0))</f>
        <v>0</v>
      </c>
      <c r="LC16" s="182">
        <f>IF(ISBLANK($LE$3),"",IF(OR(Tipy!JL10=Výsledky!$LC$6,Tipy!JL10=Výsledky!$LC$7,Tipy!JL10=Výsledky!$LC$8,Tipy!JL10=Výsledky!$LC$9),10,0))</f>
        <v>0</v>
      </c>
      <c r="LD16" s="183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86">
        <f>IF(ISBLANK($LE$3),"",IF(ISBLANK(Tipy!JH10),"-",SUM(KZ16:LD16)))</f>
        <v>0</v>
      </c>
      <c r="LF16" s="185"/>
      <c r="LG16" s="182">
        <f>IF(ISBLANK($LL$3),"",IF(ISBLANK(Tipy!JN10),0,IF(AND(Tipy!JN10=Výsledky!$LJ$3,Tipy!JP10=Výsledky!$LL$3),50,0)))</f>
        <v>0</v>
      </c>
      <c r="LH16" s="182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20</v>
      </c>
      <c r="LI16" s="182">
        <f>IF(ISBLANK($LL$3),"",IF(OR(Tipy!JQ10=Výsledky!$LG$6,Tipy!JQ10=Výsledky!$LG$7,Tipy!JQ10=Výsledky!$LG$8,Tipy!JQ10=Výsledky!$LG$9),30,0))</f>
        <v>30</v>
      </c>
      <c r="LJ16" s="182">
        <f>IF(ISBLANK($LL$3),"",IF(OR(Tipy!JR10=Výsledky!$LJ$6,Tipy!JR10=Výsledky!$LJ$7,Tipy!JR10=Výsledky!$LJ$8,Tipy!JR10=Výsledky!$LJ$9),10,0))</f>
        <v>0</v>
      </c>
      <c r="LK16" s="183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86">
        <f>IF(ISBLANK($LL$3),"",IF(ISBLANK(Tipy!JN10),"-",SUM(LG16:LK16)))</f>
        <v>50</v>
      </c>
      <c r="LM16" s="185"/>
      <c r="LN16" s="182" t="str">
        <f>IF(ISBLANK($LS$3),"",IF(ISBLANK(Tipy!JT10),0,IF(AND(Tipy!JT10=Výsledky!$LQ$3,Tipy!JV10=Výsledky!$LS$3),50,0)))</f>
        <v/>
      </c>
      <c r="LO16" s="182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82" t="str">
        <f>IF(ISBLANK($LS$3),"",IF(OR(Tipy!JW10=Výsledky!$LN$6,Tipy!JW10=Výsledky!$LN$7,Tipy!JW10=Výsledky!$LN$8,Tipy!JW10=Výsledky!$LN$9),30,0))</f>
        <v/>
      </c>
      <c r="LQ16" s="182" t="str">
        <f>IF(ISBLANK($LS$3),"",IF(OR(Tipy!JX10=Výsledky!$LQ$6,Tipy!JX10=Výsledky!$LQ$7,Tipy!JX10=Výsledky!$LQ$8,Tipy!JX10=Výsledky!$LQ$9),10,0))</f>
        <v/>
      </c>
      <c r="LR16" s="183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86" t="str">
        <f>IF(ISBLANK($LS$3),"",IF(ISBLANK(Tipy!JT10),"-",SUM(LN16:LR16)))</f>
        <v/>
      </c>
      <c r="LT16" s="94"/>
      <c r="LU16" s="182">
        <f>IF(ISBLANK($LZ$3),"",IF(ISBLANK(Tipy!JZ10),0,IF(AND(Tipy!JZ10=Výsledky!$LX$3,Tipy!KB10=Výsledky!$LZ$3),50,0)))</f>
        <v>0</v>
      </c>
      <c r="LV16" s="182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20</v>
      </c>
      <c r="LW16" s="182">
        <f>IF(ISBLANK($LZ$3),"",IF(OR(Tipy!KC10=Výsledky!$LU$6,Tipy!KC10=Výsledky!$LU$7,Tipy!KC10=Výsledky!$LU$8,Tipy!KC10=Výsledky!$LU$9),30,0))</f>
        <v>0</v>
      </c>
      <c r="LX16" s="182">
        <f>IF(ISBLANK($LZ$3),"",IF(OR(Tipy!KD10=Výsledky!$LX$6,Tipy!KD10=Výsledky!$LX$7,Tipy!KD10=Výsledky!$LX$8,Tipy!KD10=Výsledky!$LX$9),10,0))</f>
        <v>0</v>
      </c>
      <c r="LY16" s="183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86">
        <f>IF(ISBLANK($LZ$3),"",IF(ISBLANK(Tipy!JZ10),"-",SUM(LU16:LY16)))</f>
        <v>20</v>
      </c>
      <c r="MA16" s="185"/>
      <c r="MB16" s="182">
        <f>IF(ISBLANK($MG$3),"",IF(ISBLANK(Tipy!KF10),0,IF(AND(Tipy!KF10=Výsledky!$ME$3,Tipy!KH10=Výsledky!$MG$3),50,0)))</f>
        <v>0</v>
      </c>
      <c r="MC16" s="182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20</v>
      </c>
      <c r="MD16" s="182">
        <f>IF(ISBLANK($MG$3),"",IF(OR(Tipy!KI10=Výsledky!$MB$6,Tipy!KI10=Výsledky!$MB$7,Tipy!KI10=Výsledky!$MB$8,Tipy!KI10=Výsledky!$MB$9),30,0))</f>
        <v>0</v>
      </c>
      <c r="ME16" s="182">
        <f>IF(ISBLANK($MG$3),"",IF(OR(Tipy!KJ10=Výsledky!$ME$6,Tipy!KJ10=Výsledky!$ME$7,Tipy!KJ10=Výsledky!$ME$8,Tipy!KJ10=Výsledky!$ME$9),10,0))</f>
        <v>0</v>
      </c>
      <c r="MF16" s="183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86">
        <f>IF(ISBLANK($MG$3),"",IF(ISBLANK(Tipy!KF10),"-",SUM(MB16:MF16)))</f>
        <v>20</v>
      </c>
      <c r="MH16" s="94"/>
      <c r="MI16" s="92" t="str">
        <f>IF(ISBLANK($MN$3),"",IF(ISBLANK(Tipy!KL10),0,IF(AND(Tipy!KL10=Výsledky!$ML$3,Tipy!KN10=Výsledky!$MN$3),50,0)))</f>
        <v/>
      </c>
      <c r="MJ16" s="92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92" t="str">
        <f>IF(ISBLANK($MN$3),"",IF(OR(Tipy!KO10=Výsledky!$MI$6,Tipy!KO10=Výsledky!$MI$7,Tipy!KO10=Výsledky!$MI$8,Tipy!KO10=Výsledky!$MI$9),30,0))</f>
        <v/>
      </c>
      <c r="ML16" s="92" t="str">
        <f>IF(ISBLANK($MN$3),"",IF(OR(Tipy!KP10=Výsledky!$ML$6,Tipy!KP10=Výsledky!$ML$7,Tipy!KP10=Výsledky!$ML$8,Tipy!KP10=Výsledky!$ML$9),10,0))</f>
        <v/>
      </c>
      <c r="MM16" s="93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95" t="str">
        <f>IF(ISBLANK($MN$3),"",IF(ISBLANK(Tipy!KL10),"-",SUM(MI16:MM16)))</f>
        <v/>
      </c>
      <c r="MO16" s="94"/>
      <c r="MP16" s="92" t="str">
        <f>IF(ISBLANK($MU$3),"",IF(ISBLANK(Tipy!KR10),0,IF(AND(Tipy!KR10=Výsledky!$MS$3,Tipy!KT10=Výsledky!$MU$3),50,0)))</f>
        <v/>
      </c>
      <c r="MQ16" s="92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92" t="str">
        <f>IF(ISBLANK($MU$3),"",IF(OR(Tipy!KU10=Výsledky!$MP$6,Tipy!KU10=Výsledky!$MP$7,Tipy!KU10=Výsledky!$MP$8,Tipy!KU10=Výsledky!$MP$9),30,0))</f>
        <v/>
      </c>
      <c r="MS16" s="92" t="str">
        <f>IF(ISBLANK($MU$3),"",IF(OR(Tipy!KV10=Výsledky!$MS$6,Tipy!KV10=Výsledky!$MS$7,Tipy!KV10=Výsledky!$MS$8,Tipy!KV10=Výsledky!$MS$9),10,0))</f>
        <v/>
      </c>
      <c r="MT16" s="93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95" t="str">
        <f>IF(ISBLANK($MU$3),"",IF(ISBLANK(Tipy!KR10),"-",SUM(MP16:MT16)))</f>
        <v/>
      </c>
      <c r="MV16" s="94"/>
      <c r="MW16" s="92" t="str">
        <f>IF(ISBLANK($NB$3),"",IF(ISBLANK(Tipy!KX10),0,IF(AND(Tipy!KX10=Výsledky!$MZ$3,Tipy!KZ10=Výsledky!$NB$3),50,0)))</f>
        <v/>
      </c>
      <c r="MX16" s="92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92" t="str">
        <f>IF(ISBLANK($NB$3),"",IF(OR(Tipy!LA10=Výsledky!$MW$6,Tipy!LA10=Výsledky!$MW$7,Tipy!LA10=Výsledky!$MW$8,Tipy!LA10=Výsledky!$MW$9),30,0))</f>
        <v/>
      </c>
      <c r="MZ16" s="92" t="str">
        <f>IF(ISBLANK($NB$3),"",IF(OR(Tipy!LB10=Výsledky!$MZ$6,Tipy!LB10=Výsledky!$MZ$7,Tipy!LB10=Výsledky!$MZ$8,Tipy!LB10=Výsledky!$MZ$9),10,0))</f>
        <v/>
      </c>
      <c r="NA16" s="93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95" t="str">
        <f>IF(ISBLANK($NB$3),"",IF(ISBLANK(Tipy!KX10),"-",SUM(MW16:NA16)))</f>
        <v/>
      </c>
      <c r="NC16" s="94"/>
      <c r="ND16" s="92" t="str">
        <f>IF(ISBLANK($NI$3),"",IF(ISBLANK(Tipy!LD10),0,IF(AND(Tipy!LD10=Výsledky!$NG$3,Tipy!LF10=Výsledky!$NI$3),50,0)))</f>
        <v/>
      </c>
      <c r="NE16" s="92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92" t="str">
        <f>IF(ISBLANK($NI$3),"",IF(OR(Tipy!LG10=Výsledky!$ND$6,Tipy!LG10=Výsledky!$ND$7,Tipy!LG10=Výsledky!$ND$8,Tipy!LG10=Výsledky!$ND$9),30,0))</f>
        <v/>
      </c>
      <c r="NG16" s="92" t="str">
        <f>IF(ISBLANK($NI$3),"",IF(OR(Tipy!LH10=Výsledky!$NG$6,Tipy!LH10=Výsledky!$NG$7,Tipy!LH10=Výsledky!$NG$8,Tipy!LH10=Výsledky!$NG$9),10,0))</f>
        <v/>
      </c>
      <c r="NH16" s="93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95" t="str">
        <f>IF(ISBLANK($NI$3),"",IF(ISBLANK(Tipy!LD10),"-",SUM(ND16:NH16)))</f>
        <v/>
      </c>
      <c r="NJ16" s="94"/>
      <c r="NK16" s="92" t="str">
        <f>IF(ISBLANK($NP$3),"",IF(ISBLANK(Tipy!LJ10),0,IF(AND(Tipy!LJ10=Výsledky!$NN$3,Tipy!LL10=Výsledky!$NP$3),50,0)))</f>
        <v/>
      </c>
      <c r="NL16" s="92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92" t="str">
        <f>IF(ISBLANK($NP$3),"",IF(OR(Tipy!LM10=Výsledky!$NK$6,Tipy!LM10=Výsledky!$NK$7,Tipy!LM10=Výsledky!$NK$8,Tipy!LM10=Výsledky!$NK$9),30,0))</f>
        <v/>
      </c>
      <c r="NN16" s="92" t="str">
        <f>IF(ISBLANK($NP$3),"",IF(OR(Tipy!LN10=Výsledky!$NN$6,Tipy!LN10=Výsledky!$NN$7,Tipy!LN10=Výsledky!$NN$8,Tipy!LN10=Výsledky!$NN$9),10,0))</f>
        <v/>
      </c>
      <c r="NO16" s="93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95" t="str">
        <f>IF(ISBLANK($NP$3),"",IF(ISBLANK(Tipy!LJ10),"-",SUM(NK16:NO16)))</f>
        <v/>
      </c>
      <c r="NQ16" s="94"/>
      <c r="NR16" s="92" t="str">
        <f>IF(ISBLANK($NW$3),"",IF(ISBLANK(Tipy!LP10),0,IF(AND(Tipy!LP10=Výsledky!$NU$3,Tipy!LR10=Výsledky!$NW$3),50,0)))</f>
        <v/>
      </c>
      <c r="NS16" s="92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92" t="str">
        <f>IF(ISBLANK($NW$3),"",IF(OR(Tipy!LS10=Výsledky!$NR$6,Tipy!LS10=Výsledky!$NR$7,Tipy!LS10=Výsledky!$NR$8,Tipy!LS10=Výsledky!$NR$9),30,0))</f>
        <v/>
      </c>
      <c r="NU16" s="92" t="str">
        <f>IF(ISBLANK($NW$3),"",IF(OR(Tipy!LT10=Výsledky!$NU$6,Tipy!LT10=Výsledky!$NU$7,Tipy!LT10=Výsledky!$NU$8,Tipy!LT10=Výsledky!$NU$9),10,0))</f>
        <v/>
      </c>
      <c r="NV16" s="93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95" t="str">
        <f>IF(ISBLANK($NW$3),"",IF(ISBLANK(Tipy!LP10),"-",SUM(NR16:NV16)))</f>
        <v/>
      </c>
      <c r="NX16" s="94"/>
      <c r="NY16" s="92" t="str">
        <f>IF(ISBLANK($OD$3),"",IF(ISBLANK(Tipy!LV10),0,IF(AND(Tipy!LV10=Výsledky!$OB$3,Tipy!LX10=Výsledky!$OD$3),50,0)))</f>
        <v/>
      </c>
      <c r="NZ16" s="92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92" t="str">
        <f>IF(ISBLANK($OD$3),"",IF(OR(Tipy!LY10=Výsledky!$NY$6,Tipy!LY10=Výsledky!$NY$7,Tipy!LY10=Výsledky!$NY$8,Tipy!LY10=Výsledky!$NY$9),30,0))</f>
        <v/>
      </c>
      <c r="OB16" s="92" t="str">
        <f>IF(ISBLANK($OD$3),"",IF(OR(Tipy!LZ10=Výsledky!$OB$6,Tipy!LZ10=Výsledky!$OB$7,Tipy!LZ10=Výsledky!$OB$8,Tipy!LZ10=Výsledky!$OB$9),10,0))</f>
        <v/>
      </c>
      <c r="OC16" s="93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95" t="str">
        <f>IF(ISBLANK($OD$3),"",IF(ISBLANK(Tipy!LV10),"-",SUM(NY16:OC16)))</f>
        <v/>
      </c>
      <c r="OE16" s="94"/>
      <c r="OF16" s="92" t="str">
        <f>IF(ISBLANK($OK$3),"",IF(ISBLANK(Tipy!MB10),0,IF(AND(Tipy!MB10=Výsledky!$OI$3,Tipy!MD10=Výsledky!$OK$3),50,0)))</f>
        <v/>
      </c>
      <c r="OG16" s="92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92" t="str">
        <f>IF(ISBLANK($OK$3),"",IF(OR(Tipy!ME10=Výsledky!$OF$6,Tipy!ME10=Výsledky!$OF$7,Tipy!ME10=Výsledky!$OF$8,Tipy!ME10=Výsledky!$OF$9),30,0))</f>
        <v/>
      </c>
      <c r="OI16" s="92" t="str">
        <f>IF(ISBLANK($OK$3),"",IF(OR(Tipy!MF10=Výsledky!$OI$6,Tipy!MF10=Výsledky!$OI$7,Tipy!MF10=Výsledky!$OI$8,Tipy!MF10=Výsledky!$OI$9),10,0))</f>
        <v/>
      </c>
      <c r="OJ16" s="93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95" t="str">
        <f>IF(ISBLANK($OK$3),"",IF(ISBLANK(Tipy!MB10),"-",SUM(OF16:OJ16)))</f>
        <v/>
      </c>
      <c r="OL16" s="94"/>
      <c r="OM16" s="92" t="str">
        <f>IF(ISBLANK($OR$3),"",IF(ISBLANK(Tipy!MH10),0,IF(AND(Tipy!MH10=Výsledky!$OP$3,Tipy!MJ10=Výsledky!$OR$3),50,0)))</f>
        <v/>
      </c>
      <c r="ON16" s="92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92" t="str">
        <f>IF(ISBLANK($OR$3),"",IF(OR(Tipy!MK10=Výsledky!$OM$6,Tipy!MK10=Výsledky!$OM$7,Tipy!MK10=Výsledky!$OM$8,Tipy!MK10=Výsledky!$OM$9),30,0))</f>
        <v/>
      </c>
      <c r="OP16" s="92" t="str">
        <f>IF(ISBLANK($OR$3),"",IF(OR(Tipy!ML10=Výsledky!$OP$6,Tipy!ML10=Výsledky!$OP$7,Tipy!ML10=Výsledky!$OP$8,Tipy!ML10=Výsledky!$OP$9),10,0))</f>
        <v/>
      </c>
      <c r="OQ16" s="93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95" t="str">
        <f>IF(ISBLANK($OR$3),"",IF(ISBLANK(Tipy!MH10),"-",SUM(OM16:OQ16)))</f>
        <v/>
      </c>
      <c r="OS16" s="94"/>
      <c r="OT16" s="92" t="str">
        <f>IF(ISBLANK($OY$3),"",IF(ISBLANK(Tipy!MN10),0,IF(AND(Tipy!MN10=Výsledky!$OW$3,Tipy!MP10=Výsledky!$OY$3),50,0)))</f>
        <v/>
      </c>
      <c r="OU16" s="92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92" t="str">
        <f>IF(ISBLANK($OY$3),"",IF(OR(Tipy!MQ10=Výsledky!$OT$6,Tipy!MQ10=Výsledky!$OT$7,Tipy!MQ10=Výsledky!$OT$8,Tipy!MQ10=Výsledky!$OT$9),30,0))</f>
        <v/>
      </c>
      <c r="OW16" s="92" t="str">
        <f>IF(ISBLANK($OY$3),"",IF(OR(Tipy!MR10=Výsledky!$OW$6,Tipy!MR10=Výsledky!$OW$7,Tipy!MR10=Výsledky!$OW$8,Tipy!MR10=Výsledky!$OW$9),10,0))</f>
        <v/>
      </c>
      <c r="OX16" s="93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95" t="str">
        <f>IF(ISBLANK($OY$3),"",IF(ISBLANK(Tipy!MN10),"-",SUM(OT16:OX16)))</f>
        <v/>
      </c>
      <c r="OZ16" s="94"/>
      <c r="PA16" s="92" t="str">
        <f>IF(ISBLANK($PF$3),"",IF(ISBLANK(Tipy!MT10),0,IF(AND(Tipy!MT10=Výsledky!$PD$3,Tipy!MV10=Výsledky!$PF$3),50,0)))</f>
        <v/>
      </c>
      <c r="PB16" s="92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92" t="str">
        <f>IF(ISBLANK($PF$3),"",IF(OR(Tipy!MW10=Výsledky!$PA$6,Tipy!MW10=Výsledky!$PA$7,Tipy!MW10=Výsledky!$PA$8,Tipy!MW10=Výsledky!$PA$9),30,0))</f>
        <v/>
      </c>
      <c r="PD16" s="92" t="str">
        <f>IF(ISBLANK($PF$3),"",IF(OR(Tipy!MX10=Výsledky!$PD$6,Tipy!MX10=Výsledky!$PD$7,Tipy!MX10=Výsledky!$PD$8,Tipy!MX10=Výsledky!$PD$9),10,0))</f>
        <v/>
      </c>
      <c r="PE16" s="93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95" t="str">
        <f>IF(ISBLANK($PF$3),"",IF(ISBLANK(Tipy!MT10),"-",SUM(PA16:PE16)))</f>
        <v/>
      </c>
      <c r="PG16" s="94"/>
      <c r="PH16" s="92" t="str">
        <f>IF(ISBLANK($PM$3),"",IF(ISBLANK(Tipy!MZ10),0,IF(AND(Tipy!MZ10=Výsledky!$PK$3,Tipy!NB10=Výsledky!$PM$3),50,0)))</f>
        <v/>
      </c>
      <c r="PI16" s="92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92" t="str">
        <f>IF(ISBLANK($PM$3),"",IF(OR(Tipy!NC10=Výsledky!$PH$6,Tipy!NC10=Výsledky!$PH$7,Tipy!NC10=Výsledky!$PH$8,Tipy!NC10=Výsledky!$PH$9),30,0))</f>
        <v/>
      </c>
      <c r="PK16" s="92" t="str">
        <f>IF(ISBLANK($PM$3),"",IF(OR(Tipy!ND10=Výsledky!$PK$6,Tipy!ND10=Výsledky!$PK$7,Tipy!ND10=Výsledky!$PK$8,Tipy!ND10=Výsledky!$PK$9),10,0))</f>
        <v/>
      </c>
      <c r="PL16" s="93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95" t="str">
        <f>IF(ISBLANK($PM$3),"",IF(ISBLANK(Tipy!MZ10),"-",SUM(PH16:PL16)))</f>
        <v/>
      </c>
      <c r="PN16" s="94"/>
      <c r="PO16" s="92" t="str">
        <f>IF(ISBLANK($PT$3),"",IF(ISBLANK(Tipy!NF10),0,IF(AND(Tipy!NF10=Výsledky!$PR$3,Tipy!NH10=Výsledky!$PT$3),50,0)))</f>
        <v/>
      </c>
      <c r="PP16" s="92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92" t="str">
        <f>IF(ISBLANK($PT$3),"",IF(OR(Tipy!NI10=Výsledky!$PO$6,Tipy!NI10=Výsledky!$PO$7,Tipy!NI10=Výsledky!$PO$8,Tipy!NI10=Výsledky!$PO$9),30,0))</f>
        <v/>
      </c>
      <c r="PR16" s="92" t="str">
        <f>IF(ISBLANK($PT$3),"",IF(OR(Tipy!NJ10=Výsledky!$PR$6,Tipy!NJ10=Výsledky!$PR$7,Tipy!NJ10=Výsledky!$PR$8,Tipy!NJ10=Výsledky!$PR$9),10,0))</f>
        <v/>
      </c>
      <c r="PS16" s="93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95" t="str">
        <f>IF(ISBLANK($PT$3),"",IF(ISBLANK(Tipy!NF10),"-",SUM(PO16:PS16)))</f>
        <v/>
      </c>
      <c r="PU16" s="94"/>
      <c r="PV16" s="92" t="str">
        <f>IF(ISBLANK($QA$3),"",IF(ISBLANK(Tipy!NL10),0,IF(AND(Tipy!NL10=Výsledky!$PY$3,Tipy!NN10=Výsledky!$QA$3),50,0)))</f>
        <v/>
      </c>
      <c r="PW16" s="92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92" t="str">
        <f>IF(ISBLANK($QA$3),"",IF(OR(Tipy!NO10=Výsledky!$PV$6,Tipy!NO10=Výsledky!$PV$7,Tipy!NO10=Výsledky!$PV$8,Tipy!NO10=Výsledky!$PV$9),30,0))</f>
        <v/>
      </c>
      <c r="PY16" s="92" t="str">
        <f>IF(ISBLANK($QA$3),"",IF(OR(Tipy!NP10=Výsledky!$PY$6,Tipy!NP10=Výsledky!$PY$7,Tipy!NP10=Výsledky!$PY$8,Tipy!NP10=Výsledky!$PY$9),10,0))</f>
        <v/>
      </c>
      <c r="PZ16" s="93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95" t="str">
        <f>IF(ISBLANK($QA$3),"",IF(ISBLANK(Tipy!NL10),"-",SUM(PV16:PZ16)))</f>
        <v/>
      </c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182">
        <f>IF(ISBLANK($GP$3),"",IF(ISBLANK(Tipy!FJ11),0,IF(AND(Tipy!FJ11=Výsledky!$GN$3,Tipy!FL11=Výsledky!$GP$3),50,0)))</f>
        <v>0</v>
      </c>
      <c r="GL17" s="182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82">
        <f>IF(ISBLANK($GP$3),"",IF(OR(Tipy!FM11=Výsledky!$GK$6,Tipy!FM11=Výsledky!$GK$7,Tipy!FM11=Výsledky!$GK$8,Tipy!FM11=Výsledky!$GK$9),30,0))</f>
        <v>30</v>
      </c>
      <c r="GN17" s="182">
        <f>IF(ISBLANK($GP$3),"",IF(OR(Tipy!FN11=Výsledky!$GN$6,Tipy!FN11=Výsledky!$GN$7,Tipy!FN11=Výsledky!$GN$8,Tipy!FN11=Výsledky!$GN$9),10,0))</f>
        <v>0</v>
      </c>
      <c r="GO17" s="183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6">
        <f>IF(ISBLANK($GP$3),"",IF(ISBLANK(Tipy!FJ11),"-",SUM(GK17:GO17)))</f>
        <v>50</v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182">
        <f>IF(ISBLANK($IM$3),"",IF(ISBLANK(Tipy!GZ11),0,IF(AND(Tipy!GZ11=Výsledky!$IK$3,Tipy!HB11=Výsledky!$IM$3),50,0)))</f>
        <v>0</v>
      </c>
      <c r="II17" s="182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2">
        <f>IF(ISBLANK($IM$3),"",IF(OR(Tipy!HC11=Výsledky!$IH$6,Tipy!HC11=Výsledky!$IH$7,Tipy!HC11=Výsledky!$IH$8,Tipy!HC11=Výsledky!$IH$9),30,0))</f>
        <v>0</v>
      </c>
      <c r="IK17" s="182">
        <f>IF(ISBLANK($IM$3),"",IF(OR(Tipy!HD11=Výsledky!$IK$6,Tipy!HD11=Výsledky!$IK$7,Tipy!HD11=Výsledky!$IK$8,Tipy!HD11=Výsledky!$IK$9),10,0))</f>
        <v>0</v>
      </c>
      <c r="IL17" s="183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6">
        <f>IF(ISBLANK($IM$3),"",IF(ISBLANK(Tipy!GZ11),"-",SUM(IH17:IL17)))</f>
        <v>30</v>
      </c>
      <c r="IN17" s="185"/>
      <c r="IO17" s="182">
        <f>IF(ISBLANK($IT$3),"",IF(ISBLANK(Tipy!HF11),0,IF(AND(Tipy!HF11=Výsledky!$IR$3,Tipy!HH11=Výsledky!$IT$3),50,0)))</f>
        <v>0</v>
      </c>
      <c r="IP17" s="182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2">
        <f>IF(ISBLANK($IT$3),"",IF(OR(Tipy!HI11=Výsledky!$IO$6,Tipy!HI11=Výsledky!$IO$7,Tipy!HI11=Výsledky!$IO$8,Tipy!HI11=Výsledky!$IO$9),30,0))</f>
        <v>30</v>
      </c>
      <c r="IR17" s="182">
        <f>IF(ISBLANK($IT$3),"",IF(OR(Tipy!HJ11=Výsledky!$IR$6,Tipy!HJ11=Výsledky!$IR$7,Tipy!HJ11=Výsledky!$IR$8,Tipy!HJ11=Výsledky!$IR$9),10,0))</f>
        <v>10</v>
      </c>
      <c r="IS17" s="183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6">
        <f>IF(ISBLANK($IT$3),"",IF(ISBLANK(Tipy!HF11),"-",SUM(IO17:IS17)))</f>
        <v>70</v>
      </c>
      <c r="IU17" s="185"/>
      <c r="IV17" s="182">
        <f>IF(ISBLANK($JA$3),"",IF(ISBLANK(Tipy!HL11),0,IF(AND(Tipy!HL11=Výsledky!$IY$3,Tipy!HN11=Výsledky!$JA$3),50,0)))</f>
        <v>0</v>
      </c>
      <c r="IW17" s="182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2">
        <f>IF(ISBLANK($JA$3),"",IF(OR(Tipy!HO11=Výsledky!$IV$6,Tipy!HO11=Výsledky!$IV$7,Tipy!HO11=Výsledky!$IV$8,Tipy!HO11=Výsledky!$IV$9),30,0))</f>
        <v>30</v>
      </c>
      <c r="IY17" s="182">
        <f>IF(ISBLANK($JA$3),"",IF(OR(Tipy!HP11=Výsledky!$IY$6,Tipy!HP11=Výsledky!$IY$7,Tipy!HP11=Výsledky!$IY$8,Tipy!HP11=Výsledky!$IY$9),10,0))</f>
        <v>0</v>
      </c>
      <c r="IZ17" s="183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6">
        <f>IF(ISBLANK($JA$3),"",IF(ISBLANK(Tipy!HL11),"-",SUM(IV17:IZ17)))</f>
        <v>50</v>
      </c>
      <c r="JB17" s="185"/>
      <c r="JC17" s="182">
        <f>IF(ISBLANK($JH$3),"",IF(ISBLANK(Tipy!HR11),0,IF(AND(Tipy!HR11=Výsledky!$JF$3,Tipy!HT11=Výsledky!$JH$3),50,0)))</f>
        <v>0</v>
      </c>
      <c r="JD17" s="182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2">
        <f>IF(ISBLANK($JH$3),"",IF(OR(Tipy!HU11=Výsledky!$JC$6,Tipy!HU11=Výsledky!$JC$7,Tipy!HU11=Výsledky!$JC$8,Tipy!HU11=Výsledky!$JC$9),30,0))</f>
        <v>0</v>
      </c>
      <c r="JF17" s="182">
        <f>IF(ISBLANK($JH$3),"",IF(OR(Tipy!HV11=Výsledky!$JF$6,Tipy!HV11=Výsledky!$JF$7,Tipy!HV11=Výsledky!$JF$8,Tipy!HV11=Výsledky!$JF$9),10,0))</f>
        <v>0</v>
      </c>
      <c r="JG17" s="18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6" t="str">
        <f>IF(ISBLANK($JH$3),"",IF(ISBLANK(Tipy!HR11),"-",SUM(JC17:JG17)))</f>
        <v>-</v>
      </c>
      <c r="JI17" s="185"/>
      <c r="JJ17" s="182">
        <f>IF(ISBLANK($JO$3),"",IF(ISBLANK(Tipy!HX11),0,IF(AND(Tipy!HX11=Výsledky!$JM$3,Tipy!HZ11=Výsledky!$JO$3),50,0)))</f>
        <v>0</v>
      </c>
      <c r="JK17" s="182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2">
        <f>IF(ISBLANK($JO$3),"",IF(OR(Tipy!IA11=Výsledky!$JJ$6,Tipy!IA11=Výsledky!$JJ$7,Tipy!IA11=Výsledky!$JJ$8,Tipy!IA11=Výsledky!$JJ$9),30,0))</f>
        <v>0</v>
      </c>
      <c r="JM17" s="182">
        <f>IF(ISBLANK($JO$3),"",IF(OR(Tipy!IB11=Výsledky!$JM$6,Tipy!IB11=Výsledky!$JM$7,Tipy!IB11=Výsledky!$JM$8,Tipy!IB11=Výsledky!$JM$9),10,0))</f>
        <v>0</v>
      </c>
      <c r="JN17" s="183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86">
        <f>IF(ISBLANK($JO$3),"",IF(ISBLANK(Tipy!HX11),"-",SUM(JJ17:JN17)))</f>
        <v>30</v>
      </c>
      <c r="JP17" s="185"/>
      <c r="JQ17" s="182">
        <f>IF(ISBLANK($JV$3),"",IF(ISBLANK(Tipy!ID11),0,IF(AND(Tipy!ID11=Výsledky!$JT$3,Tipy!IF11=Výsledky!$JV$3),50,0)))</f>
        <v>0</v>
      </c>
      <c r="JR17" s="182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82">
        <f>IF(ISBLANK($JV$3),"",IF(OR(Tipy!IG11=Výsledky!$JQ$6,Tipy!IG11=Výsledky!$JQ$7,Tipy!IG11=Výsledky!$JQ$8,Tipy!IG11=Výsledky!$JQ$9),30,0))</f>
        <v>0</v>
      </c>
      <c r="JT17" s="182">
        <f>IF(ISBLANK($JV$3),"",IF(OR(Tipy!IH11=Výsledky!$JT$6,Tipy!IH11=Výsledky!$JT$7,Tipy!IH11=Výsledky!$JT$8,Tipy!IH11=Výsledky!$JT$9),10,0))</f>
        <v>0</v>
      </c>
      <c r="JU17" s="183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86" t="str">
        <f>IF(ISBLANK($JV$3),"",IF(ISBLANK(Tipy!ID11),"-",SUM(JQ17:JU17)))</f>
        <v>-</v>
      </c>
      <c r="JW17" s="185"/>
      <c r="JX17" s="182">
        <f>IF(ISBLANK($KC$3),"",IF(ISBLANK(Tipy!IJ11),0,IF(AND(Tipy!IJ11=Výsledky!$KA$3,Tipy!IL11=Výsledky!$KC$3),50,0)))</f>
        <v>0</v>
      </c>
      <c r="JY17" s="182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>0</v>
      </c>
      <c r="JZ17" s="182">
        <f>IF(ISBLANK($KC$3),"",IF(OR(Tipy!IM11=Výsledky!$JX$6,Tipy!IM11=Výsledky!$JX$7,Tipy!IM11=Výsledky!$JX$8,Tipy!IM11=Výsledky!$JX$9),30,0))</f>
        <v>0</v>
      </c>
      <c r="KA17" s="182">
        <f>IF(ISBLANK($KC$3),"",IF(OR(Tipy!IN11=Výsledky!$KA$6,Tipy!IN11=Výsledky!$KA$7,Tipy!IN11=Výsledky!$KA$8,Tipy!IN11=Výsledky!$KA$9),10,0))</f>
        <v>0</v>
      </c>
      <c r="KB17" s="183">
        <f>IF(ISBLANK($KC$3),"",IF(ISBLANK(Tipy!IJ11),0,IF(OR(AND(Tipy!IJ11=Výsledky!$KA$3,OR(Tipy!IL11=Výsledky!$KC$3+1,Tipy!IL11=Výsledky!$KC$3-1)),AND(Tipy!IL11=Výsledky!$KC$3,OR(Tipy!IJ11=Výsledky!$KA$3+1,Tipy!IJ11=Výsledky!$KA$3-1))),10,0)))</f>
        <v>0</v>
      </c>
      <c r="KC17" s="186" t="str">
        <f>IF(ISBLANK($KC$3),"",IF(ISBLANK(Tipy!IJ11),"-",SUM(JX17:KB17)))</f>
        <v>-</v>
      </c>
      <c r="KD17" s="185"/>
      <c r="KE17" s="182">
        <f>IF(ISBLANK($KJ$3),"",IF(ISBLANK(Tipy!IP11),0,IF(AND(Tipy!IP11=Výsledky!$KH$3,Tipy!IR11=Výsledky!$KJ$3),50,0)))</f>
        <v>0</v>
      </c>
      <c r="KF17" s="182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182">
        <f>IF(ISBLANK($KJ$3),"",IF(OR(Tipy!IS11=Výsledky!$KE$6,Tipy!IS11=Výsledky!$KE$7,Tipy!IS11=Výsledky!$KE$8,Tipy!IS11=Výsledky!$KE$9),30,0))</f>
        <v>0</v>
      </c>
      <c r="KH17" s="182">
        <f>IF(ISBLANK($KJ$3),"",IF(OR(Tipy!IT11=Výsledky!$KH$6,Tipy!IT11=Výsledky!$KH$7,Tipy!IT11=Výsledky!$KH$8,Tipy!IT11=Výsledky!$KH$9),10,0))</f>
        <v>0</v>
      </c>
      <c r="KI17" s="183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186" t="str">
        <f>IF(ISBLANK($KJ$3),"",IF(ISBLANK(Tipy!IP11),"-",SUM(KE17:KI17)))</f>
        <v>-</v>
      </c>
      <c r="KK17" s="185"/>
      <c r="KL17" s="182">
        <f>IF(ISBLANK($KQ$3),"",IF(ISBLANK(Tipy!IV11),0,IF(AND(Tipy!IV11=Výsledky!$KO$3,Tipy!IX11=Výsledky!$KQ$3),50,0)))</f>
        <v>0</v>
      </c>
      <c r="KM17" s="182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182">
        <f>IF(ISBLANK($KQ$3),"",IF(OR(Tipy!IY11=Výsledky!$KL$6,Tipy!IY11=Výsledky!$KL$7,Tipy!IY11=Výsledky!$KL$8,Tipy!IY11=Výsledky!$KL$9),30,0))</f>
        <v>0</v>
      </c>
      <c r="KO17" s="182">
        <f>IF(ISBLANK($KQ$3),"",IF(OR(Tipy!IZ11=Výsledky!$KO$6,Tipy!IZ11=Výsledky!$KO$7,Tipy!IZ11=Výsledky!$KO$8,Tipy!IZ11=Výsledky!$KO$9),10,0))</f>
        <v>0</v>
      </c>
      <c r="KP17" s="183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86" t="str">
        <f>IF(ISBLANK($KQ$3),"",IF(ISBLANK(Tipy!IV11),"-",SUM(KL17:KP17)))</f>
        <v>-</v>
      </c>
      <c r="KR17" s="185"/>
      <c r="KS17" s="182">
        <f>IF(ISBLANK($KX$3),"",IF(ISBLANK(Tipy!JB11),0,IF(AND(Tipy!JB11=Výsledky!$KV$3,Tipy!JD11=Výsledky!$KX$3),50,0)))</f>
        <v>0</v>
      </c>
      <c r="KT17" s="182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82">
        <f>IF(ISBLANK($KX$3),"",IF(OR(Tipy!JE11=Výsledky!$KS$6,Tipy!JE11=Výsledky!$KS$7,Tipy!JE11=Výsledky!$KS$8,Tipy!JE11=Výsledky!$KS$9),30,0))</f>
        <v>0</v>
      </c>
      <c r="KV17" s="182">
        <f>IF(ISBLANK($KX$3),"",IF(OR(Tipy!JF11=Výsledky!$KV$6,Tipy!JF11=Výsledky!$KV$7,Tipy!JF11=Výsledky!$KV$8,Tipy!JF11=Výsledky!$KV$9),10,0))</f>
        <v>0</v>
      </c>
      <c r="KW17" s="183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86" t="str">
        <f>IF(ISBLANK($KX$3),"",IF(ISBLANK(Tipy!JB11),"-",SUM(KS17:KW17)))</f>
        <v>-</v>
      </c>
      <c r="KY17" s="185"/>
      <c r="KZ17" s="182">
        <f>IF(ISBLANK($LE$3),"",IF(ISBLANK(Tipy!JH11),0,IF(AND(Tipy!JH11=Výsledky!$LC$3,Tipy!JJ11=Výsledky!$LE$3),50,0)))</f>
        <v>0</v>
      </c>
      <c r="LA17" s="182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82">
        <f>IF(ISBLANK($LE$3),"",IF(OR(Tipy!JK11=Výsledky!$KZ$6,Tipy!JK11=Výsledky!$KZ$7,Tipy!JK11=Výsledky!$KZ$8,Tipy!JK11=Výsledky!$KZ$9),30,0))</f>
        <v>0</v>
      </c>
      <c r="LC17" s="182">
        <f>IF(ISBLANK($LE$3),"",IF(OR(Tipy!JL11=Výsledky!$LC$6,Tipy!JL11=Výsledky!$LC$7,Tipy!JL11=Výsledky!$LC$8,Tipy!JL11=Výsledky!$LC$9),10,0))</f>
        <v>0</v>
      </c>
      <c r="LD17" s="183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86" t="str">
        <f>IF(ISBLANK($LE$3),"",IF(ISBLANK(Tipy!JH11),"-",SUM(KZ17:LD17)))</f>
        <v>-</v>
      </c>
      <c r="LF17" s="185"/>
      <c r="LG17" s="182">
        <f>IF(ISBLANK($LL$3),"",IF(ISBLANK(Tipy!JN11),0,IF(AND(Tipy!JN11=Výsledky!$LJ$3,Tipy!JP11=Výsledky!$LL$3),50,0)))</f>
        <v>0</v>
      </c>
      <c r="LH17" s="182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182">
        <f>IF(ISBLANK($LL$3),"",IF(OR(Tipy!JQ11=Výsledky!$LG$6,Tipy!JQ11=Výsledky!$LG$7,Tipy!JQ11=Výsledky!$LG$8,Tipy!JQ11=Výsledky!$LG$9),30,0))</f>
        <v>0</v>
      </c>
      <c r="LJ17" s="182">
        <f>IF(ISBLANK($LL$3),"",IF(OR(Tipy!JR11=Výsledky!$LJ$6,Tipy!JR11=Výsledky!$LJ$7,Tipy!JR11=Výsledky!$LJ$8,Tipy!JR11=Výsledky!$LJ$9),10,0))</f>
        <v>0</v>
      </c>
      <c r="LK17" s="183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86" t="str">
        <f>IF(ISBLANK($LL$3),"",IF(ISBLANK(Tipy!JN11),"-",SUM(LG17:LK17)))</f>
        <v>-</v>
      </c>
      <c r="LM17" s="185"/>
      <c r="LN17" s="182" t="str">
        <f>IF(ISBLANK($LS$3),"",IF(ISBLANK(Tipy!JT11),0,IF(AND(Tipy!JT11=Výsledky!$LQ$3,Tipy!JV11=Výsledky!$LS$3),50,0)))</f>
        <v/>
      </c>
      <c r="LO17" s="182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82" t="str">
        <f>IF(ISBLANK($LS$3),"",IF(OR(Tipy!JW11=Výsledky!$LN$6,Tipy!JW11=Výsledky!$LN$7,Tipy!JW11=Výsledky!$LN$8,Tipy!JW11=Výsledky!$LN$9),30,0))</f>
        <v/>
      </c>
      <c r="LQ17" s="182" t="str">
        <f>IF(ISBLANK($LS$3),"",IF(OR(Tipy!JX11=Výsledky!$LQ$6,Tipy!JX11=Výsledky!$LQ$7,Tipy!JX11=Výsledky!$LQ$8,Tipy!JX11=Výsledky!$LQ$9),10,0))</f>
        <v/>
      </c>
      <c r="LR17" s="183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86" t="str">
        <f>IF(ISBLANK($LS$3),"",IF(ISBLANK(Tipy!JT11),"-",SUM(LN17:LR17)))</f>
        <v/>
      </c>
      <c r="LT17" s="94"/>
      <c r="LU17" s="182">
        <f>IF(ISBLANK($LZ$3),"",IF(ISBLANK(Tipy!JZ11),0,IF(AND(Tipy!JZ11=Výsledky!$LX$3,Tipy!KB11=Výsledky!$LZ$3),50,0)))</f>
        <v>0</v>
      </c>
      <c r="LV17" s="182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82">
        <f>IF(ISBLANK($LZ$3),"",IF(OR(Tipy!KC11=Výsledky!$LU$6,Tipy!KC11=Výsledky!$LU$7,Tipy!KC11=Výsledky!$LU$8,Tipy!KC11=Výsledky!$LU$9),30,0))</f>
        <v>0</v>
      </c>
      <c r="LX17" s="182">
        <f>IF(ISBLANK($LZ$3),"",IF(OR(Tipy!KD11=Výsledky!$LX$6,Tipy!KD11=Výsledky!$LX$7,Tipy!KD11=Výsledky!$LX$8,Tipy!KD11=Výsledky!$LX$9),10,0))</f>
        <v>0</v>
      </c>
      <c r="LY17" s="183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86" t="str">
        <f>IF(ISBLANK($LZ$3),"",IF(ISBLANK(Tipy!JZ11),"-",SUM(LU17:LY17)))</f>
        <v>-</v>
      </c>
      <c r="MA17" s="185"/>
      <c r="MB17" s="182">
        <f>IF(ISBLANK($MG$3),"",IF(ISBLANK(Tipy!KF11),0,IF(AND(Tipy!KF11=Výsledky!$ME$3,Tipy!KH11=Výsledky!$MG$3),50,0)))</f>
        <v>0</v>
      </c>
      <c r="MC17" s="182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82">
        <f>IF(ISBLANK($MG$3),"",IF(OR(Tipy!KI11=Výsledky!$MB$6,Tipy!KI11=Výsledky!$MB$7,Tipy!KI11=Výsledky!$MB$8,Tipy!KI11=Výsledky!$MB$9),30,0))</f>
        <v>0</v>
      </c>
      <c r="ME17" s="182">
        <f>IF(ISBLANK($MG$3),"",IF(OR(Tipy!KJ11=Výsledky!$ME$6,Tipy!KJ11=Výsledky!$ME$7,Tipy!KJ11=Výsledky!$ME$8,Tipy!KJ11=Výsledky!$ME$9),10,0))</f>
        <v>0</v>
      </c>
      <c r="MF17" s="183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186" t="str">
        <f>IF(ISBLANK($MG$3),"",IF(ISBLANK(Tipy!KF11),"-",SUM(MB17:MF17)))</f>
        <v>-</v>
      </c>
      <c r="MH17" s="94"/>
      <c r="MI17" s="92" t="str">
        <f>IF(ISBLANK($MN$3),"",IF(ISBLANK(Tipy!KL11),0,IF(AND(Tipy!KL11=Výsledky!$ML$3,Tipy!KN11=Výsledky!$MN$3),50,0)))</f>
        <v/>
      </c>
      <c r="MJ17" s="92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92" t="str">
        <f>IF(ISBLANK($MN$3),"",IF(OR(Tipy!KO11=Výsledky!$MI$6,Tipy!KO11=Výsledky!$MI$7,Tipy!KO11=Výsledky!$MI$8,Tipy!KO11=Výsledky!$MI$9),30,0))</f>
        <v/>
      </c>
      <c r="ML17" s="92" t="str">
        <f>IF(ISBLANK($MN$3),"",IF(OR(Tipy!KP11=Výsledky!$ML$6,Tipy!KP11=Výsledky!$ML$7,Tipy!KP11=Výsledky!$ML$8,Tipy!KP11=Výsledky!$ML$9),10,0))</f>
        <v/>
      </c>
      <c r="MM17" s="93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95" t="str">
        <f>IF(ISBLANK($MN$3),"",IF(ISBLANK(Tipy!KL11),"-",SUM(MI17:MM17)))</f>
        <v/>
      </c>
      <c r="MO17" s="94"/>
      <c r="MP17" s="92" t="str">
        <f>IF(ISBLANK($MU$3),"",IF(ISBLANK(Tipy!KR11),0,IF(AND(Tipy!KR11=Výsledky!$MS$3,Tipy!KT11=Výsledky!$MU$3),50,0)))</f>
        <v/>
      </c>
      <c r="MQ17" s="92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92" t="str">
        <f>IF(ISBLANK($MU$3),"",IF(OR(Tipy!KU11=Výsledky!$MP$6,Tipy!KU11=Výsledky!$MP$7,Tipy!KU11=Výsledky!$MP$8,Tipy!KU11=Výsledky!$MP$9),30,0))</f>
        <v/>
      </c>
      <c r="MS17" s="92" t="str">
        <f>IF(ISBLANK($MU$3),"",IF(OR(Tipy!KV11=Výsledky!$MS$6,Tipy!KV11=Výsledky!$MS$7,Tipy!KV11=Výsledky!$MS$8,Tipy!KV11=Výsledky!$MS$9),10,0))</f>
        <v/>
      </c>
      <c r="MT17" s="93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95" t="str">
        <f>IF(ISBLANK($MU$3),"",IF(ISBLANK(Tipy!KR11),"-",SUM(MP17:MT17)))</f>
        <v/>
      </c>
      <c r="MV17" s="94"/>
      <c r="MW17" s="92" t="str">
        <f>IF(ISBLANK($NB$3),"",IF(ISBLANK(Tipy!KX11),0,IF(AND(Tipy!KX11=Výsledky!$MZ$3,Tipy!KZ11=Výsledky!$NB$3),50,0)))</f>
        <v/>
      </c>
      <c r="MX17" s="92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92" t="str">
        <f>IF(ISBLANK($NB$3),"",IF(OR(Tipy!LA11=Výsledky!$MW$6,Tipy!LA11=Výsledky!$MW$7,Tipy!LA11=Výsledky!$MW$8,Tipy!LA11=Výsledky!$MW$9),30,0))</f>
        <v/>
      </c>
      <c r="MZ17" s="92" t="str">
        <f>IF(ISBLANK($NB$3),"",IF(OR(Tipy!LB11=Výsledky!$MZ$6,Tipy!LB11=Výsledky!$MZ$7,Tipy!LB11=Výsledky!$MZ$8,Tipy!LB11=Výsledky!$MZ$9),10,0))</f>
        <v/>
      </c>
      <c r="NA17" s="93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95" t="str">
        <f>IF(ISBLANK($NB$3),"",IF(ISBLANK(Tipy!KX11),"-",SUM(MW17:NA17)))</f>
        <v/>
      </c>
      <c r="NC17" s="94"/>
      <c r="ND17" s="92" t="str">
        <f>IF(ISBLANK($NI$3),"",IF(ISBLANK(Tipy!LD11),0,IF(AND(Tipy!LD11=Výsledky!$NG$3,Tipy!LF11=Výsledky!$NI$3),50,0)))</f>
        <v/>
      </c>
      <c r="NE17" s="92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92" t="str">
        <f>IF(ISBLANK($NI$3),"",IF(OR(Tipy!LG11=Výsledky!$ND$6,Tipy!LG11=Výsledky!$ND$7,Tipy!LG11=Výsledky!$ND$8,Tipy!LG11=Výsledky!$ND$9),30,0))</f>
        <v/>
      </c>
      <c r="NG17" s="92" t="str">
        <f>IF(ISBLANK($NI$3),"",IF(OR(Tipy!LH11=Výsledky!$NG$6,Tipy!LH11=Výsledky!$NG$7,Tipy!LH11=Výsledky!$NG$8,Tipy!LH11=Výsledky!$NG$9),10,0))</f>
        <v/>
      </c>
      <c r="NH17" s="93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95" t="str">
        <f>IF(ISBLANK($NI$3),"",IF(ISBLANK(Tipy!LD11),"-",SUM(ND17:NH17)))</f>
        <v/>
      </c>
      <c r="NJ17" s="94"/>
      <c r="NK17" s="92" t="str">
        <f>IF(ISBLANK($NP$3),"",IF(ISBLANK(Tipy!LJ11),0,IF(AND(Tipy!LJ11=Výsledky!$NN$3,Tipy!LL11=Výsledky!$NP$3),50,0)))</f>
        <v/>
      </c>
      <c r="NL17" s="92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92" t="str">
        <f>IF(ISBLANK($NP$3),"",IF(OR(Tipy!LM11=Výsledky!$NK$6,Tipy!LM11=Výsledky!$NK$7,Tipy!LM11=Výsledky!$NK$8,Tipy!LM11=Výsledky!$NK$9),30,0))</f>
        <v/>
      </c>
      <c r="NN17" s="92" t="str">
        <f>IF(ISBLANK($NP$3),"",IF(OR(Tipy!LN11=Výsledky!$NN$6,Tipy!LN11=Výsledky!$NN$7,Tipy!LN11=Výsledky!$NN$8,Tipy!LN11=Výsledky!$NN$9),10,0))</f>
        <v/>
      </c>
      <c r="NO17" s="93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95" t="str">
        <f>IF(ISBLANK($NP$3),"",IF(ISBLANK(Tipy!LJ11),"-",SUM(NK17:NO17)))</f>
        <v/>
      </c>
      <c r="NQ17" s="94"/>
      <c r="NR17" s="92" t="str">
        <f>IF(ISBLANK($NW$3),"",IF(ISBLANK(Tipy!LP11),0,IF(AND(Tipy!LP11=Výsledky!$NU$3,Tipy!LR11=Výsledky!$NW$3),50,0)))</f>
        <v/>
      </c>
      <c r="NS17" s="92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92" t="str">
        <f>IF(ISBLANK($NW$3),"",IF(OR(Tipy!LS11=Výsledky!$NR$6,Tipy!LS11=Výsledky!$NR$7,Tipy!LS11=Výsledky!$NR$8,Tipy!LS11=Výsledky!$NR$9),30,0))</f>
        <v/>
      </c>
      <c r="NU17" s="92" t="str">
        <f>IF(ISBLANK($NW$3),"",IF(OR(Tipy!LT11=Výsledky!$NU$6,Tipy!LT11=Výsledky!$NU$7,Tipy!LT11=Výsledky!$NU$8,Tipy!LT11=Výsledky!$NU$9),10,0))</f>
        <v/>
      </c>
      <c r="NV17" s="93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95" t="str">
        <f>IF(ISBLANK($NW$3),"",IF(ISBLANK(Tipy!LP11),"-",SUM(NR17:NV17)))</f>
        <v/>
      </c>
      <c r="NX17" s="94"/>
      <c r="NY17" s="92" t="str">
        <f>IF(ISBLANK($OD$3),"",IF(ISBLANK(Tipy!LV11),0,IF(AND(Tipy!LV11=Výsledky!$OB$3,Tipy!LX11=Výsledky!$OD$3),50,0)))</f>
        <v/>
      </c>
      <c r="NZ17" s="92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92" t="str">
        <f>IF(ISBLANK($OD$3),"",IF(OR(Tipy!LY11=Výsledky!$NY$6,Tipy!LY11=Výsledky!$NY$7,Tipy!LY11=Výsledky!$NY$8,Tipy!LY11=Výsledky!$NY$9),30,0))</f>
        <v/>
      </c>
      <c r="OB17" s="92" t="str">
        <f>IF(ISBLANK($OD$3),"",IF(OR(Tipy!LZ11=Výsledky!$OB$6,Tipy!LZ11=Výsledky!$OB$7,Tipy!LZ11=Výsledky!$OB$8,Tipy!LZ11=Výsledky!$OB$9),10,0))</f>
        <v/>
      </c>
      <c r="OC17" s="93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95" t="str">
        <f>IF(ISBLANK($OD$3),"",IF(ISBLANK(Tipy!LV11),"-",SUM(NY17:OC17)))</f>
        <v/>
      </c>
      <c r="OE17" s="94"/>
      <c r="OF17" s="92" t="str">
        <f>IF(ISBLANK($OK$3),"",IF(ISBLANK(Tipy!MB11),0,IF(AND(Tipy!MB11=Výsledky!$OI$3,Tipy!MD11=Výsledky!$OK$3),50,0)))</f>
        <v/>
      </c>
      <c r="OG17" s="92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92" t="str">
        <f>IF(ISBLANK($OK$3),"",IF(OR(Tipy!ME11=Výsledky!$OF$6,Tipy!ME11=Výsledky!$OF$7,Tipy!ME11=Výsledky!$OF$8,Tipy!ME11=Výsledky!$OF$9),30,0))</f>
        <v/>
      </c>
      <c r="OI17" s="92" t="str">
        <f>IF(ISBLANK($OK$3),"",IF(OR(Tipy!MF11=Výsledky!$OI$6,Tipy!MF11=Výsledky!$OI$7,Tipy!MF11=Výsledky!$OI$8,Tipy!MF11=Výsledky!$OI$9),10,0))</f>
        <v/>
      </c>
      <c r="OJ17" s="93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95" t="str">
        <f>IF(ISBLANK($OK$3),"",IF(ISBLANK(Tipy!MB11),"-",SUM(OF17:OJ17)))</f>
        <v/>
      </c>
      <c r="OL17" s="94"/>
      <c r="OM17" s="92" t="str">
        <f>IF(ISBLANK($OR$3),"",IF(ISBLANK(Tipy!MH11),0,IF(AND(Tipy!MH11=Výsledky!$OP$3,Tipy!MJ11=Výsledky!$OR$3),50,0)))</f>
        <v/>
      </c>
      <c r="ON17" s="92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92" t="str">
        <f>IF(ISBLANK($OR$3),"",IF(OR(Tipy!MK11=Výsledky!$OM$6,Tipy!MK11=Výsledky!$OM$7,Tipy!MK11=Výsledky!$OM$8,Tipy!MK11=Výsledky!$OM$9),30,0))</f>
        <v/>
      </c>
      <c r="OP17" s="92" t="str">
        <f>IF(ISBLANK($OR$3),"",IF(OR(Tipy!ML11=Výsledky!$OP$6,Tipy!ML11=Výsledky!$OP$7,Tipy!ML11=Výsledky!$OP$8,Tipy!ML11=Výsledky!$OP$9),10,0))</f>
        <v/>
      </c>
      <c r="OQ17" s="93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95" t="str">
        <f>IF(ISBLANK($OR$3),"",IF(ISBLANK(Tipy!MH11),"-",SUM(OM17:OQ17)))</f>
        <v/>
      </c>
      <c r="OS17" s="94"/>
      <c r="OT17" s="92" t="str">
        <f>IF(ISBLANK($OY$3),"",IF(ISBLANK(Tipy!MN11),0,IF(AND(Tipy!MN11=Výsledky!$OW$3,Tipy!MP11=Výsledky!$OY$3),50,0)))</f>
        <v/>
      </c>
      <c r="OU17" s="92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92" t="str">
        <f>IF(ISBLANK($OY$3),"",IF(OR(Tipy!MQ11=Výsledky!$OT$6,Tipy!MQ11=Výsledky!$OT$7,Tipy!MQ11=Výsledky!$OT$8,Tipy!MQ11=Výsledky!$OT$9),30,0))</f>
        <v/>
      </c>
      <c r="OW17" s="92" t="str">
        <f>IF(ISBLANK($OY$3),"",IF(OR(Tipy!MR11=Výsledky!$OW$6,Tipy!MR11=Výsledky!$OW$7,Tipy!MR11=Výsledky!$OW$8,Tipy!MR11=Výsledky!$OW$9),10,0))</f>
        <v/>
      </c>
      <c r="OX17" s="93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95" t="str">
        <f>IF(ISBLANK($OY$3),"",IF(ISBLANK(Tipy!MN11),"-",SUM(OT17:OX17)))</f>
        <v/>
      </c>
      <c r="OZ17" s="94"/>
      <c r="PA17" s="92" t="str">
        <f>IF(ISBLANK($PF$3),"",IF(ISBLANK(Tipy!MT11),0,IF(AND(Tipy!MT11=Výsledky!$PD$3,Tipy!MV11=Výsledky!$PF$3),50,0)))</f>
        <v/>
      </c>
      <c r="PB17" s="92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92" t="str">
        <f>IF(ISBLANK($PF$3),"",IF(OR(Tipy!MW11=Výsledky!$PA$6,Tipy!MW11=Výsledky!$PA$7,Tipy!MW11=Výsledky!$PA$8,Tipy!MW11=Výsledky!$PA$9),30,0))</f>
        <v/>
      </c>
      <c r="PD17" s="92" t="str">
        <f>IF(ISBLANK($PF$3),"",IF(OR(Tipy!MX11=Výsledky!$PD$6,Tipy!MX11=Výsledky!$PD$7,Tipy!MX11=Výsledky!$PD$8,Tipy!MX11=Výsledky!$PD$9),10,0))</f>
        <v/>
      </c>
      <c r="PE17" s="93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95" t="str">
        <f>IF(ISBLANK($PF$3),"",IF(ISBLANK(Tipy!MT11),"-",SUM(PA17:PE17)))</f>
        <v/>
      </c>
      <c r="PG17" s="94"/>
      <c r="PH17" s="92" t="str">
        <f>IF(ISBLANK($PM$3),"",IF(ISBLANK(Tipy!MZ11),0,IF(AND(Tipy!MZ11=Výsledky!$PK$3,Tipy!NB11=Výsledky!$PM$3),50,0)))</f>
        <v/>
      </c>
      <c r="PI17" s="92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92" t="str">
        <f>IF(ISBLANK($PM$3),"",IF(OR(Tipy!NC11=Výsledky!$PH$6,Tipy!NC11=Výsledky!$PH$7,Tipy!NC11=Výsledky!$PH$8,Tipy!NC11=Výsledky!$PH$9),30,0))</f>
        <v/>
      </c>
      <c r="PK17" s="92" t="str">
        <f>IF(ISBLANK($PM$3),"",IF(OR(Tipy!ND11=Výsledky!$PK$6,Tipy!ND11=Výsledky!$PK$7,Tipy!ND11=Výsledky!$PK$8,Tipy!ND11=Výsledky!$PK$9),10,0))</f>
        <v/>
      </c>
      <c r="PL17" s="93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95" t="str">
        <f>IF(ISBLANK($PM$3),"",IF(ISBLANK(Tipy!MZ11),"-",SUM(PH17:PL17)))</f>
        <v/>
      </c>
      <c r="PN17" s="94"/>
      <c r="PO17" s="92" t="str">
        <f>IF(ISBLANK($PT$3),"",IF(ISBLANK(Tipy!NF11),0,IF(AND(Tipy!NF11=Výsledky!$PR$3,Tipy!NH11=Výsledky!$PT$3),50,0)))</f>
        <v/>
      </c>
      <c r="PP17" s="92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92" t="str">
        <f>IF(ISBLANK($PT$3),"",IF(OR(Tipy!NI11=Výsledky!$PO$6,Tipy!NI11=Výsledky!$PO$7,Tipy!NI11=Výsledky!$PO$8,Tipy!NI11=Výsledky!$PO$9),30,0))</f>
        <v/>
      </c>
      <c r="PR17" s="92" t="str">
        <f>IF(ISBLANK($PT$3),"",IF(OR(Tipy!NJ11=Výsledky!$PR$6,Tipy!NJ11=Výsledky!$PR$7,Tipy!NJ11=Výsledky!$PR$8,Tipy!NJ11=Výsledky!$PR$9),10,0))</f>
        <v/>
      </c>
      <c r="PS17" s="93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95" t="str">
        <f>IF(ISBLANK($PT$3),"",IF(ISBLANK(Tipy!NF11),"-",SUM(PO17:PS17)))</f>
        <v/>
      </c>
      <c r="PU17" s="94"/>
      <c r="PV17" s="92" t="str">
        <f>IF(ISBLANK($QA$3),"",IF(ISBLANK(Tipy!NL11),0,IF(AND(Tipy!NL11=Výsledky!$PY$3,Tipy!NN11=Výsledky!$QA$3),50,0)))</f>
        <v/>
      </c>
      <c r="PW17" s="92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92" t="str">
        <f>IF(ISBLANK($QA$3),"",IF(OR(Tipy!NO11=Výsledky!$PV$6,Tipy!NO11=Výsledky!$PV$7,Tipy!NO11=Výsledky!$PV$8,Tipy!NO11=Výsledky!$PV$9),30,0))</f>
        <v/>
      </c>
      <c r="PY17" s="92" t="str">
        <f>IF(ISBLANK($QA$3),"",IF(OR(Tipy!NP11=Výsledky!$PY$6,Tipy!NP11=Výsledky!$PY$7,Tipy!NP11=Výsledky!$PY$8,Tipy!NP11=Výsledky!$PY$9),10,0))</f>
        <v/>
      </c>
      <c r="PZ17" s="93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95" t="str">
        <f>IF(ISBLANK($QA$3),"",IF(ISBLANK(Tipy!NL11),"-",SUM(PV17:PZ17)))</f>
        <v/>
      </c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182">
        <f>IF(ISBLANK($GP$3),"",IF(ISBLANK(Tipy!FJ12),0,IF(AND(Tipy!FJ12=Výsledky!$GN$3,Tipy!FL12=Výsledky!$GP$3),50,0)))</f>
        <v>0</v>
      </c>
      <c r="GL18" s="182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82">
        <f>IF(ISBLANK($GP$3),"",IF(OR(Tipy!FM12=Výsledky!$GK$6,Tipy!FM12=Výsledky!$GK$7,Tipy!FM12=Výsledky!$GK$8,Tipy!FM12=Výsledky!$GK$9),30,0))</f>
        <v>0</v>
      </c>
      <c r="GN18" s="182">
        <f>IF(ISBLANK($GP$3),"",IF(OR(Tipy!FN12=Výsledky!$GN$6,Tipy!FN12=Výsledky!$GN$7,Tipy!FN12=Výsledky!$GN$8,Tipy!FN12=Výsledky!$GN$9),10,0))</f>
        <v>0</v>
      </c>
      <c r="GO18" s="183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6" t="str">
        <f>IF(ISBLANK($GP$3),"",IF(ISBLANK(Tipy!FJ12),"-",SUM(GK18:GO18)))</f>
        <v>-</v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182">
        <f>IF(ISBLANK($IM$3),"",IF(ISBLANK(Tipy!GZ12),0,IF(AND(Tipy!GZ12=Výsledky!$IK$3,Tipy!HB12=Výsledky!$IM$3),50,0)))</f>
        <v>0</v>
      </c>
      <c r="II18" s="182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2">
        <f>IF(ISBLANK($IM$3),"",IF(OR(Tipy!HC12=Výsledky!$IH$6,Tipy!HC12=Výsledky!$IH$7,Tipy!HC12=Výsledky!$IH$8,Tipy!HC12=Výsledky!$IH$9),30,0))</f>
        <v>0</v>
      </c>
      <c r="IK18" s="182">
        <f>IF(ISBLANK($IM$3),"",IF(OR(Tipy!HD12=Výsledky!$IK$6,Tipy!HD12=Výsledky!$IK$7,Tipy!HD12=Výsledky!$IK$8,Tipy!HD12=Výsledky!$IK$9),10,0))</f>
        <v>0</v>
      </c>
      <c r="IL18" s="183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6" t="str">
        <f>IF(ISBLANK($IM$3),"",IF(ISBLANK(Tipy!GZ12),"-",SUM(IH18:IL18)))</f>
        <v>-</v>
      </c>
      <c r="IN18" s="185"/>
      <c r="IO18" s="182">
        <f>IF(ISBLANK($IT$3),"",IF(ISBLANK(Tipy!HF12),0,IF(AND(Tipy!HF12=Výsledky!$IR$3,Tipy!HH12=Výsledky!$IT$3),50,0)))</f>
        <v>0</v>
      </c>
      <c r="IP18" s="182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2">
        <f>IF(ISBLANK($IT$3),"",IF(OR(Tipy!HI12=Výsledky!$IO$6,Tipy!HI12=Výsledky!$IO$7,Tipy!HI12=Výsledky!$IO$8,Tipy!HI12=Výsledky!$IO$9),30,0))</f>
        <v>0</v>
      </c>
      <c r="IR18" s="182">
        <f>IF(ISBLANK($IT$3),"",IF(OR(Tipy!HJ12=Výsledky!$IR$6,Tipy!HJ12=Výsledky!$IR$7,Tipy!HJ12=Výsledky!$IR$8,Tipy!HJ12=Výsledky!$IR$9),10,0))</f>
        <v>0</v>
      </c>
      <c r="IS18" s="183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6" t="str">
        <f>IF(ISBLANK($IT$3),"",IF(ISBLANK(Tipy!HF12),"-",SUM(IO18:IS18)))</f>
        <v>-</v>
      </c>
      <c r="IU18" s="185"/>
      <c r="IV18" s="182">
        <f>IF(ISBLANK($JA$3),"",IF(ISBLANK(Tipy!HL12),0,IF(AND(Tipy!HL12=Výsledky!$IY$3,Tipy!HN12=Výsledky!$JA$3),50,0)))</f>
        <v>0</v>
      </c>
      <c r="IW18" s="182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2">
        <f>IF(ISBLANK($JA$3),"",IF(OR(Tipy!HO12=Výsledky!$IV$6,Tipy!HO12=Výsledky!$IV$7,Tipy!HO12=Výsledky!$IV$8,Tipy!HO12=Výsledky!$IV$9),30,0))</f>
        <v>0</v>
      </c>
      <c r="IY18" s="182">
        <f>IF(ISBLANK($JA$3),"",IF(OR(Tipy!HP12=Výsledky!$IY$6,Tipy!HP12=Výsledky!$IY$7,Tipy!HP12=Výsledky!$IY$8,Tipy!HP12=Výsledky!$IY$9),10,0))</f>
        <v>0</v>
      </c>
      <c r="IZ18" s="183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6" t="str">
        <f>IF(ISBLANK($JA$3),"",IF(ISBLANK(Tipy!HL12),"-",SUM(IV18:IZ18)))</f>
        <v>-</v>
      </c>
      <c r="JB18" s="185"/>
      <c r="JC18" s="182">
        <f>IF(ISBLANK($JH$3),"",IF(ISBLANK(Tipy!HR12),0,IF(AND(Tipy!HR12=Výsledky!$JF$3,Tipy!HT12=Výsledky!$JH$3),50,0)))</f>
        <v>0</v>
      </c>
      <c r="JD18" s="182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2">
        <f>IF(ISBLANK($JH$3),"",IF(OR(Tipy!HU12=Výsledky!$JC$6,Tipy!HU12=Výsledky!$JC$7,Tipy!HU12=Výsledky!$JC$8,Tipy!HU12=Výsledky!$JC$9),30,0))</f>
        <v>0</v>
      </c>
      <c r="JF18" s="182">
        <f>IF(ISBLANK($JH$3),"",IF(OR(Tipy!HV12=Výsledky!$JF$6,Tipy!HV12=Výsledky!$JF$7,Tipy!HV12=Výsledky!$JF$8,Tipy!HV12=Výsledky!$JF$9),10,0))</f>
        <v>0</v>
      </c>
      <c r="JG18" s="18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6" t="str">
        <f>IF(ISBLANK($JH$3),"",IF(ISBLANK(Tipy!HR12),"-",SUM(JC18:JG18)))</f>
        <v>-</v>
      </c>
      <c r="JI18" s="185"/>
      <c r="JJ18" s="182">
        <f>IF(ISBLANK($JO$3),"",IF(ISBLANK(Tipy!HX12),0,IF(AND(Tipy!HX12=Výsledky!$JM$3,Tipy!HZ12=Výsledky!$JO$3),50,0)))</f>
        <v>0</v>
      </c>
      <c r="JK18" s="182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2">
        <f>IF(ISBLANK($JO$3),"",IF(OR(Tipy!IA12=Výsledky!$JJ$6,Tipy!IA12=Výsledky!$JJ$7,Tipy!IA12=Výsledky!$JJ$8,Tipy!IA12=Výsledky!$JJ$9),30,0))</f>
        <v>0</v>
      </c>
      <c r="JM18" s="182">
        <f>IF(ISBLANK($JO$3),"",IF(OR(Tipy!IB12=Výsledky!$JM$6,Tipy!IB12=Výsledky!$JM$7,Tipy!IB12=Výsledky!$JM$8,Tipy!IB12=Výsledky!$JM$9),10,0))</f>
        <v>0</v>
      </c>
      <c r="JN18" s="183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86" t="str">
        <f>IF(ISBLANK($JO$3),"",IF(ISBLANK(Tipy!HX12),"-",SUM(JJ18:JN18)))</f>
        <v>-</v>
      </c>
      <c r="JP18" s="185"/>
      <c r="JQ18" s="182">
        <f>IF(ISBLANK($JV$3),"",IF(ISBLANK(Tipy!ID12),0,IF(AND(Tipy!ID12=Výsledky!$JT$3,Tipy!IF12=Výsledky!$JV$3),50,0)))</f>
        <v>0</v>
      </c>
      <c r="JR18" s="182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82">
        <f>IF(ISBLANK($JV$3),"",IF(OR(Tipy!IG12=Výsledky!$JQ$6,Tipy!IG12=Výsledky!$JQ$7,Tipy!IG12=Výsledky!$JQ$8,Tipy!IG12=Výsledky!$JQ$9),30,0))</f>
        <v>0</v>
      </c>
      <c r="JT18" s="182">
        <f>IF(ISBLANK($JV$3),"",IF(OR(Tipy!IH12=Výsledky!$JT$6,Tipy!IH12=Výsledky!$JT$7,Tipy!IH12=Výsledky!$JT$8,Tipy!IH12=Výsledky!$JT$9),10,0))</f>
        <v>0</v>
      </c>
      <c r="JU18" s="183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86" t="str">
        <f>IF(ISBLANK($JV$3),"",IF(ISBLANK(Tipy!ID12),"-",SUM(JQ18:JU18)))</f>
        <v>-</v>
      </c>
      <c r="JW18" s="185"/>
      <c r="JX18" s="182">
        <f>IF(ISBLANK($KC$3),"",IF(ISBLANK(Tipy!IJ12),0,IF(AND(Tipy!IJ12=Výsledky!$KA$3,Tipy!IL12=Výsledky!$KC$3),50,0)))</f>
        <v>0</v>
      </c>
      <c r="JY18" s="182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>0</v>
      </c>
      <c r="JZ18" s="182">
        <f>IF(ISBLANK($KC$3),"",IF(OR(Tipy!IM12=Výsledky!$JX$6,Tipy!IM12=Výsledky!$JX$7,Tipy!IM12=Výsledky!$JX$8,Tipy!IM12=Výsledky!$JX$9),30,0))</f>
        <v>0</v>
      </c>
      <c r="KA18" s="182">
        <f>IF(ISBLANK($KC$3),"",IF(OR(Tipy!IN12=Výsledky!$KA$6,Tipy!IN12=Výsledky!$KA$7,Tipy!IN12=Výsledky!$KA$8,Tipy!IN12=Výsledky!$KA$9),10,0))</f>
        <v>0</v>
      </c>
      <c r="KB18" s="183">
        <f>IF(ISBLANK($KC$3),"",IF(ISBLANK(Tipy!IJ12),0,IF(OR(AND(Tipy!IJ12=Výsledky!$KA$3,OR(Tipy!IL12=Výsledky!$KC$3+1,Tipy!IL12=Výsledky!$KC$3-1)),AND(Tipy!IL12=Výsledky!$KC$3,OR(Tipy!IJ12=Výsledky!$KA$3+1,Tipy!IJ12=Výsledky!$KA$3-1))),10,0)))</f>
        <v>0</v>
      </c>
      <c r="KC18" s="186" t="str">
        <f>IF(ISBLANK($KC$3),"",IF(ISBLANK(Tipy!IJ12),"-",SUM(JX18:KB18)))</f>
        <v>-</v>
      </c>
      <c r="KD18" s="185"/>
      <c r="KE18" s="182">
        <f>IF(ISBLANK($KJ$3),"",IF(ISBLANK(Tipy!IP12),0,IF(AND(Tipy!IP12=Výsledky!$KH$3,Tipy!IR12=Výsledky!$KJ$3),50,0)))</f>
        <v>0</v>
      </c>
      <c r="KF18" s="182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182">
        <f>IF(ISBLANK($KJ$3),"",IF(OR(Tipy!IS12=Výsledky!$KE$6,Tipy!IS12=Výsledky!$KE$7,Tipy!IS12=Výsledky!$KE$8,Tipy!IS12=Výsledky!$KE$9),30,0))</f>
        <v>0</v>
      </c>
      <c r="KH18" s="182">
        <f>IF(ISBLANK($KJ$3),"",IF(OR(Tipy!IT12=Výsledky!$KH$6,Tipy!IT12=Výsledky!$KH$7,Tipy!IT12=Výsledky!$KH$8,Tipy!IT12=Výsledky!$KH$9),10,0))</f>
        <v>0</v>
      </c>
      <c r="KI18" s="183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186" t="str">
        <f>IF(ISBLANK($KJ$3),"",IF(ISBLANK(Tipy!IP12),"-",SUM(KE18:KI18)))</f>
        <v>-</v>
      </c>
      <c r="KK18" s="185"/>
      <c r="KL18" s="182">
        <f>IF(ISBLANK($KQ$3),"",IF(ISBLANK(Tipy!IV12),0,IF(AND(Tipy!IV12=Výsledky!$KO$3,Tipy!IX12=Výsledky!$KQ$3),50,0)))</f>
        <v>0</v>
      </c>
      <c r="KM18" s="182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82">
        <f>IF(ISBLANK($KQ$3),"",IF(OR(Tipy!IY12=Výsledky!$KL$6,Tipy!IY12=Výsledky!$KL$7,Tipy!IY12=Výsledky!$KL$8,Tipy!IY12=Výsledky!$KL$9),30,0))</f>
        <v>0</v>
      </c>
      <c r="KO18" s="182">
        <f>IF(ISBLANK($KQ$3),"",IF(OR(Tipy!IZ12=Výsledky!$KO$6,Tipy!IZ12=Výsledky!$KO$7,Tipy!IZ12=Výsledky!$KO$8,Tipy!IZ12=Výsledky!$KO$9),10,0))</f>
        <v>0</v>
      </c>
      <c r="KP18" s="183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86" t="str">
        <f>IF(ISBLANK($KQ$3),"",IF(ISBLANK(Tipy!IV12),"-",SUM(KL18:KP18)))</f>
        <v>-</v>
      </c>
      <c r="KR18" s="185"/>
      <c r="KS18" s="182">
        <f>IF(ISBLANK($KX$3),"",IF(ISBLANK(Tipy!JB12),0,IF(AND(Tipy!JB12=Výsledky!$KV$3,Tipy!JD12=Výsledky!$KX$3),50,0)))</f>
        <v>0</v>
      </c>
      <c r="KT18" s="182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82">
        <f>IF(ISBLANK($KX$3),"",IF(OR(Tipy!JE12=Výsledky!$KS$6,Tipy!JE12=Výsledky!$KS$7,Tipy!JE12=Výsledky!$KS$8,Tipy!JE12=Výsledky!$KS$9),30,0))</f>
        <v>0</v>
      </c>
      <c r="KV18" s="182">
        <f>IF(ISBLANK($KX$3),"",IF(OR(Tipy!JF12=Výsledky!$KV$6,Tipy!JF12=Výsledky!$KV$7,Tipy!JF12=Výsledky!$KV$8,Tipy!JF12=Výsledky!$KV$9),10,0))</f>
        <v>0</v>
      </c>
      <c r="KW18" s="183">
        <f>IF(ISBLANK($KX$3),"",IF(ISBLANK(Tipy!JB12),0,IF(OR(AND(Tipy!JB12=Výsledky!$KV$3,OR(Tipy!JD12=Výsledky!$KX$3+1,Tipy!JD12=Výsledky!$KX$3-1)),AND(Tipy!JD12=Výsledky!$KX$3,OR(Tipy!JB12=Výsledky!$KV$3+1,Tipy!JB12=Výsledky!$KV$3-1))),10,0)))</f>
        <v>0</v>
      </c>
      <c r="KX18" s="186" t="str">
        <f>IF(ISBLANK($KX$3),"",IF(ISBLANK(Tipy!JB12),"-",SUM(KS18:KW18)))</f>
        <v>-</v>
      </c>
      <c r="KY18" s="185"/>
      <c r="KZ18" s="182">
        <f>IF(ISBLANK($LE$3),"",IF(ISBLANK(Tipy!JH12),0,IF(AND(Tipy!JH12=Výsledky!$LC$3,Tipy!JJ12=Výsledky!$LE$3),50,0)))</f>
        <v>0</v>
      </c>
      <c r="LA18" s="182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82">
        <f>IF(ISBLANK($LE$3),"",IF(OR(Tipy!JK12=Výsledky!$KZ$6,Tipy!JK12=Výsledky!$KZ$7,Tipy!JK12=Výsledky!$KZ$8,Tipy!JK12=Výsledky!$KZ$9),30,0))</f>
        <v>0</v>
      </c>
      <c r="LC18" s="182">
        <f>IF(ISBLANK($LE$3),"",IF(OR(Tipy!JL12=Výsledky!$LC$6,Tipy!JL12=Výsledky!$LC$7,Tipy!JL12=Výsledky!$LC$8,Tipy!JL12=Výsledky!$LC$9),10,0))</f>
        <v>0</v>
      </c>
      <c r="LD18" s="183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86" t="str">
        <f>IF(ISBLANK($LE$3),"",IF(ISBLANK(Tipy!JH12),"-",SUM(KZ18:LD18)))</f>
        <v>-</v>
      </c>
      <c r="LF18" s="185"/>
      <c r="LG18" s="182">
        <f>IF(ISBLANK($LL$3),"",IF(ISBLANK(Tipy!JN12),0,IF(AND(Tipy!JN12=Výsledky!$LJ$3,Tipy!JP12=Výsledky!$LL$3),50,0)))</f>
        <v>0</v>
      </c>
      <c r="LH18" s="182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82">
        <f>IF(ISBLANK($LL$3),"",IF(OR(Tipy!JQ12=Výsledky!$LG$6,Tipy!JQ12=Výsledky!$LG$7,Tipy!JQ12=Výsledky!$LG$8,Tipy!JQ12=Výsledky!$LG$9),30,0))</f>
        <v>0</v>
      </c>
      <c r="LJ18" s="182">
        <f>IF(ISBLANK($LL$3),"",IF(OR(Tipy!JR12=Výsledky!$LJ$6,Tipy!JR12=Výsledky!$LJ$7,Tipy!JR12=Výsledky!$LJ$8,Tipy!JR12=Výsledky!$LJ$9),10,0))</f>
        <v>0</v>
      </c>
      <c r="LK18" s="183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86" t="str">
        <f>IF(ISBLANK($LL$3),"",IF(ISBLANK(Tipy!JN12),"-",SUM(LG18:LK18)))</f>
        <v>-</v>
      </c>
      <c r="LM18" s="185"/>
      <c r="LN18" s="182" t="str">
        <f>IF(ISBLANK($LS$3),"",IF(ISBLANK(Tipy!JT12),0,IF(AND(Tipy!JT12=Výsledky!$LQ$3,Tipy!JV12=Výsledky!$LS$3),50,0)))</f>
        <v/>
      </c>
      <c r="LO18" s="182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82" t="str">
        <f>IF(ISBLANK($LS$3),"",IF(OR(Tipy!JW12=Výsledky!$LN$6,Tipy!JW12=Výsledky!$LN$7,Tipy!JW12=Výsledky!$LN$8,Tipy!JW12=Výsledky!$LN$9),30,0))</f>
        <v/>
      </c>
      <c r="LQ18" s="182" t="str">
        <f>IF(ISBLANK($LS$3),"",IF(OR(Tipy!JX12=Výsledky!$LQ$6,Tipy!JX12=Výsledky!$LQ$7,Tipy!JX12=Výsledky!$LQ$8,Tipy!JX12=Výsledky!$LQ$9),10,0))</f>
        <v/>
      </c>
      <c r="LR18" s="183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86" t="str">
        <f>IF(ISBLANK($LS$3),"",IF(ISBLANK(Tipy!JT12),"-",SUM(LN18:LR18)))</f>
        <v/>
      </c>
      <c r="LT18" s="94"/>
      <c r="LU18" s="182">
        <f>IF(ISBLANK($LZ$3),"",IF(ISBLANK(Tipy!JZ12),0,IF(AND(Tipy!JZ12=Výsledky!$LX$3,Tipy!KB12=Výsledky!$LZ$3),50,0)))</f>
        <v>0</v>
      </c>
      <c r="LV18" s="182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0</v>
      </c>
      <c r="LW18" s="182">
        <f>IF(ISBLANK($LZ$3),"",IF(OR(Tipy!KC12=Výsledky!$LU$6,Tipy!KC12=Výsledky!$LU$7,Tipy!KC12=Výsledky!$LU$8,Tipy!KC12=Výsledky!$LU$9),30,0))</f>
        <v>0</v>
      </c>
      <c r="LX18" s="182">
        <f>IF(ISBLANK($LZ$3),"",IF(OR(Tipy!KD12=Výsledky!$LX$6,Tipy!KD12=Výsledky!$LX$7,Tipy!KD12=Výsledky!$LX$8,Tipy!KD12=Výsledky!$LX$9),10,0))</f>
        <v>0</v>
      </c>
      <c r="LY18" s="183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186" t="str">
        <f>IF(ISBLANK($LZ$3),"",IF(ISBLANK(Tipy!JZ12),"-",SUM(LU18:LY18)))</f>
        <v>-</v>
      </c>
      <c r="MA18" s="185"/>
      <c r="MB18" s="182">
        <f>IF(ISBLANK($MG$3),"",IF(ISBLANK(Tipy!KF12),0,IF(AND(Tipy!KF12=Výsledky!$ME$3,Tipy!KH12=Výsledky!$MG$3),50,0)))</f>
        <v>0</v>
      </c>
      <c r="MC18" s="182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82">
        <f>IF(ISBLANK($MG$3),"",IF(OR(Tipy!KI12=Výsledky!$MB$6,Tipy!KI12=Výsledky!$MB$7,Tipy!KI12=Výsledky!$MB$8,Tipy!KI12=Výsledky!$MB$9),30,0))</f>
        <v>0</v>
      </c>
      <c r="ME18" s="182">
        <f>IF(ISBLANK($MG$3),"",IF(OR(Tipy!KJ12=Výsledky!$ME$6,Tipy!KJ12=Výsledky!$ME$7,Tipy!KJ12=Výsledky!$ME$8,Tipy!KJ12=Výsledky!$ME$9),10,0))</f>
        <v>0</v>
      </c>
      <c r="MF18" s="183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86" t="str">
        <f>IF(ISBLANK($MG$3),"",IF(ISBLANK(Tipy!KF12),"-",SUM(MB18:MF18)))</f>
        <v>-</v>
      </c>
      <c r="MH18" s="94"/>
      <c r="MI18" s="92" t="str">
        <f>IF(ISBLANK($MN$3),"",IF(ISBLANK(Tipy!KL12),0,IF(AND(Tipy!KL12=Výsledky!$ML$3,Tipy!KN12=Výsledky!$MN$3),50,0)))</f>
        <v/>
      </c>
      <c r="MJ18" s="92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92" t="str">
        <f>IF(ISBLANK($MN$3),"",IF(OR(Tipy!KO12=Výsledky!$MI$6,Tipy!KO12=Výsledky!$MI$7,Tipy!KO12=Výsledky!$MI$8,Tipy!KO12=Výsledky!$MI$9),30,0))</f>
        <v/>
      </c>
      <c r="ML18" s="92" t="str">
        <f>IF(ISBLANK($MN$3),"",IF(OR(Tipy!KP12=Výsledky!$ML$6,Tipy!KP12=Výsledky!$ML$7,Tipy!KP12=Výsledky!$ML$8,Tipy!KP12=Výsledky!$ML$9),10,0))</f>
        <v/>
      </c>
      <c r="MM18" s="93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95" t="str">
        <f>IF(ISBLANK($MN$3),"",IF(ISBLANK(Tipy!KL12),"-",SUM(MI18:MM18)))</f>
        <v/>
      </c>
      <c r="MO18" s="94"/>
      <c r="MP18" s="92" t="str">
        <f>IF(ISBLANK($MU$3),"",IF(ISBLANK(Tipy!KR12),0,IF(AND(Tipy!KR12=Výsledky!$MS$3,Tipy!KT12=Výsledky!$MU$3),50,0)))</f>
        <v/>
      </c>
      <c r="MQ18" s="92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92" t="str">
        <f>IF(ISBLANK($MU$3),"",IF(OR(Tipy!KU12=Výsledky!$MP$6,Tipy!KU12=Výsledky!$MP$7,Tipy!KU12=Výsledky!$MP$8,Tipy!KU12=Výsledky!$MP$9),30,0))</f>
        <v/>
      </c>
      <c r="MS18" s="92" t="str">
        <f>IF(ISBLANK($MU$3),"",IF(OR(Tipy!KV12=Výsledky!$MS$6,Tipy!KV12=Výsledky!$MS$7,Tipy!KV12=Výsledky!$MS$8,Tipy!KV12=Výsledky!$MS$9),10,0))</f>
        <v/>
      </c>
      <c r="MT18" s="93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95" t="str">
        <f>IF(ISBLANK($MU$3),"",IF(ISBLANK(Tipy!KR12),"-",SUM(MP18:MT18)))</f>
        <v/>
      </c>
      <c r="MV18" s="94"/>
      <c r="MW18" s="92" t="str">
        <f>IF(ISBLANK($NB$3),"",IF(ISBLANK(Tipy!KX12),0,IF(AND(Tipy!KX12=Výsledky!$MZ$3,Tipy!KZ12=Výsledky!$NB$3),50,0)))</f>
        <v/>
      </c>
      <c r="MX18" s="92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92" t="str">
        <f>IF(ISBLANK($NB$3),"",IF(OR(Tipy!LA12=Výsledky!$MW$6,Tipy!LA12=Výsledky!$MW$7,Tipy!LA12=Výsledky!$MW$8,Tipy!LA12=Výsledky!$MW$9),30,0))</f>
        <v/>
      </c>
      <c r="MZ18" s="92" t="str">
        <f>IF(ISBLANK($NB$3),"",IF(OR(Tipy!LB12=Výsledky!$MZ$6,Tipy!LB12=Výsledky!$MZ$7,Tipy!LB12=Výsledky!$MZ$8,Tipy!LB12=Výsledky!$MZ$9),10,0))</f>
        <v/>
      </c>
      <c r="NA18" s="93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95" t="str">
        <f>IF(ISBLANK($NB$3),"",IF(ISBLANK(Tipy!KX12),"-",SUM(MW18:NA18)))</f>
        <v/>
      </c>
      <c r="NC18" s="94"/>
      <c r="ND18" s="92" t="str">
        <f>IF(ISBLANK($NI$3),"",IF(ISBLANK(Tipy!LD12),0,IF(AND(Tipy!LD12=Výsledky!$NG$3,Tipy!LF12=Výsledky!$NI$3),50,0)))</f>
        <v/>
      </c>
      <c r="NE18" s="92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92" t="str">
        <f>IF(ISBLANK($NI$3),"",IF(OR(Tipy!LG12=Výsledky!$ND$6,Tipy!LG12=Výsledky!$ND$7,Tipy!LG12=Výsledky!$ND$8,Tipy!LG12=Výsledky!$ND$9),30,0))</f>
        <v/>
      </c>
      <c r="NG18" s="92" t="str">
        <f>IF(ISBLANK($NI$3),"",IF(OR(Tipy!LH12=Výsledky!$NG$6,Tipy!LH12=Výsledky!$NG$7,Tipy!LH12=Výsledky!$NG$8,Tipy!LH12=Výsledky!$NG$9),10,0))</f>
        <v/>
      </c>
      <c r="NH18" s="93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95" t="str">
        <f>IF(ISBLANK($NI$3),"",IF(ISBLANK(Tipy!LD12),"-",SUM(ND18:NH18)))</f>
        <v/>
      </c>
      <c r="NJ18" s="94"/>
      <c r="NK18" s="92" t="str">
        <f>IF(ISBLANK($NP$3),"",IF(ISBLANK(Tipy!LJ12),0,IF(AND(Tipy!LJ12=Výsledky!$NN$3,Tipy!LL12=Výsledky!$NP$3),50,0)))</f>
        <v/>
      </c>
      <c r="NL18" s="92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92" t="str">
        <f>IF(ISBLANK($NP$3),"",IF(OR(Tipy!LM12=Výsledky!$NK$6,Tipy!LM12=Výsledky!$NK$7,Tipy!LM12=Výsledky!$NK$8,Tipy!LM12=Výsledky!$NK$9),30,0))</f>
        <v/>
      </c>
      <c r="NN18" s="92" t="str">
        <f>IF(ISBLANK($NP$3),"",IF(OR(Tipy!LN12=Výsledky!$NN$6,Tipy!LN12=Výsledky!$NN$7,Tipy!LN12=Výsledky!$NN$8,Tipy!LN12=Výsledky!$NN$9),10,0))</f>
        <v/>
      </c>
      <c r="NO18" s="93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95" t="str">
        <f>IF(ISBLANK($NP$3),"",IF(ISBLANK(Tipy!LJ12),"-",SUM(NK18:NO18)))</f>
        <v/>
      </c>
      <c r="NQ18" s="94"/>
      <c r="NR18" s="92" t="str">
        <f>IF(ISBLANK($NW$3),"",IF(ISBLANK(Tipy!LP12),0,IF(AND(Tipy!LP12=Výsledky!$NU$3,Tipy!LR12=Výsledky!$NW$3),50,0)))</f>
        <v/>
      </c>
      <c r="NS18" s="92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92" t="str">
        <f>IF(ISBLANK($NW$3),"",IF(OR(Tipy!LS12=Výsledky!$NR$6,Tipy!LS12=Výsledky!$NR$7,Tipy!LS12=Výsledky!$NR$8,Tipy!LS12=Výsledky!$NR$9),30,0))</f>
        <v/>
      </c>
      <c r="NU18" s="92" t="str">
        <f>IF(ISBLANK($NW$3),"",IF(OR(Tipy!LT12=Výsledky!$NU$6,Tipy!LT12=Výsledky!$NU$7,Tipy!LT12=Výsledky!$NU$8,Tipy!LT12=Výsledky!$NU$9),10,0))</f>
        <v/>
      </c>
      <c r="NV18" s="93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95" t="str">
        <f>IF(ISBLANK($NW$3),"",IF(ISBLANK(Tipy!LP12),"-",SUM(NR18:NV18)))</f>
        <v/>
      </c>
      <c r="NX18" s="94"/>
      <c r="NY18" s="92" t="str">
        <f>IF(ISBLANK($OD$3),"",IF(ISBLANK(Tipy!LV12),0,IF(AND(Tipy!LV12=Výsledky!$OB$3,Tipy!LX12=Výsledky!$OD$3),50,0)))</f>
        <v/>
      </c>
      <c r="NZ18" s="92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92" t="str">
        <f>IF(ISBLANK($OD$3),"",IF(OR(Tipy!LY12=Výsledky!$NY$6,Tipy!LY12=Výsledky!$NY$7,Tipy!LY12=Výsledky!$NY$8,Tipy!LY12=Výsledky!$NY$9),30,0))</f>
        <v/>
      </c>
      <c r="OB18" s="92" t="str">
        <f>IF(ISBLANK($OD$3),"",IF(OR(Tipy!LZ12=Výsledky!$OB$6,Tipy!LZ12=Výsledky!$OB$7,Tipy!LZ12=Výsledky!$OB$8,Tipy!LZ12=Výsledky!$OB$9),10,0))</f>
        <v/>
      </c>
      <c r="OC18" s="93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95" t="str">
        <f>IF(ISBLANK($OD$3),"",IF(ISBLANK(Tipy!LV12),"-",SUM(NY18:OC18)))</f>
        <v/>
      </c>
      <c r="OE18" s="94"/>
      <c r="OF18" s="92" t="str">
        <f>IF(ISBLANK($OK$3),"",IF(ISBLANK(Tipy!MB12),0,IF(AND(Tipy!MB12=Výsledky!$OI$3,Tipy!MD12=Výsledky!$OK$3),50,0)))</f>
        <v/>
      </c>
      <c r="OG18" s="92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92" t="str">
        <f>IF(ISBLANK($OK$3),"",IF(OR(Tipy!ME12=Výsledky!$OF$6,Tipy!ME12=Výsledky!$OF$7,Tipy!ME12=Výsledky!$OF$8,Tipy!ME12=Výsledky!$OF$9),30,0))</f>
        <v/>
      </c>
      <c r="OI18" s="92" t="str">
        <f>IF(ISBLANK($OK$3),"",IF(OR(Tipy!MF12=Výsledky!$OI$6,Tipy!MF12=Výsledky!$OI$7,Tipy!MF12=Výsledky!$OI$8,Tipy!MF12=Výsledky!$OI$9),10,0))</f>
        <v/>
      </c>
      <c r="OJ18" s="93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95" t="str">
        <f>IF(ISBLANK($OK$3),"",IF(ISBLANK(Tipy!MB12),"-",SUM(OF18:OJ18)))</f>
        <v/>
      </c>
      <c r="OL18" s="94"/>
      <c r="OM18" s="92" t="str">
        <f>IF(ISBLANK($OR$3),"",IF(ISBLANK(Tipy!MH12),0,IF(AND(Tipy!MH12=Výsledky!$OP$3,Tipy!MJ12=Výsledky!$OR$3),50,0)))</f>
        <v/>
      </c>
      <c r="ON18" s="92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92" t="str">
        <f>IF(ISBLANK($OR$3),"",IF(OR(Tipy!MK12=Výsledky!$OM$6,Tipy!MK12=Výsledky!$OM$7,Tipy!MK12=Výsledky!$OM$8,Tipy!MK12=Výsledky!$OM$9),30,0))</f>
        <v/>
      </c>
      <c r="OP18" s="92" t="str">
        <f>IF(ISBLANK($OR$3),"",IF(OR(Tipy!ML12=Výsledky!$OP$6,Tipy!ML12=Výsledky!$OP$7,Tipy!ML12=Výsledky!$OP$8,Tipy!ML12=Výsledky!$OP$9),10,0))</f>
        <v/>
      </c>
      <c r="OQ18" s="93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95" t="str">
        <f>IF(ISBLANK($OR$3),"",IF(ISBLANK(Tipy!MH12),"-",SUM(OM18:OQ18)))</f>
        <v/>
      </c>
      <c r="OS18" s="94"/>
      <c r="OT18" s="92" t="str">
        <f>IF(ISBLANK($OY$3),"",IF(ISBLANK(Tipy!MN12),0,IF(AND(Tipy!MN12=Výsledky!$OW$3,Tipy!MP12=Výsledky!$OY$3),50,0)))</f>
        <v/>
      </c>
      <c r="OU18" s="92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92" t="str">
        <f>IF(ISBLANK($OY$3),"",IF(OR(Tipy!MQ12=Výsledky!$OT$6,Tipy!MQ12=Výsledky!$OT$7,Tipy!MQ12=Výsledky!$OT$8,Tipy!MQ12=Výsledky!$OT$9),30,0))</f>
        <v/>
      </c>
      <c r="OW18" s="92" t="str">
        <f>IF(ISBLANK($OY$3),"",IF(OR(Tipy!MR12=Výsledky!$OW$6,Tipy!MR12=Výsledky!$OW$7,Tipy!MR12=Výsledky!$OW$8,Tipy!MR12=Výsledky!$OW$9),10,0))</f>
        <v/>
      </c>
      <c r="OX18" s="93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95" t="str">
        <f>IF(ISBLANK($OY$3),"",IF(ISBLANK(Tipy!MN12),"-",SUM(OT18:OX18)))</f>
        <v/>
      </c>
      <c r="OZ18" s="94"/>
      <c r="PA18" s="92" t="str">
        <f>IF(ISBLANK($PF$3),"",IF(ISBLANK(Tipy!MT12),0,IF(AND(Tipy!MT12=Výsledky!$PD$3,Tipy!MV12=Výsledky!$PF$3),50,0)))</f>
        <v/>
      </c>
      <c r="PB18" s="92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92" t="str">
        <f>IF(ISBLANK($PF$3),"",IF(OR(Tipy!MW12=Výsledky!$PA$6,Tipy!MW12=Výsledky!$PA$7,Tipy!MW12=Výsledky!$PA$8,Tipy!MW12=Výsledky!$PA$9),30,0))</f>
        <v/>
      </c>
      <c r="PD18" s="92" t="str">
        <f>IF(ISBLANK($PF$3),"",IF(OR(Tipy!MX12=Výsledky!$PD$6,Tipy!MX12=Výsledky!$PD$7,Tipy!MX12=Výsledky!$PD$8,Tipy!MX12=Výsledky!$PD$9),10,0))</f>
        <v/>
      </c>
      <c r="PE18" s="93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95" t="str">
        <f>IF(ISBLANK($PF$3),"",IF(ISBLANK(Tipy!MT12),"-",SUM(PA18:PE18)))</f>
        <v/>
      </c>
      <c r="PG18" s="94"/>
      <c r="PH18" s="92" t="str">
        <f>IF(ISBLANK($PM$3),"",IF(ISBLANK(Tipy!MZ12),0,IF(AND(Tipy!MZ12=Výsledky!$PK$3,Tipy!NB12=Výsledky!$PM$3),50,0)))</f>
        <v/>
      </c>
      <c r="PI18" s="92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92" t="str">
        <f>IF(ISBLANK($PM$3),"",IF(OR(Tipy!NC12=Výsledky!$PH$6,Tipy!NC12=Výsledky!$PH$7,Tipy!NC12=Výsledky!$PH$8,Tipy!NC12=Výsledky!$PH$9),30,0))</f>
        <v/>
      </c>
      <c r="PK18" s="92" t="str">
        <f>IF(ISBLANK($PM$3),"",IF(OR(Tipy!ND12=Výsledky!$PK$6,Tipy!ND12=Výsledky!$PK$7,Tipy!ND12=Výsledky!$PK$8,Tipy!ND12=Výsledky!$PK$9),10,0))</f>
        <v/>
      </c>
      <c r="PL18" s="93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95" t="str">
        <f>IF(ISBLANK($PM$3),"",IF(ISBLANK(Tipy!MZ12),"-",SUM(PH18:PL18)))</f>
        <v/>
      </c>
      <c r="PN18" s="94"/>
      <c r="PO18" s="92" t="str">
        <f>IF(ISBLANK($PT$3),"",IF(ISBLANK(Tipy!NF12),0,IF(AND(Tipy!NF12=Výsledky!$PR$3,Tipy!NH12=Výsledky!$PT$3),50,0)))</f>
        <v/>
      </c>
      <c r="PP18" s="92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92" t="str">
        <f>IF(ISBLANK($PT$3),"",IF(OR(Tipy!NI12=Výsledky!$PO$6,Tipy!NI12=Výsledky!$PO$7,Tipy!NI12=Výsledky!$PO$8,Tipy!NI12=Výsledky!$PO$9),30,0))</f>
        <v/>
      </c>
      <c r="PR18" s="92" t="str">
        <f>IF(ISBLANK($PT$3),"",IF(OR(Tipy!NJ12=Výsledky!$PR$6,Tipy!NJ12=Výsledky!$PR$7,Tipy!NJ12=Výsledky!$PR$8,Tipy!NJ12=Výsledky!$PR$9),10,0))</f>
        <v/>
      </c>
      <c r="PS18" s="93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95" t="str">
        <f>IF(ISBLANK($PT$3),"",IF(ISBLANK(Tipy!NF12),"-",SUM(PO18:PS18)))</f>
        <v/>
      </c>
      <c r="PU18" s="94"/>
      <c r="PV18" s="92" t="str">
        <f>IF(ISBLANK($QA$3),"",IF(ISBLANK(Tipy!NL12),0,IF(AND(Tipy!NL12=Výsledky!$PY$3,Tipy!NN12=Výsledky!$QA$3),50,0)))</f>
        <v/>
      </c>
      <c r="PW18" s="92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92" t="str">
        <f>IF(ISBLANK($QA$3),"",IF(OR(Tipy!NO12=Výsledky!$PV$6,Tipy!NO12=Výsledky!$PV$7,Tipy!NO12=Výsledky!$PV$8,Tipy!NO12=Výsledky!$PV$9),30,0))</f>
        <v/>
      </c>
      <c r="PY18" s="92" t="str">
        <f>IF(ISBLANK($QA$3),"",IF(OR(Tipy!NP12=Výsledky!$PY$6,Tipy!NP12=Výsledky!$PY$7,Tipy!NP12=Výsledky!$PY$8,Tipy!NP12=Výsledky!$PY$9),10,0))</f>
        <v/>
      </c>
      <c r="PZ18" s="93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95" t="str">
        <f>IF(ISBLANK($QA$3),"",IF(ISBLANK(Tipy!NL12),"-",SUM(PV18:PZ18)))</f>
        <v/>
      </c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182">
        <f>IF(ISBLANK($GP$3),"",IF(ISBLANK(Tipy!FJ13),0,IF(AND(Tipy!FJ13=Výsledky!$GN$3,Tipy!FL13=Výsledky!$GP$3),50,0)))</f>
        <v>0</v>
      </c>
      <c r="GL19" s="182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82">
        <f>IF(ISBLANK($GP$3),"",IF(OR(Tipy!FM13=Výsledky!$GK$6,Tipy!FM13=Výsledky!$GK$7,Tipy!FM13=Výsledky!$GK$8,Tipy!FM13=Výsledky!$GK$9),30,0))</f>
        <v>0</v>
      </c>
      <c r="GN19" s="182">
        <f>IF(ISBLANK($GP$3),"",IF(OR(Tipy!FN13=Výsledky!$GN$6,Tipy!FN13=Výsledky!$GN$7,Tipy!FN13=Výsledky!$GN$8,Tipy!FN13=Výsledky!$GN$9),10,0))</f>
        <v>0</v>
      </c>
      <c r="GO19" s="183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6" t="str">
        <f>IF(ISBLANK($GP$3),"",IF(ISBLANK(Tipy!FJ13),"-",SUM(GK19:GO19)))</f>
        <v>-</v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182">
        <f>IF(ISBLANK($IM$3),"",IF(ISBLANK(Tipy!GZ13),0,IF(AND(Tipy!GZ13=Výsledky!$IK$3,Tipy!HB13=Výsledky!$IM$3),50,0)))</f>
        <v>0</v>
      </c>
      <c r="II19" s="182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2">
        <f>IF(ISBLANK($IM$3),"",IF(OR(Tipy!HC13=Výsledky!$IH$6,Tipy!HC13=Výsledky!$IH$7,Tipy!HC13=Výsledky!$IH$8,Tipy!HC13=Výsledky!$IH$9),30,0))</f>
        <v>0</v>
      </c>
      <c r="IK19" s="182">
        <f>IF(ISBLANK($IM$3),"",IF(OR(Tipy!HD13=Výsledky!$IK$6,Tipy!HD13=Výsledky!$IK$7,Tipy!HD13=Výsledky!$IK$8,Tipy!HD13=Výsledky!$IK$9),10,0))</f>
        <v>0</v>
      </c>
      <c r="IL19" s="183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6" t="str">
        <f>IF(ISBLANK($IM$3),"",IF(ISBLANK(Tipy!GZ13),"-",SUM(IH19:IL19)))</f>
        <v>-</v>
      </c>
      <c r="IN19" s="185"/>
      <c r="IO19" s="182">
        <f>IF(ISBLANK($IT$3),"",IF(ISBLANK(Tipy!HF13),0,IF(AND(Tipy!HF13=Výsledky!$IR$3,Tipy!HH13=Výsledky!$IT$3),50,0)))</f>
        <v>0</v>
      </c>
      <c r="IP19" s="182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2">
        <f>IF(ISBLANK($IT$3),"",IF(OR(Tipy!HI13=Výsledky!$IO$6,Tipy!HI13=Výsledky!$IO$7,Tipy!HI13=Výsledky!$IO$8,Tipy!HI13=Výsledky!$IO$9),30,0))</f>
        <v>0</v>
      </c>
      <c r="IR19" s="182">
        <f>IF(ISBLANK($IT$3),"",IF(OR(Tipy!HJ13=Výsledky!$IR$6,Tipy!HJ13=Výsledky!$IR$7,Tipy!HJ13=Výsledky!$IR$8,Tipy!HJ13=Výsledky!$IR$9),10,0))</f>
        <v>0</v>
      </c>
      <c r="IS19" s="183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6" t="str">
        <f>IF(ISBLANK($IT$3),"",IF(ISBLANK(Tipy!HF13),"-",SUM(IO19:IS19)))</f>
        <v>-</v>
      </c>
      <c r="IU19" s="185"/>
      <c r="IV19" s="182">
        <f>IF(ISBLANK($JA$3),"",IF(ISBLANK(Tipy!HL13),0,IF(AND(Tipy!HL13=Výsledky!$IY$3,Tipy!HN13=Výsledky!$JA$3),50,0)))</f>
        <v>0</v>
      </c>
      <c r="IW19" s="182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2">
        <f>IF(ISBLANK($JA$3),"",IF(OR(Tipy!HO13=Výsledky!$IV$6,Tipy!HO13=Výsledky!$IV$7,Tipy!HO13=Výsledky!$IV$8,Tipy!HO13=Výsledky!$IV$9),30,0))</f>
        <v>0</v>
      </c>
      <c r="IY19" s="182">
        <f>IF(ISBLANK($JA$3),"",IF(OR(Tipy!HP13=Výsledky!$IY$6,Tipy!HP13=Výsledky!$IY$7,Tipy!HP13=Výsledky!$IY$8,Tipy!HP13=Výsledky!$IY$9),10,0))</f>
        <v>0</v>
      </c>
      <c r="IZ19" s="183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6" t="str">
        <f>IF(ISBLANK($JA$3),"",IF(ISBLANK(Tipy!HL13),"-",SUM(IV19:IZ19)))</f>
        <v>-</v>
      </c>
      <c r="JB19" s="185"/>
      <c r="JC19" s="182">
        <f>IF(ISBLANK($JH$3),"",IF(ISBLANK(Tipy!HR13),0,IF(AND(Tipy!HR13=Výsledky!$JF$3,Tipy!HT13=Výsledky!$JH$3),50,0)))</f>
        <v>0</v>
      </c>
      <c r="JD19" s="182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2">
        <f>IF(ISBLANK($JH$3),"",IF(OR(Tipy!HU13=Výsledky!$JC$6,Tipy!HU13=Výsledky!$JC$7,Tipy!HU13=Výsledky!$JC$8,Tipy!HU13=Výsledky!$JC$9),30,0))</f>
        <v>0</v>
      </c>
      <c r="JF19" s="182">
        <f>IF(ISBLANK($JH$3),"",IF(OR(Tipy!HV13=Výsledky!$JF$6,Tipy!HV13=Výsledky!$JF$7,Tipy!HV13=Výsledky!$JF$8,Tipy!HV13=Výsledky!$JF$9),10,0))</f>
        <v>0</v>
      </c>
      <c r="JG19" s="183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6" t="str">
        <f>IF(ISBLANK($JH$3),"",IF(ISBLANK(Tipy!HR13),"-",SUM(JC19:JG19)))</f>
        <v>-</v>
      </c>
      <c r="JI19" s="185"/>
      <c r="JJ19" s="182">
        <f>IF(ISBLANK($JO$3),"",IF(ISBLANK(Tipy!HX13),0,IF(AND(Tipy!HX13=Výsledky!$JM$3,Tipy!HZ13=Výsledky!$JO$3),50,0)))</f>
        <v>0</v>
      </c>
      <c r="JK19" s="182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2">
        <f>IF(ISBLANK($JO$3),"",IF(OR(Tipy!IA13=Výsledky!$JJ$6,Tipy!IA13=Výsledky!$JJ$7,Tipy!IA13=Výsledky!$JJ$8,Tipy!IA13=Výsledky!$JJ$9),30,0))</f>
        <v>0</v>
      </c>
      <c r="JM19" s="182">
        <f>IF(ISBLANK($JO$3),"",IF(OR(Tipy!IB13=Výsledky!$JM$6,Tipy!IB13=Výsledky!$JM$7,Tipy!IB13=Výsledky!$JM$8,Tipy!IB13=Výsledky!$JM$9),10,0))</f>
        <v>0</v>
      </c>
      <c r="JN19" s="183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86" t="str">
        <f>IF(ISBLANK($JO$3),"",IF(ISBLANK(Tipy!HX13),"-",SUM(JJ19:JN19)))</f>
        <v>-</v>
      </c>
      <c r="JP19" s="185"/>
      <c r="JQ19" s="182">
        <f>IF(ISBLANK($JV$3),"",IF(ISBLANK(Tipy!ID13),0,IF(AND(Tipy!ID13=Výsledky!$JT$3,Tipy!IF13=Výsledky!$JV$3),50,0)))</f>
        <v>0</v>
      </c>
      <c r="JR19" s="182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82">
        <f>IF(ISBLANK($JV$3),"",IF(OR(Tipy!IG13=Výsledky!$JQ$6,Tipy!IG13=Výsledky!$JQ$7,Tipy!IG13=Výsledky!$JQ$8,Tipy!IG13=Výsledky!$JQ$9),30,0))</f>
        <v>0</v>
      </c>
      <c r="JT19" s="182">
        <f>IF(ISBLANK($JV$3),"",IF(OR(Tipy!IH13=Výsledky!$JT$6,Tipy!IH13=Výsledky!$JT$7,Tipy!IH13=Výsledky!$JT$8,Tipy!IH13=Výsledky!$JT$9),10,0))</f>
        <v>0</v>
      </c>
      <c r="JU19" s="183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86" t="str">
        <f>IF(ISBLANK($JV$3),"",IF(ISBLANK(Tipy!ID13),"-",SUM(JQ19:JU19)))</f>
        <v>-</v>
      </c>
      <c r="JW19" s="185"/>
      <c r="JX19" s="182">
        <f>IF(ISBLANK($KC$3),"",IF(ISBLANK(Tipy!IJ13),0,IF(AND(Tipy!IJ13=Výsledky!$KA$3,Tipy!IL13=Výsledky!$KC$3),50,0)))</f>
        <v>0</v>
      </c>
      <c r="JY19" s="182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>0</v>
      </c>
      <c r="JZ19" s="182">
        <f>IF(ISBLANK($KC$3),"",IF(OR(Tipy!IM13=Výsledky!$JX$6,Tipy!IM13=Výsledky!$JX$7,Tipy!IM13=Výsledky!$JX$8,Tipy!IM13=Výsledky!$JX$9),30,0))</f>
        <v>0</v>
      </c>
      <c r="KA19" s="182">
        <f>IF(ISBLANK($KC$3),"",IF(OR(Tipy!IN13=Výsledky!$KA$6,Tipy!IN13=Výsledky!$KA$7,Tipy!IN13=Výsledky!$KA$8,Tipy!IN13=Výsledky!$KA$9),10,0))</f>
        <v>0</v>
      </c>
      <c r="KB19" s="183">
        <f>IF(ISBLANK($KC$3),"",IF(ISBLANK(Tipy!IJ13),0,IF(OR(AND(Tipy!IJ13=Výsledky!$KA$3,OR(Tipy!IL13=Výsledky!$KC$3+1,Tipy!IL13=Výsledky!$KC$3-1)),AND(Tipy!IL13=Výsledky!$KC$3,OR(Tipy!IJ13=Výsledky!$KA$3+1,Tipy!IJ13=Výsledky!$KA$3-1))),10,0)))</f>
        <v>0</v>
      </c>
      <c r="KC19" s="186" t="str">
        <f>IF(ISBLANK($KC$3),"",IF(ISBLANK(Tipy!IJ13),"-",SUM(JX19:KB19)))</f>
        <v>-</v>
      </c>
      <c r="KD19" s="185"/>
      <c r="KE19" s="182">
        <f>IF(ISBLANK($KJ$3),"",IF(ISBLANK(Tipy!IP13),0,IF(AND(Tipy!IP13=Výsledky!$KH$3,Tipy!IR13=Výsledky!$KJ$3),50,0)))</f>
        <v>0</v>
      </c>
      <c r="KF19" s="182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182">
        <f>IF(ISBLANK($KJ$3),"",IF(OR(Tipy!IS13=Výsledky!$KE$6,Tipy!IS13=Výsledky!$KE$7,Tipy!IS13=Výsledky!$KE$8,Tipy!IS13=Výsledky!$KE$9),30,0))</f>
        <v>0</v>
      </c>
      <c r="KH19" s="182">
        <f>IF(ISBLANK($KJ$3),"",IF(OR(Tipy!IT13=Výsledky!$KH$6,Tipy!IT13=Výsledky!$KH$7,Tipy!IT13=Výsledky!$KH$8,Tipy!IT13=Výsledky!$KH$9),10,0))</f>
        <v>0</v>
      </c>
      <c r="KI19" s="183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186" t="str">
        <f>IF(ISBLANK($KJ$3),"",IF(ISBLANK(Tipy!IP13),"-",SUM(KE19:KI19)))</f>
        <v>-</v>
      </c>
      <c r="KK19" s="185"/>
      <c r="KL19" s="182">
        <f>IF(ISBLANK($KQ$3),"",IF(ISBLANK(Tipy!IV13),0,IF(AND(Tipy!IV13=Výsledky!$KO$3,Tipy!IX13=Výsledky!$KQ$3),50,0)))</f>
        <v>0</v>
      </c>
      <c r="KM19" s="182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82">
        <f>IF(ISBLANK($KQ$3),"",IF(OR(Tipy!IY13=Výsledky!$KL$6,Tipy!IY13=Výsledky!$KL$7,Tipy!IY13=Výsledky!$KL$8,Tipy!IY13=Výsledky!$KL$9),30,0))</f>
        <v>0</v>
      </c>
      <c r="KO19" s="182">
        <f>IF(ISBLANK($KQ$3),"",IF(OR(Tipy!IZ13=Výsledky!$KO$6,Tipy!IZ13=Výsledky!$KO$7,Tipy!IZ13=Výsledky!$KO$8,Tipy!IZ13=Výsledky!$KO$9),10,0))</f>
        <v>0</v>
      </c>
      <c r="KP19" s="183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86" t="str">
        <f>IF(ISBLANK($KQ$3),"",IF(ISBLANK(Tipy!IV13),"-",SUM(KL19:KP19)))</f>
        <v>-</v>
      </c>
      <c r="KR19" s="185"/>
      <c r="KS19" s="182">
        <f>IF(ISBLANK($KX$3),"",IF(ISBLANK(Tipy!JB13),0,IF(AND(Tipy!JB13=Výsledky!$KV$3,Tipy!JD13=Výsledky!$KX$3),50,0)))</f>
        <v>0</v>
      </c>
      <c r="KT19" s="182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82">
        <f>IF(ISBLANK($KX$3),"",IF(OR(Tipy!JE13=Výsledky!$KS$6,Tipy!JE13=Výsledky!$KS$7,Tipy!JE13=Výsledky!$KS$8,Tipy!JE13=Výsledky!$KS$9),30,0))</f>
        <v>0</v>
      </c>
      <c r="KV19" s="182">
        <f>IF(ISBLANK($KX$3),"",IF(OR(Tipy!JF13=Výsledky!$KV$6,Tipy!JF13=Výsledky!$KV$7,Tipy!JF13=Výsledky!$KV$8,Tipy!JF13=Výsledky!$KV$9),10,0))</f>
        <v>0</v>
      </c>
      <c r="KW19" s="183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86" t="str">
        <f>IF(ISBLANK($KX$3),"",IF(ISBLANK(Tipy!JB13),"-",SUM(KS19:KW19)))</f>
        <v>-</v>
      </c>
      <c r="KY19" s="185"/>
      <c r="KZ19" s="182">
        <f>IF(ISBLANK($LE$3),"",IF(ISBLANK(Tipy!JH13),0,IF(AND(Tipy!JH13=Výsledky!$LC$3,Tipy!JJ13=Výsledky!$LE$3),50,0)))</f>
        <v>0</v>
      </c>
      <c r="LA19" s="182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82">
        <f>IF(ISBLANK($LE$3),"",IF(OR(Tipy!JK13=Výsledky!$KZ$6,Tipy!JK13=Výsledky!$KZ$7,Tipy!JK13=Výsledky!$KZ$8,Tipy!JK13=Výsledky!$KZ$9),30,0))</f>
        <v>0</v>
      </c>
      <c r="LC19" s="182">
        <f>IF(ISBLANK($LE$3),"",IF(OR(Tipy!JL13=Výsledky!$LC$6,Tipy!JL13=Výsledky!$LC$7,Tipy!JL13=Výsledky!$LC$8,Tipy!JL13=Výsledky!$LC$9),10,0))</f>
        <v>0</v>
      </c>
      <c r="LD19" s="183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86" t="str">
        <f>IF(ISBLANK($LE$3),"",IF(ISBLANK(Tipy!JH13),"-",SUM(KZ19:LD19)))</f>
        <v>-</v>
      </c>
      <c r="LF19" s="185"/>
      <c r="LG19" s="182">
        <f>IF(ISBLANK($LL$3),"",IF(ISBLANK(Tipy!JN13),0,IF(AND(Tipy!JN13=Výsledky!$LJ$3,Tipy!JP13=Výsledky!$LL$3),50,0)))</f>
        <v>0</v>
      </c>
      <c r="LH19" s="182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0</v>
      </c>
      <c r="LI19" s="182">
        <f>IF(ISBLANK($LL$3),"",IF(OR(Tipy!JQ13=Výsledky!$LG$6,Tipy!JQ13=Výsledky!$LG$7,Tipy!JQ13=Výsledky!$LG$8,Tipy!JQ13=Výsledky!$LG$9),30,0))</f>
        <v>0</v>
      </c>
      <c r="LJ19" s="182">
        <f>IF(ISBLANK($LL$3),"",IF(OR(Tipy!JR13=Výsledky!$LJ$6,Tipy!JR13=Výsledky!$LJ$7,Tipy!JR13=Výsledky!$LJ$8,Tipy!JR13=Výsledky!$LJ$9),10,0))</f>
        <v>0</v>
      </c>
      <c r="LK19" s="183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86" t="str">
        <f>IF(ISBLANK($LL$3),"",IF(ISBLANK(Tipy!JN13),"-",SUM(LG19:LK19)))</f>
        <v>-</v>
      </c>
      <c r="LM19" s="185"/>
      <c r="LN19" s="182" t="str">
        <f>IF(ISBLANK($LS$3),"",IF(ISBLANK(Tipy!JT13),0,IF(AND(Tipy!JT13=Výsledky!$LQ$3,Tipy!JV13=Výsledky!$LS$3),50,0)))</f>
        <v/>
      </c>
      <c r="LO19" s="182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82" t="str">
        <f>IF(ISBLANK($LS$3),"",IF(OR(Tipy!JW13=Výsledky!$LN$6,Tipy!JW13=Výsledky!$LN$7,Tipy!JW13=Výsledky!$LN$8,Tipy!JW13=Výsledky!$LN$9),30,0))</f>
        <v/>
      </c>
      <c r="LQ19" s="182" t="str">
        <f>IF(ISBLANK($LS$3),"",IF(OR(Tipy!JX13=Výsledky!$LQ$6,Tipy!JX13=Výsledky!$LQ$7,Tipy!JX13=Výsledky!$LQ$8,Tipy!JX13=Výsledky!$LQ$9),10,0))</f>
        <v/>
      </c>
      <c r="LR19" s="183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86" t="str">
        <f>IF(ISBLANK($LS$3),"",IF(ISBLANK(Tipy!JT13),"-",SUM(LN19:LR19)))</f>
        <v/>
      </c>
      <c r="LT19" s="94"/>
      <c r="LU19" s="182">
        <f>IF(ISBLANK($LZ$3),"",IF(ISBLANK(Tipy!JZ13),0,IF(AND(Tipy!JZ13=Výsledky!$LX$3,Tipy!KB13=Výsledky!$LZ$3),50,0)))</f>
        <v>0</v>
      </c>
      <c r="LV19" s="182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82">
        <f>IF(ISBLANK($LZ$3),"",IF(OR(Tipy!KC13=Výsledky!$LU$6,Tipy!KC13=Výsledky!$LU$7,Tipy!KC13=Výsledky!$LU$8,Tipy!KC13=Výsledky!$LU$9),30,0))</f>
        <v>0</v>
      </c>
      <c r="LX19" s="182">
        <f>IF(ISBLANK($LZ$3),"",IF(OR(Tipy!KD13=Výsledky!$LX$6,Tipy!KD13=Výsledky!$LX$7,Tipy!KD13=Výsledky!$LX$8,Tipy!KD13=Výsledky!$LX$9),10,0))</f>
        <v>0</v>
      </c>
      <c r="LY19" s="183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86" t="str">
        <f>IF(ISBLANK($LZ$3),"",IF(ISBLANK(Tipy!JZ13),"-",SUM(LU19:LY19)))</f>
        <v>-</v>
      </c>
      <c r="MA19" s="185"/>
      <c r="MB19" s="182">
        <f>IF(ISBLANK($MG$3),"",IF(ISBLANK(Tipy!KF13),0,IF(AND(Tipy!KF13=Výsledky!$ME$3,Tipy!KH13=Výsledky!$MG$3),50,0)))</f>
        <v>0</v>
      </c>
      <c r="MC19" s="182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82">
        <f>IF(ISBLANK($MG$3),"",IF(OR(Tipy!KI13=Výsledky!$MB$6,Tipy!KI13=Výsledky!$MB$7,Tipy!KI13=Výsledky!$MB$8,Tipy!KI13=Výsledky!$MB$9),30,0))</f>
        <v>0</v>
      </c>
      <c r="ME19" s="182">
        <f>IF(ISBLANK($MG$3),"",IF(OR(Tipy!KJ13=Výsledky!$ME$6,Tipy!KJ13=Výsledky!$ME$7,Tipy!KJ13=Výsledky!$ME$8,Tipy!KJ13=Výsledky!$ME$9),10,0))</f>
        <v>0</v>
      </c>
      <c r="MF19" s="183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86" t="str">
        <f>IF(ISBLANK($MG$3),"",IF(ISBLANK(Tipy!KF13),"-",SUM(MB19:MF19)))</f>
        <v>-</v>
      </c>
      <c r="MH19" s="94"/>
      <c r="MI19" s="92" t="str">
        <f>IF(ISBLANK($MN$3),"",IF(ISBLANK(Tipy!KL13),0,IF(AND(Tipy!KL13=Výsledky!$ML$3,Tipy!KN13=Výsledky!$MN$3),50,0)))</f>
        <v/>
      </c>
      <c r="MJ19" s="92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92" t="str">
        <f>IF(ISBLANK($MN$3),"",IF(OR(Tipy!KO13=Výsledky!$MI$6,Tipy!KO13=Výsledky!$MI$7,Tipy!KO13=Výsledky!$MI$8,Tipy!KO13=Výsledky!$MI$9),30,0))</f>
        <v/>
      </c>
      <c r="ML19" s="92" t="str">
        <f>IF(ISBLANK($MN$3),"",IF(OR(Tipy!KP13=Výsledky!$ML$6,Tipy!KP13=Výsledky!$ML$7,Tipy!KP13=Výsledky!$ML$8,Tipy!KP13=Výsledky!$ML$9),10,0))</f>
        <v/>
      </c>
      <c r="MM19" s="93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95" t="str">
        <f>IF(ISBLANK($MN$3),"",IF(ISBLANK(Tipy!KL13),"-",SUM(MI19:MM19)))</f>
        <v/>
      </c>
      <c r="MO19" s="94"/>
      <c r="MP19" s="92" t="str">
        <f>IF(ISBLANK($MU$3),"",IF(ISBLANK(Tipy!KR13),0,IF(AND(Tipy!KR13=Výsledky!$MS$3,Tipy!KT13=Výsledky!$MU$3),50,0)))</f>
        <v/>
      </c>
      <c r="MQ19" s="92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92" t="str">
        <f>IF(ISBLANK($MU$3),"",IF(OR(Tipy!KU13=Výsledky!$MP$6,Tipy!KU13=Výsledky!$MP$7,Tipy!KU13=Výsledky!$MP$8,Tipy!KU13=Výsledky!$MP$9),30,0))</f>
        <v/>
      </c>
      <c r="MS19" s="92" t="str">
        <f>IF(ISBLANK($MU$3),"",IF(OR(Tipy!KV13=Výsledky!$MS$6,Tipy!KV13=Výsledky!$MS$7,Tipy!KV13=Výsledky!$MS$8,Tipy!KV13=Výsledky!$MS$9),10,0))</f>
        <v/>
      </c>
      <c r="MT19" s="93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95" t="str">
        <f>IF(ISBLANK($MU$3),"",IF(ISBLANK(Tipy!KR13),"-",SUM(MP19:MT19)))</f>
        <v/>
      </c>
      <c r="MV19" s="94"/>
      <c r="MW19" s="92" t="str">
        <f>IF(ISBLANK($NB$3),"",IF(ISBLANK(Tipy!KX13),0,IF(AND(Tipy!KX13=Výsledky!$MZ$3,Tipy!KZ13=Výsledky!$NB$3),50,0)))</f>
        <v/>
      </c>
      <c r="MX19" s="92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92" t="str">
        <f>IF(ISBLANK($NB$3),"",IF(OR(Tipy!LA13=Výsledky!$MW$6,Tipy!LA13=Výsledky!$MW$7,Tipy!LA13=Výsledky!$MW$8,Tipy!LA13=Výsledky!$MW$9),30,0))</f>
        <v/>
      </c>
      <c r="MZ19" s="92" t="str">
        <f>IF(ISBLANK($NB$3),"",IF(OR(Tipy!LB13=Výsledky!$MZ$6,Tipy!LB13=Výsledky!$MZ$7,Tipy!LB13=Výsledky!$MZ$8,Tipy!LB13=Výsledky!$MZ$9),10,0))</f>
        <v/>
      </c>
      <c r="NA19" s="93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95" t="str">
        <f>IF(ISBLANK($NB$3),"",IF(ISBLANK(Tipy!KX13),"-",SUM(MW19:NA19)))</f>
        <v/>
      </c>
      <c r="NC19" s="94"/>
      <c r="ND19" s="92" t="str">
        <f>IF(ISBLANK($NI$3),"",IF(ISBLANK(Tipy!LD13),0,IF(AND(Tipy!LD13=Výsledky!$NG$3,Tipy!LF13=Výsledky!$NI$3),50,0)))</f>
        <v/>
      </c>
      <c r="NE19" s="92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92" t="str">
        <f>IF(ISBLANK($NI$3),"",IF(OR(Tipy!LG13=Výsledky!$ND$6,Tipy!LG13=Výsledky!$ND$7,Tipy!LG13=Výsledky!$ND$8,Tipy!LG13=Výsledky!$ND$9),30,0))</f>
        <v/>
      </c>
      <c r="NG19" s="92" t="str">
        <f>IF(ISBLANK($NI$3),"",IF(OR(Tipy!LH13=Výsledky!$NG$6,Tipy!LH13=Výsledky!$NG$7,Tipy!LH13=Výsledky!$NG$8,Tipy!LH13=Výsledky!$NG$9),10,0))</f>
        <v/>
      </c>
      <c r="NH19" s="93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95" t="str">
        <f>IF(ISBLANK($NI$3),"",IF(ISBLANK(Tipy!LD13),"-",SUM(ND19:NH19)))</f>
        <v/>
      </c>
      <c r="NJ19" s="94"/>
      <c r="NK19" s="92" t="str">
        <f>IF(ISBLANK($NP$3),"",IF(ISBLANK(Tipy!LJ13),0,IF(AND(Tipy!LJ13=Výsledky!$NN$3,Tipy!LL13=Výsledky!$NP$3),50,0)))</f>
        <v/>
      </c>
      <c r="NL19" s="92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92" t="str">
        <f>IF(ISBLANK($NP$3),"",IF(OR(Tipy!LM13=Výsledky!$NK$6,Tipy!LM13=Výsledky!$NK$7,Tipy!LM13=Výsledky!$NK$8,Tipy!LM13=Výsledky!$NK$9),30,0))</f>
        <v/>
      </c>
      <c r="NN19" s="92" t="str">
        <f>IF(ISBLANK($NP$3),"",IF(OR(Tipy!LN13=Výsledky!$NN$6,Tipy!LN13=Výsledky!$NN$7,Tipy!LN13=Výsledky!$NN$8,Tipy!LN13=Výsledky!$NN$9),10,0))</f>
        <v/>
      </c>
      <c r="NO19" s="93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95" t="str">
        <f>IF(ISBLANK($NP$3),"",IF(ISBLANK(Tipy!LJ13),"-",SUM(NK19:NO19)))</f>
        <v/>
      </c>
      <c r="NQ19" s="94"/>
      <c r="NR19" s="92" t="str">
        <f>IF(ISBLANK($NW$3),"",IF(ISBLANK(Tipy!LP13),0,IF(AND(Tipy!LP13=Výsledky!$NU$3,Tipy!LR13=Výsledky!$NW$3),50,0)))</f>
        <v/>
      </c>
      <c r="NS19" s="92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92" t="str">
        <f>IF(ISBLANK($NW$3),"",IF(OR(Tipy!LS13=Výsledky!$NR$6,Tipy!LS13=Výsledky!$NR$7,Tipy!LS13=Výsledky!$NR$8,Tipy!LS13=Výsledky!$NR$9),30,0))</f>
        <v/>
      </c>
      <c r="NU19" s="92" t="str">
        <f>IF(ISBLANK($NW$3),"",IF(OR(Tipy!LT13=Výsledky!$NU$6,Tipy!LT13=Výsledky!$NU$7,Tipy!LT13=Výsledky!$NU$8,Tipy!LT13=Výsledky!$NU$9),10,0))</f>
        <v/>
      </c>
      <c r="NV19" s="93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95" t="str">
        <f>IF(ISBLANK($NW$3),"",IF(ISBLANK(Tipy!LP13),"-",SUM(NR19:NV19)))</f>
        <v/>
      </c>
      <c r="NX19" s="94"/>
      <c r="NY19" s="92" t="str">
        <f>IF(ISBLANK($OD$3),"",IF(ISBLANK(Tipy!LV13),0,IF(AND(Tipy!LV13=Výsledky!$OB$3,Tipy!LX13=Výsledky!$OD$3),50,0)))</f>
        <v/>
      </c>
      <c r="NZ19" s="92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92" t="str">
        <f>IF(ISBLANK($OD$3),"",IF(OR(Tipy!LY13=Výsledky!$NY$6,Tipy!LY13=Výsledky!$NY$7,Tipy!LY13=Výsledky!$NY$8,Tipy!LY13=Výsledky!$NY$9),30,0))</f>
        <v/>
      </c>
      <c r="OB19" s="92" t="str">
        <f>IF(ISBLANK($OD$3),"",IF(OR(Tipy!LZ13=Výsledky!$OB$6,Tipy!LZ13=Výsledky!$OB$7,Tipy!LZ13=Výsledky!$OB$8,Tipy!LZ13=Výsledky!$OB$9),10,0))</f>
        <v/>
      </c>
      <c r="OC19" s="93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95" t="str">
        <f>IF(ISBLANK($OD$3),"",IF(ISBLANK(Tipy!LV13),"-",SUM(NY19:OC19)))</f>
        <v/>
      </c>
      <c r="OE19" s="94"/>
      <c r="OF19" s="92" t="str">
        <f>IF(ISBLANK($OK$3),"",IF(ISBLANK(Tipy!MB13),0,IF(AND(Tipy!MB13=Výsledky!$OI$3,Tipy!MD13=Výsledky!$OK$3),50,0)))</f>
        <v/>
      </c>
      <c r="OG19" s="92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92" t="str">
        <f>IF(ISBLANK($OK$3),"",IF(OR(Tipy!ME13=Výsledky!$OF$6,Tipy!ME13=Výsledky!$OF$7,Tipy!ME13=Výsledky!$OF$8,Tipy!ME13=Výsledky!$OF$9),30,0))</f>
        <v/>
      </c>
      <c r="OI19" s="92" t="str">
        <f>IF(ISBLANK($OK$3),"",IF(OR(Tipy!MF13=Výsledky!$OI$6,Tipy!MF13=Výsledky!$OI$7,Tipy!MF13=Výsledky!$OI$8,Tipy!MF13=Výsledky!$OI$9),10,0))</f>
        <v/>
      </c>
      <c r="OJ19" s="93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95" t="str">
        <f>IF(ISBLANK($OK$3),"",IF(ISBLANK(Tipy!MB13),"-",SUM(OF19:OJ19)))</f>
        <v/>
      </c>
      <c r="OL19" s="94"/>
      <c r="OM19" s="92" t="str">
        <f>IF(ISBLANK($OR$3),"",IF(ISBLANK(Tipy!MH13),0,IF(AND(Tipy!MH13=Výsledky!$OP$3,Tipy!MJ13=Výsledky!$OR$3),50,0)))</f>
        <v/>
      </c>
      <c r="ON19" s="92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92" t="str">
        <f>IF(ISBLANK($OR$3),"",IF(OR(Tipy!MK13=Výsledky!$OM$6,Tipy!MK13=Výsledky!$OM$7,Tipy!MK13=Výsledky!$OM$8,Tipy!MK13=Výsledky!$OM$9),30,0))</f>
        <v/>
      </c>
      <c r="OP19" s="92" t="str">
        <f>IF(ISBLANK($OR$3),"",IF(OR(Tipy!ML13=Výsledky!$OP$6,Tipy!ML13=Výsledky!$OP$7,Tipy!ML13=Výsledky!$OP$8,Tipy!ML13=Výsledky!$OP$9),10,0))</f>
        <v/>
      </c>
      <c r="OQ19" s="93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95" t="str">
        <f>IF(ISBLANK($OR$3),"",IF(ISBLANK(Tipy!MH13),"-",SUM(OM19:OQ19)))</f>
        <v/>
      </c>
      <c r="OS19" s="94"/>
      <c r="OT19" s="92" t="str">
        <f>IF(ISBLANK($OY$3),"",IF(ISBLANK(Tipy!MN13),0,IF(AND(Tipy!MN13=Výsledky!$OW$3,Tipy!MP13=Výsledky!$OY$3),50,0)))</f>
        <v/>
      </c>
      <c r="OU19" s="92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92" t="str">
        <f>IF(ISBLANK($OY$3),"",IF(OR(Tipy!MQ13=Výsledky!$OT$6,Tipy!MQ13=Výsledky!$OT$7,Tipy!MQ13=Výsledky!$OT$8,Tipy!MQ13=Výsledky!$OT$9),30,0))</f>
        <v/>
      </c>
      <c r="OW19" s="92" t="str">
        <f>IF(ISBLANK($OY$3),"",IF(OR(Tipy!MR13=Výsledky!$OW$6,Tipy!MR13=Výsledky!$OW$7,Tipy!MR13=Výsledky!$OW$8,Tipy!MR13=Výsledky!$OW$9),10,0))</f>
        <v/>
      </c>
      <c r="OX19" s="93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95" t="str">
        <f>IF(ISBLANK($OY$3),"",IF(ISBLANK(Tipy!MN13),"-",SUM(OT19:OX19)))</f>
        <v/>
      </c>
      <c r="OZ19" s="94"/>
      <c r="PA19" s="92" t="str">
        <f>IF(ISBLANK($PF$3),"",IF(ISBLANK(Tipy!MT13),0,IF(AND(Tipy!MT13=Výsledky!$PD$3,Tipy!MV13=Výsledky!$PF$3),50,0)))</f>
        <v/>
      </c>
      <c r="PB19" s="92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92" t="str">
        <f>IF(ISBLANK($PF$3),"",IF(OR(Tipy!MW13=Výsledky!$PA$6,Tipy!MW13=Výsledky!$PA$7,Tipy!MW13=Výsledky!$PA$8,Tipy!MW13=Výsledky!$PA$9),30,0))</f>
        <v/>
      </c>
      <c r="PD19" s="92" t="str">
        <f>IF(ISBLANK($PF$3),"",IF(OR(Tipy!MX13=Výsledky!$PD$6,Tipy!MX13=Výsledky!$PD$7,Tipy!MX13=Výsledky!$PD$8,Tipy!MX13=Výsledky!$PD$9),10,0))</f>
        <v/>
      </c>
      <c r="PE19" s="93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95" t="str">
        <f>IF(ISBLANK($PF$3),"",IF(ISBLANK(Tipy!MT13),"-",SUM(PA19:PE19)))</f>
        <v/>
      </c>
      <c r="PG19" s="94"/>
      <c r="PH19" s="92" t="str">
        <f>IF(ISBLANK($PM$3),"",IF(ISBLANK(Tipy!MZ13),0,IF(AND(Tipy!MZ13=Výsledky!$PK$3,Tipy!NB13=Výsledky!$PM$3),50,0)))</f>
        <v/>
      </c>
      <c r="PI19" s="92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92" t="str">
        <f>IF(ISBLANK($PM$3),"",IF(OR(Tipy!NC13=Výsledky!$PH$6,Tipy!NC13=Výsledky!$PH$7,Tipy!NC13=Výsledky!$PH$8,Tipy!NC13=Výsledky!$PH$9),30,0))</f>
        <v/>
      </c>
      <c r="PK19" s="92" t="str">
        <f>IF(ISBLANK($PM$3),"",IF(OR(Tipy!ND13=Výsledky!$PK$6,Tipy!ND13=Výsledky!$PK$7,Tipy!ND13=Výsledky!$PK$8,Tipy!ND13=Výsledky!$PK$9),10,0))</f>
        <v/>
      </c>
      <c r="PL19" s="93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95" t="str">
        <f>IF(ISBLANK($PM$3),"",IF(ISBLANK(Tipy!MZ13),"-",SUM(PH19:PL19)))</f>
        <v/>
      </c>
      <c r="PN19" s="94"/>
      <c r="PO19" s="92" t="str">
        <f>IF(ISBLANK($PT$3),"",IF(ISBLANK(Tipy!NF13),0,IF(AND(Tipy!NF13=Výsledky!$PR$3,Tipy!NH13=Výsledky!$PT$3),50,0)))</f>
        <v/>
      </c>
      <c r="PP19" s="92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92" t="str">
        <f>IF(ISBLANK($PT$3),"",IF(OR(Tipy!NI13=Výsledky!$PO$6,Tipy!NI13=Výsledky!$PO$7,Tipy!NI13=Výsledky!$PO$8,Tipy!NI13=Výsledky!$PO$9),30,0))</f>
        <v/>
      </c>
      <c r="PR19" s="92" t="str">
        <f>IF(ISBLANK($PT$3),"",IF(OR(Tipy!NJ13=Výsledky!$PR$6,Tipy!NJ13=Výsledky!$PR$7,Tipy!NJ13=Výsledky!$PR$8,Tipy!NJ13=Výsledky!$PR$9),10,0))</f>
        <v/>
      </c>
      <c r="PS19" s="93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95" t="str">
        <f>IF(ISBLANK($PT$3),"",IF(ISBLANK(Tipy!NF13),"-",SUM(PO19:PS19)))</f>
        <v/>
      </c>
      <c r="PU19" s="94"/>
      <c r="PV19" s="92" t="str">
        <f>IF(ISBLANK($QA$3),"",IF(ISBLANK(Tipy!NL13),0,IF(AND(Tipy!NL13=Výsledky!$PY$3,Tipy!NN13=Výsledky!$QA$3),50,0)))</f>
        <v/>
      </c>
      <c r="PW19" s="92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92" t="str">
        <f>IF(ISBLANK($QA$3),"",IF(OR(Tipy!NO13=Výsledky!$PV$6,Tipy!NO13=Výsledky!$PV$7,Tipy!NO13=Výsledky!$PV$8,Tipy!NO13=Výsledky!$PV$9),30,0))</f>
        <v/>
      </c>
      <c r="PY19" s="92" t="str">
        <f>IF(ISBLANK($QA$3),"",IF(OR(Tipy!NP13=Výsledky!$PY$6,Tipy!NP13=Výsledky!$PY$7,Tipy!NP13=Výsledky!$PY$8,Tipy!NP13=Výsledky!$PY$9),10,0))</f>
        <v/>
      </c>
      <c r="PZ19" s="93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95" t="str">
        <f>IF(ISBLANK($QA$3),"",IF(ISBLANK(Tipy!NL13),"-",SUM(PV19:PZ19)))</f>
        <v/>
      </c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182">
        <f>IF(ISBLANK($GP$3),"",IF(ISBLANK(Tipy!FJ14),0,IF(AND(Tipy!FJ14=Výsledky!$GN$3,Tipy!FL14=Výsledky!$GP$3),50,0)))</f>
        <v>0</v>
      </c>
      <c r="GL20" s="182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82">
        <f>IF(ISBLANK($GP$3),"",IF(OR(Tipy!FM14=Výsledky!$GK$6,Tipy!FM14=Výsledky!$GK$7,Tipy!FM14=Výsledky!$GK$8,Tipy!FM14=Výsledky!$GK$9),30,0))</f>
        <v>30</v>
      </c>
      <c r="GN20" s="182">
        <f>IF(ISBLANK($GP$3),"",IF(OR(Tipy!FN14=Výsledky!$GN$6,Tipy!FN14=Výsledky!$GN$7,Tipy!FN14=Výsledky!$GN$8,Tipy!FN14=Výsledky!$GN$9),10,0))</f>
        <v>10</v>
      </c>
      <c r="GO20" s="183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6">
        <f>IF(ISBLANK($GP$3),"",IF(ISBLANK(Tipy!FJ14),"-",SUM(GK20:GO20)))</f>
        <v>60</v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182">
        <f>IF(ISBLANK($IM$3),"",IF(ISBLANK(Tipy!GZ14),0,IF(AND(Tipy!GZ14=Výsledky!$IK$3,Tipy!HB14=Výsledky!$IM$3),50,0)))</f>
        <v>0</v>
      </c>
      <c r="II20" s="182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2">
        <f>IF(ISBLANK($IM$3),"",IF(OR(Tipy!HC14=Výsledky!$IH$6,Tipy!HC14=Výsledky!$IH$7,Tipy!HC14=Výsledky!$IH$8,Tipy!HC14=Výsledky!$IH$9),30,0))</f>
        <v>0</v>
      </c>
      <c r="IK20" s="182">
        <f>IF(ISBLANK($IM$3),"",IF(OR(Tipy!HD14=Výsledky!$IK$6,Tipy!HD14=Výsledky!$IK$7,Tipy!HD14=Výsledky!$IK$8,Tipy!HD14=Výsledky!$IK$9),10,0))</f>
        <v>0</v>
      </c>
      <c r="IL20" s="183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6">
        <f>IF(ISBLANK($IM$3),"",IF(ISBLANK(Tipy!GZ14),"-",SUM(IH20:IL20)))</f>
        <v>20</v>
      </c>
      <c r="IN20" s="185"/>
      <c r="IO20" s="182">
        <f>IF(ISBLANK($IT$3),"",IF(ISBLANK(Tipy!HF14),0,IF(AND(Tipy!HF14=Výsledky!$IR$3,Tipy!HH14=Výsledky!$IT$3),50,0)))</f>
        <v>50</v>
      </c>
      <c r="IP20" s="182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2">
        <f>IF(ISBLANK($IT$3),"",IF(OR(Tipy!HI14=Výsledky!$IO$6,Tipy!HI14=Výsledky!$IO$7,Tipy!HI14=Výsledky!$IO$8,Tipy!HI14=Výsledky!$IO$9),30,0))</f>
        <v>30</v>
      </c>
      <c r="IR20" s="182">
        <f>IF(ISBLANK($IT$3),"",IF(OR(Tipy!HJ14=Výsledky!$IR$6,Tipy!HJ14=Výsledky!$IR$7,Tipy!HJ14=Výsledky!$IR$8,Tipy!HJ14=Výsledky!$IR$9),10,0))</f>
        <v>10</v>
      </c>
      <c r="IS20" s="183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6">
        <f>IF(ISBLANK($IT$3),"",IF(ISBLANK(Tipy!HF14),"-",SUM(IO20:IS20)))</f>
        <v>90</v>
      </c>
      <c r="IU20" s="185"/>
      <c r="IV20" s="182">
        <f>IF(ISBLANK($JA$3),"",IF(ISBLANK(Tipy!HL14),0,IF(AND(Tipy!HL14=Výsledky!$IY$3,Tipy!HN14=Výsledky!$JA$3),50,0)))</f>
        <v>0</v>
      </c>
      <c r="IW20" s="182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2">
        <f>IF(ISBLANK($JA$3),"",IF(OR(Tipy!HO14=Výsledky!$IV$6,Tipy!HO14=Výsledky!$IV$7,Tipy!HO14=Výsledky!$IV$8,Tipy!HO14=Výsledky!$IV$9),30,0))</f>
        <v>30</v>
      </c>
      <c r="IY20" s="182">
        <f>IF(ISBLANK($JA$3),"",IF(OR(Tipy!HP14=Výsledky!$IY$6,Tipy!HP14=Výsledky!$IY$7,Tipy!HP14=Výsledky!$IY$8,Tipy!HP14=Výsledky!$IY$9),10,0))</f>
        <v>0</v>
      </c>
      <c r="IZ20" s="183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6">
        <f>IF(ISBLANK($JA$3),"",IF(ISBLANK(Tipy!HL14),"-",SUM(IV20:IZ20)))</f>
        <v>60</v>
      </c>
      <c r="JB20" s="185"/>
      <c r="JC20" s="182">
        <f>IF(ISBLANK($JH$3),"",IF(ISBLANK(Tipy!HR14),0,IF(AND(Tipy!HR14=Výsledky!$JF$3,Tipy!HT14=Výsledky!$JH$3),50,0)))</f>
        <v>0</v>
      </c>
      <c r="JD20" s="182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2">
        <f>IF(ISBLANK($JH$3),"",IF(OR(Tipy!HU14=Výsledky!$JC$6,Tipy!HU14=Výsledky!$JC$7,Tipy!HU14=Výsledky!$JC$8,Tipy!HU14=Výsledky!$JC$9),30,0))</f>
        <v>0</v>
      </c>
      <c r="JF20" s="182">
        <f>IF(ISBLANK($JH$3),"",IF(OR(Tipy!HV14=Výsledky!$JF$6,Tipy!HV14=Výsledky!$JF$7,Tipy!HV14=Výsledky!$JF$8,Tipy!HV14=Výsledky!$JF$9),10,0))</f>
        <v>0</v>
      </c>
      <c r="JG20" s="18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6">
        <f>IF(ISBLANK($JH$3),"",IF(ISBLANK(Tipy!HR14),"-",SUM(JC20:JG20)))</f>
        <v>20</v>
      </c>
      <c r="JI20" s="185"/>
      <c r="JJ20" s="182">
        <f>IF(ISBLANK($JO$3),"",IF(ISBLANK(Tipy!HX14),0,IF(AND(Tipy!HX14=Výsledky!$JM$3,Tipy!HZ14=Výsledky!$JO$3),50,0)))</f>
        <v>0</v>
      </c>
      <c r="JK20" s="182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2">
        <f>IF(ISBLANK($JO$3),"",IF(OR(Tipy!IA14=Výsledky!$JJ$6,Tipy!IA14=Výsledky!$JJ$7,Tipy!IA14=Výsledky!$JJ$8,Tipy!IA14=Výsledky!$JJ$9),30,0))</f>
        <v>30</v>
      </c>
      <c r="JM20" s="182">
        <f>IF(ISBLANK($JO$3),"",IF(OR(Tipy!IB14=Výsledky!$JM$6,Tipy!IB14=Výsledky!$JM$7,Tipy!IB14=Výsledky!$JM$8,Tipy!IB14=Výsledky!$JM$9),10,0))</f>
        <v>0</v>
      </c>
      <c r="JN20" s="183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86">
        <f>IF(ISBLANK($JO$3),"",IF(ISBLANK(Tipy!HX14),"-",SUM(JJ20:JN20)))</f>
        <v>60</v>
      </c>
      <c r="JP20" s="185"/>
      <c r="JQ20" s="182">
        <f>IF(ISBLANK($JV$3),"",IF(ISBLANK(Tipy!ID14),0,IF(AND(Tipy!ID14=Výsledky!$JT$3,Tipy!IF14=Výsledky!$JV$3),50,0)))</f>
        <v>0</v>
      </c>
      <c r="JR20" s="182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182">
        <f>IF(ISBLANK($JV$3),"",IF(OR(Tipy!IG14=Výsledky!$JQ$6,Tipy!IG14=Výsledky!$JQ$7,Tipy!IG14=Výsledky!$JQ$8,Tipy!IG14=Výsledky!$JQ$9),30,0))</f>
        <v>30</v>
      </c>
      <c r="JT20" s="182">
        <f>IF(ISBLANK($JV$3),"",IF(OR(Tipy!IH14=Výsledky!$JT$6,Tipy!IH14=Výsledky!$JT$7,Tipy!IH14=Výsledky!$JT$8,Tipy!IH14=Výsledky!$JT$9),10,0))</f>
        <v>0</v>
      </c>
      <c r="JU20" s="183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86">
        <f>IF(ISBLANK($JV$3),"",IF(ISBLANK(Tipy!ID14),"-",SUM(JQ20:JU20)))</f>
        <v>60</v>
      </c>
      <c r="JW20" s="185"/>
      <c r="JX20" s="182">
        <f>IF(ISBLANK($KC$3),"",IF(ISBLANK(Tipy!IJ14),0,IF(AND(Tipy!IJ14=Výsledky!$KA$3,Tipy!IL14=Výsledky!$KC$3),50,0)))</f>
        <v>50</v>
      </c>
      <c r="JY20" s="182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>0</v>
      </c>
      <c r="JZ20" s="182">
        <f>IF(ISBLANK($KC$3),"",IF(OR(Tipy!IM14=Výsledky!$JX$6,Tipy!IM14=Výsledky!$JX$7,Tipy!IM14=Výsledky!$JX$8,Tipy!IM14=Výsledky!$JX$9),30,0))</f>
        <v>0</v>
      </c>
      <c r="KA20" s="182">
        <f>IF(ISBLANK($KC$3),"",IF(OR(Tipy!IN14=Výsledky!$KA$6,Tipy!IN14=Výsledky!$KA$7,Tipy!IN14=Výsledky!$KA$8,Tipy!IN14=Výsledky!$KA$9),10,0))</f>
        <v>0</v>
      </c>
      <c r="KB20" s="183">
        <f>IF(ISBLANK($KC$3),"",IF(ISBLANK(Tipy!IJ14),0,IF(OR(AND(Tipy!IJ14=Výsledky!$KA$3,OR(Tipy!IL14=Výsledky!$KC$3+1,Tipy!IL14=Výsledky!$KC$3-1)),AND(Tipy!IL14=Výsledky!$KC$3,OR(Tipy!IJ14=Výsledky!$KA$3+1,Tipy!IJ14=Výsledky!$KA$3-1))),10,0)))</f>
        <v>0</v>
      </c>
      <c r="KC20" s="186">
        <f>IF(ISBLANK($KC$3),"",IF(ISBLANK(Tipy!IJ14),"-",SUM(JX20:KB20)))</f>
        <v>50</v>
      </c>
      <c r="KD20" s="185"/>
      <c r="KE20" s="182">
        <f>IF(ISBLANK($KJ$3),"",IF(ISBLANK(Tipy!IP14),0,IF(AND(Tipy!IP14=Výsledky!$KH$3,Tipy!IR14=Výsledky!$KJ$3),50,0)))</f>
        <v>0</v>
      </c>
      <c r="KF20" s="182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182">
        <f>IF(ISBLANK($KJ$3),"",IF(OR(Tipy!IS14=Výsledky!$KE$6,Tipy!IS14=Výsledky!$KE$7,Tipy!IS14=Výsledky!$KE$8,Tipy!IS14=Výsledky!$KE$9),30,0))</f>
        <v>0</v>
      </c>
      <c r="KH20" s="182">
        <f>IF(ISBLANK($KJ$3),"",IF(OR(Tipy!IT14=Výsledky!$KH$6,Tipy!IT14=Výsledky!$KH$7,Tipy!IT14=Výsledky!$KH$8,Tipy!IT14=Výsledky!$KH$9),10,0))</f>
        <v>0</v>
      </c>
      <c r="KI20" s="183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186">
        <f>IF(ISBLANK($KJ$3),"",IF(ISBLANK(Tipy!IP14),"-",SUM(KE20:KI20)))</f>
        <v>0</v>
      </c>
      <c r="KK20" s="185"/>
      <c r="KL20" s="182">
        <f>IF(ISBLANK($KQ$3),"",IF(ISBLANK(Tipy!IV14),0,IF(AND(Tipy!IV14=Výsledky!$KO$3,Tipy!IX14=Výsledky!$KQ$3),50,0)))</f>
        <v>0</v>
      </c>
      <c r="KM20" s="182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82">
        <f>IF(ISBLANK($KQ$3),"",IF(OR(Tipy!IY14=Výsledky!$KL$6,Tipy!IY14=Výsledky!$KL$7,Tipy!IY14=Výsledky!$KL$8,Tipy!IY14=Výsledky!$KL$9),30,0))</f>
        <v>0</v>
      </c>
      <c r="KO20" s="182">
        <f>IF(ISBLANK($KQ$3),"",IF(OR(Tipy!IZ14=Výsledky!$KO$6,Tipy!IZ14=Výsledky!$KO$7,Tipy!IZ14=Výsledky!$KO$8,Tipy!IZ14=Výsledky!$KO$9),10,0))</f>
        <v>0</v>
      </c>
      <c r="KP20" s="183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86">
        <f>IF(ISBLANK($KQ$3),"",IF(ISBLANK(Tipy!IV14),"-",SUM(KL20:KP20)))</f>
        <v>20</v>
      </c>
      <c r="KR20" s="185"/>
      <c r="KS20" s="182">
        <f>IF(ISBLANK($KX$3),"",IF(ISBLANK(Tipy!JB14),0,IF(AND(Tipy!JB14=Výsledky!$KV$3,Tipy!JD14=Výsledky!$KX$3),50,0)))</f>
        <v>0</v>
      </c>
      <c r="KT20" s="182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20</v>
      </c>
      <c r="KU20" s="182">
        <f>IF(ISBLANK($KX$3),"",IF(OR(Tipy!JE14=Výsledky!$KS$6,Tipy!JE14=Výsledky!$KS$7,Tipy!JE14=Výsledky!$KS$8,Tipy!JE14=Výsledky!$KS$9),30,0))</f>
        <v>0</v>
      </c>
      <c r="KV20" s="182">
        <f>IF(ISBLANK($KX$3),"",IF(OR(Tipy!JF14=Výsledky!$KV$6,Tipy!JF14=Výsledky!$KV$7,Tipy!JF14=Výsledky!$KV$8,Tipy!JF14=Výsledky!$KV$9),10,0))</f>
        <v>0</v>
      </c>
      <c r="KW20" s="183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86">
        <f>IF(ISBLANK($KX$3),"",IF(ISBLANK(Tipy!JB14),"-",SUM(KS20:KW20)))</f>
        <v>20</v>
      </c>
      <c r="KY20" s="185"/>
      <c r="KZ20" s="182">
        <f>IF(ISBLANK($LE$3),"",IF(ISBLANK(Tipy!JH14),0,IF(AND(Tipy!JH14=Výsledky!$LC$3,Tipy!JJ14=Výsledky!$LE$3),50,0)))</f>
        <v>0</v>
      </c>
      <c r="LA20" s="182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82">
        <f>IF(ISBLANK($LE$3),"",IF(OR(Tipy!JK14=Výsledky!$KZ$6,Tipy!JK14=Výsledky!$KZ$7,Tipy!JK14=Výsledky!$KZ$8,Tipy!JK14=Výsledky!$KZ$9),30,0))</f>
        <v>0</v>
      </c>
      <c r="LC20" s="182">
        <f>IF(ISBLANK($LE$3),"",IF(OR(Tipy!JL14=Výsledky!$LC$6,Tipy!JL14=Výsledky!$LC$7,Tipy!JL14=Výsledky!$LC$8,Tipy!JL14=Výsledky!$LC$9),10,0))</f>
        <v>0</v>
      </c>
      <c r="LD20" s="183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86">
        <f>IF(ISBLANK($LE$3),"",IF(ISBLANK(Tipy!JH14),"-",SUM(KZ20:LD20)))</f>
        <v>0</v>
      </c>
      <c r="LF20" s="185"/>
      <c r="LG20" s="182">
        <f>IF(ISBLANK($LL$3),"",IF(ISBLANK(Tipy!JN14),0,IF(AND(Tipy!JN14=Výsledky!$LJ$3,Tipy!JP14=Výsledky!$LL$3),50,0)))</f>
        <v>0</v>
      </c>
      <c r="LH20" s="182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182">
        <f>IF(ISBLANK($LL$3),"",IF(OR(Tipy!JQ14=Výsledky!$LG$6,Tipy!JQ14=Výsledky!$LG$7,Tipy!JQ14=Výsledky!$LG$8,Tipy!JQ14=Výsledky!$LG$9),30,0))</f>
        <v>30</v>
      </c>
      <c r="LJ20" s="182">
        <f>IF(ISBLANK($LL$3),"",IF(OR(Tipy!JR14=Výsledky!$LJ$6,Tipy!JR14=Výsledky!$LJ$7,Tipy!JR14=Výsledky!$LJ$8,Tipy!JR14=Výsledky!$LJ$9),10,0))</f>
        <v>0</v>
      </c>
      <c r="LK20" s="183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86">
        <f>IF(ISBLANK($LL$3),"",IF(ISBLANK(Tipy!JN14),"-",SUM(LG20:LK20)))</f>
        <v>50</v>
      </c>
      <c r="LM20" s="185"/>
      <c r="LN20" s="182" t="str">
        <f>IF(ISBLANK($LS$3),"",IF(ISBLANK(Tipy!JT14),0,IF(AND(Tipy!JT14=Výsledky!$LQ$3,Tipy!JV14=Výsledky!$LS$3),50,0)))</f>
        <v/>
      </c>
      <c r="LO20" s="182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82" t="str">
        <f>IF(ISBLANK($LS$3),"",IF(OR(Tipy!JW14=Výsledky!$LN$6,Tipy!JW14=Výsledky!$LN$7,Tipy!JW14=Výsledky!$LN$8,Tipy!JW14=Výsledky!$LN$9),30,0))</f>
        <v/>
      </c>
      <c r="LQ20" s="182" t="str">
        <f>IF(ISBLANK($LS$3),"",IF(OR(Tipy!JX14=Výsledky!$LQ$6,Tipy!JX14=Výsledky!$LQ$7,Tipy!JX14=Výsledky!$LQ$8,Tipy!JX14=Výsledky!$LQ$9),10,0))</f>
        <v/>
      </c>
      <c r="LR20" s="183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86" t="str">
        <f>IF(ISBLANK($LS$3),"",IF(ISBLANK(Tipy!JT14),"-",SUM(LN20:LR20)))</f>
        <v/>
      </c>
      <c r="LT20" s="94"/>
      <c r="LU20" s="182">
        <f>IF(ISBLANK($LZ$3),"",IF(ISBLANK(Tipy!JZ14),0,IF(AND(Tipy!JZ14=Výsledky!$LX$3,Tipy!KB14=Výsledky!$LZ$3),50,0)))</f>
        <v>0</v>
      </c>
      <c r="LV20" s="182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182">
        <f>IF(ISBLANK($LZ$3),"",IF(OR(Tipy!KC14=Výsledky!$LU$6,Tipy!KC14=Výsledky!$LU$7,Tipy!KC14=Výsledky!$LU$8,Tipy!KC14=Výsledky!$LU$9),30,0))</f>
        <v>0</v>
      </c>
      <c r="LX20" s="182">
        <f>IF(ISBLANK($LZ$3),"",IF(OR(Tipy!KD14=Výsledky!$LX$6,Tipy!KD14=Výsledky!$LX$7,Tipy!KD14=Výsledky!$LX$8,Tipy!KD14=Výsledky!$LX$9),10,0))</f>
        <v>10</v>
      </c>
      <c r="LY20" s="183">
        <f>IF(ISBLANK($LZ$3),"",IF(ISBLANK(Tipy!JZ14),0,IF(OR(AND(Tipy!JZ14=Výsledky!$LX$3,OR(Tipy!KB14=Výsledky!$LZ$3+1,Tipy!KB14=Výsledky!$LZ$3-1)),AND(Tipy!KB14=Výsledky!$LZ$3,OR(Tipy!JZ14=Výsledky!$LX$3+1,Tipy!JZ14=Výsledky!$LX$3-1))),10,0)))</f>
        <v>10</v>
      </c>
      <c r="LZ20" s="186">
        <f>IF(ISBLANK($LZ$3),"",IF(ISBLANK(Tipy!JZ14),"-",SUM(LU20:LY20)))</f>
        <v>40</v>
      </c>
      <c r="MA20" s="185"/>
      <c r="MB20" s="182">
        <f>IF(ISBLANK($MG$3),"",IF(ISBLANK(Tipy!KF14),0,IF(AND(Tipy!KF14=Výsledky!$ME$3,Tipy!KH14=Výsledky!$MG$3),50,0)))</f>
        <v>0</v>
      </c>
      <c r="MC20" s="182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82">
        <f>IF(ISBLANK($MG$3),"",IF(OR(Tipy!KI14=Výsledky!$MB$6,Tipy!KI14=Výsledky!$MB$7,Tipy!KI14=Výsledky!$MB$8,Tipy!KI14=Výsledky!$MB$9),30,0))</f>
        <v>0</v>
      </c>
      <c r="ME20" s="182">
        <f>IF(ISBLANK($MG$3),"",IF(OR(Tipy!KJ14=Výsledky!$ME$6,Tipy!KJ14=Výsledky!$ME$7,Tipy!KJ14=Výsledky!$ME$8,Tipy!KJ14=Výsledky!$ME$9),10,0))</f>
        <v>0</v>
      </c>
      <c r="MF20" s="183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86" t="str">
        <f>IF(ISBLANK($MG$3),"",IF(ISBLANK(Tipy!KF14),"-",SUM(MB20:MF20)))</f>
        <v>-</v>
      </c>
      <c r="MH20" s="94"/>
      <c r="MI20" s="92" t="str">
        <f>IF(ISBLANK($MN$3),"",IF(ISBLANK(Tipy!KL14),0,IF(AND(Tipy!KL14=Výsledky!$ML$3,Tipy!KN14=Výsledky!$MN$3),50,0)))</f>
        <v/>
      </c>
      <c r="MJ20" s="92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92" t="str">
        <f>IF(ISBLANK($MN$3),"",IF(OR(Tipy!KO14=Výsledky!$MI$6,Tipy!KO14=Výsledky!$MI$7,Tipy!KO14=Výsledky!$MI$8,Tipy!KO14=Výsledky!$MI$9),30,0))</f>
        <v/>
      </c>
      <c r="ML20" s="92" t="str">
        <f>IF(ISBLANK($MN$3),"",IF(OR(Tipy!KP14=Výsledky!$ML$6,Tipy!KP14=Výsledky!$ML$7,Tipy!KP14=Výsledky!$ML$8,Tipy!KP14=Výsledky!$ML$9),10,0))</f>
        <v/>
      </c>
      <c r="MM20" s="93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95" t="str">
        <f>IF(ISBLANK($MN$3),"",IF(ISBLANK(Tipy!KL14),"-",SUM(MI20:MM20)))</f>
        <v/>
      </c>
      <c r="MO20" s="94"/>
      <c r="MP20" s="92" t="str">
        <f>IF(ISBLANK($MU$3),"",IF(ISBLANK(Tipy!KR14),0,IF(AND(Tipy!KR14=Výsledky!$MS$3,Tipy!KT14=Výsledky!$MU$3),50,0)))</f>
        <v/>
      </c>
      <c r="MQ20" s="92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92" t="str">
        <f>IF(ISBLANK($MU$3),"",IF(OR(Tipy!KU14=Výsledky!$MP$6,Tipy!KU14=Výsledky!$MP$7,Tipy!KU14=Výsledky!$MP$8,Tipy!KU14=Výsledky!$MP$9),30,0))</f>
        <v/>
      </c>
      <c r="MS20" s="92" t="str">
        <f>IF(ISBLANK($MU$3),"",IF(OR(Tipy!KV14=Výsledky!$MS$6,Tipy!KV14=Výsledky!$MS$7,Tipy!KV14=Výsledky!$MS$8,Tipy!KV14=Výsledky!$MS$9),10,0))</f>
        <v/>
      </c>
      <c r="MT20" s="93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95" t="str">
        <f>IF(ISBLANK($MU$3),"",IF(ISBLANK(Tipy!KR14),"-",SUM(MP20:MT20)))</f>
        <v/>
      </c>
      <c r="MV20" s="94"/>
      <c r="MW20" s="92" t="str">
        <f>IF(ISBLANK($NB$3),"",IF(ISBLANK(Tipy!KX14),0,IF(AND(Tipy!KX14=Výsledky!$MZ$3,Tipy!KZ14=Výsledky!$NB$3),50,0)))</f>
        <v/>
      </c>
      <c r="MX20" s="92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92" t="str">
        <f>IF(ISBLANK($NB$3),"",IF(OR(Tipy!LA14=Výsledky!$MW$6,Tipy!LA14=Výsledky!$MW$7,Tipy!LA14=Výsledky!$MW$8,Tipy!LA14=Výsledky!$MW$9),30,0))</f>
        <v/>
      </c>
      <c r="MZ20" s="92" t="str">
        <f>IF(ISBLANK($NB$3),"",IF(OR(Tipy!LB14=Výsledky!$MZ$6,Tipy!LB14=Výsledky!$MZ$7,Tipy!LB14=Výsledky!$MZ$8,Tipy!LB14=Výsledky!$MZ$9),10,0))</f>
        <v/>
      </c>
      <c r="NA20" s="93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95" t="str">
        <f>IF(ISBLANK($NB$3),"",IF(ISBLANK(Tipy!KX14),"-",SUM(MW20:NA20)))</f>
        <v/>
      </c>
      <c r="NC20" s="94"/>
      <c r="ND20" s="92" t="str">
        <f>IF(ISBLANK($NI$3),"",IF(ISBLANK(Tipy!LD14),0,IF(AND(Tipy!LD14=Výsledky!$NG$3,Tipy!LF14=Výsledky!$NI$3),50,0)))</f>
        <v/>
      </c>
      <c r="NE20" s="92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92" t="str">
        <f>IF(ISBLANK($NI$3),"",IF(OR(Tipy!LG14=Výsledky!$ND$6,Tipy!LG14=Výsledky!$ND$7,Tipy!LG14=Výsledky!$ND$8,Tipy!LG14=Výsledky!$ND$9),30,0))</f>
        <v/>
      </c>
      <c r="NG20" s="92" t="str">
        <f>IF(ISBLANK($NI$3),"",IF(OR(Tipy!LH14=Výsledky!$NG$6,Tipy!LH14=Výsledky!$NG$7,Tipy!LH14=Výsledky!$NG$8,Tipy!LH14=Výsledky!$NG$9),10,0))</f>
        <v/>
      </c>
      <c r="NH20" s="93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95" t="str">
        <f>IF(ISBLANK($NI$3),"",IF(ISBLANK(Tipy!LD14),"-",SUM(ND20:NH20)))</f>
        <v/>
      </c>
      <c r="NJ20" s="94"/>
      <c r="NK20" s="92" t="str">
        <f>IF(ISBLANK($NP$3),"",IF(ISBLANK(Tipy!LJ14),0,IF(AND(Tipy!LJ14=Výsledky!$NN$3,Tipy!LL14=Výsledky!$NP$3),50,0)))</f>
        <v/>
      </c>
      <c r="NL20" s="92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92" t="str">
        <f>IF(ISBLANK($NP$3),"",IF(OR(Tipy!LM14=Výsledky!$NK$6,Tipy!LM14=Výsledky!$NK$7,Tipy!LM14=Výsledky!$NK$8,Tipy!LM14=Výsledky!$NK$9),30,0))</f>
        <v/>
      </c>
      <c r="NN20" s="92" t="str">
        <f>IF(ISBLANK($NP$3),"",IF(OR(Tipy!LN14=Výsledky!$NN$6,Tipy!LN14=Výsledky!$NN$7,Tipy!LN14=Výsledky!$NN$8,Tipy!LN14=Výsledky!$NN$9),10,0))</f>
        <v/>
      </c>
      <c r="NO20" s="93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95" t="str">
        <f>IF(ISBLANK($NP$3),"",IF(ISBLANK(Tipy!LJ14),"-",SUM(NK20:NO20)))</f>
        <v/>
      </c>
      <c r="NQ20" s="94"/>
      <c r="NR20" s="92" t="str">
        <f>IF(ISBLANK($NW$3),"",IF(ISBLANK(Tipy!LP14),0,IF(AND(Tipy!LP14=Výsledky!$NU$3,Tipy!LR14=Výsledky!$NW$3),50,0)))</f>
        <v/>
      </c>
      <c r="NS20" s="92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92" t="str">
        <f>IF(ISBLANK($NW$3),"",IF(OR(Tipy!LS14=Výsledky!$NR$6,Tipy!LS14=Výsledky!$NR$7,Tipy!LS14=Výsledky!$NR$8,Tipy!LS14=Výsledky!$NR$9),30,0))</f>
        <v/>
      </c>
      <c r="NU20" s="92" t="str">
        <f>IF(ISBLANK($NW$3),"",IF(OR(Tipy!LT14=Výsledky!$NU$6,Tipy!LT14=Výsledky!$NU$7,Tipy!LT14=Výsledky!$NU$8,Tipy!LT14=Výsledky!$NU$9),10,0))</f>
        <v/>
      </c>
      <c r="NV20" s="93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95" t="str">
        <f>IF(ISBLANK($NW$3),"",IF(ISBLANK(Tipy!LP14),"-",SUM(NR20:NV20)))</f>
        <v/>
      </c>
      <c r="NX20" s="94"/>
      <c r="NY20" s="92" t="str">
        <f>IF(ISBLANK($OD$3),"",IF(ISBLANK(Tipy!LV14),0,IF(AND(Tipy!LV14=Výsledky!$OB$3,Tipy!LX14=Výsledky!$OD$3),50,0)))</f>
        <v/>
      </c>
      <c r="NZ20" s="92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92" t="str">
        <f>IF(ISBLANK($OD$3),"",IF(OR(Tipy!LY14=Výsledky!$NY$6,Tipy!LY14=Výsledky!$NY$7,Tipy!LY14=Výsledky!$NY$8,Tipy!LY14=Výsledky!$NY$9),30,0))</f>
        <v/>
      </c>
      <c r="OB20" s="92" t="str">
        <f>IF(ISBLANK($OD$3),"",IF(OR(Tipy!LZ14=Výsledky!$OB$6,Tipy!LZ14=Výsledky!$OB$7,Tipy!LZ14=Výsledky!$OB$8,Tipy!LZ14=Výsledky!$OB$9),10,0))</f>
        <v/>
      </c>
      <c r="OC20" s="93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95" t="str">
        <f>IF(ISBLANK($OD$3),"",IF(ISBLANK(Tipy!LV14),"-",SUM(NY20:OC20)))</f>
        <v/>
      </c>
      <c r="OE20" s="94"/>
      <c r="OF20" s="92" t="str">
        <f>IF(ISBLANK($OK$3),"",IF(ISBLANK(Tipy!MB14),0,IF(AND(Tipy!MB14=Výsledky!$OI$3,Tipy!MD14=Výsledky!$OK$3),50,0)))</f>
        <v/>
      </c>
      <c r="OG20" s="92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92" t="str">
        <f>IF(ISBLANK($OK$3),"",IF(OR(Tipy!ME14=Výsledky!$OF$6,Tipy!ME14=Výsledky!$OF$7,Tipy!ME14=Výsledky!$OF$8,Tipy!ME14=Výsledky!$OF$9),30,0))</f>
        <v/>
      </c>
      <c r="OI20" s="92" t="str">
        <f>IF(ISBLANK($OK$3),"",IF(OR(Tipy!MF14=Výsledky!$OI$6,Tipy!MF14=Výsledky!$OI$7,Tipy!MF14=Výsledky!$OI$8,Tipy!MF14=Výsledky!$OI$9),10,0))</f>
        <v/>
      </c>
      <c r="OJ20" s="93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95" t="str">
        <f>IF(ISBLANK($OK$3),"",IF(ISBLANK(Tipy!MB14),"-",SUM(OF20:OJ20)))</f>
        <v/>
      </c>
      <c r="OL20" s="94"/>
      <c r="OM20" s="92" t="str">
        <f>IF(ISBLANK($OR$3),"",IF(ISBLANK(Tipy!MH14),0,IF(AND(Tipy!MH14=Výsledky!$OP$3,Tipy!MJ14=Výsledky!$OR$3),50,0)))</f>
        <v/>
      </c>
      <c r="ON20" s="92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92" t="str">
        <f>IF(ISBLANK($OR$3),"",IF(OR(Tipy!MK14=Výsledky!$OM$6,Tipy!MK14=Výsledky!$OM$7,Tipy!MK14=Výsledky!$OM$8,Tipy!MK14=Výsledky!$OM$9),30,0))</f>
        <v/>
      </c>
      <c r="OP20" s="92" t="str">
        <f>IF(ISBLANK($OR$3),"",IF(OR(Tipy!ML14=Výsledky!$OP$6,Tipy!ML14=Výsledky!$OP$7,Tipy!ML14=Výsledky!$OP$8,Tipy!ML14=Výsledky!$OP$9),10,0))</f>
        <v/>
      </c>
      <c r="OQ20" s="93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95" t="str">
        <f>IF(ISBLANK($OR$3),"",IF(ISBLANK(Tipy!MH14),"-",SUM(OM20:OQ20)))</f>
        <v/>
      </c>
      <c r="OS20" s="94"/>
      <c r="OT20" s="92" t="str">
        <f>IF(ISBLANK($OY$3),"",IF(ISBLANK(Tipy!MN14),0,IF(AND(Tipy!MN14=Výsledky!$OW$3,Tipy!MP14=Výsledky!$OY$3),50,0)))</f>
        <v/>
      </c>
      <c r="OU20" s="92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92" t="str">
        <f>IF(ISBLANK($OY$3),"",IF(OR(Tipy!MQ14=Výsledky!$OT$6,Tipy!MQ14=Výsledky!$OT$7,Tipy!MQ14=Výsledky!$OT$8,Tipy!MQ14=Výsledky!$OT$9),30,0))</f>
        <v/>
      </c>
      <c r="OW20" s="92" t="str">
        <f>IF(ISBLANK($OY$3),"",IF(OR(Tipy!MR14=Výsledky!$OW$6,Tipy!MR14=Výsledky!$OW$7,Tipy!MR14=Výsledky!$OW$8,Tipy!MR14=Výsledky!$OW$9),10,0))</f>
        <v/>
      </c>
      <c r="OX20" s="93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95" t="str">
        <f>IF(ISBLANK($OY$3),"",IF(ISBLANK(Tipy!MN14),"-",SUM(OT20:OX20)))</f>
        <v/>
      </c>
      <c r="OZ20" s="94"/>
      <c r="PA20" s="92" t="str">
        <f>IF(ISBLANK($PF$3),"",IF(ISBLANK(Tipy!MT14),0,IF(AND(Tipy!MT14=Výsledky!$PD$3,Tipy!MV14=Výsledky!$PF$3),50,0)))</f>
        <v/>
      </c>
      <c r="PB20" s="92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92" t="str">
        <f>IF(ISBLANK($PF$3),"",IF(OR(Tipy!MW14=Výsledky!$PA$6,Tipy!MW14=Výsledky!$PA$7,Tipy!MW14=Výsledky!$PA$8,Tipy!MW14=Výsledky!$PA$9),30,0))</f>
        <v/>
      </c>
      <c r="PD20" s="92" t="str">
        <f>IF(ISBLANK($PF$3),"",IF(OR(Tipy!MX14=Výsledky!$PD$6,Tipy!MX14=Výsledky!$PD$7,Tipy!MX14=Výsledky!$PD$8,Tipy!MX14=Výsledky!$PD$9),10,0))</f>
        <v/>
      </c>
      <c r="PE20" s="93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95" t="str">
        <f>IF(ISBLANK($PF$3),"",IF(ISBLANK(Tipy!MT14),"-",SUM(PA20:PE20)))</f>
        <v/>
      </c>
      <c r="PG20" s="94"/>
      <c r="PH20" s="92" t="str">
        <f>IF(ISBLANK($PM$3),"",IF(ISBLANK(Tipy!MZ14),0,IF(AND(Tipy!MZ14=Výsledky!$PK$3,Tipy!NB14=Výsledky!$PM$3),50,0)))</f>
        <v/>
      </c>
      <c r="PI20" s="92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92" t="str">
        <f>IF(ISBLANK($PM$3),"",IF(OR(Tipy!NC14=Výsledky!$PH$6,Tipy!NC14=Výsledky!$PH$7,Tipy!NC14=Výsledky!$PH$8,Tipy!NC14=Výsledky!$PH$9),30,0))</f>
        <v/>
      </c>
      <c r="PK20" s="92" t="str">
        <f>IF(ISBLANK($PM$3),"",IF(OR(Tipy!ND14=Výsledky!$PK$6,Tipy!ND14=Výsledky!$PK$7,Tipy!ND14=Výsledky!$PK$8,Tipy!ND14=Výsledky!$PK$9),10,0))</f>
        <v/>
      </c>
      <c r="PL20" s="93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95" t="str">
        <f>IF(ISBLANK($PM$3),"",IF(ISBLANK(Tipy!MZ14),"-",SUM(PH20:PL20)))</f>
        <v/>
      </c>
      <c r="PN20" s="94"/>
      <c r="PO20" s="92" t="str">
        <f>IF(ISBLANK($PT$3),"",IF(ISBLANK(Tipy!NF14),0,IF(AND(Tipy!NF14=Výsledky!$PR$3,Tipy!NH14=Výsledky!$PT$3),50,0)))</f>
        <v/>
      </c>
      <c r="PP20" s="92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92" t="str">
        <f>IF(ISBLANK($PT$3),"",IF(OR(Tipy!NI14=Výsledky!$PO$6,Tipy!NI14=Výsledky!$PO$7,Tipy!NI14=Výsledky!$PO$8,Tipy!NI14=Výsledky!$PO$9),30,0))</f>
        <v/>
      </c>
      <c r="PR20" s="92" t="str">
        <f>IF(ISBLANK($PT$3),"",IF(OR(Tipy!NJ14=Výsledky!$PR$6,Tipy!NJ14=Výsledky!$PR$7,Tipy!NJ14=Výsledky!$PR$8,Tipy!NJ14=Výsledky!$PR$9),10,0))</f>
        <v/>
      </c>
      <c r="PS20" s="93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95" t="str">
        <f>IF(ISBLANK($PT$3),"",IF(ISBLANK(Tipy!NF14),"-",SUM(PO20:PS20)))</f>
        <v/>
      </c>
      <c r="PU20" s="94"/>
      <c r="PV20" s="92" t="str">
        <f>IF(ISBLANK($QA$3),"",IF(ISBLANK(Tipy!NL14),0,IF(AND(Tipy!NL14=Výsledky!$PY$3,Tipy!NN14=Výsledky!$QA$3),50,0)))</f>
        <v/>
      </c>
      <c r="PW20" s="92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92" t="str">
        <f>IF(ISBLANK($QA$3),"",IF(OR(Tipy!NO14=Výsledky!$PV$6,Tipy!NO14=Výsledky!$PV$7,Tipy!NO14=Výsledky!$PV$8,Tipy!NO14=Výsledky!$PV$9),30,0))</f>
        <v/>
      </c>
      <c r="PY20" s="92" t="str">
        <f>IF(ISBLANK($QA$3),"",IF(OR(Tipy!NP14=Výsledky!$PY$6,Tipy!NP14=Výsledky!$PY$7,Tipy!NP14=Výsledky!$PY$8,Tipy!NP14=Výsledky!$PY$9),10,0))</f>
        <v/>
      </c>
      <c r="PZ20" s="93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95" t="str">
        <f>IF(ISBLANK($QA$3),"",IF(ISBLANK(Tipy!NL14),"-",SUM(PV20:PZ20)))</f>
        <v/>
      </c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182">
        <f>IF(ISBLANK($GP$3),"",IF(ISBLANK(Tipy!FJ15),0,IF(AND(Tipy!FJ15=Výsledky!$GN$3,Tipy!FL15=Výsledky!$GP$3),50,0)))</f>
        <v>0</v>
      </c>
      <c r="GL21" s="182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82">
        <f>IF(ISBLANK($GP$3),"",IF(OR(Tipy!FM15=Výsledky!$GK$6,Tipy!FM15=Výsledky!$GK$7,Tipy!FM15=Výsledky!$GK$8,Tipy!FM15=Výsledky!$GK$9),30,0))</f>
        <v>30</v>
      </c>
      <c r="GN21" s="182">
        <f>IF(ISBLANK($GP$3),"",IF(OR(Tipy!FN15=Výsledky!$GN$6,Tipy!FN15=Výsledky!$GN$7,Tipy!FN15=Výsledky!$GN$8,Tipy!FN15=Výsledky!$GN$9),10,0))</f>
        <v>0</v>
      </c>
      <c r="GO21" s="183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6">
        <f>IF(ISBLANK($GP$3),"",IF(ISBLANK(Tipy!FJ15),"-",SUM(GK21:GO21)))</f>
        <v>50</v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182">
        <f>IF(ISBLANK($IM$3),"",IF(ISBLANK(Tipy!GZ15),0,IF(AND(Tipy!GZ15=Výsledky!$IK$3,Tipy!HB15=Výsledky!$IM$3),50,0)))</f>
        <v>0</v>
      </c>
      <c r="II21" s="182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2">
        <f>IF(ISBLANK($IM$3),"",IF(OR(Tipy!HC15=Výsledky!$IH$6,Tipy!HC15=Výsledky!$IH$7,Tipy!HC15=Výsledky!$IH$8,Tipy!HC15=Výsledky!$IH$9),30,0))</f>
        <v>0</v>
      </c>
      <c r="IK21" s="182">
        <f>IF(ISBLANK($IM$3),"",IF(OR(Tipy!HD15=Výsledky!$IK$6,Tipy!HD15=Výsledky!$IK$7,Tipy!HD15=Výsledky!$IK$8,Tipy!HD15=Výsledky!$IK$9),10,0))</f>
        <v>0</v>
      </c>
      <c r="IL21" s="183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6">
        <f>IF(ISBLANK($IM$3),"",IF(ISBLANK(Tipy!GZ15),"-",SUM(IH21:IL21)))</f>
        <v>20</v>
      </c>
      <c r="IN21" s="185"/>
      <c r="IO21" s="182">
        <f>IF(ISBLANK($IT$3),"",IF(ISBLANK(Tipy!HF15),0,IF(AND(Tipy!HF15=Výsledky!$IR$3,Tipy!HH15=Výsledky!$IT$3),50,0)))</f>
        <v>0</v>
      </c>
      <c r="IP21" s="182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2">
        <f>IF(ISBLANK($IT$3),"",IF(OR(Tipy!HI15=Výsledky!$IO$6,Tipy!HI15=Výsledky!$IO$7,Tipy!HI15=Výsledky!$IO$8,Tipy!HI15=Výsledky!$IO$9),30,0))</f>
        <v>30</v>
      </c>
      <c r="IR21" s="182">
        <f>IF(ISBLANK($IT$3),"",IF(OR(Tipy!HJ15=Výsledky!$IR$6,Tipy!HJ15=Výsledky!$IR$7,Tipy!HJ15=Výsledky!$IR$8,Tipy!HJ15=Výsledky!$IR$9),10,0))</f>
        <v>0</v>
      </c>
      <c r="IS21" s="183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6">
        <f>IF(ISBLANK($IT$3),"",IF(ISBLANK(Tipy!HF15),"-",SUM(IO21:IS21)))</f>
        <v>60</v>
      </c>
      <c r="IU21" s="185"/>
      <c r="IV21" s="182">
        <f>IF(ISBLANK($JA$3),"",IF(ISBLANK(Tipy!HL15),0,IF(AND(Tipy!HL15=Výsledky!$IY$3,Tipy!HN15=Výsledky!$JA$3),50,0)))</f>
        <v>0</v>
      </c>
      <c r="IW21" s="182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2">
        <f>IF(ISBLANK($JA$3),"",IF(OR(Tipy!HO15=Výsledky!$IV$6,Tipy!HO15=Výsledky!$IV$7,Tipy!HO15=Výsledky!$IV$8,Tipy!HO15=Výsledky!$IV$9),30,0))</f>
        <v>30</v>
      </c>
      <c r="IY21" s="182">
        <f>IF(ISBLANK($JA$3),"",IF(OR(Tipy!HP15=Výsledky!$IY$6,Tipy!HP15=Výsledky!$IY$7,Tipy!HP15=Výsledky!$IY$8,Tipy!HP15=Výsledky!$IY$9),10,0))</f>
        <v>0</v>
      </c>
      <c r="IZ21" s="183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6">
        <f>IF(ISBLANK($JA$3),"",IF(ISBLANK(Tipy!HL15),"-",SUM(IV21:IZ21)))</f>
        <v>50</v>
      </c>
      <c r="JB21" s="185"/>
      <c r="JC21" s="182">
        <f>IF(ISBLANK($JH$3),"",IF(ISBLANK(Tipy!HR15),0,IF(AND(Tipy!HR15=Výsledky!$JF$3,Tipy!HT15=Výsledky!$JH$3),50,0)))</f>
        <v>0</v>
      </c>
      <c r="JD21" s="182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2">
        <f>IF(ISBLANK($JH$3),"",IF(OR(Tipy!HU15=Výsledky!$JC$6,Tipy!HU15=Výsledky!$JC$7,Tipy!HU15=Výsledky!$JC$8,Tipy!HU15=Výsledky!$JC$9),30,0))</f>
        <v>0</v>
      </c>
      <c r="JF21" s="182">
        <f>IF(ISBLANK($JH$3),"",IF(OR(Tipy!HV15=Výsledky!$JF$6,Tipy!HV15=Výsledky!$JF$7,Tipy!HV15=Výsledky!$JF$8,Tipy!HV15=Výsledky!$JF$9),10,0))</f>
        <v>0</v>
      </c>
      <c r="JG21" s="18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6">
        <f>IF(ISBLANK($JH$3),"",IF(ISBLANK(Tipy!HR15),"-",SUM(JC21:JG21)))</f>
        <v>20</v>
      </c>
      <c r="JI21" s="185"/>
      <c r="JJ21" s="182">
        <f>IF(ISBLANK($JO$3),"",IF(ISBLANK(Tipy!HX15),0,IF(AND(Tipy!HX15=Výsledky!$JM$3,Tipy!HZ15=Výsledky!$JO$3),50,0)))</f>
        <v>50</v>
      </c>
      <c r="JK21" s="182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2">
        <f>IF(ISBLANK($JO$3),"",IF(OR(Tipy!IA15=Výsledky!$JJ$6,Tipy!IA15=Výsledky!$JJ$7,Tipy!IA15=Výsledky!$JJ$8,Tipy!IA15=Výsledky!$JJ$9),30,0))</f>
        <v>30</v>
      </c>
      <c r="JM21" s="182">
        <f>IF(ISBLANK($JO$3),"",IF(OR(Tipy!IB15=Výsledky!$JM$6,Tipy!IB15=Výsledky!$JM$7,Tipy!IB15=Výsledky!$JM$8,Tipy!IB15=Výsledky!$JM$9),10,0))</f>
        <v>0</v>
      </c>
      <c r="JN21" s="183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86">
        <f>IF(ISBLANK($JO$3),"",IF(ISBLANK(Tipy!HX15),"-",SUM(JJ21:JN21)))</f>
        <v>80</v>
      </c>
      <c r="JP21" s="185"/>
      <c r="JQ21" s="182">
        <f>IF(ISBLANK($JV$3),"",IF(ISBLANK(Tipy!ID15),0,IF(AND(Tipy!ID15=Výsledky!$JT$3,Tipy!IF15=Výsledky!$JV$3),50,0)))</f>
        <v>0</v>
      </c>
      <c r="JR21" s="182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182">
        <f>IF(ISBLANK($JV$3),"",IF(OR(Tipy!IG15=Výsledky!$JQ$6,Tipy!IG15=Výsledky!$JQ$7,Tipy!IG15=Výsledky!$JQ$8,Tipy!IG15=Výsledky!$JQ$9),30,0))</f>
        <v>30</v>
      </c>
      <c r="JT21" s="182">
        <f>IF(ISBLANK($JV$3),"",IF(OR(Tipy!IH15=Výsledky!$JT$6,Tipy!IH15=Výsledky!$JT$7,Tipy!IH15=Výsledky!$JT$8,Tipy!IH15=Výsledky!$JT$9),10,0))</f>
        <v>0</v>
      </c>
      <c r="JU21" s="183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186">
        <f>IF(ISBLANK($JV$3),"",IF(ISBLANK(Tipy!ID15),"-",SUM(JQ21:JU21)))</f>
        <v>60</v>
      </c>
      <c r="JW21" s="185"/>
      <c r="JX21" s="182">
        <f>IF(ISBLANK($KC$3),"",IF(ISBLANK(Tipy!IJ15),0,IF(AND(Tipy!IJ15=Výsledky!$KA$3,Tipy!IL15=Výsledky!$KC$3),50,0)))</f>
        <v>0</v>
      </c>
      <c r="JY21" s="182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>20</v>
      </c>
      <c r="JZ21" s="182">
        <f>IF(ISBLANK($KC$3),"",IF(OR(Tipy!IM15=Výsledky!$JX$6,Tipy!IM15=Výsledky!$JX$7,Tipy!IM15=Výsledky!$JX$8,Tipy!IM15=Výsledky!$JX$9),30,0))</f>
        <v>0</v>
      </c>
      <c r="KA21" s="182">
        <f>IF(ISBLANK($KC$3),"",IF(OR(Tipy!IN15=Výsledky!$KA$6,Tipy!IN15=Výsledky!$KA$7,Tipy!IN15=Výsledky!$KA$8,Tipy!IN15=Výsledky!$KA$9),10,0))</f>
        <v>0</v>
      </c>
      <c r="KB21" s="183">
        <f>IF(ISBLANK($KC$3),"",IF(ISBLANK(Tipy!IJ15),0,IF(OR(AND(Tipy!IJ15=Výsledky!$KA$3,OR(Tipy!IL15=Výsledky!$KC$3+1,Tipy!IL15=Výsledky!$KC$3-1)),AND(Tipy!IL15=Výsledky!$KC$3,OR(Tipy!IJ15=Výsledky!$KA$3+1,Tipy!IJ15=Výsledky!$KA$3-1))),10,0)))</f>
        <v>10</v>
      </c>
      <c r="KC21" s="186">
        <f>IF(ISBLANK($KC$3),"",IF(ISBLANK(Tipy!IJ15),"-",SUM(JX21:KB21)))</f>
        <v>30</v>
      </c>
      <c r="KD21" s="185"/>
      <c r="KE21" s="182">
        <f>IF(ISBLANK($KJ$3),"",IF(ISBLANK(Tipy!IP15),0,IF(AND(Tipy!IP15=Výsledky!$KH$3,Tipy!IR15=Výsledky!$KJ$3),50,0)))</f>
        <v>0</v>
      </c>
      <c r="KF21" s="182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182">
        <f>IF(ISBLANK($KJ$3),"",IF(OR(Tipy!IS15=Výsledky!$KE$6,Tipy!IS15=Výsledky!$KE$7,Tipy!IS15=Výsledky!$KE$8,Tipy!IS15=Výsledky!$KE$9),30,0))</f>
        <v>0</v>
      </c>
      <c r="KH21" s="182">
        <f>IF(ISBLANK($KJ$3),"",IF(OR(Tipy!IT15=Výsledky!$KH$6,Tipy!IT15=Výsledky!$KH$7,Tipy!IT15=Výsledky!$KH$8,Tipy!IT15=Výsledky!$KH$9),10,0))</f>
        <v>0</v>
      </c>
      <c r="KI21" s="183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186">
        <f>IF(ISBLANK($KJ$3),"",IF(ISBLANK(Tipy!IP15),"-",SUM(KE21:KI21)))</f>
        <v>20</v>
      </c>
      <c r="KK21" s="185"/>
      <c r="KL21" s="182">
        <f>IF(ISBLANK($KQ$3),"",IF(ISBLANK(Tipy!IV15),0,IF(AND(Tipy!IV15=Výsledky!$KO$3,Tipy!IX15=Výsledky!$KQ$3),50,0)))</f>
        <v>0</v>
      </c>
      <c r="KM21" s="182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20</v>
      </c>
      <c r="KN21" s="182">
        <f>IF(ISBLANK($KQ$3),"",IF(OR(Tipy!IY15=Výsledky!$KL$6,Tipy!IY15=Výsledky!$KL$7,Tipy!IY15=Výsledky!$KL$8,Tipy!IY15=Výsledky!$KL$9),30,0))</f>
        <v>0</v>
      </c>
      <c r="KO21" s="182">
        <f>IF(ISBLANK($KQ$3),"",IF(OR(Tipy!IZ15=Výsledky!$KO$6,Tipy!IZ15=Výsledky!$KO$7,Tipy!IZ15=Výsledky!$KO$8,Tipy!IZ15=Výsledky!$KO$9),10,0))</f>
        <v>0</v>
      </c>
      <c r="KP21" s="183">
        <f>IF(ISBLANK($KQ$3),"",IF(ISBLANK(Tipy!IV15),0,IF(OR(AND(Tipy!IV15=Výsledky!$KO$3,OR(Tipy!IX15=Výsledky!$KQ$3+1,Tipy!IX15=Výsledky!$KQ$3-1)),AND(Tipy!IX15=Výsledky!$KQ$3,OR(Tipy!IV15=Výsledky!$KO$3+1,Tipy!IV15=Výsledky!$KO$3-1))),10,0)))</f>
        <v>10</v>
      </c>
      <c r="KQ21" s="186">
        <f>IF(ISBLANK($KQ$3),"",IF(ISBLANK(Tipy!IV15),"-",SUM(KL21:KP21)))</f>
        <v>30</v>
      </c>
      <c r="KR21" s="185"/>
      <c r="KS21" s="182">
        <f>IF(ISBLANK($KX$3),"",IF(ISBLANK(Tipy!JB15),0,IF(AND(Tipy!JB15=Výsledky!$KV$3,Tipy!JD15=Výsledky!$KX$3),50,0)))</f>
        <v>0</v>
      </c>
      <c r="KT21" s="182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20</v>
      </c>
      <c r="KU21" s="182">
        <f>IF(ISBLANK($KX$3),"",IF(OR(Tipy!JE15=Výsledky!$KS$6,Tipy!JE15=Výsledky!$KS$7,Tipy!JE15=Výsledky!$KS$8,Tipy!JE15=Výsledky!$KS$9),30,0))</f>
        <v>0</v>
      </c>
      <c r="KV21" s="182">
        <f>IF(ISBLANK($KX$3),"",IF(OR(Tipy!JF15=Výsledky!$KV$6,Tipy!JF15=Výsledky!$KV$7,Tipy!JF15=Výsledky!$KV$8,Tipy!JF15=Výsledky!$KV$9),10,0))</f>
        <v>10</v>
      </c>
      <c r="KW21" s="183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86">
        <f>IF(ISBLANK($KX$3),"",IF(ISBLANK(Tipy!JB15),"-",SUM(KS21:KW21)))</f>
        <v>30</v>
      </c>
      <c r="KY21" s="185"/>
      <c r="KZ21" s="182">
        <f>IF(ISBLANK($LE$3),"",IF(ISBLANK(Tipy!JH15),0,IF(AND(Tipy!JH15=Výsledky!$LC$3,Tipy!JJ15=Výsledky!$LE$3),50,0)))</f>
        <v>0</v>
      </c>
      <c r="LA21" s="182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20</v>
      </c>
      <c r="LB21" s="182">
        <f>IF(ISBLANK($LE$3),"",IF(OR(Tipy!JK15=Výsledky!$KZ$6,Tipy!JK15=Výsledky!$KZ$7,Tipy!JK15=Výsledky!$KZ$8,Tipy!JK15=Výsledky!$KZ$9),30,0))</f>
        <v>0</v>
      </c>
      <c r="LC21" s="182">
        <f>IF(ISBLANK($LE$3),"",IF(OR(Tipy!JL15=Výsledky!$LC$6,Tipy!JL15=Výsledky!$LC$7,Tipy!JL15=Výsledky!$LC$8,Tipy!JL15=Výsledky!$LC$9),10,0))</f>
        <v>0</v>
      </c>
      <c r="LD21" s="183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86">
        <f>IF(ISBLANK($LE$3),"",IF(ISBLANK(Tipy!JH15),"-",SUM(KZ21:LD21)))</f>
        <v>20</v>
      </c>
      <c r="LF21" s="185"/>
      <c r="LG21" s="182">
        <f>IF(ISBLANK($LL$3),"",IF(ISBLANK(Tipy!JN15),0,IF(AND(Tipy!JN15=Výsledky!$LJ$3,Tipy!JP15=Výsledky!$LL$3),50,0)))</f>
        <v>0</v>
      </c>
      <c r="LH21" s="182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20</v>
      </c>
      <c r="LI21" s="182">
        <f>IF(ISBLANK($LL$3),"",IF(OR(Tipy!JQ15=Výsledky!$LG$6,Tipy!JQ15=Výsledky!$LG$7,Tipy!JQ15=Výsledky!$LG$8,Tipy!JQ15=Výsledky!$LG$9),30,0))</f>
        <v>30</v>
      </c>
      <c r="LJ21" s="182">
        <f>IF(ISBLANK($LL$3),"",IF(OR(Tipy!JR15=Výsledky!$LJ$6,Tipy!JR15=Výsledky!$LJ$7,Tipy!JR15=Výsledky!$LJ$8,Tipy!JR15=Výsledky!$LJ$9),10,0))</f>
        <v>0</v>
      </c>
      <c r="LK21" s="183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86">
        <f>IF(ISBLANK($LL$3),"",IF(ISBLANK(Tipy!JN15),"-",SUM(LG21:LK21)))</f>
        <v>50</v>
      </c>
      <c r="LM21" s="185"/>
      <c r="LN21" s="182" t="str">
        <f>IF(ISBLANK($LS$3),"",IF(ISBLANK(Tipy!JT15),0,IF(AND(Tipy!JT15=Výsledky!$LQ$3,Tipy!JV15=Výsledky!$LS$3),50,0)))</f>
        <v/>
      </c>
      <c r="LO21" s="182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82" t="str">
        <f>IF(ISBLANK($LS$3),"",IF(OR(Tipy!JW15=Výsledky!$LN$6,Tipy!JW15=Výsledky!$LN$7,Tipy!JW15=Výsledky!$LN$8,Tipy!JW15=Výsledky!$LN$9),30,0))</f>
        <v/>
      </c>
      <c r="LQ21" s="182" t="str">
        <f>IF(ISBLANK($LS$3),"",IF(OR(Tipy!JX15=Výsledky!$LQ$6,Tipy!JX15=Výsledky!$LQ$7,Tipy!JX15=Výsledky!$LQ$8,Tipy!JX15=Výsledky!$LQ$9),10,0))</f>
        <v/>
      </c>
      <c r="LR21" s="183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86" t="str">
        <f>IF(ISBLANK($LS$3),"",IF(ISBLANK(Tipy!JT15),"-",SUM(LN21:LR21)))</f>
        <v/>
      </c>
      <c r="LT21" s="94"/>
      <c r="LU21" s="182">
        <f>IF(ISBLANK($LZ$3),"",IF(ISBLANK(Tipy!JZ15),0,IF(AND(Tipy!JZ15=Výsledky!$LX$3,Tipy!KB15=Výsledky!$LZ$3),50,0)))</f>
        <v>0</v>
      </c>
      <c r="LV21" s="182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20</v>
      </c>
      <c r="LW21" s="182">
        <f>IF(ISBLANK($LZ$3),"",IF(OR(Tipy!KC15=Výsledky!$LU$6,Tipy!KC15=Výsledky!$LU$7,Tipy!KC15=Výsledky!$LU$8,Tipy!KC15=Výsledky!$LU$9),30,0))</f>
        <v>0</v>
      </c>
      <c r="LX21" s="182">
        <f>IF(ISBLANK($LZ$3),"",IF(OR(Tipy!KD15=Výsledky!$LX$6,Tipy!KD15=Výsledky!$LX$7,Tipy!KD15=Výsledky!$LX$8,Tipy!KD15=Výsledky!$LX$9),10,0))</f>
        <v>0</v>
      </c>
      <c r="LY21" s="183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86">
        <f>IF(ISBLANK($LZ$3),"",IF(ISBLANK(Tipy!JZ15),"-",SUM(LU21:LY21)))</f>
        <v>20</v>
      </c>
      <c r="MA21" s="185"/>
      <c r="MB21" s="182">
        <f>IF(ISBLANK($MG$3),"",IF(ISBLANK(Tipy!KF15),0,IF(AND(Tipy!KF15=Výsledky!$ME$3,Tipy!KH15=Výsledky!$MG$3),50,0)))</f>
        <v>50</v>
      </c>
      <c r="MC21" s="182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82">
        <f>IF(ISBLANK($MG$3),"",IF(OR(Tipy!KI15=Výsledky!$MB$6,Tipy!KI15=Výsledky!$MB$7,Tipy!KI15=Výsledky!$MB$8,Tipy!KI15=Výsledky!$MB$9),30,0))</f>
        <v>0</v>
      </c>
      <c r="ME21" s="182">
        <f>IF(ISBLANK($MG$3),"",IF(OR(Tipy!KJ15=Výsledky!$ME$6,Tipy!KJ15=Výsledky!$ME$7,Tipy!KJ15=Výsledky!$ME$8,Tipy!KJ15=Výsledky!$ME$9),10,0))</f>
        <v>0</v>
      </c>
      <c r="MF21" s="183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86">
        <f>IF(ISBLANK($MG$3),"",IF(ISBLANK(Tipy!KF15),"-",SUM(MB21:MF21)))</f>
        <v>50</v>
      </c>
      <c r="MH21" s="94"/>
      <c r="MI21" s="92" t="str">
        <f>IF(ISBLANK($MN$3),"",IF(ISBLANK(Tipy!KL15),0,IF(AND(Tipy!KL15=Výsledky!$ML$3,Tipy!KN15=Výsledky!$MN$3),50,0)))</f>
        <v/>
      </c>
      <c r="MJ21" s="92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92" t="str">
        <f>IF(ISBLANK($MN$3),"",IF(OR(Tipy!KO15=Výsledky!$MI$6,Tipy!KO15=Výsledky!$MI$7,Tipy!KO15=Výsledky!$MI$8,Tipy!KO15=Výsledky!$MI$9),30,0))</f>
        <v/>
      </c>
      <c r="ML21" s="92" t="str">
        <f>IF(ISBLANK($MN$3),"",IF(OR(Tipy!KP15=Výsledky!$ML$6,Tipy!KP15=Výsledky!$ML$7,Tipy!KP15=Výsledky!$ML$8,Tipy!KP15=Výsledky!$ML$9),10,0))</f>
        <v/>
      </c>
      <c r="MM21" s="93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95" t="str">
        <f>IF(ISBLANK($MN$3),"",IF(ISBLANK(Tipy!KL15),"-",SUM(MI21:MM21)))</f>
        <v/>
      </c>
      <c r="MO21" s="94"/>
      <c r="MP21" s="92" t="str">
        <f>IF(ISBLANK($MU$3),"",IF(ISBLANK(Tipy!KR15),0,IF(AND(Tipy!KR15=Výsledky!$MS$3,Tipy!KT15=Výsledky!$MU$3),50,0)))</f>
        <v/>
      </c>
      <c r="MQ21" s="92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92" t="str">
        <f>IF(ISBLANK($MU$3),"",IF(OR(Tipy!KU15=Výsledky!$MP$6,Tipy!KU15=Výsledky!$MP$7,Tipy!KU15=Výsledky!$MP$8,Tipy!KU15=Výsledky!$MP$9),30,0))</f>
        <v/>
      </c>
      <c r="MS21" s="92" t="str">
        <f>IF(ISBLANK($MU$3),"",IF(OR(Tipy!KV15=Výsledky!$MS$6,Tipy!KV15=Výsledky!$MS$7,Tipy!KV15=Výsledky!$MS$8,Tipy!KV15=Výsledky!$MS$9),10,0))</f>
        <v/>
      </c>
      <c r="MT21" s="93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95" t="str">
        <f>IF(ISBLANK($MU$3),"",IF(ISBLANK(Tipy!KR15),"-",SUM(MP21:MT21)))</f>
        <v/>
      </c>
      <c r="MV21" s="94"/>
      <c r="MW21" s="92" t="str">
        <f>IF(ISBLANK($NB$3),"",IF(ISBLANK(Tipy!KX15),0,IF(AND(Tipy!KX15=Výsledky!$MZ$3,Tipy!KZ15=Výsledky!$NB$3),50,0)))</f>
        <v/>
      </c>
      <c r="MX21" s="92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92" t="str">
        <f>IF(ISBLANK($NB$3),"",IF(OR(Tipy!LA15=Výsledky!$MW$6,Tipy!LA15=Výsledky!$MW$7,Tipy!LA15=Výsledky!$MW$8,Tipy!LA15=Výsledky!$MW$9),30,0))</f>
        <v/>
      </c>
      <c r="MZ21" s="92" t="str">
        <f>IF(ISBLANK($NB$3),"",IF(OR(Tipy!LB15=Výsledky!$MZ$6,Tipy!LB15=Výsledky!$MZ$7,Tipy!LB15=Výsledky!$MZ$8,Tipy!LB15=Výsledky!$MZ$9),10,0))</f>
        <v/>
      </c>
      <c r="NA21" s="93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95" t="str">
        <f>IF(ISBLANK($NB$3),"",IF(ISBLANK(Tipy!KX15),"-",SUM(MW21:NA21)))</f>
        <v/>
      </c>
      <c r="NC21" s="94"/>
      <c r="ND21" s="92" t="str">
        <f>IF(ISBLANK($NI$3),"",IF(ISBLANK(Tipy!LD15),0,IF(AND(Tipy!LD15=Výsledky!$NG$3,Tipy!LF15=Výsledky!$NI$3),50,0)))</f>
        <v/>
      </c>
      <c r="NE21" s="92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92" t="str">
        <f>IF(ISBLANK($NI$3),"",IF(OR(Tipy!LG15=Výsledky!$ND$6,Tipy!LG15=Výsledky!$ND$7,Tipy!LG15=Výsledky!$ND$8,Tipy!LG15=Výsledky!$ND$9),30,0))</f>
        <v/>
      </c>
      <c r="NG21" s="92" t="str">
        <f>IF(ISBLANK($NI$3),"",IF(OR(Tipy!LH15=Výsledky!$NG$6,Tipy!LH15=Výsledky!$NG$7,Tipy!LH15=Výsledky!$NG$8,Tipy!LH15=Výsledky!$NG$9),10,0))</f>
        <v/>
      </c>
      <c r="NH21" s="93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95" t="str">
        <f>IF(ISBLANK($NI$3),"",IF(ISBLANK(Tipy!LD15),"-",SUM(ND21:NH21)))</f>
        <v/>
      </c>
      <c r="NJ21" s="94"/>
      <c r="NK21" s="92" t="str">
        <f>IF(ISBLANK($NP$3),"",IF(ISBLANK(Tipy!LJ15),0,IF(AND(Tipy!LJ15=Výsledky!$NN$3,Tipy!LL15=Výsledky!$NP$3),50,0)))</f>
        <v/>
      </c>
      <c r="NL21" s="92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92" t="str">
        <f>IF(ISBLANK($NP$3),"",IF(OR(Tipy!LM15=Výsledky!$NK$6,Tipy!LM15=Výsledky!$NK$7,Tipy!LM15=Výsledky!$NK$8,Tipy!LM15=Výsledky!$NK$9),30,0))</f>
        <v/>
      </c>
      <c r="NN21" s="92" t="str">
        <f>IF(ISBLANK($NP$3),"",IF(OR(Tipy!LN15=Výsledky!$NN$6,Tipy!LN15=Výsledky!$NN$7,Tipy!LN15=Výsledky!$NN$8,Tipy!LN15=Výsledky!$NN$9),10,0))</f>
        <v/>
      </c>
      <c r="NO21" s="93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95" t="str">
        <f>IF(ISBLANK($NP$3),"",IF(ISBLANK(Tipy!LJ15),"-",SUM(NK21:NO21)))</f>
        <v/>
      </c>
      <c r="NQ21" s="94"/>
      <c r="NR21" s="92" t="str">
        <f>IF(ISBLANK($NW$3),"",IF(ISBLANK(Tipy!LP15),0,IF(AND(Tipy!LP15=Výsledky!$NU$3,Tipy!LR15=Výsledky!$NW$3),50,0)))</f>
        <v/>
      </c>
      <c r="NS21" s="92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92" t="str">
        <f>IF(ISBLANK($NW$3),"",IF(OR(Tipy!LS15=Výsledky!$NR$6,Tipy!LS15=Výsledky!$NR$7,Tipy!LS15=Výsledky!$NR$8,Tipy!LS15=Výsledky!$NR$9),30,0))</f>
        <v/>
      </c>
      <c r="NU21" s="92" t="str">
        <f>IF(ISBLANK($NW$3),"",IF(OR(Tipy!LT15=Výsledky!$NU$6,Tipy!LT15=Výsledky!$NU$7,Tipy!LT15=Výsledky!$NU$8,Tipy!LT15=Výsledky!$NU$9),10,0))</f>
        <v/>
      </c>
      <c r="NV21" s="93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95" t="str">
        <f>IF(ISBLANK($NW$3),"",IF(ISBLANK(Tipy!LP15),"-",SUM(NR21:NV21)))</f>
        <v/>
      </c>
      <c r="NX21" s="94"/>
      <c r="NY21" s="92" t="str">
        <f>IF(ISBLANK($OD$3),"",IF(ISBLANK(Tipy!LV15),0,IF(AND(Tipy!LV15=Výsledky!$OB$3,Tipy!LX15=Výsledky!$OD$3),50,0)))</f>
        <v/>
      </c>
      <c r="NZ21" s="92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92" t="str">
        <f>IF(ISBLANK($OD$3),"",IF(OR(Tipy!LY15=Výsledky!$NY$6,Tipy!LY15=Výsledky!$NY$7,Tipy!LY15=Výsledky!$NY$8,Tipy!LY15=Výsledky!$NY$9),30,0))</f>
        <v/>
      </c>
      <c r="OB21" s="92" t="str">
        <f>IF(ISBLANK($OD$3),"",IF(OR(Tipy!LZ15=Výsledky!$OB$6,Tipy!LZ15=Výsledky!$OB$7,Tipy!LZ15=Výsledky!$OB$8,Tipy!LZ15=Výsledky!$OB$9),10,0))</f>
        <v/>
      </c>
      <c r="OC21" s="93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95" t="str">
        <f>IF(ISBLANK($OD$3),"",IF(ISBLANK(Tipy!LV15),"-",SUM(NY21:OC21)))</f>
        <v/>
      </c>
      <c r="OE21" s="94"/>
      <c r="OF21" s="92" t="str">
        <f>IF(ISBLANK($OK$3),"",IF(ISBLANK(Tipy!MB15),0,IF(AND(Tipy!MB15=Výsledky!$OI$3,Tipy!MD15=Výsledky!$OK$3),50,0)))</f>
        <v/>
      </c>
      <c r="OG21" s="92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92" t="str">
        <f>IF(ISBLANK($OK$3),"",IF(OR(Tipy!ME15=Výsledky!$OF$6,Tipy!ME15=Výsledky!$OF$7,Tipy!ME15=Výsledky!$OF$8,Tipy!ME15=Výsledky!$OF$9),30,0))</f>
        <v/>
      </c>
      <c r="OI21" s="92" t="str">
        <f>IF(ISBLANK($OK$3),"",IF(OR(Tipy!MF15=Výsledky!$OI$6,Tipy!MF15=Výsledky!$OI$7,Tipy!MF15=Výsledky!$OI$8,Tipy!MF15=Výsledky!$OI$9),10,0))</f>
        <v/>
      </c>
      <c r="OJ21" s="93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95" t="str">
        <f>IF(ISBLANK($OK$3),"",IF(ISBLANK(Tipy!MB15),"-",SUM(OF21:OJ21)))</f>
        <v/>
      </c>
      <c r="OL21" s="94"/>
      <c r="OM21" s="92" t="str">
        <f>IF(ISBLANK($OR$3),"",IF(ISBLANK(Tipy!MH15),0,IF(AND(Tipy!MH15=Výsledky!$OP$3,Tipy!MJ15=Výsledky!$OR$3),50,0)))</f>
        <v/>
      </c>
      <c r="ON21" s="92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92" t="str">
        <f>IF(ISBLANK($OR$3),"",IF(OR(Tipy!MK15=Výsledky!$OM$6,Tipy!MK15=Výsledky!$OM$7,Tipy!MK15=Výsledky!$OM$8,Tipy!MK15=Výsledky!$OM$9),30,0))</f>
        <v/>
      </c>
      <c r="OP21" s="92" t="str">
        <f>IF(ISBLANK($OR$3),"",IF(OR(Tipy!ML15=Výsledky!$OP$6,Tipy!ML15=Výsledky!$OP$7,Tipy!ML15=Výsledky!$OP$8,Tipy!ML15=Výsledky!$OP$9),10,0))</f>
        <v/>
      </c>
      <c r="OQ21" s="93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95" t="str">
        <f>IF(ISBLANK($OR$3),"",IF(ISBLANK(Tipy!MH15),"-",SUM(OM21:OQ21)))</f>
        <v/>
      </c>
      <c r="OS21" s="94"/>
      <c r="OT21" s="92" t="str">
        <f>IF(ISBLANK($OY$3),"",IF(ISBLANK(Tipy!MN15),0,IF(AND(Tipy!MN15=Výsledky!$OW$3,Tipy!MP15=Výsledky!$OY$3),50,0)))</f>
        <v/>
      </c>
      <c r="OU21" s="92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92" t="str">
        <f>IF(ISBLANK($OY$3),"",IF(OR(Tipy!MQ15=Výsledky!$OT$6,Tipy!MQ15=Výsledky!$OT$7,Tipy!MQ15=Výsledky!$OT$8,Tipy!MQ15=Výsledky!$OT$9),30,0))</f>
        <v/>
      </c>
      <c r="OW21" s="92" t="str">
        <f>IF(ISBLANK($OY$3),"",IF(OR(Tipy!MR15=Výsledky!$OW$6,Tipy!MR15=Výsledky!$OW$7,Tipy!MR15=Výsledky!$OW$8,Tipy!MR15=Výsledky!$OW$9),10,0))</f>
        <v/>
      </c>
      <c r="OX21" s="93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95" t="str">
        <f>IF(ISBLANK($OY$3),"",IF(ISBLANK(Tipy!MN15),"-",SUM(OT21:OX21)))</f>
        <v/>
      </c>
      <c r="OZ21" s="94"/>
      <c r="PA21" s="92" t="str">
        <f>IF(ISBLANK($PF$3),"",IF(ISBLANK(Tipy!MT15),0,IF(AND(Tipy!MT15=Výsledky!$PD$3,Tipy!MV15=Výsledky!$PF$3),50,0)))</f>
        <v/>
      </c>
      <c r="PB21" s="92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92" t="str">
        <f>IF(ISBLANK($PF$3),"",IF(OR(Tipy!MW15=Výsledky!$PA$6,Tipy!MW15=Výsledky!$PA$7,Tipy!MW15=Výsledky!$PA$8,Tipy!MW15=Výsledky!$PA$9),30,0))</f>
        <v/>
      </c>
      <c r="PD21" s="92" t="str">
        <f>IF(ISBLANK($PF$3),"",IF(OR(Tipy!MX15=Výsledky!$PD$6,Tipy!MX15=Výsledky!$PD$7,Tipy!MX15=Výsledky!$PD$8,Tipy!MX15=Výsledky!$PD$9),10,0))</f>
        <v/>
      </c>
      <c r="PE21" s="93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95" t="str">
        <f>IF(ISBLANK($PF$3),"",IF(ISBLANK(Tipy!MT15),"-",SUM(PA21:PE21)))</f>
        <v/>
      </c>
      <c r="PG21" s="94"/>
      <c r="PH21" s="92" t="str">
        <f>IF(ISBLANK($PM$3),"",IF(ISBLANK(Tipy!MZ15),0,IF(AND(Tipy!MZ15=Výsledky!$PK$3,Tipy!NB15=Výsledky!$PM$3),50,0)))</f>
        <v/>
      </c>
      <c r="PI21" s="92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92" t="str">
        <f>IF(ISBLANK($PM$3),"",IF(OR(Tipy!NC15=Výsledky!$PH$6,Tipy!NC15=Výsledky!$PH$7,Tipy!NC15=Výsledky!$PH$8,Tipy!NC15=Výsledky!$PH$9),30,0))</f>
        <v/>
      </c>
      <c r="PK21" s="92" t="str">
        <f>IF(ISBLANK($PM$3),"",IF(OR(Tipy!ND15=Výsledky!$PK$6,Tipy!ND15=Výsledky!$PK$7,Tipy!ND15=Výsledky!$PK$8,Tipy!ND15=Výsledky!$PK$9),10,0))</f>
        <v/>
      </c>
      <c r="PL21" s="93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95" t="str">
        <f>IF(ISBLANK($PM$3),"",IF(ISBLANK(Tipy!MZ15),"-",SUM(PH21:PL21)))</f>
        <v/>
      </c>
      <c r="PN21" s="94"/>
      <c r="PO21" s="92" t="str">
        <f>IF(ISBLANK($PT$3),"",IF(ISBLANK(Tipy!NF15),0,IF(AND(Tipy!NF15=Výsledky!$PR$3,Tipy!NH15=Výsledky!$PT$3),50,0)))</f>
        <v/>
      </c>
      <c r="PP21" s="92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92" t="str">
        <f>IF(ISBLANK($PT$3),"",IF(OR(Tipy!NI15=Výsledky!$PO$6,Tipy!NI15=Výsledky!$PO$7,Tipy!NI15=Výsledky!$PO$8,Tipy!NI15=Výsledky!$PO$9),30,0))</f>
        <v/>
      </c>
      <c r="PR21" s="92" t="str">
        <f>IF(ISBLANK($PT$3),"",IF(OR(Tipy!NJ15=Výsledky!$PR$6,Tipy!NJ15=Výsledky!$PR$7,Tipy!NJ15=Výsledky!$PR$8,Tipy!NJ15=Výsledky!$PR$9),10,0))</f>
        <v/>
      </c>
      <c r="PS21" s="93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95" t="str">
        <f>IF(ISBLANK($PT$3),"",IF(ISBLANK(Tipy!NF15),"-",SUM(PO21:PS21)))</f>
        <v/>
      </c>
      <c r="PU21" s="94"/>
      <c r="PV21" s="92" t="str">
        <f>IF(ISBLANK($QA$3),"",IF(ISBLANK(Tipy!NL15),0,IF(AND(Tipy!NL15=Výsledky!$PY$3,Tipy!NN15=Výsledky!$QA$3),50,0)))</f>
        <v/>
      </c>
      <c r="PW21" s="92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92" t="str">
        <f>IF(ISBLANK($QA$3),"",IF(OR(Tipy!NO15=Výsledky!$PV$6,Tipy!NO15=Výsledky!$PV$7,Tipy!NO15=Výsledky!$PV$8,Tipy!NO15=Výsledky!$PV$9),30,0))</f>
        <v/>
      </c>
      <c r="PY21" s="92" t="str">
        <f>IF(ISBLANK($QA$3),"",IF(OR(Tipy!NP15=Výsledky!$PY$6,Tipy!NP15=Výsledky!$PY$7,Tipy!NP15=Výsledky!$PY$8,Tipy!NP15=Výsledky!$PY$9),10,0))</f>
        <v/>
      </c>
      <c r="PZ21" s="93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95" t="str">
        <f>IF(ISBLANK($QA$3),"",IF(ISBLANK(Tipy!NL15),"-",SUM(PV21:PZ21)))</f>
        <v/>
      </c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182">
        <f>IF(ISBLANK($GP$3),"",IF(ISBLANK(Tipy!FJ16),0,IF(AND(Tipy!FJ16=Výsledky!$GN$3,Tipy!FL16=Výsledky!$GP$3),50,0)))</f>
        <v>0</v>
      </c>
      <c r="GL22" s="182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82">
        <f>IF(ISBLANK($GP$3),"",IF(OR(Tipy!FM16=Výsledky!$GK$6,Tipy!FM16=Výsledky!$GK$7,Tipy!FM16=Výsledky!$GK$8,Tipy!FM16=Výsledky!$GK$9),30,0))</f>
        <v>30</v>
      </c>
      <c r="GN22" s="182">
        <f>IF(ISBLANK($GP$3),"",IF(OR(Tipy!FN16=Výsledky!$GN$6,Tipy!FN16=Výsledky!$GN$7,Tipy!FN16=Výsledky!$GN$8,Tipy!FN16=Výsledky!$GN$9),10,0))</f>
        <v>0</v>
      </c>
      <c r="GO22" s="183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6">
        <f>IF(ISBLANK($GP$3),"",IF(ISBLANK(Tipy!FJ16),"-",SUM(GK22:GO22)))</f>
        <v>50</v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182">
        <f>IF(ISBLANK($IM$3),"",IF(ISBLANK(Tipy!GZ16),0,IF(AND(Tipy!GZ16=Výsledky!$IK$3,Tipy!HB16=Výsledky!$IM$3),50,0)))</f>
        <v>0</v>
      </c>
      <c r="II22" s="182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2">
        <f>IF(ISBLANK($IM$3),"",IF(OR(Tipy!HC16=Výsledky!$IH$6,Tipy!HC16=Výsledky!$IH$7,Tipy!HC16=Výsledky!$IH$8,Tipy!HC16=Výsledky!$IH$9),30,0))</f>
        <v>0</v>
      </c>
      <c r="IK22" s="182">
        <f>IF(ISBLANK($IM$3),"",IF(OR(Tipy!HD16=Výsledky!$IK$6,Tipy!HD16=Výsledky!$IK$7,Tipy!HD16=Výsledky!$IK$8,Tipy!HD16=Výsledky!$IK$9),10,0))</f>
        <v>0</v>
      </c>
      <c r="IL22" s="183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6">
        <f>IF(ISBLANK($IM$3),"",IF(ISBLANK(Tipy!GZ16),"-",SUM(IH22:IL22)))</f>
        <v>20</v>
      </c>
      <c r="IN22" s="185"/>
      <c r="IO22" s="182">
        <f>IF(ISBLANK($IT$3),"",IF(ISBLANK(Tipy!HF16),0,IF(AND(Tipy!HF16=Výsledky!$IR$3,Tipy!HH16=Výsledky!$IT$3),50,0)))</f>
        <v>0</v>
      </c>
      <c r="IP22" s="182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2">
        <f>IF(ISBLANK($IT$3),"",IF(OR(Tipy!HI16=Výsledky!$IO$6,Tipy!HI16=Výsledky!$IO$7,Tipy!HI16=Výsledky!$IO$8,Tipy!HI16=Výsledky!$IO$9),30,0))</f>
        <v>0</v>
      </c>
      <c r="IR22" s="182">
        <f>IF(ISBLANK($IT$3),"",IF(OR(Tipy!HJ16=Výsledky!$IR$6,Tipy!HJ16=Výsledky!$IR$7,Tipy!HJ16=Výsledky!$IR$8,Tipy!HJ16=Výsledky!$IR$9),10,0))</f>
        <v>0</v>
      </c>
      <c r="IS22" s="183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6">
        <f>IF(ISBLANK($IT$3),"",IF(ISBLANK(Tipy!HF16),"-",SUM(IO22:IS22)))</f>
        <v>20</v>
      </c>
      <c r="IU22" s="185"/>
      <c r="IV22" s="182">
        <f>IF(ISBLANK($JA$3),"",IF(ISBLANK(Tipy!HL16),0,IF(AND(Tipy!HL16=Výsledky!$IY$3,Tipy!HN16=Výsledky!$JA$3),50,0)))</f>
        <v>0</v>
      </c>
      <c r="IW22" s="182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2">
        <f>IF(ISBLANK($JA$3),"",IF(OR(Tipy!HO16=Výsledky!$IV$6,Tipy!HO16=Výsledky!$IV$7,Tipy!HO16=Výsledky!$IV$8,Tipy!HO16=Výsledky!$IV$9),30,0))</f>
        <v>30</v>
      </c>
      <c r="IY22" s="182">
        <f>IF(ISBLANK($JA$3),"",IF(OR(Tipy!HP16=Výsledky!$IY$6,Tipy!HP16=Výsledky!$IY$7,Tipy!HP16=Výsledky!$IY$8,Tipy!HP16=Výsledky!$IY$9),10,0))</f>
        <v>0</v>
      </c>
      <c r="IZ22" s="183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6">
        <f>IF(ISBLANK($JA$3),"",IF(ISBLANK(Tipy!HL16),"-",SUM(IV22:IZ22)))</f>
        <v>60</v>
      </c>
      <c r="JB22" s="185"/>
      <c r="JC22" s="182">
        <f>IF(ISBLANK($JH$3),"",IF(ISBLANK(Tipy!HR16),0,IF(AND(Tipy!HR16=Výsledky!$JF$3,Tipy!HT16=Výsledky!$JH$3),50,0)))</f>
        <v>50</v>
      </c>
      <c r="JD22" s="182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2">
        <f>IF(ISBLANK($JH$3),"",IF(OR(Tipy!HU16=Výsledky!$JC$6,Tipy!HU16=Výsledky!$JC$7,Tipy!HU16=Výsledky!$JC$8,Tipy!HU16=Výsledky!$JC$9),30,0))</f>
        <v>0</v>
      </c>
      <c r="JF22" s="182">
        <f>IF(ISBLANK($JH$3),"",IF(OR(Tipy!HV16=Výsledky!$JF$6,Tipy!HV16=Výsledky!$JF$7,Tipy!HV16=Výsledky!$JF$8,Tipy!HV16=Výsledky!$JF$9),10,0))</f>
        <v>0</v>
      </c>
      <c r="JG22" s="18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6">
        <f>IF(ISBLANK($JH$3),"",IF(ISBLANK(Tipy!HR16),"-",SUM(JC22:JG22)))</f>
        <v>50</v>
      </c>
      <c r="JI22" s="185"/>
      <c r="JJ22" s="182">
        <f>IF(ISBLANK($JO$3),"",IF(ISBLANK(Tipy!HX16),0,IF(AND(Tipy!HX16=Výsledky!$JM$3,Tipy!HZ16=Výsledky!$JO$3),50,0)))</f>
        <v>0</v>
      </c>
      <c r="JK22" s="182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2">
        <f>IF(ISBLANK($JO$3),"",IF(OR(Tipy!IA16=Výsledky!$JJ$6,Tipy!IA16=Výsledky!$JJ$7,Tipy!IA16=Výsledky!$JJ$8,Tipy!IA16=Výsledky!$JJ$9),30,0))</f>
        <v>0</v>
      </c>
      <c r="JM22" s="182">
        <f>IF(ISBLANK($JO$3),"",IF(OR(Tipy!IB16=Výsledky!$JM$6,Tipy!IB16=Výsledky!$JM$7,Tipy!IB16=Výsledky!$JM$8,Tipy!IB16=Výsledky!$JM$9),10,0))</f>
        <v>10</v>
      </c>
      <c r="JN22" s="183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186">
        <f>IF(ISBLANK($JO$3),"",IF(ISBLANK(Tipy!HX16),"-",SUM(JJ22:JN22)))</f>
        <v>40</v>
      </c>
      <c r="JP22" s="185"/>
      <c r="JQ22" s="182">
        <f>IF(ISBLANK($JV$3),"",IF(ISBLANK(Tipy!ID16),0,IF(AND(Tipy!ID16=Výsledky!$JT$3,Tipy!IF16=Výsledky!$JV$3),50,0)))</f>
        <v>0</v>
      </c>
      <c r="JR22" s="182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182">
        <f>IF(ISBLANK($JV$3),"",IF(OR(Tipy!IG16=Výsledky!$JQ$6,Tipy!IG16=Výsledky!$JQ$7,Tipy!IG16=Výsledky!$JQ$8,Tipy!IG16=Výsledky!$JQ$9),30,0))</f>
        <v>30</v>
      </c>
      <c r="JT22" s="182">
        <f>IF(ISBLANK($JV$3),"",IF(OR(Tipy!IH16=Výsledky!$JT$6,Tipy!IH16=Výsledky!$JT$7,Tipy!IH16=Výsledky!$JT$8,Tipy!IH16=Výsledky!$JT$9),10,0))</f>
        <v>0</v>
      </c>
      <c r="JU22" s="183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86">
        <f>IF(ISBLANK($JV$3),"",IF(ISBLANK(Tipy!ID16),"-",SUM(JQ22:JU22)))</f>
        <v>50</v>
      </c>
      <c r="JW22" s="185"/>
      <c r="JX22" s="182">
        <f>IF(ISBLANK($KC$3),"",IF(ISBLANK(Tipy!IJ16),0,IF(AND(Tipy!IJ16=Výsledky!$KA$3,Tipy!IL16=Výsledky!$KC$3),50,0)))</f>
        <v>0</v>
      </c>
      <c r="JY22" s="182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>20</v>
      </c>
      <c r="JZ22" s="182">
        <f>IF(ISBLANK($KC$3),"",IF(OR(Tipy!IM16=Výsledky!$JX$6,Tipy!IM16=Výsledky!$JX$7,Tipy!IM16=Výsledky!$JX$8,Tipy!IM16=Výsledky!$JX$9),30,0))</f>
        <v>30</v>
      </c>
      <c r="KA22" s="182">
        <f>IF(ISBLANK($KC$3),"",IF(OR(Tipy!IN16=Výsledky!$KA$6,Tipy!IN16=Výsledky!$KA$7,Tipy!IN16=Výsledky!$KA$8,Tipy!IN16=Výsledky!$KA$9),10,0))</f>
        <v>0</v>
      </c>
      <c r="KB22" s="183">
        <f>IF(ISBLANK($KC$3),"",IF(ISBLANK(Tipy!IJ16),0,IF(OR(AND(Tipy!IJ16=Výsledky!$KA$3,OR(Tipy!IL16=Výsledky!$KC$3+1,Tipy!IL16=Výsledky!$KC$3-1)),AND(Tipy!IL16=Výsledky!$KC$3,OR(Tipy!IJ16=Výsledky!$KA$3+1,Tipy!IJ16=Výsledky!$KA$3-1))),10,0)))</f>
        <v>0</v>
      </c>
      <c r="KC22" s="186">
        <f>IF(ISBLANK($KC$3),"",IF(ISBLANK(Tipy!IJ16),"-",SUM(JX22:KB22)))</f>
        <v>50</v>
      </c>
      <c r="KD22" s="185"/>
      <c r="KE22" s="182">
        <f>IF(ISBLANK($KJ$3),"",IF(ISBLANK(Tipy!IP16),0,IF(AND(Tipy!IP16=Výsledky!$KH$3,Tipy!IR16=Výsledky!$KJ$3),50,0)))</f>
        <v>0</v>
      </c>
      <c r="KF22" s="182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182">
        <f>IF(ISBLANK($KJ$3),"",IF(OR(Tipy!IS16=Výsledky!$KE$6,Tipy!IS16=Výsledky!$KE$7,Tipy!IS16=Výsledky!$KE$8,Tipy!IS16=Výsledky!$KE$9),30,0))</f>
        <v>0</v>
      </c>
      <c r="KH22" s="182">
        <f>IF(ISBLANK($KJ$3),"",IF(OR(Tipy!IT16=Výsledky!$KH$6,Tipy!IT16=Výsledky!$KH$7,Tipy!IT16=Výsledky!$KH$8,Tipy!IT16=Výsledky!$KH$9),10,0))</f>
        <v>0</v>
      </c>
      <c r="KI22" s="183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186">
        <f>IF(ISBLANK($KJ$3),"",IF(ISBLANK(Tipy!IP16),"-",SUM(KE22:KI22)))</f>
        <v>10</v>
      </c>
      <c r="KK22" s="185"/>
      <c r="KL22" s="182">
        <f>IF(ISBLANK($KQ$3),"",IF(ISBLANK(Tipy!IV16),0,IF(AND(Tipy!IV16=Výsledky!$KO$3,Tipy!IX16=Výsledky!$KQ$3),50,0)))</f>
        <v>0</v>
      </c>
      <c r="KM22" s="182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20</v>
      </c>
      <c r="KN22" s="182">
        <f>IF(ISBLANK($KQ$3),"",IF(OR(Tipy!IY16=Výsledky!$KL$6,Tipy!IY16=Výsledky!$KL$7,Tipy!IY16=Výsledky!$KL$8,Tipy!IY16=Výsledky!$KL$9),30,0))</f>
        <v>30</v>
      </c>
      <c r="KO22" s="182">
        <f>IF(ISBLANK($KQ$3),"",IF(OR(Tipy!IZ16=Výsledky!$KO$6,Tipy!IZ16=Výsledky!$KO$7,Tipy!IZ16=Výsledky!$KO$8,Tipy!IZ16=Výsledky!$KO$9),10,0))</f>
        <v>0</v>
      </c>
      <c r="KP22" s="183">
        <f>IF(ISBLANK($KQ$3),"",IF(ISBLANK(Tipy!IV16),0,IF(OR(AND(Tipy!IV16=Výsledky!$KO$3,OR(Tipy!IX16=Výsledky!$KQ$3+1,Tipy!IX16=Výsledky!$KQ$3-1)),AND(Tipy!IX16=Výsledky!$KQ$3,OR(Tipy!IV16=Výsledky!$KO$3+1,Tipy!IV16=Výsledky!$KO$3-1))),10,0)))</f>
        <v>10</v>
      </c>
      <c r="KQ22" s="186">
        <f>IF(ISBLANK($KQ$3),"",IF(ISBLANK(Tipy!IV16),"-",SUM(KL22:KP22)))</f>
        <v>60</v>
      </c>
      <c r="KR22" s="185"/>
      <c r="KS22" s="182">
        <f>IF(ISBLANK($KX$3),"",IF(ISBLANK(Tipy!JB16),0,IF(AND(Tipy!JB16=Výsledky!$KV$3,Tipy!JD16=Výsledky!$KX$3),50,0)))</f>
        <v>0</v>
      </c>
      <c r="KT22" s="182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182">
        <f>IF(ISBLANK($KX$3),"",IF(OR(Tipy!JE16=Výsledky!$KS$6,Tipy!JE16=Výsledky!$KS$7,Tipy!JE16=Výsledky!$KS$8,Tipy!JE16=Výsledky!$KS$9),30,0))</f>
        <v>0</v>
      </c>
      <c r="KV22" s="182">
        <f>IF(ISBLANK($KX$3),"",IF(OR(Tipy!JF16=Výsledky!$KV$6,Tipy!JF16=Výsledky!$KV$7,Tipy!JF16=Výsledky!$KV$8,Tipy!JF16=Výsledky!$KV$9),10,0))</f>
        <v>0</v>
      </c>
      <c r="KW22" s="183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86">
        <f>IF(ISBLANK($KX$3),"",IF(ISBLANK(Tipy!JB16),"-",SUM(KS22:KW22)))</f>
        <v>20</v>
      </c>
      <c r="KY22" s="185"/>
      <c r="KZ22" s="182">
        <f>IF(ISBLANK($LE$3),"",IF(ISBLANK(Tipy!JH16),0,IF(AND(Tipy!JH16=Výsledky!$LC$3,Tipy!JJ16=Výsledky!$LE$3),50,0)))</f>
        <v>0</v>
      </c>
      <c r="LA22" s="182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82">
        <f>IF(ISBLANK($LE$3),"",IF(OR(Tipy!JK16=Výsledky!$KZ$6,Tipy!JK16=Výsledky!$KZ$7,Tipy!JK16=Výsledky!$KZ$8,Tipy!JK16=Výsledky!$KZ$9),30,0))</f>
        <v>0</v>
      </c>
      <c r="LC22" s="182">
        <f>IF(ISBLANK($LE$3),"",IF(OR(Tipy!JL16=Výsledky!$LC$6,Tipy!JL16=Výsledky!$LC$7,Tipy!JL16=Výsledky!$LC$8,Tipy!JL16=Výsledky!$LC$9),10,0))</f>
        <v>0</v>
      </c>
      <c r="LD22" s="183">
        <f>IF(ISBLANK($LE$3),"",IF(ISBLANK(Tipy!JH16),0,IF(OR(AND(Tipy!JH16=Výsledky!$LC$3,OR(Tipy!JJ16=Výsledky!$LE$3+1,Tipy!JJ16=Výsledky!$LE$3-1)),AND(Tipy!JJ16=Výsledky!$LE$3,OR(Tipy!JH16=Výsledky!$LC$3+1,Tipy!JH16=Výsledky!$LC$3-1))),10,0)))</f>
        <v>10</v>
      </c>
      <c r="LE22" s="186">
        <f>IF(ISBLANK($LE$3),"",IF(ISBLANK(Tipy!JH16),"-",SUM(KZ22:LD22)))</f>
        <v>10</v>
      </c>
      <c r="LF22" s="185"/>
      <c r="LG22" s="182">
        <f>IF(ISBLANK($LL$3),"",IF(ISBLANK(Tipy!JN16),0,IF(AND(Tipy!JN16=Výsledky!$LJ$3,Tipy!JP16=Výsledky!$LL$3),50,0)))</f>
        <v>50</v>
      </c>
      <c r="LH22" s="182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82">
        <f>IF(ISBLANK($LL$3),"",IF(OR(Tipy!JQ16=Výsledky!$LG$6,Tipy!JQ16=Výsledky!$LG$7,Tipy!JQ16=Výsledky!$LG$8,Tipy!JQ16=Výsledky!$LG$9),30,0))</f>
        <v>30</v>
      </c>
      <c r="LJ22" s="182">
        <f>IF(ISBLANK($LL$3),"",IF(OR(Tipy!JR16=Výsledky!$LJ$6,Tipy!JR16=Výsledky!$LJ$7,Tipy!JR16=Výsledky!$LJ$8,Tipy!JR16=Výsledky!$LJ$9),10,0))</f>
        <v>0</v>
      </c>
      <c r="LK22" s="183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86">
        <f>IF(ISBLANK($LL$3),"",IF(ISBLANK(Tipy!JN16),"-",SUM(LG22:LK22)))</f>
        <v>80</v>
      </c>
      <c r="LM22" s="185"/>
      <c r="LN22" s="182" t="str">
        <f>IF(ISBLANK($LS$3),"",IF(ISBLANK(Tipy!JT16),0,IF(AND(Tipy!JT16=Výsledky!$LQ$3,Tipy!JV16=Výsledky!$LS$3),50,0)))</f>
        <v/>
      </c>
      <c r="LO22" s="182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82" t="str">
        <f>IF(ISBLANK($LS$3),"",IF(OR(Tipy!JW16=Výsledky!$LN$6,Tipy!JW16=Výsledky!$LN$7,Tipy!JW16=Výsledky!$LN$8,Tipy!JW16=Výsledky!$LN$9),30,0))</f>
        <v/>
      </c>
      <c r="LQ22" s="182" t="str">
        <f>IF(ISBLANK($LS$3),"",IF(OR(Tipy!JX16=Výsledky!$LQ$6,Tipy!JX16=Výsledky!$LQ$7,Tipy!JX16=Výsledky!$LQ$8,Tipy!JX16=Výsledky!$LQ$9),10,0))</f>
        <v/>
      </c>
      <c r="LR22" s="183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86" t="str">
        <f>IF(ISBLANK($LS$3),"",IF(ISBLANK(Tipy!JT16),"-",SUM(LN22:LR22)))</f>
        <v/>
      </c>
      <c r="LT22" s="94"/>
      <c r="LU22" s="182">
        <f>IF(ISBLANK($LZ$3),"",IF(ISBLANK(Tipy!JZ16),0,IF(AND(Tipy!JZ16=Výsledky!$LX$3,Tipy!KB16=Výsledky!$LZ$3),50,0)))</f>
        <v>0</v>
      </c>
      <c r="LV22" s="182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182">
        <f>IF(ISBLANK($LZ$3),"",IF(OR(Tipy!KC16=Výsledky!$LU$6,Tipy!KC16=Výsledky!$LU$7,Tipy!KC16=Výsledky!$LU$8,Tipy!KC16=Výsledky!$LU$9),30,0))</f>
        <v>0</v>
      </c>
      <c r="LX22" s="182">
        <f>IF(ISBLANK($LZ$3),"",IF(OR(Tipy!KD16=Výsledky!$LX$6,Tipy!KD16=Výsledky!$LX$7,Tipy!KD16=Výsledky!$LX$8,Tipy!KD16=Výsledky!$LX$9),10,0))</f>
        <v>0</v>
      </c>
      <c r="LY22" s="183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86">
        <f>IF(ISBLANK($LZ$3),"",IF(ISBLANK(Tipy!JZ16),"-",SUM(LU22:LY22)))</f>
        <v>20</v>
      </c>
      <c r="MA22" s="185"/>
      <c r="MB22" s="182">
        <f>IF(ISBLANK($MG$3),"",IF(ISBLANK(Tipy!KF16),0,IF(AND(Tipy!KF16=Výsledky!$ME$3,Tipy!KH16=Výsledky!$MG$3),50,0)))</f>
        <v>0</v>
      </c>
      <c r="MC22" s="182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182">
        <f>IF(ISBLANK($MG$3),"",IF(OR(Tipy!KI16=Výsledky!$MB$6,Tipy!KI16=Výsledky!$MB$7,Tipy!KI16=Výsledky!$MB$8,Tipy!KI16=Výsledky!$MB$9),30,0))</f>
        <v>0</v>
      </c>
      <c r="ME22" s="182">
        <f>IF(ISBLANK($MG$3),"",IF(OR(Tipy!KJ16=Výsledky!$ME$6,Tipy!KJ16=Výsledky!$ME$7,Tipy!KJ16=Výsledky!$ME$8,Tipy!KJ16=Výsledky!$ME$9),10,0))</f>
        <v>0</v>
      </c>
      <c r="MF22" s="183">
        <f>IF(ISBLANK($MG$3),"",IF(ISBLANK(Tipy!KF16),0,IF(OR(AND(Tipy!KF16=Výsledky!$ME$3,OR(Tipy!KH16=Výsledky!$MG$3+1,Tipy!KH16=Výsledky!$MG$3-1)),AND(Tipy!KH16=Výsledky!$MG$3,OR(Tipy!KF16=Výsledky!$ME$3+1,Tipy!KF16=Výsledky!$ME$3-1))),10,0)))</f>
        <v>10</v>
      </c>
      <c r="MG22" s="186">
        <f>IF(ISBLANK($MG$3),"",IF(ISBLANK(Tipy!KF16),"-",SUM(MB22:MF22)))</f>
        <v>30</v>
      </c>
      <c r="MH22" s="94"/>
      <c r="MI22" s="92" t="str">
        <f>IF(ISBLANK($MN$3),"",IF(ISBLANK(Tipy!KL16),0,IF(AND(Tipy!KL16=Výsledky!$ML$3,Tipy!KN16=Výsledky!$MN$3),50,0)))</f>
        <v/>
      </c>
      <c r="MJ22" s="92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92" t="str">
        <f>IF(ISBLANK($MN$3),"",IF(OR(Tipy!KO16=Výsledky!$MI$6,Tipy!KO16=Výsledky!$MI$7,Tipy!KO16=Výsledky!$MI$8,Tipy!KO16=Výsledky!$MI$9),30,0))</f>
        <v/>
      </c>
      <c r="ML22" s="92" t="str">
        <f>IF(ISBLANK($MN$3),"",IF(OR(Tipy!KP16=Výsledky!$ML$6,Tipy!KP16=Výsledky!$ML$7,Tipy!KP16=Výsledky!$ML$8,Tipy!KP16=Výsledky!$ML$9),10,0))</f>
        <v/>
      </c>
      <c r="MM22" s="93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95" t="str">
        <f>IF(ISBLANK($MN$3),"",IF(ISBLANK(Tipy!KL16),"-",SUM(MI22:MM22)))</f>
        <v/>
      </c>
      <c r="MO22" s="94"/>
      <c r="MP22" s="92" t="str">
        <f>IF(ISBLANK($MU$3),"",IF(ISBLANK(Tipy!KR16),0,IF(AND(Tipy!KR16=Výsledky!$MS$3,Tipy!KT16=Výsledky!$MU$3),50,0)))</f>
        <v/>
      </c>
      <c r="MQ22" s="92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92" t="str">
        <f>IF(ISBLANK($MU$3),"",IF(OR(Tipy!KU16=Výsledky!$MP$6,Tipy!KU16=Výsledky!$MP$7,Tipy!KU16=Výsledky!$MP$8,Tipy!KU16=Výsledky!$MP$9),30,0))</f>
        <v/>
      </c>
      <c r="MS22" s="92" t="str">
        <f>IF(ISBLANK($MU$3),"",IF(OR(Tipy!KV16=Výsledky!$MS$6,Tipy!KV16=Výsledky!$MS$7,Tipy!KV16=Výsledky!$MS$8,Tipy!KV16=Výsledky!$MS$9),10,0))</f>
        <v/>
      </c>
      <c r="MT22" s="93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95" t="str">
        <f>IF(ISBLANK($MU$3),"",IF(ISBLANK(Tipy!KR16),"-",SUM(MP22:MT22)))</f>
        <v/>
      </c>
      <c r="MV22" s="94"/>
      <c r="MW22" s="92" t="str">
        <f>IF(ISBLANK($NB$3),"",IF(ISBLANK(Tipy!KX16),0,IF(AND(Tipy!KX16=Výsledky!$MZ$3,Tipy!KZ16=Výsledky!$NB$3),50,0)))</f>
        <v/>
      </c>
      <c r="MX22" s="92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92" t="str">
        <f>IF(ISBLANK($NB$3),"",IF(OR(Tipy!LA16=Výsledky!$MW$6,Tipy!LA16=Výsledky!$MW$7,Tipy!LA16=Výsledky!$MW$8,Tipy!LA16=Výsledky!$MW$9),30,0))</f>
        <v/>
      </c>
      <c r="MZ22" s="92" t="str">
        <f>IF(ISBLANK($NB$3),"",IF(OR(Tipy!LB16=Výsledky!$MZ$6,Tipy!LB16=Výsledky!$MZ$7,Tipy!LB16=Výsledky!$MZ$8,Tipy!LB16=Výsledky!$MZ$9),10,0))</f>
        <v/>
      </c>
      <c r="NA22" s="93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95" t="str">
        <f>IF(ISBLANK($NB$3),"",IF(ISBLANK(Tipy!KX16),"-",SUM(MW22:NA22)))</f>
        <v/>
      </c>
      <c r="NC22" s="94"/>
      <c r="ND22" s="92" t="str">
        <f>IF(ISBLANK($NI$3),"",IF(ISBLANK(Tipy!LD16),0,IF(AND(Tipy!LD16=Výsledky!$NG$3,Tipy!LF16=Výsledky!$NI$3),50,0)))</f>
        <v/>
      </c>
      <c r="NE22" s="92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92" t="str">
        <f>IF(ISBLANK($NI$3),"",IF(OR(Tipy!LG16=Výsledky!$ND$6,Tipy!LG16=Výsledky!$ND$7,Tipy!LG16=Výsledky!$ND$8,Tipy!LG16=Výsledky!$ND$9),30,0))</f>
        <v/>
      </c>
      <c r="NG22" s="92" t="str">
        <f>IF(ISBLANK($NI$3),"",IF(OR(Tipy!LH16=Výsledky!$NG$6,Tipy!LH16=Výsledky!$NG$7,Tipy!LH16=Výsledky!$NG$8,Tipy!LH16=Výsledky!$NG$9),10,0))</f>
        <v/>
      </c>
      <c r="NH22" s="93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95" t="str">
        <f>IF(ISBLANK($NI$3),"",IF(ISBLANK(Tipy!LD16),"-",SUM(ND22:NH22)))</f>
        <v/>
      </c>
      <c r="NJ22" s="94"/>
      <c r="NK22" s="92" t="str">
        <f>IF(ISBLANK($NP$3),"",IF(ISBLANK(Tipy!LJ16),0,IF(AND(Tipy!LJ16=Výsledky!$NN$3,Tipy!LL16=Výsledky!$NP$3),50,0)))</f>
        <v/>
      </c>
      <c r="NL22" s="92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92" t="str">
        <f>IF(ISBLANK($NP$3),"",IF(OR(Tipy!LM16=Výsledky!$NK$6,Tipy!LM16=Výsledky!$NK$7,Tipy!LM16=Výsledky!$NK$8,Tipy!LM16=Výsledky!$NK$9),30,0))</f>
        <v/>
      </c>
      <c r="NN22" s="92" t="str">
        <f>IF(ISBLANK($NP$3),"",IF(OR(Tipy!LN16=Výsledky!$NN$6,Tipy!LN16=Výsledky!$NN$7,Tipy!LN16=Výsledky!$NN$8,Tipy!LN16=Výsledky!$NN$9),10,0))</f>
        <v/>
      </c>
      <c r="NO22" s="93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95" t="str">
        <f>IF(ISBLANK($NP$3),"",IF(ISBLANK(Tipy!LJ16),"-",SUM(NK22:NO22)))</f>
        <v/>
      </c>
      <c r="NQ22" s="94"/>
      <c r="NR22" s="92" t="str">
        <f>IF(ISBLANK($NW$3),"",IF(ISBLANK(Tipy!LP16),0,IF(AND(Tipy!LP16=Výsledky!$NU$3,Tipy!LR16=Výsledky!$NW$3),50,0)))</f>
        <v/>
      </c>
      <c r="NS22" s="92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92" t="str">
        <f>IF(ISBLANK($NW$3),"",IF(OR(Tipy!LS16=Výsledky!$NR$6,Tipy!LS16=Výsledky!$NR$7,Tipy!LS16=Výsledky!$NR$8,Tipy!LS16=Výsledky!$NR$9),30,0))</f>
        <v/>
      </c>
      <c r="NU22" s="92" t="str">
        <f>IF(ISBLANK($NW$3),"",IF(OR(Tipy!LT16=Výsledky!$NU$6,Tipy!LT16=Výsledky!$NU$7,Tipy!LT16=Výsledky!$NU$8,Tipy!LT16=Výsledky!$NU$9),10,0))</f>
        <v/>
      </c>
      <c r="NV22" s="93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95" t="str">
        <f>IF(ISBLANK($NW$3),"",IF(ISBLANK(Tipy!LP16),"-",SUM(NR22:NV22)))</f>
        <v/>
      </c>
      <c r="NX22" s="94"/>
      <c r="NY22" s="92" t="str">
        <f>IF(ISBLANK($OD$3),"",IF(ISBLANK(Tipy!LV16),0,IF(AND(Tipy!LV16=Výsledky!$OB$3,Tipy!LX16=Výsledky!$OD$3),50,0)))</f>
        <v/>
      </c>
      <c r="NZ22" s="92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92" t="str">
        <f>IF(ISBLANK($OD$3),"",IF(OR(Tipy!LY16=Výsledky!$NY$6,Tipy!LY16=Výsledky!$NY$7,Tipy!LY16=Výsledky!$NY$8,Tipy!LY16=Výsledky!$NY$9),30,0))</f>
        <v/>
      </c>
      <c r="OB22" s="92" t="str">
        <f>IF(ISBLANK($OD$3),"",IF(OR(Tipy!LZ16=Výsledky!$OB$6,Tipy!LZ16=Výsledky!$OB$7,Tipy!LZ16=Výsledky!$OB$8,Tipy!LZ16=Výsledky!$OB$9),10,0))</f>
        <v/>
      </c>
      <c r="OC22" s="93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95" t="str">
        <f>IF(ISBLANK($OD$3),"",IF(ISBLANK(Tipy!LV16),"-",SUM(NY22:OC22)))</f>
        <v/>
      </c>
      <c r="OE22" s="94"/>
      <c r="OF22" s="92" t="str">
        <f>IF(ISBLANK($OK$3),"",IF(ISBLANK(Tipy!MB16),0,IF(AND(Tipy!MB16=Výsledky!$OI$3,Tipy!MD16=Výsledky!$OK$3),50,0)))</f>
        <v/>
      </c>
      <c r="OG22" s="92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92" t="str">
        <f>IF(ISBLANK($OK$3),"",IF(OR(Tipy!ME16=Výsledky!$OF$6,Tipy!ME16=Výsledky!$OF$7,Tipy!ME16=Výsledky!$OF$8,Tipy!ME16=Výsledky!$OF$9),30,0))</f>
        <v/>
      </c>
      <c r="OI22" s="92" t="str">
        <f>IF(ISBLANK($OK$3),"",IF(OR(Tipy!MF16=Výsledky!$OI$6,Tipy!MF16=Výsledky!$OI$7,Tipy!MF16=Výsledky!$OI$8,Tipy!MF16=Výsledky!$OI$9),10,0))</f>
        <v/>
      </c>
      <c r="OJ22" s="93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95" t="str">
        <f>IF(ISBLANK($OK$3),"",IF(ISBLANK(Tipy!MB16),"-",SUM(OF22:OJ22)))</f>
        <v/>
      </c>
      <c r="OL22" s="94"/>
      <c r="OM22" s="92" t="str">
        <f>IF(ISBLANK($OR$3),"",IF(ISBLANK(Tipy!MH16),0,IF(AND(Tipy!MH16=Výsledky!$OP$3,Tipy!MJ16=Výsledky!$OR$3),50,0)))</f>
        <v/>
      </c>
      <c r="ON22" s="92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92" t="str">
        <f>IF(ISBLANK($OR$3),"",IF(OR(Tipy!MK16=Výsledky!$OM$6,Tipy!MK16=Výsledky!$OM$7,Tipy!MK16=Výsledky!$OM$8,Tipy!MK16=Výsledky!$OM$9),30,0))</f>
        <v/>
      </c>
      <c r="OP22" s="92" t="str">
        <f>IF(ISBLANK($OR$3),"",IF(OR(Tipy!ML16=Výsledky!$OP$6,Tipy!ML16=Výsledky!$OP$7,Tipy!ML16=Výsledky!$OP$8,Tipy!ML16=Výsledky!$OP$9),10,0))</f>
        <v/>
      </c>
      <c r="OQ22" s="93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95" t="str">
        <f>IF(ISBLANK($OR$3),"",IF(ISBLANK(Tipy!MH16),"-",SUM(OM22:OQ22)))</f>
        <v/>
      </c>
      <c r="OS22" s="94"/>
      <c r="OT22" s="92" t="str">
        <f>IF(ISBLANK($OY$3),"",IF(ISBLANK(Tipy!MN16),0,IF(AND(Tipy!MN16=Výsledky!$OW$3,Tipy!MP16=Výsledky!$OY$3),50,0)))</f>
        <v/>
      </c>
      <c r="OU22" s="92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92" t="str">
        <f>IF(ISBLANK($OY$3),"",IF(OR(Tipy!MQ16=Výsledky!$OT$6,Tipy!MQ16=Výsledky!$OT$7,Tipy!MQ16=Výsledky!$OT$8,Tipy!MQ16=Výsledky!$OT$9),30,0))</f>
        <v/>
      </c>
      <c r="OW22" s="92" t="str">
        <f>IF(ISBLANK($OY$3),"",IF(OR(Tipy!MR16=Výsledky!$OW$6,Tipy!MR16=Výsledky!$OW$7,Tipy!MR16=Výsledky!$OW$8,Tipy!MR16=Výsledky!$OW$9),10,0))</f>
        <v/>
      </c>
      <c r="OX22" s="93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95" t="str">
        <f>IF(ISBLANK($OY$3),"",IF(ISBLANK(Tipy!MN16),"-",SUM(OT22:OX22)))</f>
        <v/>
      </c>
      <c r="OZ22" s="94"/>
      <c r="PA22" s="92" t="str">
        <f>IF(ISBLANK($PF$3),"",IF(ISBLANK(Tipy!MT16),0,IF(AND(Tipy!MT16=Výsledky!$PD$3,Tipy!MV16=Výsledky!$PF$3),50,0)))</f>
        <v/>
      </c>
      <c r="PB22" s="92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92" t="str">
        <f>IF(ISBLANK($PF$3),"",IF(OR(Tipy!MW16=Výsledky!$PA$6,Tipy!MW16=Výsledky!$PA$7,Tipy!MW16=Výsledky!$PA$8,Tipy!MW16=Výsledky!$PA$9),30,0))</f>
        <v/>
      </c>
      <c r="PD22" s="92" t="str">
        <f>IF(ISBLANK($PF$3),"",IF(OR(Tipy!MX16=Výsledky!$PD$6,Tipy!MX16=Výsledky!$PD$7,Tipy!MX16=Výsledky!$PD$8,Tipy!MX16=Výsledky!$PD$9),10,0))</f>
        <v/>
      </c>
      <c r="PE22" s="93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95" t="str">
        <f>IF(ISBLANK($PF$3),"",IF(ISBLANK(Tipy!MT16),"-",SUM(PA22:PE22)))</f>
        <v/>
      </c>
      <c r="PG22" s="94"/>
      <c r="PH22" s="92" t="str">
        <f>IF(ISBLANK($PM$3),"",IF(ISBLANK(Tipy!MZ16),0,IF(AND(Tipy!MZ16=Výsledky!$PK$3,Tipy!NB16=Výsledky!$PM$3),50,0)))</f>
        <v/>
      </c>
      <c r="PI22" s="92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92" t="str">
        <f>IF(ISBLANK($PM$3),"",IF(OR(Tipy!NC16=Výsledky!$PH$6,Tipy!NC16=Výsledky!$PH$7,Tipy!NC16=Výsledky!$PH$8,Tipy!NC16=Výsledky!$PH$9),30,0))</f>
        <v/>
      </c>
      <c r="PK22" s="92" t="str">
        <f>IF(ISBLANK($PM$3),"",IF(OR(Tipy!ND16=Výsledky!$PK$6,Tipy!ND16=Výsledky!$PK$7,Tipy!ND16=Výsledky!$PK$8,Tipy!ND16=Výsledky!$PK$9),10,0))</f>
        <v/>
      </c>
      <c r="PL22" s="93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95" t="str">
        <f>IF(ISBLANK($PM$3),"",IF(ISBLANK(Tipy!MZ16),"-",SUM(PH22:PL22)))</f>
        <v/>
      </c>
      <c r="PN22" s="94"/>
      <c r="PO22" s="92" t="str">
        <f>IF(ISBLANK($PT$3),"",IF(ISBLANK(Tipy!NF16),0,IF(AND(Tipy!NF16=Výsledky!$PR$3,Tipy!NH16=Výsledky!$PT$3),50,0)))</f>
        <v/>
      </c>
      <c r="PP22" s="92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92" t="str">
        <f>IF(ISBLANK($PT$3),"",IF(OR(Tipy!NI16=Výsledky!$PO$6,Tipy!NI16=Výsledky!$PO$7,Tipy!NI16=Výsledky!$PO$8,Tipy!NI16=Výsledky!$PO$9),30,0))</f>
        <v/>
      </c>
      <c r="PR22" s="92" t="str">
        <f>IF(ISBLANK($PT$3),"",IF(OR(Tipy!NJ16=Výsledky!$PR$6,Tipy!NJ16=Výsledky!$PR$7,Tipy!NJ16=Výsledky!$PR$8,Tipy!NJ16=Výsledky!$PR$9),10,0))</f>
        <v/>
      </c>
      <c r="PS22" s="93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95" t="str">
        <f>IF(ISBLANK($PT$3),"",IF(ISBLANK(Tipy!NF16),"-",SUM(PO22:PS22)))</f>
        <v/>
      </c>
      <c r="PU22" s="94"/>
      <c r="PV22" s="92" t="str">
        <f>IF(ISBLANK($QA$3),"",IF(ISBLANK(Tipy!NL16),0,IF(AND(Tipy!NL16=Výsledky!$PY$3,Tipy!NN16=Výsledky!$QA$3),50,0)))</f>
        <v/>
      </c>
      <c r="PW22" s="92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92" t="str">
        <f>IF(ISBLANK($QA$3),"",IF(OR(Tipy!NO16=Výsledky!$PV$6,Tipy!NO16=Výsledky!$PV$7,Tipy!NO16=Výsledky!$PV$8,Tipy!NO16=Výsledky!$PV$9),30,0))</f>
        <v/>
      </c>
      <c r="PY22" s="92" t="str">
        <f>IF(ISBLANK($QA$3),"",IF(OR(Tipy!NP16=Výsledky!$PY$6,Tipy!NP16=Výsledky!$PY$7,Tipy!NP16=Výsledky!$PY$8,Tipy!NP16=Výsledky!$PY$9),10,0))</f>
        <v/>
      </c>
      <c r="PZ22" s="93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95" t="str">
        <f>IF(ISBLANK($QA$3),"",IF(ISBLANK(Tipy!NL16),"-",SUM(PV22:PZ22)))</f>
        <v/>
      </c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182">
        <f>IF(ISBLANK($GP$3),"",IF(ISBLANK(Tipy!FJ17),0,IF(AND(Tipy!FJ17=Výsledky!$GN$3,Tipy!FL17=Výsledky!$GP$3),50,0)))</f>
        <v>0</v>
      </c>
      <c r="GL23" s="182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82">
        <f>IF(ISBLANK($GP$3),"",IF(OR(Tipy!FM17=Výsledky!$GK$6,Tipy!FM17=Výsledky!$GK$7,Tipy!FM17=Výsledky!$GK$8,Tipy!FM17=Výsledky!$GK$9),30,0))</f>
        <v>0</v>
      </c>
      <c r="GN23" s="182">
        <f>IF(ISBLANK($GP$3),"",IF(OR(Tipy!FN17=Výsledky!$GN$6,Tipy!FN17=Výsledky!$GN$7,Tipy!FN17=Výsledky!$GN$8,Tipy!FN17=Výsledky!$GN$9),10,0))</f>
        <v>0</v>
      </c>
      <c r="GO23" s="183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6" t="str">
        <f>IF(ISBLANK($GP$3),"",IF(ISBLANK(Tipy!FJ17),"-",SUM(GK23:GO23)))</f>
        <v>-</v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182">
        <f>IF(ISBLANK($IM$3),"",IF(ISBLANK(Tipy!GZ17),0,IF(AND(Tipy!GZ17=Výsledky!$IK$3,Tipy!HB17=Výsledky!$IM$3),50,0)))</f>
        <v>0</v>
      </c>
      <c r="II23" s="182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2">
        <f>IF(ISBLANK($IM$3),"",IF(OR(Tipy!HC17=Výsledky!$IH$6,Tipy!HC17=Výsledky!$IH$7,Tipy!HC17=Výsledky!$IH$8,Tipy!HC17=Výsledky!$IH$9),30,0))</f>
        <v>0</v>
      </c>
      <c r="IK23" s="182">
        <f>IF(ISBLANK($IM$3),"",IF(OR(Tipy!HD17=Výsledky!$IK$6,Tipy!HD17=Výsledky!$IK$7,Tipy!HD17=Výsledky!$IK$8,Tipy!HD17=Výsledky!$IK$9),10,0))</f>
        <v>0</v>
      </c>
      <c r="IL23" s="183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6" t="str">
        <f>IF(ISBLANK($IM$3),"",IF(ISBLANK(Tipy!GZ17),"-",SUM(IH23:IL23)))</f>
        <v>-</v>
      </c>
      <c r="IN23" s="185"/>
      <c r="IO23" s="182">
        <f>IF(ISBLANK($IT$3),"",IF(ISBLANK(Tipy!HF17),0,IF(AND(Tipy!HF17=Výsledky!$IR$3,Tipy!HH17=Výsledky!$IT$3),50,0)))</f>
        <v>0</v>
      </c>
      <c r="IP23" s="182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2">
        <f>IF(ISBLANK($IT$3),"",IF(OR(Tipy!HI17=Výsledky!$IO$6,Tipy!HI17=Výsledky!$IO$7,Tipy!HI17=Výsledky!$IO$8,Tipy!HI17=Výsledky!$IO$9),30,0))</f>
        <v>0</v>
      </c>
      <c r="IR23" s="182">
        <f>IF(ISBLANK($IT$3),"",IF(OR(Tipy!HJ17=Výsledky!$IR$6,Tipy!HJ17=Výsledky!$IR$7,Tipy!HJ17=Výsledky!$IR$8,Tipy!HJ17=Výsledky!$IR$9),10,0))</f>
        <v>0</v>
      </c>
      <c r="IS23" s="183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6" t="str">
        <f>IF(ISBLANK($IT$3),"",IF(ISBLANK(Tipy!HF17),"-",SUM(IO23:IS23)))</f>
        <v>-</v>
      </c>
      <c r="IU23" s="185"/>
      <c r="IV23" s="182">
        <f>IF(ISBLANK($JA$3),"",IF(ISBLANK(Tipy!HL17),0,IF(AND(Tipy!HL17=Výsledky!$IY$3,Tipy!HN17=Výsledky!$JA$3),50,0)))</f>
        <v>0</v>
      </c>
      <c r="IW23" s="182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2">
        <f>IF(ISBLANK($JA$3),"",IF(OR(Tipy!HO17=Výsledky!$IV$6,Tipy!HO17=Výsledky!$IV$7,Tipy!HO17=Výsledky!$IV$8,Tipy!HO17=Výsledky!$IV$9),30,0))</f>
        <v>0</v>
      </c>
      <c r="IY23" s="182">
        <f>IF(ISBLANK($JA$3),"",IF(OR(Tipy!HP17=Výsledky!$IY$6,Tipy!HP17=Výsledky!$IY$7,Tipy!HP17=Výsledky!$IY$8,Tipy!HP17=Výsledky!$IY$9),10,0))</f>
        <v>0</v>
      </c>
      <c r="IZ23" s="183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6" t="str">
        <f>IF(ISBLANK($JA$3),"",IF(ISBLANK(Tipy!HL17),"-",SUM(IV23:IZ23)))</f>
        <v>-</v>
      </c>
      <c r="JB23" s="185"/>
      <c r="JC23" s="182">
        <f>IF(ISBLANK($JH$3),"",IF(ISBLANK(Tipy!HR17),0,IF(AND(Tipy!HR17=Výsledky!$JF$3,Tipy!HT17=Výsledky!$JH$3),50,0)))</f>
        <v>0</v>
      </c>
      <c r="JD23" s="182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2">
        <f>IF(ISBLANK($JH$3),"",IF(OR(Tipy!HU17=Výsledky!$JC$6,Tipy!HU17=Výsledky!$JC$7,Tipy!HU17=Výsledky!$JC$8,Tipy!HU17=Výsledky!$JC$9),30,0))</f>
        <v>0</v>
      </c>
      <c r="JF23" s="182">
        <f>IF(ISBLANK($JH$3),"",IF(OR(Tipy!HV17=Výsledky!$JF$6,Tipy!HV17=Výsledky!$JF$7,Tipy!HV17=Výsledky!$JF$8,Tipy!HV17=Výsledky!$JF$9),10,0))</f>
        <v>0</v>
      </c>
      <c r="JG23" s="18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6" t="str">
        <f>IF(ISBLANK($JH$3),"",IF(ISBLANK(Tipy!HR17),"-",SUM(JC23:JG23)))</f>
        <v>-</v>
      </c>
      <c r="JI23" s="185"/>
      <c r="JJ23" s="182">
        <f>IF(ISBLANK($JO$3),"",IF(ISBLANK(Tipy!HX17),0,IF(AND(Tipy!HX17=Výsledky!$JM$3,Tipy!HZ17=Výsledky!$JO$3),50,0)))</f>
        <v>0</v>
      </c>
      <c r="JK23" s="182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2">
        <f>IF(ISBLANK($JO$3),"",IF(OR(Tipy!IA17=Výsledky!$JJ$6,Tipy!IA17=Výsledky!$JJ$7,Tipy!IA17=Výsledky!$JJ$8,Tipy!IA17=Výsledky!$JJ$9),30,0))</f>
        <v>0</v>
      </c>
      <c r="JM23" s="182">
        <f>IF(ISBLANK($JO$3),"",IF(OR(Tipy!IB17=Výsledky!$JM$6,Tipy!IB17=Výsledky!$JM$7,Tipy!IB17=Výsledky!$JM$8,Tipy!IB17=Výsledky!$JM$9),10,0))</f>
        <v>0</v>
      </c>
      <c r="JN23" s="183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186" t="str">
        <f>IF(ISBLANK($JO$3),"",IF(ISBLANK(Tipy!HX17),"-",SUM(JJ23:JN23)))</f>
        <v>-</v>
      </c>
      <c r="JP23" s="185"/>
      <c r="JQ23" s="182">
        <f>IF(ISBLANK($JV$3),"",IF(ISBLANK(Tipy!ID17),0,IF(AND(Tipy!ID17=Výsledky!$JT$3,Tipy!IF17=Výsledky!$JV$3),50,0)))</f>
        <v>0</v>
      </c>
      <c r="JR23" s="182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82">
        <f>IF(ISBLANK($JV$3),"",IF(OR(Tipy!IG17=Výsledky!$JQ$6,Tipy!IG17=Výsledky!$JQ$7,Tipy!IG17=Výsledky!$JQ$8,Tipy!IG17=Výsledky!$JQ$9),30,0))</f>
        <v>0</v>
      </c>
      <c r="JT23" s="182">
        <f>IF(ISBLANK($JV$3),"",IF(OR(Tipy!IH17=Výsledky!$JT$6,Tipy!IH17=Výsledky!$JT$7,Tipy!IH17=Výsledky!$JT$8,Tipy!IH17=Výsledky!$JT$9),10,0))</f>
        <v>0</v>
      </c>
      <c r="JU23" s="183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86" t="str">
        <f>IF(ISBLANK($JV$3),"",IF(ISBLANK(Tipy!ID17),"-",SUM(JQ23:JU23)))</f>
        <v>-</v>
      </c>
      <c r="JW23" s="185"/>
      <c r="JX23" s="182">
        <f>IF(ISBLANK($KC$3),"",IF(ISBLANK(Tipy!IJ17),0,IF(AND(Tipy!IJ17=Výsledky!$KA$3,Tipy!IL17=Výsledky!$KC$3),50,0)))</f>
        <v>0</v>
      </c>
      <c r="JY23" s="182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>0</v>
      </c>
      <c r="JZ23" s="182">
        <f>IF(ISBLANK($KC$3),"",IF(OR(Tipy!IM17=Výsledky!$JX$6,Tipy!IM17=Výsledky!$JX$7,Tipy!IM17=Výsledky!$JX$8,Tipy!IM17=Výsledky!$JX$9),30,0))</f>
        <v>0</v>
      </c>
      <c r="KA23" s="182">
        <f>IF(ISBLANK($KC$3),"",IF(OR(Tipy!IN17=Výsledky!$KA$6,Tipy!IN17=Výsledky!$KA$7,Tipy!IN17=Výsledky!$KA$8,Tipy!IN17=Výsledky!$KA$9),10,0))</f>
        <v>0</v>
      </c>
      <c r="KB23" s="183">
        <f>IF(ISBLANK($KC$3),"",IF(ISBLANK(Tipy!IJ17),0,IF(OR(AND(Tipy!IJ17=Výsledky!$KA$3,OR(Tipy!IL17=Výsledky!$KC$3+1,Tipy!IL17=Výsledky!$KC$3-1)),AND(Tipy!IL17=Výsledky!$KC$3,OR(Tipy!IJ17=Výsledky!$KA$3+1,Tipy!IJ17=Výsledky!$KA$3-1))),10,0)))</f>
        <v>0</v>
      </c>
      <c r="KC23" s="186" t="str">
        <f>IF(ISBLANK($KC$3),"",IF(ISBLANK(Tipy!IJ17),"-",SUM(JX23:KB23)))</f>
        <v>-</v>
      </c>
      <c r="KD23" s="185"/>
      <c r="KE23" s="182">
        <f>IF(ISBLANK($KJ$3),"",IF(ISBLANK(Tipy!IP17),0,IF(AND(Tipy!IP17=Výsledky!$KH$3,Tipy!IR17=Výsledky!$KJ$3),50,0)))</f>
        <v>0</v>
      </c>
      <c r="KF23" s="182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182">
        <f>IF(ISBLANK($KJ$3),"",IF(OR(Tipy!IS17=Výsledky!$KE$6,Tipy!IS17=Výsledky!$KE$7,Tipy!IS17=Výsledky!$KE$8,Tipy!IS17=Výsledky!$KE$9),30,0))</f>
        <v>0</v>
      </c>
      <c r="KH23" s="182">
        <f>IF(ISBLANK($KJ$3),"",IF(OR(Tipy!IT17=Výsledky!$KH$6,Tipy!IT17=Výsledky!$KH$7,Tipy!IT17=Výsledky!$KH$8,Tipy!IT17=Výsledky!$KH$9),10,0))</f>
        <v>0</v>
      </c>
      <c r="KI23" s="183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186" t="str">
        <f>IF(ISBLANK($KJ$3),"",IF(ISBLANK(Tipy!IP17),"-",SUM(KE23:KI23)))</f>
        <v>-</v>
      </c>
      <c r="KK23" s="185"/>
      <c r="KL23" s="182">
        <f>IF(ISBLANK($KQ$3),"",IF(ISBLANK(Tipy!IV17),0,IF(AND(Tipy!IV17=Výsledky!$KO$3,Tipy!IX17=Výsledky!$KQ$3),50,0)))</f>
        <v>0</v>
      </c>
      <c r="KM23" s="182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82">
        <f>IF(ISBLANK($KQ$3),"",IF(OR(Tipy!IY17=Výsledky!$KL$6,Tipy!IY17=Výsledky!$KL$7,Tipy!IY17=Výsledky!$KL$8,Tipy!IY17=Výsledky!$KL$9),30,0))</f>
        <v>0</v>
      </c>
      <c r="KO23" s="182">
        <f>IF(ISBLANK($KQ$3),"",IF(OR(Tipy!IZ17=Výsledky!$KO$6,Tipy!IZ17=Výsledky!$KO$7,Tipy!IZ17=Výsledky!$KO$8,Tipy!IZ17=Výsledky!$KO$9),10,0))</f>
        <v>0</v>
      </c>
      <c r="KP23" s="183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86" t="str">
        <f>IF(ISBLANK($KQ$3),"",IF(ISBLANK(Tipy!IV17),"-",SUM(KL23:KP23)))</f>
        <v>-</v>
      </c>
      <c r="KR23" s="185"/>
      <c r="KS23" s="182">
        <f>IF(ISBLANK($KX$3),"",IF(ISBLANK(Tipy!JB17),0,IF(AND(Tipy!JB17=Výsledky!$KV$3,Tipy!JD17=Výsledky!$KX$3),50,0)))</f>
        <v>0</v>
      </c>
      <c r="KT23" s="182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182">
        <f>IF(ISBLANK($KX$3),"",IF(OR(Tipy!JE17=Výsledky!$KS$6,Tipy!JE17=Výsledky!$KS$7,Tipy!JE17=Výsledky!$KS$8,Tipy!JE17=Výsledky!$KS$9),30,0))</f>
        <v>0</v>
      </c>
      <c r="KV23" s="182">
        <f>IF(ISBLANK($KX$3),"",IF(OR(Tipy!JF17=Výsledky!$KV$6,Tipy!JF17=Výsledky!$KV$7,Tipy!JF17=Výsledky!$KV$8,Tipy!JF17=Výsledky!$KV$9),10,0))</f>
        <v>0</v>
      </c>
      <c r="KW23" s="183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86" t="str">
        <f>IF(ISBLANK($KX$3),"",IF(ISBLANK(Tipy!JB17),"-",SUM(KS23:KW23)))</f>
        <v>-</v>
      </c>
      <c r="KY23" s="185"/>
      <c r="KZ23" s="182">
        <f>IF(ISBLANK($LE$3),"",IF(ISBLANK(Tipy!JH17),0,IF(AND(Tipy!JH17=Výsledky!$LC$3,Tipy!JJ17=Výsledky!$LE$3),50,0)))</f>
        <v>0</v>
      </c>
      <c r="LA23" s="182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82">
        <f>IF(ISBLANK($LE$3),"",IF(OR(Tipy!JK17=Výsledky!$KZ$6,Tipy!JK17=Výsledky!$KZ$7,Tipy!JK17=Výsledky!$KZ$8,Tipy!JK17=Výsledky!$KZ$9),30,0))</f>
        <v>0</v>
      </c>
      <c r="LC23" s="182">
        <f>IF(ISBLANK($LE$3),"",IF(OR(Tipy!JL17=Výsledky!$LC$6,Tipy!JL17=Výsledky!$LC$7,Tipy!JL17=Výsledky!$LC$8,Tipy!JL17=Výsledky!$LC$9),10,0))</f>
        <v>0</v>
      </c>
      <c r="LD23" s="183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86" t="str">
        <f>IF(ISBLANK($LE$3),"",IF(ISBLANK(Tipy!JH17),"-",SUM(KZ23:LD23)))</f>
        <v>-</v>
      </c>
      <c r="LF23" s="185"/>
      <c r="LG23" s="182">
        <f>IF(ISBLANK($LL$3),"",IF(ISBLANK(Tipy!JN17),0,IF(AND(Tipy!JN17=Výsledky!$LJ$3,Tipy!JP17=Výsledky!$LL$3),50,0)))</f>
        <v>0</v>
      </c>
      <c r="LH23" s="182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0</v>
      </c>
      <c r="LI23" s="182">
        <f>IF(ISBLANK($LL$3),"",IF(OR(Tipy!JQ17=Výsledky!$LG$6,Tipy!JQ17=Výsledky!$LG$7,Tipy!JQ17=Výsledky!$LG$8,Tipy!JQ17=Výsledky!$LG$9),30,0))</f>
        <v>0</v>
      </c>
      <c r="LJ23" s="182">
        <f>IF(ISBLANK($LL$3),"",IF(OR(Tipy!JR17=Výsledky!$LJ$6,Tipy!JR17=Výsledky!$LJ$7,Tipy!JR17=Výsledky!$LJ$8,Tipy!JR17=Výsledky!$LJ$9),10,0))</f>
        <v>0</v>
      </c>
      <c r="LK23" s="183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86" t="str">
        <f>IF(ISBLANK($LL$3),"",IF(ISBLANK(Tipy!JN17),"-",SUM(LG23:LK23)))</f>
        <v>-</v>
      </c>
      <c r="LM23" s="185"/>
      <c r="LN23" s="182" t="str">
        <f>IF(ISBLANK($LS$3),"",IF(ISBLANK(Tipy!JT17),0,IF(AND(Tipy!JT17=Výsledky!$LQ$3,Tipy!JV17=Výsledky!$LS$3),50,0)))</f>
        <v/>
      </c>
      <c r="LO23" s="182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82" t="str">
        <f>IF(ISBLANK($LS$3),"",IF(OR(Tipy!JW17=Výsledky!$LN$6,Tipy!JW17=Výsledky!$LN$7,Tipy!JW17=Výsledky!$LN$8,Tipy!JW17=Výsledky!$LN$9),30,0))</f>
        <v/>
      </c>
      <c r="LQ23" s="182" t="str">
        <f>IF(ISBLANK($LS$3),"",IF(OR(Tipy!JX17=Výsledky!$LQ$6,Tipy!JX17=Výsledky!$LQ$7,Tipy!JX17=Výsledky!$LQ$8,Tipy!JX17=Výsledky!$LQ$9),10,0))</f>
        <v/>
      </c>
      <c r="LR23" s="183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86" t="str">
        <f>IF(ISBLANK($LS$3),"",IF(ISBLANK(Tipy!JT17),"-",SUM(LN23:LR23)))</f>
        <v/>
      </c>
      <c r="LT23" s="94"/>
      <c r="LU23" s="182">
        <f>IF(ISBLANK($LZ$3),"",IF(ISBLANK(Tipy!JZ17),0,IF(AND(Tipy!JZ17=Výsledky!$LX$3,Tipy!KB17=Výsledky!$LZ$3),50,0)))</f>
        <v>0</v>
      </c>
      <c r="LV23" s="182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0</v>
      </c>
      <c r="LW23" s="182">
        <f>IF(ISBLANK($LZ$3),"",IF(OR(Tipy!KC17=Výsledky!$LU$6,Tipy!KC17=Výsledky!$LU$7,Tipy!KC17=Výsledky!$LU$8,Tipy!KC17=Výsledky!$LU$9),30,0))</f>
        <v>0</v>
      </c>
      <c r="LX23" s="182">
        <f>IF(ISBLANK($LZ$3),"",IF(OR(Tipy!KD17=Výsledky!$LX$6,Tipy!KD17=Výsledky!$LX$7,Tipy!KD17=Výsledky!$LX$8,Tipy!KD17=Výsledky!$LX$9),10,0))</f>
        <v>0</v>
      </c>
      <c r="LY23" s="183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186" t="str">
        <f>IF(ISBLANK($LZ$3),"",IF(ISBLANK(Tipy!JZ17),"-",SUM(LU23:LY23)))</f>
        <v>-</v>
      </c>
      <c r="MA23" s="185"/>
      <c r="MB23" s="182">
        <f>IF(ISBLANK($MG$3),"",IF(ISBLANK(Tipy!KF17),0,IF(AND(Tipy!KF17=Výsledky!$ME$3,Tipy!KH17=Výsledky!$MG$3),50,0)))</f>
        <v>0</v>
      </c>
      <c r="MC23" s="182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82">
        <f>IF(ISBLANK($MG$3),"",IF(OR(Tipy!KI17=Výsledky!$MB$6,Tipy!KI17=Výsledky!$MB$7,Tipy!KI17=Výsledky!$MB$8,Tipy!KI17=Výsledky!$MB$9),30,0))</f>
        <v>0</v>
      </c>
      <c r="ME23" s="182">
        <f>IF(ISBLANK($MG$3),"",IF(OR(Tipy!KJ17=Výsledky!$ME$6,Tipy!KJ17=Výsledky!$ME$7,Tipy!KJ17=Výsledky!$ME$8,Tipy!KJ17=Výsledky!$ME$9),10,0))</f>
        <v>0</v>
      </c>
      <c r="MF23" s="183">
        <f>IF(ISBLANK($MG$3),"",IF(ISBLANK(Tipy!KF17),0,IF(OR(AND(Tipy!KF17=Výsledky!$ME$3,OR(Tipy!KH17=Výsledky!$MG$3+1,Tipy!KH17=Výsledky!$MG$3-1)),AND(Tipy!KH17=Výsledky!$MG$3,OR(Tipy!KF17=Výsledky!$ME$3+1,Tipy!KF17=Výsledky!$ME$3-1))),10,0)))</f>
        <v>0</v>
      </c>
      <c r="MG23" s="186" t="str">
        <f>IF(ISBLANK($MG$3),"",IF(ISBLANK(Tipy!KF17),"-",SUM(MB23:MF23)))</f>
        <v>-</v>
      </c>
      <c r="MH23" s="94"/>
      <c r="MI23" s="92" t="str">
        <f>IF(ISBLANK($MN$3),"",IF(ISBLANK(Tipy!KL17),0,IF(AND(Tipy!KL17=Výsledky!$ML$3,Tipy!KN17=Výsledky!$MN$3),50,0)))</f>
        <v/>
      </c>
      <c r="MJ23" s="92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92" t="str">
        <f>IF(ISBLANK($MN$3),"",IF(OR(Tipy!KO17=Výsledky!$MI$6,Tipy!KO17=Výsledky!$MI$7,Tipy!KO17=Výsledky!$MI$8,Tipy!KO17=Výsledky!$MI$9),30,0))</f>
        <v/>
      </c>
      <c r="ML23" s="92" t="str">
        <f>IF(ISBLANK($MN$3),"",IF(OR(Tipy!KP17=Výsledky!$ML$6,Tipy!KP17=Výsledky!$ML$7,Tipy!KP17=Výsledky!$ML$8,Tipy!KP17=Výsledky!$ML$9),10,0))</f>
        <v/>
      </c>
      <c r="MM23" s="93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95" t="str">
        <f>IF(ISBLANK($MN$3),"",IF(ISBLANK(Tipy!KL17),"-",SUM(MI23:MM23)))</f>
        <v/>
      </c>
      <c r="MO23" s="94"/>
      <c r="MP23" s="92" t="str">
        <f>IF(ISBLANK($MU$3),"",IF(ISBLANK(Tipy!KR17),0,IF(AND(Tipy!KR17=Výsledky!$MS$3,Tipy!KT17=Výsledky!$MU$3),50,0)))</f>
        <v/>
      </c>
      <c r="MQ23" s="92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92" t="str">
        <f>IF(ISBLANK($MU$3),"",IF(OR(Tipy!KU17=Výsledky!$MP$6,Tipy!KU17=Výsledky!$MP$7,Tipy!KU17=Výsledky!$MP$8,Tipy!KU17=Výsledky!$MP$9),30,0))</f>
        <v/>
      </c>
      <c r="MS23" s="92" t="str">
        <f>IF(ISBLANK($MU$3),"",IF(OR(Tipy!KV17=Výsledky!$MS$6,Tipy!KV17=Výsledky!$MS$7,Tipy!KV17=Výsledky!$MS$8,Tipy!KV17=Výsledky!$MS$9),10,0))</f>
        <v/>
      </c>
      <c r="MT23" s="93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95" t="str">
        <f>IF(ISBLANK($MU$3),"",IF(ISBLANK(Tipy!KR17),"-",SUM(MP23:MT23)))</f>
        <v/>
      </c>
      <c r="MV23" s="94"/>
      <c r="MW23" s="92" t="str">
        <f>IF(ISBLANK($NB$3),"",IF(ISBLANK(Tipy!KX17),0,IF(AND(Tipy!KX17=Výsledky!$MZ$3,Tipy!KZ17=Výsledky!$NB$3),50,0)))</f>
        <v/>
      </c>
      <c r="MX23" s="92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92" t="str">
        <f>IF(ISBLANK($NB$3),"",IF(OR(Tipy!LA17=Výsledky!$MW$6,Tipy!LA17=Výsledky!$MW$7,Tipy!LA17=Výsledky!$MW$8,Tipy!LA17=Výsledky!$MW$9),30,0))</f>
        <v/>
      </c>
      <c r="MZ23" s="92" t="str">
        <f>IF(ISBLANK($NB$3),"",IF(OR(Tipy!LB17=Výsledky!$MZ$6,Tipy!LB17=Výsledky!$MZ$7,Tipy!LB17=Výsledky!$MZ$8,Tipy!LB17=Výsledky!$MZ$9),10,0))</f>
        <v/>
      </c>
      <c r="NA23" s="93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95" t="str">
        <f>IF(ISBLANK($NB$3),"",IF(ISBLANK(Tipy!KX17),"-",SUM(MW23:NA23)))</f>
        <v/>
      </c>
      <c r="NC23" s="94"/>
      <c r="ND23" s="92" t="str">
        <f>IF(ISBLANK($NI$3),"",IF(ISBLANK(Tipy!LD17),0,IF(AND(Tipy!LD17=Výsledky!$NG$3,Tipy!LF17=Výsledky!$NI$3),50,0)))</f>
        <v/>
      </c>
      <c r="NE23" s="92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92" t="str">
        <f>IF(ISBLANK($NI$3),"",IF(OR(Tipy!LG17=Výsledky!$ND$6,Tipy!LG17=Výsledky!$ND$7,Tipy!LG17=Výsledky!$ND$8,Tipy!LG17=Výsledky!$ND$9),30,0))</f>
        <v/>
      </c>
      <c r="NG23" s="92" t="str">
        <f>IF(ISBLANK($NI$3),"",IF(OR(Tipy!LH17=Výsledky!$NG$6,Tipy!LH17=Výsledky!$NG$7,Tipy!LH17=Výsledky!$NG$8,Tipy!LH17=Výsledky!$NG$9),10,0))</f>
        <v/>
      </c>
      <c r="NH23" s="93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95" t="str">
        <f>IF(ISBLANK($NI$3),"",IF(ISBLANK(Tipy!LD17),"-",SUM(ND23:NH23)))</f>
        <v/>
      </c>
      <c r="NJ23" s="94"/>
      <c r="NK23" s="92" t="str">
        <f>IF(ISBLANK($NP$3),"",IF(ISBLANK(Tipy!LJ17),0,IF(AND(Tipy!LJ17=Výsledky!$NN$3,Tipy!LL17=Výsledky!$NP$3),50,0)))</f>
        <v/>
      </c>
      <c r="NL23" s="92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92" t="str">
        <f>IF(ISBLANK($NP$3),"",IF(OR(Tipy!LM17=Výsledky!$NK$6,Tipy!LM17=Výsledky!$NK$7,Tipy!LM17=Výsledky!$NK$8,Tipy!LM17=Výsledky!$NK$9),30,0))</f>
        <v/>
      </c>
      <c r="NN23" s="92" t="str">
        <f>IF(ISBLANK($NP$3),"",IF(OR(Tipy!LN17=Výsledky!$NN$6,Tipy!LN17=Výsledky!$NN$7,Tipy!LN17=Výsledky!$NN$8,Tipy!LN17=Výsledky!$NN$9),10,0))</f>
        <v/>
      </c>
      <c r="NO23" s="93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95" t="str">
        <f>IF(ISBLANK($NP$3),"",IF(ISBLANK(Tipy!LJ17),"-",SUM(NK23:NO23)))</f>
        <v/>
      </c>
      <c r="NQ23" s="94"/>
      <c r="NR23" s="92" t="str">
        <f>IF(ISBLANK($NW$3),"",IF(ISBLANK(Tipy!LP17),0,IF(AND(Tipy!LP17=Výsledky!$NU$3,Tipy!LR17=Výsledky!$NW$3),50,0)))</f>
        <v/>
      </c>
      <c r="NS23" s="92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92" t="str">
        <f>IF(ISBLANK($NW$3),"",IF(OR(Tipy!LS17=Výsledky!$NR$6,Tipy!LS17=Výsledky!$NR$7,Tipy!LS17=Výsledky!$NR$8,Tipy!LS17=Výsledky!$NR$9),30,0))</f>
        <v/>
      </c>
      <c r="NU23" s="92" t="str">
        <f>IF(ISBLANK($NW$3),"",IF(OR(Tipy!LT17=Výsledky!$NU$6,Tipy!LT17=Výsledky!$NU$7,Tipy!LT17=Výsledky!$NU$8,Tipy!LT17=Výsledky!$NU$9),10,0))</f>
        <v/>
      </c>
      <c r="NV23" s="93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95" t="str">
        <f>IF(ISBLANK($NW$3),"",IF(ISBLANK(Tipy!LP17),"-",SUM(NR23:NV23)))</f>
        <v/>
      </c>
      <c r="NX23" s="94"/>
      <c r="NY23" s="92" t="str">
        <f>IF(ISBLANK($OD$3),"",IF(ISBLANK(Tipy!LV17),0,IF(AND(Tipy!LV17=Výsledky!$OB$3,Tipy!LX17=Výsledky!$OD$3),50,0)))</f>
        <v/>
      </c>
      <c r="NZ23" s="92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92" t="str">
        <f>IF(ISBLANK($OD$3),"",IF(OR(Tipy!LY17=Výsledky!$NY$6,Tipy!LY17=Výsledky!$NY$7,Tipy!LY17=Výsledky!$NY$8,Tipy!LY17=Výsledky!$NY$9),30,0))</f>
        <v/>
      </c>
      <c r="OB23" s="92" t="str">
        <f>IF(ISBLANK($OD$3),"",IF(OR(Tipy!LZ17=Výsledky!$OB$6,Tipy!LZ17=Výsledky!$OB$7,Tipy!LZ17=Výsledky!$OB$8,Tipy!LZ17=Výsledky!$OB$9),10,0))</f>
        <v/>
      </c>
      <c r="OC23" s="93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95" t="str">
        <f>IF(ISBLANK($OD$3),"",IF(ISBLANK(Tipy!LV17),"-",SUM(NY23:OC23)))</f>
        <v/>
      </c>
      <c r="OE23" s="94"/>
      <c r="OF23" s="92" t="str">
        <f>IF(ISBLANK($OK$3),"",IF(ISBLANK(Tipy!MB17),0,IF(AND(Tipy!MB17=Výsledky!$OI$3,Tipy!MD17=Výsledky!$OK$3),50,0)))</f>
        <v/>
      </c>
      <c r="OG23" s="92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92" t="str">
        <f>IF(ISBLANK($OK$3),"",IF(OR(Tipy!ME17=Výsledky!$OF$6,Tipy!ME17=Výsledky!$OF$7,Tipy!ME17=Výsledky!$OF$8,Tipy!ME17=Výsledky!$OF$9),30,0))</f>
        <v/>
      </c>
      <c r="OI23" s="92" t="str">
        <f>IF(ISBLANK($OK$3),"",IF(OR(Tipy!MF17=Výsledky!$OI$6,Tipy!MF17=Výsledky!$OI$7,Tipy!MF17=Výsledky!$OI$8,Tipy!MF17=Výsledky!$OI$9),10,0))</f>
        <v/>
      </c>
      <c r="OJ23" s="93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95" t="str">
        <f>IF(ISBLANK($OK$3),"",IF(ISBLANK(Tipy!MB17),"-",SUM(OF23:OJ23)))</f>
        <v/>
      </c>
      <c r="OL23" s="94"/>
      <c r="OM23" s="92" t="str">
        <f>IF(ISBLANK($OR$3),"",IF(ISBLANK(Tipy!MH17),0,IF(AND(Tipy!MH17=Výsledky!$OP$3,Tipy!MJ17=Výsledky!$OR$3),50,0)))</f>
        <v/>
      </c>
      <c r="ON23" s="92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92" t="str">
        <f>IF(ISBLANK($OR$3),"",IF(OR(Tipy!MK17=Výsledky!$OM$6,Tipy!MK17=Výsledky!$OM$7,Tipy!MK17=Výsledky!$OM$8,Tipy!MK17=Výsledky!$OM$9),30,0))</f>
        <v/>
      </c>
      <c r="OP23" s="92" t="str">
        <f>IF(ISBLANK($OR$3),"",IF(OR(Tipy!ML17=Výsledky!$OP$6,Tipy!ML17=Výsledky!$OP$7,Tipy!ML17=Výsledky!$OP$8,Tipy!ML17=Výsledky!$OP$9),10,0))</f>
        <v/>
      </c>
      <c r="OQ23" s="93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95" t="str">
        <f>IF(ISBLANK($OR$3),"",IF(ISBLANK(Tipy!MH17),"-",SUM(OM23:OQ23)))</f>
        <v/>
      </c>
      <c r="OS23" s="94"/>
      <c r="OT23" s="92" t="str">
        <f>IF(ISBLANK($OY$3),"",IF(ISBLANK(Tipy!MN17),0,IF(AND(Tipy!MN17=Výsledky!$OW$3,Tipy!MP17=Výsledky!$OY$3),50,0)))</f>
        <v/>
      </c>
      <c r="OU23" s="92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92" t="str">
        <f>IF(ISBLANK($OY$3),"",IF(OR(Tipy!MQ17=Výsledky!$OT$6,Tipy!MQ17=Výsledky!$OT$7,Tipy!MQ17=Výsledky!$OT$8,Tipy!MQ17=Výsledky!$OT$9),30,0))</f>
        <v/>
      </c>
      <c r="OW23" s="92" t="str">
        <f>IF(ISBLANK($OY$3),"",IF(OR(Tipy!MR17=Výsledky!$OW$6,Tipy!MR17=Výsledky!$OW$7,Tipy!MR17=Výsledky!$OW$8,Tipy!MR17=Výsledky!$OW$9),10,0))</f>
        <v/>
      </c>
      <c r="OX23" s="93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95" t="str">
        <f>IF(ISBLANK($OY$3),"",IF(ISBLANK(Tipy!MN17),"-",SUM(OT23:OX23)))</f>
        <v/>
      </c>
      <c r="OZ23" s="94"/>
      <c r="PA23" s="92" t="str">
        <f>IF(ISBLANK($PF$3),"",IF(ISBLANK(Tipy!MT17),0,IF(AND(Tipy!MT17=Výsledky!$PD$3,Tipy!MV17=Výsledky!$PF$3),50,0)))</f>
        <v/>
      </c>
      <c r="PB23" s="92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92" t="str">
        <f>IF(ISBLANK($PF$3),"",IF(OR(Tipy!MW17=Výsledky!$PA$6,Tipy!MW17=Výsledky!$PA$7,Tipy!MW17=Výsledky!$PA$8,Tipy!MW17=Výsledky!$PA$9),30,0))</f>
        <v/>
      </c>
      <c r="PD23" s="92" t="str">
        <f>IF(ISBLANK($PF$3),"",IF(OR(Tipy!MX17=Výsledky!$PD$6,Tipy!MX17=Výsledky!$PD$7,Tipy!MX17=Výsledky!$PD$8,Tipy!MX17=Výsledky!$PD$9),10,0))</f>
        <v/>
      </c>
      <c r="PE23" s="93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95" t="str">
        <f>IF(ISBLANK($PF$3),"",IF(ISBLANK(Tipy!MT17),"-",SUM(PA23:PE23)))</f>
        <v/>
      </c>
      <c r="PG23" s="94"/>
      <c r="PH23" s="92" t="str">
        <f>IF(ISBLANK($PM$3),"",IF(ISBLANK(Tipy!MZ17),0,IF(AND(Tipy!MZ17=Výsledky!$PK$3,Tipy!NB17=Výsledky!$PM$3),50,0)))</f>
        <v/>
      </c>
      <c r="PI23" s="92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92" t="str">
        <f>IF(ISBLANK($PM$3),"",IF(OR(Tipy!NC17=Výsledky!$PH$6,Tipy!NC17=Výsledky!$PH$7,Tipy!NC17=Výsledky!$PH$8,Tipy!NC17=Výsledky!$PH$9),30,0))</f>
        <v/>
      </c>
      <c r="PK23" s="92" t="str">
        <f>IF(ISBLANK($PM$3),"",IF(OR(Tipy!ND17=Výsledky!$PK$6,Tipy!ND17=Výsledky!$PK$7,Tipy!ND17=Výsledky!$PK$8,Tipy!ND17=Výsledky!$PK$9),10,0))</f>
        <v/>
      </c>
      <c r="PL23" s="93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95" t="str">
        <f>IF(ISBLANK($PM$3),"",IF(ISBLANK(Tipy!MZ17),"-",SUM(PH23:PL23)))</f>
        <v/>
      </c>
      <c r="PN23" s="94"/>
      <c r="PO23" s="92" t="str">
        <f>IF(ISBLANK($PT$3),"",IF(ISBLANK(Tipy!NF17),0,IF(AND(Tipy!NF17=Výsledky!$PR$3,Tipy!NH17=Výsledky!$PT$3),50,0)))</f>
        <v/>
      </c>
      <c r="PP23" s="92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92" t="str">
        <f>IF(ISBLANK($PT$3),"",IF(OR(Tipy!NI17=Výsledky!$PO$6,Tipy!NI17=Výsledky!$PO$7,Tipy!NI17=Výsledky!$PO$8,Tipy!NI17=Výsledky!$PO$9),30,0))</f>
        <v/>
      </c>
      <c r="PR23" s="92" t="str">
        <f>IF(ISBLANK($PT$3),"",IF(OR(Tipy!NJ17=Výsledky!$PR$6,Tipy!NJ17=Výsledky!$PR$7,Tipy!NJ17=Výsledky!$PR$8,Tipy!NJ17=Výsledky!$PR$9),10,0))</f>
        <v/>
      </c>
      <c r="PS23" s="93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95" t="str">
        <f>IF(ISBLANK($PT$3),"",IF(ISBLANK(Tipy!NF17),"-",SUM(PO23:PS23)))</f>
        <v/>
      </c>
      <c r="PU23" s="94"/>
      <c r="PV23" s="92" t="str">
        <f>IF(ISBLANK($QA$3),"",IF(ISBLANK(Tipy!NL17),0,IF(AND(Tipy!NL17=Výsledky!$PY$3,Tipy!NN17=Výsledky!$QA$3),50,0)))</f>
        <v/>
      </c>
      <c r="PW23" s="92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92" t="str">
        <f>IF(ISBLANK($QA$3),"",IF(OR(Tipy!NO17=Výsledky!$PV$6,Tipy!NO17=Výsledky!$PV$7,Tipy!NO17=Výsledky!$PV$8,Tipy!NO17=Výsledky!$PV$9),30,0))</f>
        <v/>
      </c>
      <c r="PY23" s="92" t="str">
        <f>IF(ISBLANK($QA$3),"",IF(OR(Tipy!NP17=Výsledky!$PY$6,Tipy!NP17=Výsledky!$PY$7,Tipy!NP17=Výsledky!$PY$8,Tipy!NP17=Výsledky!$PY$9),10,0))</f>
        <v/>
      </c>
      <c r="PZ23" s="93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95" t="str">
        <f>IF(ISBLANK($QA$3),"",IF(ISBLANK(Tipy!NL17),"-",SUM(PV23:PZ23)))</f>
        <v/>
      </c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182">
        <f>IF(ISBLANK($GP$3),"",IF(ISBLANK(Tipy!FJ18),0,IF(AND(Tipy!FJ18=Výsledky!$GN$3,Tipy!FL18=Výsledky!$GP$3),50,0)))</f>
        <v>0</v>
      </c>
      <c r="GL24" s="182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82">
        <f>IF(ISBLANK($GP$3),"",IF(OR(Tipy!FM18=Výsledky!$GK$6,Tipy!FM18=Výsledky!$GK$7,Tipy!FM18=Výsledky!$GK$8,Tipy!FM18=Výsledky!$GK$9),30,0))</f>
        <v>30</v>
      </c>
      <c r="GN24" s="182">
        <f>IF(ISBLANK($GP$3),"",IF(OR(Tipy!FN18=Výsledky!$GN$6,Tipy!FN18=Výsledky!$GN$7,Tipy!FN18=Výsledky!$GN$8,Tipy!FN18=Výsledky!$GN$9),10,0))</f>
        <v>10</v>
      </c>
      <c r="GO24" s="183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6">
        <f>IF(ISBLANK($GP$3),"",IF(ISBLANK(Tipy!FJ18),"-",SUM(GK24:GO24)))</f>
        <v>60</v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182">
        <f>IF(ISBLANK($IM$3),"",IF(ISBLANK(Tipy!GZ18),0,IF(AND(Tipy!GZ18=Výsledky!$IK$3,Tipy!HB18=Výsledky!$IM$3),50,0)))</f>
        <v>0</v>
      </c>
      <c r="II24" s="182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2">
        <f>IF(ISBLANK($IM$3),"",IF(OR(Tipy!HC18=Výsledky!$IH$6,Tipy!HC18=Výsledky!$IH$7,Tipy!HC18=Výsledky!$IH$8,Tipy!HC18=Výsledky!$IH$9),30,0))</f>
        <v>0</v>
      </c>
      <c r="IK24" s="182">
        <f>IF(ISBLANK($IM$3),"",IF(OR(Tipy!HD18=Výsledky!$IK$6,Tipy!HD18=Výsledky!$IK$7,Tipy!HD18=Výsledky!$IK$8,Tipy!HD18=Výsledky!$IK$9),10,0))</f>
        <v>0</v>
      </c>
      <c r="IL24" s="183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6">
        <f>IF(ISBLANK($IM$3),"",IF(ISBLANK(Tipy!GZ18),"-",SUM(IH24:IL24)))</f>
        <v>20</v>
      </c>
      <c r="IN24" s="185"/>
      <c r="IO24" s="182">
        <f>IF(ISBLANK($IT$3),"",IF(ISBLANK(Tipy!HF18),0,IF(AND(Tipy!HF18=Výsledky!$IR$3,Tipy!HH18=Výsledky!$IT$3),50,0)))</f>
        <v>0</v>
      </c>
      <c r="IP24" s="182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2">
        <f>IF(ISBLANK($IT$3),"",IF(OR(Tipy!HI18=Výsledky!$IO$6,Tipy!HI18=Výsledky!$IO$7,Tipy!HI18=Výsledky!$IO$8,Tipy!HI18=Výsledky!$IO$9),30,0))</f>
        <v>0</v>
      </c>
      <c r="IR24" s="182">
        <f>IF(ISBLANK($IT$3),"",IF(OR(Tipy!HJ18=Výsledky!$IR$6,Tipy!HJ18=Výsledky!$IR$7,Tipy!HJ18=Výsledky!$IR$8,Tipy!HJ18=Výsledky!$IR$9),10,0))</f>
        <v>10</v>
      </c>
      <c r="IS24" s="183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6">
        <f>IF(ISBLANK($IT$3),"",IF(ISBLANK(Tipy!HF18),"-",SUM(IO24:IS24)))</f>
        <v>30</v>
      </c>
      <c r="IU24" s="185"/>
      <c r="IV24" s="182">
        <f>IF(ISBLANK($JA$3),"",IF(ISBLANK(Tipy!HL18),0,IF(AND(Tipy!HL18=Výsledky!$IY$3,Tipy!HN18=Výsledky!$JA$3),50,0)))</f>
        <v>0</v>
      </c>
      <c r="IW24" s="182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2">
        <f>IF(ISBLANK($JA$3),"",IF(OR(Tipy!HO18=Výsledky!$IV$6,Tipy!HO18=Výsledky!$IV$7,Tipy!HO18=Výsledky!$IV$8,Tipy!HO18=Výsledky!$IV$9),30,0))</f>
        <v>0</v>
      </c>
      <c r="IY24" s="182">
        <f>IF(ISBLANK($JA$3),"",IF(OR(Tipy!HP18=Výsledky!$IY$6,Tipy!HP18=Výsledky!$IY$7,Tipy!HP18=Výsledky!$IY$8,Tipy!HP18=Výsledky!$IY$9),10,0))</f>
        <v>0</v>
      </c>
      <c r="IZ24" s="183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6">
        <f>IF(ISBLANK($JA$3),"",IF(ISBLANK(Tipy!HL18),"-",SUM(IV24:IZ24)))</f>
        <v>20</v>
      </c>
      <c r="JB24" s="185"/>
      <c r="JC24" s="182">
        <f>IF(ISBLANK($JH$3),"",IF(ISBLANK(Tipy!HR18),0,IF(AND(Tipy!HR18=Výsledky!$JF$3,Tipy!HT18=Výsledky!$JH$3),50,0)))</f>
        <v>0</v>
      </c>
      <c r="JD24" s="182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2">
        <f>IF(ISBLANK($JH$3),"",IF(OR(Tipy!HU18=Výsledky!$JC$6,Tipy!HU18=Výsledky!$JC$7,Tipy!HU18=Výsledky!$JC$8,Tipy!HU18=Výsledky!$JC$9),30,0))</f>
        <v>0</v>
      </c>
      <c r="JF24" s="182">
        <f>IF(ISBLANK($JH$3),"",IF(OR(Tipy!HV18=Výsledky!$JF$6,Tipy!HV18=Výsledky!$JF$7,Tipy!HV18=Výsledky!$JF$8,Tipy!HV18=Výsledky!$JF$9),10,0))</f>
        <v>0</v>
      </c>
      <c r="JG24" s="183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6">
        <f>IF(ISBLANK($JH$3),"",IF(ISBLANK(Tipy!HR18),"-",SUM(JC24:JG24)))</f>
        <v>30</v>
      </c>
      <c r="JI24" s="185"/>
      <c r="JJ24" s="182">
        <f>IF(ISBLANK($JO$3),"",IF(ISBLANK(Tipy!HX18),0,IF(AND(Tipy!HX18=Výsledky!$JM$3,Tipy!HZ18=Výsledky!$JO$3),50,0)))</f>
        <v>0</v>
      </c>
      <c r="JK24" s="182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2">
        <f>IF(ISBLANK($JO$3),"",IF(OR(Tipy!IA18=Výsledky!$JJ$6,Tipy!IA18=Výsledky!$JJ$7,Tipy!IA18=Výsledky!$JJ$8,Tipy!IA18=Výsledky!$JJ$9),30,0))</f>
        <v>0</v>
      </c>
      <c r="JM24" s="182">
        <f>IF(ISBLANK($JO$3),"",IF(OR(Tipy!IB18=Výsledky!$JM$6,Tipy!IB18=Výsledky!$JM$7,Tipy!IB18=Výsledky!$JM$8,Tipy!IB18=Výsledky!$JM$9),10,0))</f>
        <v>0</v>
      </c>
      <c r="JN24" s="183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186">
        <f>IF(ISBLANK($JO$3),"",IF(ISBLANK(Tipy!HX18),"-",SUM(JJ24:JN24)))</f>
        <v>20</v>
      </c>
      <c r="JP24" s="185"/>
      <c r="JQ24" s="182">
        <f>IF(ISBLANK($JV$3),"",IF(ISBLANK(Tipy!ID18),0,IF(AND(Tipy!ID18=Výsledky!$JT$3,Tipy!IF18=Výsledky!$JV$3),50,0)))</f>
        <v>0</v>
      </c>
      <c r="JR24" s="182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182">
        <f>IF(ISBLANK($JV$3),"",IF(OR(Tipy!IG18=Výsledky!$JQ$6,Tipy!IG18=Výsledky!$JQ$7,Tipy!IG18=Výsledky!$JQ$8,Tipy!IG18=Výsledky!$JQ$9),30,0))</f>
        <v>30</v>
      </c>
      <c r="JT24" s="182">
        <f>IF(ISBLANK($JV$3),"",IF(OR(Tipy!IH18=Výsledky!$JT$6,Tipy!IH18=Výsledky!$JT$7,Tipy!IH18=Výsledky!$JT$8,Tipy!IH18=Výsledky!$JT$9),10,0))</f>
        <v>0</v>
      </c>
      <c r="JU24" s="183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186">
        <f>IF(ISBLANK($JV$3),"",IF(ISBLANK(Tipy!ID18),"-",SUM(JQ24:JU24)))</f>
        <v>60</v>
      </c>
      <c r="JW24" s="185"/>
      <c r="JX24" s="182">
        <f>IF(ISBLANK($KC$3),"",IF(ISBLANK(Tipy!IJ18),0,IF(AND(Tipy!IJ18=Výsledky!$KA$3,Tipy!IL18=Výsledky!$KC$3),50,0)))</f>
        <v>0</v>
      </c>
      <c r="JY24" s="182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>20</v>
      </c>
      <c r="JZ24" s="182">
        <f>IF(ISBLANK($KC$3),"",IF(OR(Tipy!IM18=Výsledky!$JX$6,Tipy!IM18=Výsledky!$JX$7,Tipy!IM18=Výsledky!$JX$8,Tipy!IM18=Výsledky!$JX$9),30,0))</f>
        <v>30</v>
      </c>
      <c r="KA24" s="182">
        <f>IF(ISBLANK($KC$3),"",IF(OR(Tipy!IN18=Výsledky!$KA$6,Tipy!IN18=Výsledky!$KA$7,Tipy!IN18=Výsledky!$KA$8,Tipy!IN18=Výsledky!$KA$9),10,0))</f>
        <v>10</v>
      </c>
      <c r="KB24" s="183">
        <f>IF(ISBLANK($KC$3),"",IF(ISBLANK(Tipy!IJ18),0,IF(OR(AND(Tipy!IJ18=Výsledky!$KA$3,OR(Tipy!IL18=Výsledky!$KC$3+1,Tipy!IL18=Výsledky!$KC$3-1)),AND(Tipy!IL18=Výsledky!$KC$3,OR(Tipy!IJ18=Výsledky!$KA$3+1,Tipy!IJ18=Výsledky!$KA$3-1))),10,0)))</f>
        <v>10</v>
      </c>
      <c r="KC24" s="186">
        <f>IF(ISBLANK($KC$3),"",IF(ISBLANK(Tipy!IJ18),"-",SUM(JX24:KB24)))</f>
        <v>70</v>
      </c>
      <c r="KD24" s="185"/>
      <c r="KE24" s="182">
        <f>IF(ISBLANK($KJ$3),"",IF(ISBLANK(Tipy!IP18),0,IF(AND(Tipy!IP18=Výsledky!$KH$3,Tipy!IR18=Výsledky!$KJ$3),50,0)))</f>
        <v>0</v>
      </c>
      <c r="KF24" s="182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182">
        <f>IF(ISBLANK($KJ$3),"",IF(OR(Tipy!IS18=Výsledky!$KE$6,Tipy!IS18=Výsledky!$KE$7,Tipy!IS18=Výsledky!$KE$8,Tipy!IS18=Výsledky!$KE$9),30,0))</f>
        <v>0</v>
      </c>
      <c r="KH24" s="182">
        <f>IF(ISBLANK($KJ$3),"",IF(OR(Tipy!IT18=Výsledky!$KH$6,Tipy!IT18=Výsledky!$KH$7,Tipy!IT18=Výsledky!$KH$8,Tipy!IT18=Výsledky!$KH$9),10,0))</f>
        <v>0</v>
      </c>
      <c r="KI24" s="183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186">
        <f>IF(ISBLANK($KJ$3),"",IF(ISBLANK(Tipy!IP18),"-",SUM(KE24:KI24)))</f>
        <v>0</v>
      </c>
      <c r="KK24" s="185"/>
      <c r="KL24" s="182">
        <f>IF(ISBLANK($KQ$3),"",IF(ISBLANK(Tipy!IV18),0,IF(AND(Tipy!IV18=Výsledky!$KO$3,Tipy!IX18=Výsledky!$KQ$3),50,0)))</f>
        <v>0</v>
      </c>
      <c r="KM24" s="182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20</v>
      </c>
      <c r="KN24" s="182">
        <f>IF(ISBLANK($KQ$3),"",IF(OR(Tipy!IY18=Výsledky!$KL$6,Tipy!IY18=Výsledky!$KL$7,Tipy!IY18=Výsledky!$KL$8,Tipy!IY18=Výsledky!$KL$9),30,0))</f>
        <v>0</v>
      </c>
      <c r="KO24" s="182">
        <f>IF(ISBLANK($KQ$3),"",IF(OR(Tipy!IZ18=Výsledky!$KO$6,Tipy!IZ18=Výsledky!$KO$7,Tipy!IZ18=Výsledky!$KO$8,Tipy!IZ18=Výsledky!$KO$9),10,0))</f>
        <v>0</v>
      </c>
      <c r="KP24" s="183">
        <f>IF(ISBLANK($KQ$3),"",IF(ISBLANK(Tipy!IV18),0,IF(OR(AND(Tipy!IV18=Výsledky!$KO$3,OR(Tipy!IX18=Výsledky!$KQ$3+1,Tipy!IX18=Výsledky!$KQ$3-1)),AND(Tipy!IX18=Výsledky!$KQ$3,OR(Tipy!IV18=Výsledky!$KO$3+1,Tipy!IV18=Výsledky!$KO$3-1))),10,0)))</f>
        <v>10</v>
      </c>
      <c r="KQ24" s="186">
        <f>IF(ISBLANK($KQ$3),"",IF(ISBLANK(Tipy!IV18),"-",SUM(KL24:KP24)))</f>
        <v>30</v>
      </c>
      <c r="KR24" s="185"/>
      <c r="KS24" s="182">
        <f>IF(ISBLANK($KX$3),"",IF(ISBLANK(Tipy!JB18),0,IF(AND(Tipy!JB18=Výsledky!$KV$3,Tipy!JD18=Výsledky!$KX$3),50,0)))</f>
        <v>0</v>
      </c>
      <c r="KT24" s="182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182">
        <f>IF(ISBLANK($KX$3),"",IF(OR(Tipy!JE18=Výsledky!$KS$6,Tipy!JE18=Výsledky!$KS$7,Tipy!JE18=Výsledky!$KS$8,Tipy!JE18=Výsledky!$KS$9),30,0))</f>
        <v>0</v>
      </c>
      <c r="KV24" s="182">
        <f>IF(ISBLANK($KX$3),"",IF(OR(Tipy!JF18=Výsledky!$KV$6,Tipy!JF18=Výsledky!$KV$7,Tipy!JF18=Výsledky!$KV$8,Tipy!JF18=Výsledky!$KV$9),10,0))</f>
        <v>0</v>
      </c>
      <c r="KW24" s="183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86">
        <f>IF(ISBLANK($KX$3),"",IF(ISBLANK(Tipy!JB18),"-",SUM(KS24:KW24)))</f>
        <v>20</v>
      </c>
      <c r="KY24" s="185"/>
      <c r="KZ24" s="182">
        <f>IF(ISBLANK($LE$3),"",IF(ISBLANK(Tipy!JH18),0,IF(AND(Tipy!JH18=Výsledky!$LC$3,Tipy!JJ18=Výsledky!$LE$3),50,0)))</f>
        <v>0</v>
      </c>
      <c r="LA24" s="182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82">
        <f>IF(ISBLANK($LE$3),"",IF(OR(Tipy!JK18=Výsledky!$KZ$6,Tipy!JK18=Výsledky!$KZ$7,Tipy!JK18=Výsledky!$KZ$8,Tipy!JK18=Výsledky!$KZ$9),30,0))</f>
        <v>0</v>
      </c>
      <c r="LC24" s="182">
        <f>IF(ISBLANK($LE$3),"",IF(OR(Tipy!JL18=Výsledky!$LC$6,Tipy!JL18=Výsledky!$LC$7,Tipy!JL18=Výsledky!$LC$8,Tipy!JL18=Výsledky!$LC$9),10,0))</f>
        <v>0</v>
      </c>
      <c r="LD24" s="183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86" t="str">
        <f>IF(ISBLANK($LE$3),"",IF(ISBLANK(Tipy!JH18),"-",SUM(KZ24:LD24)))</f>
        <v>-</v>
      </c>
      <c r="LF24" s="185"/>
      <c r="LG24" s="182">
        <f>IF(ISBLANK($LL$3),"",IF(ISBLANK(Tipy!JN18),0,IF(AND(Tipy!JN18=Výsledky!$LJ$3,Tipy!JP18=Výsledky!$LL$3),50,0)))</f>
        <v>50</v>
      </c>
      <c r="LH24" s="182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0</v>
      </c>
      <c r="LI24" s="182">
        <f>IF(ISBLANK($LL$3),"",IF(OR(Tipy!JQ18=Výsledky!$LG$6,Tipy!JQ18=Výsledky!$LG$7,Tipy!JQ18=Výsledky!$LG$8,Tipy!JQ18=Výsledky!$LG$9),30,0))</f>
        <v>0</v>
      </c>
      <c r="LJ24" s="182">
        <f>IF(ISBLANK($LL$3),"",IF(OR(Tipy!JR18=Výsledky!$LJ$6,Tipy!JR18=Výsledky!$LJ$7,Tipy!JR18=Výsledky!$LJ$8,Tipy!JR18=Výsledky!$LJ$9),10,0))</f>
        <v>0</v>
      </c>
      <c r="LK24" s="183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86">
        <f>IF(ISBLANK($LL$3),"",IF(ISBLANK(Tipy!JN18),"-",SUM(LG24:LK24)))</f>
        <v>50</v>
      </c>
      <c r="LM24" s="185"/>
      <c r="LN24" s="182" t="str">
        <f>IF(ISBLANK($LS$3),"",IF(ISBLANK(Tipy!JT18),0,IF(AND(Tipy!JT18=Výsledky!$LQ$3,Tipy!JV18=Výsledky!$LS$3),50,0)))</f>
        <v/>
      </c>
      <c r="LO24" s="182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82" t="str">
        <f>IF(ISBLANK($LS$3),"",IF(OR(Tipy!JW18=Výsledky!$LN$6,Tipy!JW18=Výsledky!$LN$7,Tipy!JW18=Výsledky!$LN$8,Tipy!JW18=Výsledky!$LN$9),30,0))</f>
        <v/>
      </c>
      <c r="LQ24" s="182" t="str">
        <f>IF(ISBLANK($LS$3),"",IF(OR(Tipy!JX18=Výsledky!$LQ$6,Tipy!JX18=Výsledky!$LQ$7,Tipy!JX18=Výsledky!$LQ$8,Tipy!JX18=Výsledky!$LQ$9),10,0))</f>
        <v/>
      </c>
      <c r="LR24" s="183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86" t="str">
        <f>IF(ISBLANK($LS$3),"",IF(ISBLANK(Tipy!JT18),"-",SUM(LN24:LR24)))</f>
        <v/>
      </c>
      <c r="LT24" s="94"/>
      <c r="LU24" s="182">
        <f>IF(ISBLANK($LZ$3),"",IF(ISBLANK(Tipy!JZ18),0,IF(AND(Tipy!JZ18=Výsledky!$LX$3,Tipy!KB18=Výsledky!$LZ$3),50,0)))</f>
        <v>0</v>
      </c>
      <c r="LV24" s="182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182">
        <f>IF(ISBLANK($LZ$3),"",IF(OR(Tipy!KC18=Výsledky!$LU$6,Tipy!KC18=Výsledky!$LU$7,Tipy!KC18=Výsledky!$LU$8,Tipy!KC18=Výsledky!$LU$9),30,0))</f>
        <v>0</v>
      </c>
      <c r="LX24" s="182">
        <f>IF(ISBLANK($LZ$3),"",IF(OR(Tipy!KD18=Výsledky!$LX$6,Tipy!KD18=Výsledky!$LX$7,Tipy!KD18=Výsledky!$LX$8,Tipy!KD18=Výsledky!$LX$9),10,0))</f>
        <v>0</v>
      </c>
      <c r="LY24" s="183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86">
        <f>IF(ISBLANK($LZ$3),"",IF(ISBLANK(Tipy!JZ18),"-",SUM(LU24:LY24)))</f>
        <v>20</v>
      </c>
      <c r="MA24" s="185"/>
      <c r="MB24" s="182">
        <f>IF(ISBLANK($MG$3),"",IF(ISBLANK(Tipy!KF18),0,IF(AND(Tipy!KF18=Výsledky!$ME$3,Tipy!KH18=Výsledky!$MG$3),50,0)))</f>
        <v>0</v>
      </c>
      <c r="MC24" s="182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20</v>
      </c>
      <c r="MD24" s="182">
        <f>IF(ISBLANK($MG$3),"",IF(OR(Tipy!KI18=Výsledky!$MB$6,Tipy!KI18=Výsledky!$MB$7,Tipy!KI18=Výsledky!$MB$8,Tipy!KI18=Výsledky!$MB$9),30,0))</f>
        <v>0</v>
      </c>
      <c r="ME24" s="182">
        <f>IF(ISBLANK($MG$3),"",IF(OR(Tipy!KJ18=Výsledky!$ME$6,Tipy!KJ18=Výsledky!$ME$7,Tipy!KJ18=Výsledky!$ME$8,Tipy!KJ18=Výsledky!$ME$9),10,0))</f>
        <v>0</v>
      </c>
      <c r="MF24" s="183">
        <f>IF(ISBLANK($MG$3),"",IF(ISBLANK(Tipy!KF18),0,IF(OR(AND(Tipy!KF18=Výsledky!$ME$3,OR(Tipy!KH18=Výsledky!$MG$3+1,Tipy!KH18=Výsledky!$MG$3-1)),AND(Tipy!KH18=Výsledky!$MG$3,OR(Tipy!KF18=Výsledky!$ME$3+1,Tipy!KF18=Výsledky!$ME$3-1))),10,0)))</f>
        <v>10</v>
      </c>
      <c r="MG24" s="186">
        <f>IF(ISBLANK($MG$3),"",IF(ISBLANK(Tipy!KF18),"-",SUM(MB24:MF24)))</f>
        <v>30</v>
      </c>
      <c r="MH24" s="94"/>
      <c r="MI24" s="92" t="str">
        <f>IF(ISBLANK($MN$3),"",IF(ISBLANK(Tipy!KL18),0,IF(AND(Tipy!KL18=Výsledky!$ML$3,Tipy!KN18=Výsledky!$MN$3),50,0)))</f>
        <v/>
      </c>
      <c r="MJ24" s="92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92" t="str">
        <f>IF(ISBLANK($MN$3),"",IF(OR(Tipy!KO18=Výsledky!$MI$6,Tipy!KO18=Výsledky!$MI$7,Tipy!KO18=Výsledky!$MI$8,Tipy!KO18=Výsledky!$MI$9),30,0))</f>
        <v/>
      </c>
      <c r="ML24" s="92" t="str">
        <f>IF(ISBLANK($MN$3),"",IF(OR(Tipy!KP18=Výsledky!$ML$6,Tipy!KP18=Výsledky!$ML$7,Tipy!KP18=Výsledky!$ML$8,Tipy!KP18=Výsledky!$ML$9),10,0))</f>
        <v/>
      </c>
      <c r="MM24" s="93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95" t="str">
        <f>IF(ISBLANK($MN$3),"",IF(ISBLANK(Tipy!KL18),"-",SUM(MI24:MM24)))</f>
        <v/>
      </c>
      <c r="MO24" s="94"/>
      <c r="MP24" s="92" t="str">
        <f>IF(ISBLANK($MU$3),"",IF(ISBLANK(Tipy!KR18),0,IF(AND(Tipy!KR18=Výsledky!$MS$3,Tipy!KT18=Výsledky!$MU$3),50,0)))</f>
        <v/>
      </c>
      <c r="MQ24" s="92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92" t="str">
        <f>IF(ISBLANK($MU$3),"",IF(OR(Tipy!KU18=Výsledky!$MP$6,Tipy!KU18=Výsledky!$MP$7,Tipy!KU18=Výsledky!$MP$8,Tipy!KU18=Výsledky!$MP$9),30,0))</f>
        <v/>
      </c>
      <c r="MS24" s="92" t="str">
        <f>IF(ISBLANK($MU$3),"",IF(OR(Tipy!KV18=Výsledky!$MS$6,Tipy!KV18=Výsledky!$MS$7,Tipy!KV18=Výsledky!$MS$8,Tipy!KV18=Výsledky!$MS$9),10,0))</f>
        <v/>
      </c>
      <c r="MT24" s="93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95" t="str">
        <f>IF(ISBLANK($MU$3),"",IF(ISBLANK(Tipy!KR18),"-",SUM(MP24:MT24)))</f>
        <v/>
      </c>
      <c r="MV24" s="94"/>
      <c r="MW24" s="92" t="str">
        <f>IF(ISBLANK($NB$3),"",IF(ISBLANK(Tipy!KX18),0,IF(AND(Tipy!KX18=Výsledky!$MZ$3,Tipy!KZ18=Výsledky!$NB$3),50,0)))</f>
        <v/>
      </c>
      <c r="MX24" s="92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92" t="str">
        <f>IF(ISBLANK($NB$3),"",IF(OR(Tipy!LA18=Výsledky!$MW$6,Tipy!LA18=Výsledky!$MW$7,Tipy!LA18=Výsledky!$MW$8,Tipy!LA18=Výsledky!$MW$9),30,0))</f>
        <v/>
      </c>
      <c r="MZ24" s="92" t="str">
        <f>IF(ISBLANK($NB$3),"",IF(OR(Tipy!LB18=Výsledky!$MZ$6,Tipy!LB18=Výsledky!$MZ$7,Tipy!LB18=Výsledky!$MZ$8,Tipy!LB18=Výsledky!$MZ$9),10,0))</f>
        <v/>
      </c>
      <c r="NA24" s="93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95" t="str">
        <f>IF(ISBLANK($NB$3),"",IF(ISBLANK(Tipy!KX18),"-",SUM(MW24:NA24)))</f>
        <v/>
      </c>
      <c r="NC24" s="94"/>
      <c r="ND24" s="92" t="str">
        <f>IF(ISBLANK($NI$3),"",IF(ISBLANK(Tipy!LD18),0,IF(AND(Tipy!LD18=Výsledky!$NG$3,Tipy!LF18=Výsledky!$NI$3),50,0)))</f>
        <v/>
      </c>
      <c r="NE24" s="92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92" t="str">
        <f>IF(ISBLANK($NI$3),"",IF(OR(Tipy!LG18=Výsledky!$ND$6,Tipy!LG18=Výsledky!$ND$7,Tipy!LG18=Výsledky!$ND$8,Tipy!LG18=Výsledky!$ND$9),30,0))</f>
        <v/>
      </c>
      <c r="NG24" s="92" t="str">
        <f>IF(ISBLANK($NI$3),"",IF(OR(Tipy!LH18=Výsledky!$NG$6,Tipy!LH18=Výsledky!$NG$7,Tipy!LH18=Výsledky!$NG$8,Tipy!LH18=Výsledky!$NG$9),10,0))</f>
        <v/>
      </c>
      <c r="NH24" s="93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95" t="str">
        <f>IF(ISBLANK($NI$3),"",IF(ISBLANK(Tipy!LD18),"-",SUM(ND24:NH24)))</f>
        <v/>
      </c>
      <c r="NJ24" s="94"/>
      <c r="NK24" s="92" t="str">
        <f>IF(ISBLANK($NP$3),"",IF(ISBLANK(Tipy!LJ18),0,IF(AND(Tipy!LJ18=Výsledky!$NN$3,Tipy!LL18=Výsledky!$NP$3),50,0)))</f>
        <v/>
      </c>
      <c r="NL24" s="92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92" t="str">
        <f>IF(ISBLANK($NP$3),"",IF(OR(Tipy!LM18=Výsledky!$NK$6,Tipy!LM18=Výsledky!$NK$7,Tipy!LM18=Výsledky!$NK$8,Tipy!LM18=Výsledky!$NK$9),30,0))</f>
        <v/>
      </c>
      <c r="NN24" s="92" t="str">
        <f>IF(ISBLANK($NP$3),"",IF(OR(Tipy!LN18=Výsledky!$NN$6,Tipy!LN18=Výsledky!$NN$7,Tipy!LN18=Výsledky!$NN$8,Tipy!LN18=Výsledky!$NN$9),10,0))</f>
        <v/>
      </c>
      <c r="NO24" s="93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95" t="str">
        <f>IF(ISBLANK($NP$3),"",IF(ISBLANK(Tipy!LJ18),"-",SUM(NK24:NO24)))</f>
        <v/>
      </c>
      <c r="NQ24" s="94"/>
      <c r="NR24" s="92" t="str">
        <f>IF(ISBLANK($NW$3),"",IF(ISBLANK(Tipy!LP18),0,IF(AND(Tipy!LP18=Výsledky!$NU$3,Tipy!LR18=Výsledky!$NW$3),50,0)))</f>
        <v/>
      </c>
      <c r="NS24" s="92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92" t="str">
        <f>IF(ISBLANK($NW$3),"",IF(OR(Tipy!LS18=Výsledky!$NR$6,Tipy!LS18=Výsledky!$NR$7,Tipy!LS18=Výsledky!$NR$8,Tipy!LS18=Výsledky!$NR$9),30,0))</f>
        <v/>
      </c>
      <c r="NU24" s="92" t="str">
        <f>IF(ISBLANK($NW$3),"",IF(OR(Tipy!LT18=Výsledky!$NU$6,Tipy!LT18=Výsledky!$NU$7,Tipy!LT18=Výsledky!$NU$8,Tipy!LT18=Výsledky!$NU$9),10,0))</f>
        <v/>
      </c>
      <c r="NV24" s="93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95" t="str">
        <f>IF(ISBLANK($NW$3),"",IF(ISBLANK(Tipy!LP18),"-",SUM(NR24:NV24)))</f>
        <v/>
      </c>
      <c r="NX24" s="94"/>
      <c r="NY24" s="92" t="str">
        <f>IF(ISBLANK($OD$3),"",IF(ISBLANK(Tipy!LV18),0,IF(AND(Tipy!LV18=Výsledky!$OB$3,Tipy!LX18=Výsledky!$OD$3),50,0)))</f>
        <v/>
      </c>
      <c r="NZ24" s="92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92" t="str">
        <f>IF(ISBLANK($OD$3),"",IF(OR(Tipy!LY18=Výsledky!$NY$6,Tipy!LY18=Výsledky!$NY$7,Tipy!LY18=Výsledky!$NY$8,Tipy!LY18=Výsledky!$NY$9),30,0))</f>
        <v/>
      </c>
      <c r="OB24" s="92" t="str">
        <f>IF(ISBLANK($OD$3),"",IF(OR(Tipy!LZ18=Výsledky!$OB$6,Tipy!LZ18=Výsledky!$OB$7,Tipy!LZ18=Výsledky!$OB$8,Tipy!LZ18=Výsledky!$OB$9),10,0))</f>
        <v/>
      </c>
      <c r="OC24" s="93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95" t="str">
        <f>IF(ISBLANK($OD$3),"",IF(ISBLANK(Tipy!LV18),"-",SUM(NY24:OC24)))</f>
        <v/>
      </c>
      <c r="OE24" s="94"/>
      <c r="OF24" s="92" t="str">
        <f>IF(ISBLANK($OK$3),"",IF(ISBLANK(Tipy!MB18),0,IF(AND(Tipy!MB18=Výsledky!$OI$3,Tipy!MD18=Výsledky!$OK$3),50,0)))</f>
        <v/>
      </c>
      <c r="OG24" s="92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92" t="str">
        <f>IF(ISBLANK($OK$3),"",IF(OR(Tipy!ME18=Výsledky!$OF$6,Tipy!ME18=Výsledky!$OF$7,Tipy!ME18=Výsledky!$OF$8,Tipy!ME18=Výsledky!$OF$9),30,0))</f>
        <v/>
      </c>
      <c r="OI24" s="92" t="str">
        <f>IF(ISBLANK($OK$3),"",IF(OR(Tipy!MF18=Výsledky!$OI$6,Tipy!MF18=Výsledky!$OI$7,Tipy!MF18=Výsledky!$OI$8,Tipy!MF18=Výsledky!$OI$9),10,0))</f>
        <v/>
      </c>
      <c r="OJ24" s="93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95" t="str">
        <f>IF(ISBLANK($OK$3),"",IF(ISBLANK(Tipy!MB18),"-",SUM(OF24:OJ24)))</f>
        <v/>
      </c>
      <c r="OL24" s="94"/>
      <c r="OM24" s="92" t="str">
        <f>IF(ISBLANK($OR$3),"",IF(ISBLANK(Tipy!MH18),0,IF(AND(Tipy!MH18=Výsledky!$OP$3,Tipy!MJ18=Výsledky!$OR$3),50,0)))</f>
        <v/>
      </c>
      <c r="ON24" s="92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92" t="str">
        <f>IF(ISBLANK($OR$3),"",IF(OR(Tipy!MK18=Výsledky!$OM$6,Tipy!MK18=Výsledky!$OM$7,Tipy!MK18=Výsledky!$OM$8,Tipy!MK18=Výsledky!$OM$9),30,0))</f>
        <v/>
      </c>
      <c r="OP24" s="92" t="str">
        <f>IF(ISBLANK($OR$3),"",IF(OR(Tipy!ML18=Výsledky!$OP$6,Tipy!ML18=Výsledky!$OP$7,Tipy!ML18=Výsledky!$OP$8,Tipy!ML18=Výsledky!$OP$9),10,0))</f>
        <v/>
      </c>
      <c r="OQ24" s="93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95" t="str">
        <f>IF(ISBLANK($OR$3),"",IF(ISBLANK(Tipy!MH18),"-",SUM(OM24:OQ24)))</f>
        <v/>
      </c>
      <c r="OS24" s="94"/>
      <c r="OT24" s="92" t="str">
        <f>IF(ISBLANK($OY$3),"",IF(ISBLANK(Tipy!MN18),0,IF(AND(Tipy!MN18=Výsledky!$OW$3,Tipy!MP18=Výsledky!$OY$3),50,0)))</f>
        <v/>
      </c>
      <c r="OU24" s="92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92" t="str">
        <f>IF(ISBLANK($OY$3),"",IF(OR(Tipy!MQ18=Výsledky!$OT$6,Tipy!MQ18=Výsledky!$OT$7,Tipy!MQ18=Výsledky!$OT$8,Tipy!MQ18=Výsledky!$OT$9),30,0))</f>
        <v/>
      </c>
      <c r="OW24" s="92" t="str">
        <f>IF(ISBLANK($OY$3),"",IF(OR(Tipy!MR18=Výsledky!$OW$6,Tipy!MR18=Výsledky!$OW$7,Tipy!MR18=Výsledky!$OW$8,Tipy!MR18=Výsledky!$OW$9),10,0))</f>
        <v/>
      </c>
      <c r="OX24" s="93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95" t="str">
        <f>IF(ISBLANK($OY$3),"",IF(ISBLANK(Tipy!MN18),"-",SUM(OT24:OX24)))</f>
        <v/>
      </c>
      <c r="OZ24" s="94"/>
      <c r="PA24" s="92" t="str">
        <f>IF(ISBLANK($PF$3),"",IF(ISBLANK(Tipy!MT18),0,IF(AND(Tipy!MT18=Výsledky!$PD$3,Tipy!MV18=Výsledky!$PF$3),50,0)))</f>
        <v/>
      </c>
      <c r="PB24" s="92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92" t="str">
        <f>IF(ISBLANK($PF$3),"",IF(OR(Tipy!MW18=Výsledky!$PA$6,Tipy!MW18=Výsledky!$PA$7,Tipy!MW18=Výsledky!$PA$8,Tipy!MW18=Výsledky!$PA$9),30,0))</f>
        <v/>
      </c>
      <c r="PD24" s="92" t="str">
        <f>IF(ISBLANK($PF$3),"",IF(OR(Tipy!MX18=Výsledky!$PD$6,Tipy!MX18=Výsledky!$PD$7,Tipy!MX18=Výsledky!$PD$8,Tipy!MX18=Výsledky!$PD$9),10,0))</f>
        <v/>
      </c>
      <c r="PE24" s="93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95" t="str">
        <f>IF(ISBLANK($PF$3),"",IF(ISBLANK(Tipy!MT18),"-",SUM(PA24:PE24)))</f>
        <v/>
      </c>
      <c r="PG24" s="94"/>
      <c r="PH24" s="92" t="str">
        <f>IF(ISBLANK($PM$3),"",IF(ISBLANK(Tipy!MZ18),0,IF(AND(Tipy!MZ18=Výsledky!$PK$3,Tipy!NB18=Výsledky!$PM$3),50,0)))</f>
        <v/>
      </c>
      <c r="PI24" s="92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92" t="str">
        <f>IF(ISBLANK($PM$3),"",IF(OR(Tipy!NC18=Výsledky!$PH$6,Tipy!NC18=Výsledky!$PH$7,Tipy!NC18=Výsledky!$PH$8,Tipy!NC18=Výsledky!$PH$9),30,0))</f>
        <v/>
      </c>
      <c r="PK24" s="92" t="str">
        <f>IF(ISBLANK($PM$3),"",IF(OR(Tipy!ND18=Výsledky!$PK$6,Tipy!ND18=Výsledky!$PK$7,Tipy!ND18=Výsledky!$PK$8,Tipy!ND18=Výsledky!$PK$9),10,0))</f>
        <v/>
      </c>
      <c r="PL24" s="93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95" t="str">
        <f>IF(ISBLANK($PM$3),"",IF(ISBLANK(Tipy!MZ18),"-",SUM(PH24:PL24)))</f>
        <v/>
      </c>
      <c r="PN24" s="94"/>
      <c r="PO24" s="92" t="str">
        <f>IF(ISBLANK($PT$3),"",IF(ISBLANK(Tipy!NF18),0,IF(AND(Tipy!NF18=Výsledky!$PR$3,Tipy!NH18=Výsledky!$PT$3),50,0)))</f>
        <v/>
      </c>
      <c r="PP24" s="92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92" t="str">
        <f>IF(ISBLANK($PT$3),"",IF(OR(Tipy!NI18=Výsledky!$PO$6,Tipy!NI18=Výsledky!$PO$7,Tipy!NI18=Výsledky!$PO$8,Tipy!NI18=Výsledky!$PO$9),30,0))</f>
        <v/>
      </c>
      <c r="PR24" s="92" t="str">
        <f>IF(ISBLANK($PT$3),"",IF(OR(Tipy!NJ18=Výsledky!$PR$6,Tipy!NJ18=Výsledky!$PR$7,Tipy!NJ18=Výsledky!$PR$8,Tipy!NJ18=Výsledky!$PR$9),10,0))</f>
        <v/>
      </c>
      <c r="PS24" s="93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95" t="str">
        <f>IF(ISBLANK($PT$3),"",IF(ISBLANK(Tipy!NF18),"-",SUM(PO24:PS24)))</f>
        <v/>
      </c>
      <c r="PU24" s="94"/>
      <c r="PV24" s="92" t="str">
        <f>IF(ISBLANK($QA$3),"",IF(ISBLANK(Tipy!NL18),0,IF(AND(Tipy!NL18=Výsledky!$PY$3,Tipy!NN18=Výsledky!$QA$3),50,0)))</f>
        <v/>
      </c>
      <c r="PW24" s="92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92" t="str">
        <f>IF(ISBLANK($QA$3),"",IF(OR(Tipy!NO18=Výsledky!$PV$6,Tipy!NO18=Výsledky!$PV$7,Tipy!NO18=Výsledky!$PV$8,Tipy!NO18=Výsledky!$PV$9),30,0))</f>
        <v/>
      </c>
      <c r="PY24" s="92" t="str">
        <f>IF(ISBLANK($QA$3),"",IF(OR(Tipy!NP18=Výsledky!$PY$6,Tipy!NP18=Výsledky!$PY$7,Tipy!NP18=Výsledky!$PY$8,Tipy!NP18=Výsledky!$PY$9),10,0))</f>
        <v/>
      </c>
      <c r="PZ24" s="93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95" t="str">
        <f>IF(ISBLANK($QA$3),"",IF(ISBLANK(Tipy!NL18),"-",SUM(PV24:PZ24)))</f>
        <v/>
      </c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182">
        <f>IF(ISBLANK($GP$3),"",IF(ISBLANK(Tipy!FJ19),0,IF(AND(Tipy!FJ19=Výsledky!$GN$3,Tipy!FL19=Výsledky!$GP$3),50,0)))</f>
        <v>0</v>
      </c>
      <c r="GL25" s="182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82">
        <f>IF(ISBLANK($GP$3),"",IF(OR(Tipy!FM19=Výsledky!$GK$6,Tipy!FM19=Výsledky!$GK$7,Tipy!FM19=Výsledky!$GK$8,Tipy!FM19=Výsledky!$GK$9),30,0))</f>
        <v>30</v>
      </c>
      <c r="GN25" s="182">
        <f>IF(ISBLANK($GP$3),"",IF(OR(Tipy!FN19=Výsledky!$GN$6,Tipy!FN19=Výsledky!$GN$7,Tipy!FN19=Výsledky!$GN$8,Tipy!FN19=Výsledky!$GN$9),10,0))</f>
        <v>10</v>
      </c>
      <c r="GO25" s="183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6">
        <f>IF(ISBLANK($GP$3),"",IF(ISBLANK(Tipy!FJ19),"-",SUM(GK25:GO25)))</f>
        <v>60</v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182">
        <f>IF(ISBLANK($IM$3),"",IF(ISBLANK(Tipy!GZ19),0,IF(AND(Tipy!GZ19=Výsledky!$IK$3,Tipy!HB19=Výsledky!$IM$3),50,0)))</f>
        <v>50</v>
      </c>
      <c r="II25" s="182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2">
        <f>IF(ISBLANK($IM$3),"",IF(OR(Tipy!HC19=Výsledky!$IH$6,Tipy!HC19=Výsledky!$IH$7,Tipy!HC19=Výsledky!$IH$8,Tipy!HC19=Výsledky!$IH$9),30,0))</f>
        <v>0</v>
      </c>
      <c r="IK25" s="182">
        <f>IF(ISBLANK($IM$3),"",IF(OR(Tipy!HD19=Výsledky!$IK$6,Tipy!HD19=Výsledky!$IK$7,Tipy!HD19=Výsledky!$IK$8,Tipy!HD19=Výsledky!$IK$9),10,0))</f>
        <v>0</v>
      </c>
      <c r="IL25" s="183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6">
        <f>IF(ISBLANK($IM$3),"",IF(ISBLANK(Tipy!GZ19),"-",SUM(IH25:IL25)))</f>
        <v>50</v>
      </c>
      <c r="IN25" s="185"/>
      <c r="IO25" s="182">
        <f>IF(ISBLANK($IT$3),"",IF(ISBLANK(Tipy!HF19),0,IF(AND(Tipy!HF19=Výsledky!$IR$3,Tipy!HH19=Výsledky!$IT$3),50,0)))</f>
        <v>0</v>
      </c>
      <c r="IP25" s="182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2">
        <f>IF(ISBLANK($IT$3),"",IF(OR(Tipy!HI19=Výsledky!$IO$6,Tipy!HI19=Výsledky!$IO$7,Tipy!HI19=Výsledky!$IO$8,Tipy!HI19=Výsledky!$IO$9),30,0))</f>
        <v>0</v>
      </c>
      <c r="IR25" s="182">
        <f>IF(ISBLANK($IT$3),"",IF(OR(Tipy!HJ19=Výsledky!$IR$6,Tipy!HJ19=Výsledky!$IR$7,Tipy!HJ19=Výsledky!$IR$8,Tipy!HJ19=Výsledky!$IR$9),10,0))</f>
        <v>0</v>
      </c>
      <c r="IS25" s="183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6">
        <f>IF(ISBLANK($IT$3),"",IF(ISBLANK(Tipy!HF19),"-",SUM(IO25:IS25)))</f>
        <v>0</v>
      </c>
      <c r="IU25" s="185"/>
      <c r="IV25" s="182">
        <f>IF(ISBLANK($JA$3),"",IF(ISBLANK(Tipy!HL19),0,IF(AND(Tipy!HL19=Výsledky!$IY$3,Tipy!HN19=Výsledky!$JA$3),50,0)))</f>
        <v>50</v>
      </c>
      <c r="IW25" s="182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2">
        <f>IF(ISBLANK($JA$3),"",IF(OR(Tipy!HO19=Výsledky!$IV$6,Tipy!HO19=Výsledky!$IV$7,Tipy!HO19=Výsledky!$IV$8,Tipy!HO19=Výsledky!$IV$9),30,0))</f>
        <v>30</v>
      </c>
      <c r="IY25" s="182">
        <f>IF(ISBLANK($JA$3),"",IF(OR(Tipy!HP19=Výsledky!$IY$6,Tipy!HP19=Výsledky!$IY$7,Tipy!HP19=Výsledky!$IY$8,Tipy!HP19=Výsledky!$IY$9),10,0))</f>
        <v>0</v>
      </c>
      <c r="IZ25" s="183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6">
        <f>IF(ISBLANK($JA$3),"",IF(ISBLANK(Tipy!HL19),"-",SUM(IV25:IZ25)))</f>
        <v>80</v>
      </c>
      <c r="JB25" s="185"/>
      <c r="JC25" s="182">
        <f>IF(ISBLANK($JH$3),"",IF(ISBLANK(Tipy!HR19),0,IF(AND(Tipy!HR19=Výsledky!$JF$3,Tipy!HT19=Výsledky!$JH$3),50,0)))</f>
        <v>0</v>
      </c>
      <c r="JD25" s="182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2">
        <f>IF(ISBLANK($JH$3),"",IF(OR(Tipy!HU19=Výsledky!$JC$6,Tipy!HU19=Výsledky!$JC$7,Tipy!HU19=Výsledky!$JC$8,Tipy!HU19=Výsledky!$JC$9),30,0))</f>
        <v>0</v>
      </c>
      <c r="JF25" s="182">
        <f>IF(ISBLANK($JH$3),"",IF(OR(Tipy!HV19=Výsledky!$JF$6,Tipy!HV19=Výsledky!$JF$7,Tipy!HV19=Výsledky!$JF$8,Tipy!HV19=Výsledky!$JF$9),10,0))</f>
        <v>0</v>
      </c>
      <c r="JG25" s="18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6">
        <f>IF(ISBLANK($JH$3),"",IF(ISBLANK(Tipy!HR19),"-",SUM(JC25:JG25)))</f>
        <v>20</v>
      </c>
      <c r="JI25" s="185"/>
      <c r="JJ25" s="182">
        <f>IF(ISBLANK($JO$3),"",IF(ISBLANK(Tipy!HX19),0,IF(AND(Tipy!HX19=Výsledky!$JM$3,Tipy!HZ19=Výsledky!$JO$3),50,0)))</f>
        <v>0</v>
      </c>
      <c r="JK25" s="182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2">
        <f>IF(ISBLANK($JO$3),"",IF(OR(Tipy!IA19=Výsledky!$JJ$6,Tipy!IA19=Výsledky!$JJ$7,Tipy!IA19=Výsledky!$JJ$8,Tipy!IA19=Výsledky!$JJ$9),30,0))</f>
        <v>0</v>
      </c>
      <c r="JM25" s="182">
        <f>IF(ISBLANK($JO$3),"",IF(OR(Tipy!IB19=Výsledky!$JM$6,Tipy!IB19=Výsledky!$JM$7,Tipy!IB19=Výsledky!$JM$8,Tipy!IB19=Výsledky!$JM$9),10,0))</f>
        <v>0</v>
      </c>
      <c r="JN25" s="183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86">
        <f>IF(ISBLANK($JO$3),"",IF(ISBLANK(Tipy!HX19),"-",SUM(JJ25:JN25)))</f>
        <v>20</v>
      </c>
      <c r="JP25" s="185"/>
      <c r="JQ25" s="182">
        <f>IF(ISBLANK($JV$3),"",IF(ISBLANK(Tipy!ID19),0,IF(AND(Tipy!ID19=Výsledky!$JT$3,Tipy!IF19=Výsledky!$JV$3),50,0)))</f>
        <v>0</v>
      </c>
      <c r="JR25" s="182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182">
        <f>IF(ISBLANK($JV$3),"",IF(OR(Tipy!IG19=Výsledky!$JQ$6,Tipy!IG19=Výsledky!$JQ$7,Tipy!IG19=Výsledky!$JQ$8,Tipy!IG19=Výsledky!$JQ$9),30,0))</f>
        <v>30</v>
      </c>
      <c r="JT25" s="182">
        <f>IF(ISBLANK($JV$3),"",IF(OR(Tipy!IH19=Výsledky!$JT$6,Tipy!IH19=Výsledky!$JT$7,Tipy!IH19=Výsledky!$JT$8,Tipy!IH19=Výsledky!$JT$9),10,0))</f>
        <v>0</v>
      </c>
      <c r="JU25" s="183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86">
        <f>IF(ISBLANK($JV$3),"",IF(ISBLANK(Tipy!ID19),"-",SUM(JQ25:JU25)))</f>
        <v>50</v>
      </c>
      <c r="JW25" s="185"/>
      <c r="JX25" s="182">
        <f>IF(ISBLANK($KC$3),"",IF(ISBLANK(Tipy!IJ19),0,IF(AND(Tipy!IJ19=Výsledky!$KA$3,Tipy!IL19=Výsledky!$KC$3),50,0)))</f>
        <v>0</v>
      </c>
      <c r="JY25" s="182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>20</v>
      </c>
      <c r="JZ25" s="182">
        <f>IF(ISBLANK($KC$3),"",IF(OR(Tipy!IM19=Výsledky!$JX$6,Tipy!IM19=Výsledky!$JX$7,Tipy!IM19=Výsledky!$JX$8,Tipy!IM19=Výsledky!$JX$9),30,0))</f>
        <v>0</v>
      </c>
      <c r="KA25" s="182">
        <f>IF(ISBLANK($KC$3),"",IF(OR(Tipy!IN19=Výsledky!$KA$6,Tipy!IN19=Výsledky!$KA$7,Tipy!IN19=Výsledky!$KA$8,Tipy!IN19=Výsledky!$KA$9),10,0))</f>
        <v>10</v>
      </c>
      <c r="KB25" s="183">
        <f>IF(ISBLANK($KC$3),"",IF(ISBLANK(Tipy!IJ19),0,IF(OR(AND(Tipy!IJ19=Výsledky!$KA$3,OR(Tipy!IL19=Výsledky!$KC$3+1,Tipy!IL19=Výsledky!$KC$3-1)),AND(Tipy!IL19=Výsledky!$KC$3,OR(Tipy!IJ19=Výsledky!$KA$3+1,Tipy!IJ19=Výsledky!$KA$3-1))),10,0)))</f>
        <v>10</v>
      </c>
      <c r="KC25" s="186">
        <f>IF(ISBLANK($KC$3),"",IF(ISBLANK(Tipy!IJ19),"-",SUM(JX25:KB25)))</f>
        <v>40</v>
      </c>
      <c r="KD25" s="185"/>
      <c r="KE25" s="182">
        <f>IF(ISBLANK($KJ$3),"",IF(ISBLANK(Tipy!IP19),0,IF(AND(Tipy!IP19=Výsledky!$KH$3,Tipy!IR19=Výsledky!$KJ$3),50,0)))</f>
        <v>0</v>
      </c>
      <c r="KF25" s="182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182">
        <f>IF(ISBLANK($KJ$3),"",IF(OR(Tipy!IS19=Výsledky!$KE$6,Tipy!IS19=Výsledky!$KE$7,Tipy!IS19=Výsledky!$KE$8,Tipy!IS19=Výsledky!$KE$9),30,0))</f>
        <v>0</v>
      </c>
      <c r="KH25" s="182">
        <f>IF(ISBLANK($KJ$3),"",IF(OR(Tipy!IT19=Výsledky!$KH$6,Tipy!IT19=Výsledky!$KH$7,Tipy!IT19=Výsledky!$KH$8,Tipy!IT19=Výsledky!$KH$9),10,0))</f>
        <v>0</v>
      </c>
      <c r="KI25" s="183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186">
        <f>IF(ISBLANK($KJ$3),"",IF(ISBLANK(Tipy!IP19),"-",SUM(KE25:KI25)))</f>
        <v>0</v>
      </c>
      <c r="KK25" s="185"/>
      <c r="KL25" s="182">
        <f>IF(ISBLANK($KQ$3),"",IF(ISBLANK(Tipy!IV19),0,IF(AND(Tipy!IV19=Výsledky!$KO$3,Tipy!IX19=Výsledky!$KQ$3),50,0)))</f>
        <v>0</v>
      </c>
      <c r="KM25" s="182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20</v>
      </c>
      <c r="KN25" s="182">
        <f>IF(ISBLANK($KQ$3),"",IF(OR(Tipy!IY19=Výsledky!$KL$6,Tipy!IY19=Výsledky!$KL$7,Tipy!IY19=Výsledky!$KL$8,Tipy!IY19=Výsledky!$KL$9),30,0))</f>
        <v>0</v>
      </c>
      <c r="KO25" s="182">
        <f>IF(ISBLANK($KQ$3),"",IF(OR(Tipy!IZ19=Výsledky!$KO$6,Tipy!IZ19=Výsledky!$KO$7,Tipy!IZ19=Výsledky!$KO$8,Tipy!IZ19=Výsledky!$KO$9),10,0))</f>
        <v>0</v>
      </c>
      <c r="KP25" s="183">
        <f>IF(ISBLANK($KQ$3),"",IF(ISBLANK(Tipy!IV19),0,IF(OR(AND(Tipy!IV19=Výsledky!$KO$3,OR(Tipy!IX19=Výsledky!$KQ$3+1,Tipy!IX19=Výsledky!$KQ$3-1)),AND(Tipy!IX19=Výsledky!$KQ$3,OR(Tipy!IV19=Výsledky!$KO$3+1,Tipy!IV19=Výsledky!$KO$3-1))),10,0)))</f>
        <v>10</v>
      </c>
      <c r="KQ25" s="186">
        <f>IF(ISBLANK($KQ$3),"",IF(ISBLANK(Tipy!IV19),"-",SUM(KL25:KP25)))</f>
        <v>30</v>
      </c>
      <c r="KR25" s="185"/>
      <c r="KS25" s="182">
        <f>IF(ISBLANK($KX$3),"",IF(ISBLANK(Tipy!JB19),0,IF(AND(Tipy!JB19=Výsledky!$KV$3,Tipy!JD19=Výsledky!$KX$3),50,0)))</f>
        <v>0</v>
      </c>
      <c r="KT25" s="182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20</v>
      </c>
      <c r="KU25" s="182">
        <f>IF(ISBLANK($KX$3),"",IF(OR(Tipy!JE19=Výsledky!$KS$6,Tipy!JE19=Výsledky!$KS$7,Tipy!JE19=Výsledky!$KS$8,Tipy!JE19=Výsledky!$KS$9),30,0))</f>
        <v>0</v>
      </c>
      <c r="KV25" s="182">
        <f>IF(ISBLANK($KX$3),"",IF(OR(Tipy!JF19=Výsledky!$KV$6,Tipy!JF19=Výsledky!$KV$7,Tipy!JF19=Výsledky!$KV$8,Tipy!JF19=Výsledky!$KV$9),10,0))</f>
        <v>0</v>
      </c>
      <c r="KW25" s="183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86">
        <f>IF(ISBLANK($KX$3),"",IF(ISBLANK(Tipy!JB19),"-",SUM(KS25:KW25)))</f>
        <v>20</v>
      </c>
      <c r="KY25" s="185"/>
      <c r="KZ25" s="182">
        <f>IF(ISBLANK($LE$3),"",IF(ISBLANK(Tipy!JH19),0,IF(AND(Tipy!JH19=Výsledky!$LC$3,Tipy!JJ19=Výsledky!$LE$3),50,0)))</f>
        <v>0</v>
      </c>
      <c r="LA25" s="182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82">
        <f>IF(ISBLANK($LE$3),"",IF(OR(Tipy!JK19=Výsledky!$KZ$6,Tipy!JK19=Výsledky!$KZ$7,Tipy!JK19=Výsledky!$KZ$8,Tipy!JK19=Výsledky!$KZ$9),30,0))</f>
        <v>0</v>
      </c>
      <c r="LC25" s="182">
        <f>IF(ISBLANK($LE$3),"",IF(OR(Tipy!JL19=Výsledky!$LC$6,Tipy!JL19=Výsledky!$LC$7,Tipy!JL19=Výsledky!$LC$8,Tipy!JL19=Výsledky!$LC$9),10,0))</f>
        <v>0</v>
      </c>
      <c r="LD25" s="183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86">
        <f>IF(ISBLANK($LE$3),"",IF(ISBLANK(Tipy!JH19),"-",SUM(KZ25:LD25)))</f>
        <v>0</v>
      </c>
      <c r="LF25" s="185"/>
      <c r="LG25" s="182">
        <f>IF(ISBLANK($LL$3),"",IF(ISBLANK(Tipy!JN19),0,IF(AND(Tipy!JN19=Výsledky!$LJ$3,Tipy!JP19=Výsledky!$LL$3),50,0)))</f>
        <v>0</v>
      </c>
      <c r="LH25" s="182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20</v>
      </c>
      <c r="LI25" s="182">
        <f>IF(ISBLANK($LL$3),"",IF(OR(Tipy!JQ19=Výsledky!$LG$6,Tipy!JQ19=Výsledky!$LG$7,Tipy!JQ19=Výsledky!$LG$8,Tipy!JQ19=Výsledky!$LG$9),30,0))</f>
        <v>30</v>
      </c>
      <c r="LJ25" s="182">
        <f>IF(ISBLANK($LL$3),"",IF(OR(Tipy!JR19=Výsledky!$LJ$6,Tipy!JR19=Výsledky!$LJ$7,Tipy!JR19=Výsledky!$LJ$8,Tipy!JR19=Výsledky!$LJ$9),10,0))</f>
        <v>0</v>
      </c>
      <c r="LK25" s="183">
        <f>IF(ISBLANK($LL$3),"",IF(ISBLANK(Tipy!JN19),0,IF(OR(AND(Tipy!JN19=Výsledky!$LJ$3,OR(Tipy!JP19=Výsledky!$LL$3+1,Tipy!JP19=Výsledky!$LL$3-1)),AND(Tipy!JP19=Výsledky!$LL$3,OR(Tipy!JN19=Výsledky!$LJ$3+1,Tipy!JN19=Výsledky!$LJ$3-1))),10,0)))</f>
        <v>10</v>
      </c>
      <c r="LL25" s="186">
        <f>IF(ISBLANK($LL$3),"",IF(ISBLANK(Tipy!JN19),"-",SUM(LG25:LK25)))</f>
        <v>60</v>
      </c>
      <c r="LM25" s="185"/>
      <c r="LN25" s="182" t="str">
        <f>IF(ISBLANK($LS$3),"",IF(ISBLANK(Tipy!JT19),0,IF(AND(Tipy!JT19=Výsledky!$LQ$3,Tipy!JV19=Výsledky!$LS$3),50,0)))</f>
        <v/>
      </c>
      <c r="LO25" s="182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82" t="str">
        <f>IF(ISBLANK($LS$3),"",IF(OR(Tipy!JW19=Výsledky!$LN$6,Tipy!JW19=Výsledky!$LN$7,Tipy!JW19=Výsledky!$LN$8,Tipy!JW19=Výsledky!$LN$9),30,0))</f>
        <v/>
      </c>
      <c r="LQ25" s="182" t="str">
        <f>IF(ISBLANK($LS$3),"",IF(OR(Tipy!JX19=Výsledky!$LQ$6,Tipy!JX19=Výsledky!$LQ$7,Tipy!JX19=Výsledky!$LQ$8,Tipy!JX19=Výsledky!$LQ$9),10,0))</f>
        <v/>
      </c>
      <c r="LR25" s="183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86" t="str">
        <f>IF(ISBLANK($LS$3),"",IF(ISBLANK(Tipy!JT19),"-",SUM(LN25:LR25)))</f>
        <v/>
      </c>
      <c r="LT25" s="94"/>
      <c r="LU25" s="182">
        <f>IF(ISBLANK($LZ$3),"",IF(ISBLANK(Tipy!JZ19),0,IF(AND(Tipy!JZ19=Výsledky!$LX$3,Tipy!KB19=Výsledky!$LZ$3),50,0)))</f>
        <v>0</v>
      </c>
      <c r="LV25" s="182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20</v>
      </c>
      <c r="LW25" s="182">
        <f>IF(ISBLANK($LZ$3),"",IF(OR(Tipy!KC19=Výsledky!$LU$6,Tipy!KC19=Výsledky!$LU$7,Tipy!KC19=Výsledky!$LU$8,Tipy!KC19=Výsledky!$LU$9),30,0))</f>
        <v>0</v>
      </c>
      <c r="LX25" s="182">
        <f>IF(ISBLANK($LZ$3),"",IF(OR(Tipy!KD19=Výsledky!$LX$6,Tipy!KD19=Výsledky!$LX$7,Tipy!KD19=Výsledky!$LX$8,Tipy!KD19=Výsledky!$LX$9),10,0))</f>
        <v>10</v>
      </c>
      <c r="LY25" s="183">
        <f>IF(ISBLANK($LZ$3),"",IF(ISBLANK(Tipy!JZ19),0,IF(OR(AND(Tipy!JZ19=Výsledky!$LX$3,OR(Tipy!KB19=Výsledky!$LZ$3+1,Tipy!KB19=Výsledky!$LZ$3-1)),AND(Tipy!KB19=Výsledky!$LZ$3,OR(Tipy!JZ19=Výsledky!$LX$3+1,Tipy!JZ19=Výsledky!$LX$3-1))),10,0)))</f>
        <v>10</v>
      </c>
      <c r="LZ25" s="186">
        <f>IF(ISBLANK($LZ$3),"",IF(ISBLANK(Tipy!JZ19),"-",SUM(LU25:LY25)))</f>
        <v>40</v>
      </c>
      <c r="MA25" s="185"/>
      <c r="MB25" s="182">
        <f>IF(ISBLANK($MG$3),"",IF(ISBLANK(Tipy!KF19),0,IF(AND(Tipy!KF19=Výsledky!$ME$3,Tipy!KH19=Výsledky!$MG$3),50,0)))</f>
        <v>0</v>
      </c>
      <c r="MC25" s="182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20</v>
      </c>
      <c r="MD25" s="182">
        <f>IF(ISBLANK($MG$3),"",IF(OR(Tipy!KI19=Výsledky!$MB$6,Tipy!KI19=Výsledky!$MB$7,Tipy!KI19=Výsledky!$MB$8,Tipy!KI19=Výsledky!$MB$9),30,0))</f>
        <v>0</v>
      </c>
      <c r="ME25" s="182">
        <f>IF(ISBLANK($MG$3),"",IF(OR(Tipy!KJ19=Výsledky!$ME$6,Tipy!KJ19=Výsledky!$ME$7,Tipy!KJ19=Výsledky!$ME$8,Tipy!KJ19=Výsledky!$ME$9),10,0))</f>
        <v>0</v>
      </c>
      <c r="MF25" s="183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86">
        <f>IF(ISBLANK($MG$3),"",IF(ISBLANK(Tipy!KF19),"-",SUM(MB25:MF25)))</f>
        <v>20</v>
      </c>
      <c r="MH25" s="94"/>
      <c r="MI25" s="92" t="str">
        <f>IF(ISBLANK($MN$3),"",IF(ISBLANK(Tipy!KL19),0,IF(AND(Tipy!KL19=Výsledky!$ML$3,Tipy!KN19=Výsledky!$MN$3),50,0)))</f>
        <v/>
      </c>
      <c r="MJ25" s="92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92" t="str">
        <f>IF(ISBLANK($MN$3),"",IF(OR(Tipy!KO19=Výsledky!$MI$6,Tipy!KO19=Výsledky!$MI$7,Tipy!KO19=Výsledky!$MI$8,Tipy!KO19=Výsledky!$MI$9),30,0))</f>
        <v/>
      </c>
      <c r="ML25" s="92" t="str">
        <f>IF(ISBLANK($MN$3),"",IF(OR(Tipy!KP19=Výsledky!$ML$6,Tipy!KP19=Výsledky!$ML$7,Tipy!KP19=Výsledky!$ML$8,Tipy!KP19=Výsledky!$ML$9),10,0))</f>
        <v/>
      </c>
      <c r="MM25" s="93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95" t="str">
        <f>IF(ISBLANK($MN$3),"",IF(ISBLANK(Tipy!KL19),"-",SUM(MI25:MM25)))</f>
        <v/>
      </c>
      <c r="MO25" s="94"/>
      <c r="MP25" s="92" t="str">
        <f>IF(ISBLANK($MU$3),"",IF(ISBLANK(Tipy!KR19),0,IF(AND(Tipy!KR19=Výsledky!$MS$3,Tipy!KT19=Výsledky!$MU$3),50,0)))</f>
        <v/>
      </c>
      <c r="MQ25" s="92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92" t="str">
        <f>IF(ISBLANK($MU$3),"",IF(OR(Tipy!KU19=Výsledky!$MP$6,Tipy!KU19=Výsledky!$MP$7,Tipy!KU19=Výsledky!$MP$8,Tipy!KU19=Výsledky!$MP$9),30,0))</f>
        <v/>
      </c>
      <c r="MS25" s="92" t="str">
        <f>IF(ISBLANK($MU$3),"",IF(OR(Tipy!KV19=Výsledky!$MS$6,Tipy!KV19=Výsledky!$MS$7,Tipy!KV19=Výsledky!$MS$8,Tipy!KV19=Výsledky!$MS$9),10,0))</f>
        <v/>
      </c>
      <c r="MT25" s="93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95" t="str">
        <f>IF(ISBLANK($MU$3),"",IF(ISBLANK(Tipy!KR19),"-",SUM(MP25:MT25)))</f>
        <v/>
      </c>
      <c r="MV25" s="94"/>
      <c r="MW25" s="92" t="str">
        <f>IF(ISBLANK($NB$3),"",IF(ISBLANK(Tipy!KX19),0,IF(AND(Tipy!KX19=Výsledky!$MZ$3,Tipy!KZ19=Výsledky!$NB$3),50,0)))</f>
        <v/>
      </c>
      <c r="MX25" s="92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92" t="str">
        <f>IF(ISBLANK($NB$3),"",IF(OR(Tipy!LA19=Výsledky!$MW$6,Tipy!LA19=Výsledky!$MW$7,Tipy!LA19=Výsledky!$MW$8,Tipy!LA19=Výsledky!$MW$9),30,0))</f>
        <v/>
      </c>
      <c r="MZ25" s="92" t="str">
        <f>IF(ISBLANK($NB$3),"",IF(OR(Tipy!LB19=Výsledky!$MZ$6,Tipy!LB19=Výsledky!$MZ$7,Tipy!LB19=Výsledky!$MZ$8,Tipy!LB19=Výsledky!$MZ$9),10,0))</f>
        <v/>
      </c>
      <c r="NA25" s="93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95" t="str">
        <f>IF(ISBLANK($NB$3),"",IF(ISBLANK(Tipy!KX19),"-",SUM(MW25:NA25)))</f>
        <v/>
      </c>
      <c r="NC25" s="94"/>
      <c r="ND25" s="92" t="str">
        <f>IF(ISBLANK($NI$3),"",IF(ISBLANK(Tipy!LD19),0,IF(AND(Tipy!LD19=Výsledky!$NG$3,Tipy!LF19=Výsledky!$NI$3),50,0)))</f>
        <v/>
      </c>
      <c r="NE25" s="92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92" t="str">
        <f>IF(ISBLANK($NI$3),"",IF(OR(Tipy!LG19=Výsledky!$ND$6,Tipy!LG19=Výsledky!$ND$7,Tipy!LG19=Výsledky!$ND$8,Tipy!LG19=Výsledky!$ND$9),30,0))</f>
        <v/>
      </c>
      <c r="NG25" s="92" t="str">
        <f>IF(ISBLANK($NI$3),"",IF(OR(Tipy!LH19=Výsledky!$NG$6,Tipy!LH19=Výsledky!$NG$7,Tipy!LH19=Výsledky!$NG$8,Tipy!LH19=Výsledky!$NG$9),10,0))</f>
        <v/>
      </c>
      <c r="NH25" s="93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95" t="str">
        <f>IF(ISBLANK($NI$3),"",IF(ISBLANK(Tipy!LD19),"-",SUM(ND25:NH25)))</f>
        <v/>
      </c>
      <c r="NJ25" s="94"/>
      <c r="NK25" s="92" t="str">
        <f>IF(ISBLANK($NP$3),"",IF(ISBLANK(Tipy!LJ19),0,IF(AND(Tipy!LJ19=Výsledky!$NN$3,Tipy!LL19=Výsledky!$NP$3),50,0)))</f>
        <v/>
      </c>
      <c r="NL25" s="92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92" t="str">
        <f>IF(ISBLANK($NP$3),"",IF(OR(Tipy!LM19=Výsledky!$NK$6,Tipy!LM19=Výsledky!$NK$7,Tipy!LM19=Výsledky!$NK$8,Tipy!LM19=Výsledky!$NK$9),30,0))</f>
        <v/>
      </c>
      <c r="NN25" s="92" t="str">
        <f>IF(ISBLANK($NP$3),"",IF(OR(Tipy!LN19=Výsledky!$NN$6,Tipy!LN19=Výsledky!$NN$7,Tipy!LN19=Výsledky!$NN$8,Tipy!LN19=Výsledky!$NN$9),10,0))</f>
        <v/>
      </c>
      <c r="NO25" s="93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95" t="str">
        <f>IF(ISBLANK($NP$3),"",IF(ISBLANK(Tipy!LJ19),"-",SUM(NK25:NO25)))</f>
        <v/>
      </c>
      <c r="NQ25" s="94"/>
      <c r="NR25" s="92" t="str">
        <f>IF(ISBLANK($NW$3),"",IF(ISBLANK(Tipy!LP19),0,IF(AND(Tipy!LP19=Výsledky!$NU$3,Tipy!LR19=Výsledky!$NW$3),50,0)))</f>
        <v/>
      </c>
      <c r="NS25" s="92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92" t="str">
        <f>IF(ISBLANK($NW$3),"",IF(OR(Tipy!LS19=Výsledky!$NR$6,Tipy!LS19=Výsledky!$NR$7,Tipy!LS19=Výsledky!$NR$8,Tipy!LS19=Výsledky!$NR$9),30,0))</f>
        <v/>
      </c>
      <c r="NU25" s="92" t="str">
        <f>IF(ISBLANK($NW$3),"",IF(OR(Tipy!LT19=Výsledky!$NU$6,Tipy!LT19=Výsledky!$NU$7,Tipy!LT19=Výsledky!$NU$8,Tipy!LT19=Výsledky!$NU$9),10,0))</f>
        <v/>
      </c>
      <c r="NV25" s="93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95" t="str">
        <f>IF(ISBLANK($NW$3),"",IF(ISBLANK(Tipy!LP19),"-",SUM(NR25:NV25)))</f>
        <v/>
      </c>
      <c r="NX25" s="94"/>
      <c r="NY25" s="92" t="str">
        <f>IF(ISBLANK($OD$3),"",IF(ISBLANK(Tipy!LV19),0,IF(AND(Tipy!LV19=Výsledky!$OB$3,Tipy!LX19=Výsledky!$OD$3),50,0)))</f>
        <v/>
      </c>
      <c r="NZ25" s="92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92" t="str">
        <f>IF(ISBLANK($OD$3),"",IF(OR(Tipy!LY19=Výsledky!$NY$6,Tipy!LY19=Výsledky!$NY$7,Tipy!LY19=Výsledky!$NY$8,Tipy!LY19=Výsledky!$NY$9),30,0))</f>
        <v/>
      </c>
      <c r="OB25" s="92" t="str">
        <f>IF(ISBLANK($OD$3),"",IF(OR(Tipy!LZ19=Výsledky!$OB$6,Tipy!LZ19=Výsledky!$OB$7,Tipy!LZ19=Výsledky!$OB$8,Tipy!LZ19=Výsledky!$OB$9),10,0))</f>
        <v/>
      </c>
      <c r="OC25" s="93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95" t="str">
        <f>IF(ISBLANK($OD$3),"",IF(ISBLANK(Tipy!LV19),"-",SUM(NY25:OC25)))</f>
        <v/>
      </c>
      <c r="OE25" s="94"/>
      <c r="OF25" s="92" t="str">
        <f>IF(ISBLANK($OK$3),"",IF(ISBLANK(Tipy!MB19),0,IF(AND(Tipy!MB19=Výsledky!$OI$3,Tipy!MD19=Výsledky!$OK$3),50,0)))</f>
        <v/>
      </c>
      <c r="OG25" s="92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92" t="str">
        <f>IF(ISBLANK($OK$3),"",IF(OR(Tipy!ME19=Výsledky!$OF$6,Tipy!ME19=Výsledky!$OF$7,Tipy!ME19=Výsledky!$OF$8,Tipy!ME19=Výsledky!$OF$9),30,0))</f>
        <v/>
      </c>
      <c r="OI25" s="92" t="str">
        <f>IF(ISBLANK($OK$3),"",IF(OR(Tipy!MF19=Výsledky!$OI$6,Tipy!MF19=Výsledky!$OI$7,Tipy!MF19=Výsledky!$OI$8,Tipy!MF19=Výsledky!$OI$9),10,0))</f>
        <v/>
      </c>
      <c r="OJ25" s="93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95" t="str">
        <f>IF(ISBLANK($OK$3),"",IF(ISBLANK(Tipy!MB19),"-",SUM(OF25:OJ25)))</f>
        <v/>
      </c>
      <c r="OL25" s="94"/>
      <c r="OM25" s="92" t="str">
        <f>IF(ISBLANK($OR$3),"",IF(ISBLANK(Tipy!MH19),0,IF(AND(Tipy!MH19=Výsledky!$OP$3,Tipy!MJ19=Výsledky!$OR$3),50,0)))</f>
        <v/>
      </c>
      <c r="ON25" s="92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92" t="str">
        <f>IF(ISBLANK($OR$3),"",IF(OR(Tipy!MK19=Výsledky!$OM$6,Tipy!MK19=Výsledky!$OM$7,Tipy!MK19=Výsledky!$OM$8,Tipy!MK19=Výsledky!$OM$9),30,0))</f>
        <v/>
      </c>
      <c r="OP25" s="92" t="str">
        <f>IF(ISBLANK($OR$3),"",IF(OR(Tipy!ML19=Výsledky!$OP$6,Tipy!ML19=Výsledky!$OP$7,Tipy!ML19=Výsledky!$OP$8,Tipy!ML19=Výsledky!$OP$9),10,0))</f>
        <v/>
      </c>
      <c r="OQ25" s="93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95" t="str">
        <f>IF(ISBLANK($OR$3),"",IF(ISBLANK(Tipy!MH19),"-",SUM(OM25:OQ25)))</f>
        <v/>
      </c>
      <c r="OS25" s="94"/>
      <c r="OT25" s="92" t="str">
        <f>IF(ISBLANK($OY$3),"",IF(ISBLANK(Tipy!MN19),0,IF(AND(Tipy!MN19=Výsledky!$OW$3,Tipy!MP19=Výsledky!$OY$3),50,0)))</f>
        <v/>
      </c>
      <c r="OU25" s="92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92" t="str">
        <f>IF(ISBLANK($OY$3),"",IF(OR(Tipy!MQ19=Výsledky!$OT$6,Tipy!MQ19=Výsledky!$OT$7,Tipy!MQ19=Výsledky!$OT$8,Tipy!MQ19=Výsledky!$OT$9),30,0))</f>
        <v/>
      </c>
      <c r="OW25" s="92" t="str">
        <f>IF(ISBLANK($OY$3),"",IF(OR(Tipy!MR19=Výsledky!$OW$6,Tipy!MR19=Výsledky!$OW$7,Tipy!MR19=Výsledky!$OW$8,Tipy!MR19=Výsledky!$OW$9),10,0))</f>
        <v/>
      </c>
      <c r="OX25" s="93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95" t="str">
        <f>IF(ISBLANK($OY$3),"",IF(ISBLANK(Tipy!MN19),"-",SUM(OT25:OX25)))</f>
        <v/>
      </c>
      <c r="OZ25" s="94"/>
      <c r="PA25" s="92" t="str">
        <f>IF(ISBLANK($PF$3),"",IF(ISBLANK(Tipy!MT19),0,IF(AND(Tipy!MT19=Výsledky!$PD$3,Tipy!MV19=Výsledky!$PF$3),50,0)))</f>
        <v/>
      </c>
      <c r="PB25" s="92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92" t="str">
        <f>IF(ISBLANK($PF$3),"",IF(OR(Tipy!MW19=Výsledky!$PA$6,Tipy!MW19=Výsledky!$PA$7,Tipy!MW19=Výsledky!$PA$8,Tipy!MW19=Výsledky!$PA$9),30,0))</f>
        <v/>
      </c>
      <c r="PD25" s="92" t="str">
        <f>IF(ISBLANK($PF$3),"",IF(OR(Tipy!MX19=Výsledky!$PD$6,Tipy!MX19=Výsledky!$PD$7,Tipy!MX19=Výsledky!$PD$8,Tipy!MX19=Výsledky!$PD$9),10,0))</f>
        <v/>
      </c>
      <c r="PE25" s="93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95" t="str">
        <f>IF(ISBLANK($PF$3),"",IF(ISBLANK(Tipy!MT19),"-",SUM(PA25:PE25)))</f>
        <v/>
      </c>
      <c r="PG25" s="94"/>
      <c r="PH25" s="92" t="str">
        <f>IF(ISBLANK($PM$3),"",IF(ISBLANK(Tipy!MZ19),0,IF(AND(Tipy!MZ19=Výsledky!$PK$3,Tipy!NB19=Výsledky!$PM$3),50,0)))</f>
        <v/>
      </c>
      <c r="PI25" s="92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92" t="str">
        <f>IF(ISBLANK($PM$3),"",IF(OR(Tipy!NC19=Výsledky!$PH$6,Tipy!NC19=Výsledky!$PH$7,Tipy!NC19=Výsledky!$PH$8,Tipy!NC19=Výsledky!$PH$9),30,0))</f>
        <v/>
      </c>
      <c r="PK25" s="92" t="str">
        <f>IF(ISBLANK($PM$3),"",IF(OR(Tipy!ND19=Výsledky!$PK$6,Tipy!ND19=Výsledky!$PK$7,Tipy!ND19=Výsledky!$PK$8,Tipy!ND19=Výsledky!$PK$9),10,0))</f>
        <v/>
      </c>
      <c r="PL25" s="93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95" t="str">
        <f>IF(ISBLANK($PM$3),"",IF(ISBLANK(Tipy!MZ19),"-",SUM(PH25:PL25)))</f>
        <v/>
      </c>
      <c r="PN25" s="94"/>
      <c r="PO25" s="92" t="str">
        <f>IF(ISBLANK($PT$3),"",IF(ISBLANK(Tipy!NF19),0,IF(AND(Tipy!NF19=Výsledky!$PR$3,Tipy!NH19=Výsledky!$PT$3),50,0)))</f>
        <v/>
      </c>
      <c r="PP25" s="92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92" t="str">
        <f>IF(ISBLANK($PT$3),"",IF(OR(Tipy!NI19=Výsledky!$PO$6,Tipy!NI19=Výsledky!$PO$7,Tipy!NI19=Výsledky!$PO$8,Tipy!NI19=Výsledky!$PO$9),30,0))</f>
        <v/>
      </c>
      <c r="PR25" s="92" t="str">
        <f>IF(ISBLANK($PT$3),"",IF(OR(Tipy!NJ19=Výsledky!$PR$6,Tipy!NJ19=Výsledky!$PR$7,Tipy!NJ19=Výsledky!$PR$8,Tipy!NJ19=Výsledky!$PR$9),10,0))</f>
        <v/>
      </c>
      <c r="PS25" s="93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95" t="str">
        <f>IF(ISBLANK($PT$3),"",IF(ISBLANK(Tipy!NF19),"-",SUM(PO25:PS25)))</f>
        <v/>
      </c>
      <c r="PU25" s="94"/>
      <c r="PV25" s="92" t="str">
        <f>IF(ISBLANK($QA$3),"",IF(ISBLANK(Tipy!NL19),0,IF(AND(Tipy!NL19=Výsledky!$PY$3,Tipy!NN19=Výsledky!$QA$3),50,0)))</f>
        <v/>
      </c>
      <c r="PW25" s="92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92" t="str">
        <f>IF(ISBLANK($QA$3),"",IF(OR(Tipy!NO19=Výsledky!$PV$6,Tipy!NO19=Výsledky!$PV$7,Tipy!NO19=Výsledky!$PV$8,Tipy!NO19=Výsledky!$PV$9),30,0))</f>
        <v/>
      </c>
      <c r="PY25" s="92" t="str">
        <f>IF(ISBLANK($QA$3),"",IF(OR(Tipy!NP19=Výsledky!$PY$6,Tipy!NP19=Výsledky!$PY$7,Tipy!NP19=Výsledky!$PY$8,Tipy!NP19=Výsledky!$PY$9),10,0))</f>
        <v/>
      </c>
      <c r="PZ25" s="93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95" t="str">
        <f>IF(ISBLANK($QA$3),"",IF(ISBLANK(Tipy!NL19),"-",SUM(PV25:PZ25)))</f>
        <v/>
      </c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182">
        <f>IF(ISBLANK($GP$3),"",IF(ISBLANK(Tipy!FJ20),0,IF(AND(Tipy!FJ20=Výsledky!$GN$3,Tipy!FL20=Výsledky!$GP$3),50,0)))</f>
        <v>0</v>
      </c>
      <c r="GL26" s="182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82">
        <f>IF(ISBLANK($GP$3),"",IF(OR(Tipy!FM20=Výsledky!$GK$6,Tipy!FM20=Výsledky!$GK$7,Tipy!FM20=Výsledky!$GK$8,Tipy!FM20=Výsledky!$GK$9),30,0))</f>
        <v>30</v>
      </c>
      <c r="GN26" s="182">
        <f>IF(ISBLANK($GP$3),"",IF(OR(Tipy!FN20=Výsledky!$GN$6,Tipy!FN20=Výsledky!$GN$7,Tipy!FN20=Výsledky!$GN$8,Tipy!FN20=Výsledky!$GN$9),10,0))</f>
        <v>0</v>
      </c>
      <c r="GO26" s="183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6">
        <f>IF(ISBLANK($GP$3),"",IF(ISBLANK(Tipy!FJ20),"-",SUM(GK26:GO26)))</f>
        <v>50</v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182">
        <f>IF(ISBLANK($IM$3),"",IF(ISBLANK(Tipy!GZ20),0,IF(AND(Tipy!GZ20=Výsledky!$IK$3,Tipy!HB20=Výsledky!$IM$3),50,0)))</f>
        <v>0</v>
      </c>
      <c r="II26" s="182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2">
        <f>IF(ISBLANK($IM$3),"",IF(OR(Tipy!HC20=Výsledky!$IH$6,Tipy!HC20=Výsledky!$IH$7,Tipy!HC20=Výsledky!$IH$8,Tipy!HC20=Výsledky!$IH$9),30,0))</f>
        <v>0</v>
      </c>
      <c r="IK26" s="182">
        <f>IF(ISBLANK($IM$3),"",IF(OR(Tipy!HD20=Výsledky!$IK$6,Tipy!HD20=Výsledky!$IK$7,Tipy!HD20=Výsledky!$IK$8,Tipy!HD20=Výsledky!$IK$9),10,0))</f>
        <v>0</v>
      </c>
      <c r="IL26" s="183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6">
        <f>IF(ISBLANK($IM$3),"",IF(ISBLANK(Tipy!GZ20),"-",SUM(IH26:IL26)))</f>
        <v>30</v>
      </c>
      <c r="IN26" s="185"/>
      <c r="IO26" s="182">
        <f>IF(ISBLANK($IT$3),"",IF(ISBLANK(Tipy!HF20),0,IF(AND(Tipy!HF20=Výsledky!$IR$3,Tipy!HH20=Výsledky!$IT$3),50,0)))</f>
        <v>0</v>
      </c>
      <c r="IP26" s="182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2">
        <f>IF(ISBLANK($IT$3),"",IF(OR(Tipy!HI20=Výsledky!$IO$6,Tipy!HI20=Výsledky!$IO$7,Tipy!HI20=Výsledky!$IO$8,Tipy!HI20=Výsledky!$IO$9),30,0))</f>
        <v>30</v>
      </c>
      <c r="IR26" s="182">
        <f>IF(ISBLANK($IT$3),"",IF(OR(Tipy!HJ20=Výsledky!$IR$6,Tipy!HJ20=Výsledky!$IR$7,Tipy!HJ20=Výsledky!$IR$8,Tipy!HJ20=Výsledky!$IR$9),10,0))</f>
        <v>10</v>
      </c>
      <c r="IS26" s="183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6">
        <f>IF(ISBLANK($IT$3),"",IF(ISBLANK(Tipy!HF20),"-",SUM(IO26:IS26)))</f>
        <v>70</v>
      </c>
      <c r="IU26" s="185"/>
      <c r="IV26" s="182">
        <f>IF(ISBLANK($JA$3),"",IF(ISBLANK(Tipy!HL20),0,IF(AND(Tipy!HL20=Výsledky!$IY$3,Tipy!HN20=Výsledky!$JA$3),50,0)))</f>
        <v>0</v>
      </c>
      <c r="IW26" s="182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2">
        <f>IF(ISBLANK($JA$3),"",IF(OR(Tipy!HO20=Výsledky!$IV$6,Tipy!HO20=Výsledky!$IV$7,Tipy!HO20=Výsledky!$IV$8,Tipy!HO20=Výsledky!$IV$9),30,0))</f>
        <v>0</v>
      </c>
      <c r="IY26" s="182">
        <f>IF(ISBLANK($JA$3),"",IF(OR(Tipy!HP20=Výsledky!$IY$6,Tipy!HP20=Výsledky!$IY$7,Tipy!HP20=Výsledky!$IY$8,Tipy!HP20=Výsledky!$IY$9),10,0))</f>
        <v>0</v>
      </c>
      <c r="IZ26" s="183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6">
        <f>IF(ISBLANK($JA$3),"",IF(ISBLANK(Tipy!HL20),"-",SUM(IV26:IZ26)))</f>
        <v>20</v>
      </c>
      <c r="JB26" s="185"/>
      <c r="JC26" s="182">
        <f>IF(ISBLANK($JH$3),"",IF(ISBLANK(Tipy!HR20),0,IF(AND(Tipy!HR20=Výsledky!$JF$3,Tipy!HT20=Výsledky!$JH$3),50,0)))</f>
        <v>0</v>
      </c>
      <c r="JD26" s="182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2">
        <f>IF(ISBLANK($JH$3),"",IF(OR(Tipy!HU20=Výsledky!$JC$6,Tipy!HU20=Výsledky!$JC$7,Tipy!HU20=Výsledky!$JC$8,Tipy!HU20=Výsledky!$JC$9),30,0))</f>
        <v>0</v>
      </c>
      <c r="JF26" s="182">
        <f>IF(ISBLANK($JH$3),"",IF(OR(Tipy!HV20=Výsledky!$JF$6,Tipy!HV20=Výsledky!$JF$7,Tipy!HV20=Výsledky!$JF$8,Tipy!HV20=Výsledky!$JF$9),10,0))</f>
        <v>0</v>
      </c>
      <c r="JG26" s="183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6">
        <f>IF(ISBLANK($JH$3),"",IF(ISBLANK(Tipy!HR20),"-",SUM(JC26:JG26)))</f>
        <v>20</v>
      </c>
      <c r="JI26" s="185"/>
      <c r="JJ26" s="182">
        <f>IF(ISBLANK($JO$3),"",IF(ISBLANK(Tipy!HX20),0,IF(AND(Tipy!HX20=Výsledky!$JM$3,Tipy!HZ20=Výsledky!$JO$3),50,0)))</f>
        <v>0</v>
      </c>
      <c r="JK26" s="182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2">
        <f>IF(ISBLANK($JO$3),"",IF(OR(Tipy!IA20=Výsledky!$JJ$6,Tipy!IA20=Výsledky!$JJ$7,Tipy!IA20=Výsledky!$JJ$8,Tipy!IA20=Výsledky!$JJ$9),30,0))</f>
        <v>0</v>
      </c>
      <c r="JM26" s="182">
        <f>IF(ISBLANK($JO$3),"",IF(OR(Tipy!IB20=Výsledky!$JM$6,Tipy!IB20=Výsledky!$JM$7,Tipy!IB20=Výsledky!$JM$8,Tipy!IB20=Výsledky!$JM$9),10,0))</f>
        <v>10</v>
      </c>
      <c r="JN26" s="183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86">
        <f>IF(ISBLANK($JO$3),"",IF(ISBLANK(Tipy!HX20),"-",SUM(JJ26:JN26)))</f>
        <v>10</v>
      </c>
      <c r="JP26" s="185"/>
      <c r="JQ26" s="182">
        <f>IF(ISBLANK($JV$3),"",IF(ISBLANK(Tipy!ID20),0,IF(AND(Tipy!ID20=Výsledky!$JT$3,Tipy!IF20=Výsledky!$JV$3),50,0)))</f>
        <v>0</v>
      </c>
      <c r="JR26" s="182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182">
        <f>IF(ISBLANK($JV$3),"",IF(OR(Tipy!IG20=Výsledky!$JQ$6,Tipy!IG20=Výsledky!$JQ$7,Tipy!IG20=Výsledky!$JQ$8,Tipy!IG20=Výsledky!$JQ$9),30,0))</f>
        <v>30</v>
      </c>
      <c r="JT26" s="182">
        <f>IF(ISBLANK($JV$3),"",IF(OR(Tipy!IH20=Výsledky!$JT$6,Tipy!IH20=Výsledky!$JT$7,Tipy!IH20=Výsledky!$JT$8,Tipy!IH20=Výsledky!$JT$9),10,0))</f>
        <v>0</v>
      </c>
      <c r="JU26" s="183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186">
        <f>IF(ISBLANK($JV$3),"",IF(ISBLANK(Tipy!ID20),"-",SUM(JQ26:JU26)))</f>
        <v>60</v>
      </c>
      <c r="JW26" s="185"/>
      <c r="JX26" s="182">
        <f>IF(ISBLANK($KC$3),"",IF(ISBLANK(Tipy!IJ20),0,IF(AND(Tipy!IJ20=Výsledky!$KA$3,Tipy!IL20=Výsledky!$KC$3),50,0)))</f>
        <v>0</v>
      </c>
      <c r="JY26" s="182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>20</v>
      </c>
      <c r="JZ26" s="182">
        <f>IF(ISBLANK($KC$3),"",IF(OR(Tipy!IM20=Výsledky!$JX$6,Tipy!IM20=Výsledky!$JX$7,Tipy!IM20=Výsledky!$JX$8,Tipy!IM20=Výsledky!$JX$9),30,0))</f>
        <v>0</v>
      </c>
      <c r="KA26" s="182">
        <f>IF(ISBLANK($KC$3),"",IF(OR(Tipy!IN20=Výsledky!$KA$6,Tipy!IN20=Výsledky!$KA$7,Tipy!IN20=Výsledky!$KA$8,Tipy!IN20=Výsledky!$KA$9),10,0))</f>
        <v>0</v>
      </c>
      <c r="KB26" s="183">
        <f>IF(ISBLANK($KC$3),"",IF(ISBLANK(Tipy!IJ20),0,IF(OR(AND(Tipy!IJ20=Výsledky!$KA$3,OR(Tipy!IL20=Výsledky!$KC$3+1,Tipy!IL20=Výsledky!$KC$3-1)),AND(Tipy!IL20=Výsledky!$KC$3,OR(Tipy!IJ20=Výsledky!$KA$3+1,Tipy!IJ20=Výsledky!$KA$3-1))),10,0)))</f>
        <v>10</v>
      </c>
      <c r="KC26" s="186">
        <f>IF(ISBLANK($KC$3),"",IF(ISBLANK(Tipy!IJ20),"-",SUM(JX26:KB26)))</f>
        <v>30</v>
      </c>
      <c r="KD26" s="185"/>
      <c r="KE26" s="182">
        <f>IF(ISBLANK($KJ$3),"",IF(ISBLANK(Tipy!IP20),0,IF(AND(Tipy!IP20=Výsledky!$KH$3,Tipy!IR20=Výsledky!$KJ$3),50,0)))</f>
        <v>0</v>
      </c>
      <c r="KF26" s="182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182">
        <f>IF(ISBLANK($KJ$3),"",IF(OR(Tipy!IS20=Výsledky!$KE$6,Tipy!IS20=Výsledky!$KE$7,Tipy!IS20=Výsledky!$KE$8,Tipy!IS20=Výsledky!$KE$9),30,0))</f>
        <v>0</v>
      </c>
      <c r="KH26" s="182">
        <f>IF(ISBLANK($KJ$3),"",IF(OR(Tipy!IT20=Výsledky!$KH$6,Tipy!IT20=Výsledky!$KH$7,Tipy!IT20=Výsledky!$KH$8,Tipy!IT20=Výsledky!$KH$9),10,0))</f>
        <v>0</v>
      </c>
      <c r="KI26" s="183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186">
        <f>IF(ISBLANK($KJ$3),"",IF(ISBLANK(Tipy!IP20),"-",SUM(KE26:KI26)))</f>
        <v>0</v>
      </c>
      <c r="KK26" s="185"/>
      <c r="KL26" s="182">
        <f>IF(ISBLANK($KQ$3),"",IF(ISBLANK(Tipy!IV20),0,IF(AND(Tipy!IV20=Výsledky!$KO$3,Tipy!IX20=Výsledky!$KQ$3),50,0)))</f>
        <v>0</v>
      </c>
      <c r="KM26" s="182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82">
        <f>IF(ISBLANK($KQ$3),"",IF(OR(Tipy!IY20=Výsledky!$KL$6,Tipy!IY20=Výsledky!$KL$7,Tipy!IY20=Výsledky!$KL$8,Tipy!IY20=Výsledky!$KL$9),30,0))</f>
        <v>0</v>
      </c>
      <c r="KO26" s="182">
        <f>IF(ISBLANK($KQ$3),"",IF(OR(Tipy!IZ20=Výsledky!$KO$6,Tipy!IZ20=Výsledky!$KO$7,Tipy!IZ20=Výsledky!$KO$8,Tipy!IZ20=Výsledky!$KO$9),10,0))</f>
        <v>0</v>
      </c>
      <c r="KP26" s="183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86">
        <f>IF(ISBLANK($KQ$3),"",IF(ISBLANK(Tipy!IV20),"-",SUM(KL26:KP26)))</f>
        <v>20</v>
      </c>
      <c r="KR26" s="185"/>
      <c r="KS26" s="182">
        <f>IF(ISBLANK($KX$3),"",IF(ISBLANK(Tipy!JB20),0,IF(AND(Tipy!JB20=Výsledky!$KV$3,Tipy!JD20=Výsledky!$KX$3),50,0)))</f>
        <v>0</v>
      </c>
      <c r="KT26" s="182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182">
        <f>IF(ISBLANK($KX$3),"",IF(OR(Tipy!JE20=Výsledky!$KS$6,Tipy!JE20=Výsledky!$KS$7,Tipy!JE20=Výsledky!$KS$8,Tipy!JE20=Výsledky!$KS$9),30,0))</f>
        <v>0</v>
      </c>
      <c r="KV26" s="182">
        <f>IF(ISBLANK($KX$3),"",IF(OR(Tipy!JF20=Výsledky!$KV$6,Tipy!JF20=Výsledky!$KV$7,Tipy!JF20=Výsledky!$KV$8,Tipy!JF20=Výsledky!$KV$9),10,0))</f>
        <v>10</v>
      </c>
      <c r="KW26" s="183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86">
        <f>IF(ISBLANK($KX$3),"",IF(ISBLANK(Tipy!JB20),"-",SUM(KS26:KW26)))</f>
        <v>30</v>
      </c>
      <c r="KY26" s="185"/>
      <c r="KZ26" s="182">
        <f>IF(ISBLANK($LE$3),"",IF(ISBLANK(Tipy!JH20),0,IF(AND(Tipy!JH20=Výsledky!$LC$3,Tipy!JJ20=Výsledky!$LE$3),50,0)))</f>
        <v>0</v>
      </c>
      <c r="LA26" s="182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82">
        <f>IF(ISBLANK($LE$3),"",IF(OR(Tipy!JK20=Výsledky!$KZ$6,Tipy!JK20=Výsledky!$KZ$7,Tipy!JK20=Výsledky!$KZ$8,Tipy!JK20=Výsledky!$KZ$9),30,0))</f>
        <v>0</v>
      </c>
      <c r="LC26" s="182">
        <f>IF(ISBLANK($LE$3),"",IF(OR(Tipy!JL20=Výsledky!$LC$6,Tipy!JL20=Výsledky!$LC$7,Tipy!JL20=Výsledky!$LC$8,Tipy!JL20=Výsledky!$LC$9),10,0))</f>
        <v>0</v>
      </c>
      <c r="LD26" s="183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86">
        <f>IF(ISBLANK($LE$3),"",IF(ISBLANK(Tipy!JH20),"-",SUM(KZ26:LD26)))</f>
        <v>0</v>
      </c>
      <c r="LF26" s="185"/>
      <c r="LG26" s="182">
        <f>IF(ISBLANK($LL$3),"",IF(ISBLANK(Tipy!JN20),0,IF(AND(Tipy!JN20=Výsledky!$LJ$3,Tipy!JP20=Výsledky!$LL$3),50,0)))</f>
        <v>0</v>
      </c>
      <c r="LH26" s="182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82">
        <f>IF(ISBLANK($LL$3),"",IF(OR(Tipy!JQ20=Výsledky!$LG$6,Tipy!JQ20=Výsledky!$LG$7,Tipy!JQ20=Výsledky!$LG$8,Tipy!JQ20=Výsledky!$LG$9),30,0))</f>
        <v>0</v>
      </c>
      <c r="LJ26" s="182">
        <f>IF(ISBLANK($LL$3),"",IF(OR(Tipy!JR20=Výsledky!$LJ$6,Tipy!JR20=Výsledky!$LJ$7,Tipy!JR20=Výsledky!$LJ$8,Tipy!JR20=Výsledky!$LJ$9),10,0))</f>
        <v>0</v>
      </c>
      <c r="LK26" s="183">
        <f>IF(ISBLANK($LL$3),"",IF(ISBLANK(Tipy!JN20),0,IF(OR(AND(Tipy!JN20=Výsledky!$LJ$3,OR(Tipy!JP20=Výsledky!$LL$3+1,Tipy!JP20=Výsledky!$LL$3-1)),AND(Tipy!JP20=Výsledky!$LL$3,OR(Tipy!JN20=Výsledky!$LJ$3+1,Tipy!JN20=Výsledky!$LJ$3-1))),10,0)))</f>
        <v>10</v>
      </c>
      <c r="LL26" s="186">
        <f>IF(ISBLANK($LL$3),"",IF(ISBLANK(Tipy!JN20),"-",SUM(LG26:LK26)))</f>
        <v>30</v>
      </c>
      <c r="LM26" s="185"/>
      <c r="LN26" s="182" t="str">
        <f>IF(ISBLANK($LS$3),"",IF(ISBLANK(Tipy!JT20),0,IF(AND(Tipy!JT20=Výsledky!$LQ$3,Tipy!JV20=Výsledky!$LS$3),50,0)))</f>
        <v/>
      </c>
      <c r="LO26" s="182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82" t="str">
        <f>IF(ISBLANK($LS$3),"",IF(OR(Tipy!JW20=Výsledky!$LN$6,Tipy!JW20=Výsledky!$LN$7,Tipy!JW20=Výsledky!$LN$8,Tipy!JW20=Výsledky!$LN$9),30,0))</f>
        <v/>
      </c>
      <c r="LQ26" s="182" t="str">
        <f>IF(ISBLANK($LS$3),"",IF(OR(Tipy!JX20=Výsledky!$LQ$6,Tipy!JX20=Výsledky!$LQ$7,Tipy!JX20=Výsledky!$LQ$8,Tipy!JX20=Výsledky!$LQ$9),10,0))</f>
        <v/>
      </c>
      <c r="LR26" s="183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86" t="str">
        <f>IF(ISBLANK($LS$3),"",IF(ISBLANK(Tipy!JT20),"-",SUM(LN26:LR26)))</f>
        <v/>
      </c>
      <c r="LT26" s="94"/>
      <c r="LU26" s="182">
        <f>IF(ISBLANK($LZ$3),"",IF(ISBLANK(Tipy!JZ20),0,IF(AND(Tipy!JZ20=Výsledky!$LX$3,Tipy!KB20=Výsledky!$LZ$3),50,0)))</f>
        <v>0</v>
      </c>
      <c r="LV26" s="182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182">
        <f>IF(ISBLANK($LZ$3),"",IF(OR(Tipy!KC20=Výsledky!$LU$6,Tipy!KC20=Výsledky!$LU$7,Tipy!KC20=Výsledky!$LU$8,Tipy!KC20=Výsledky!$LU$9),30,0))</f>
        <v>0</v>
      </c>
      <c r="LX26" s="182">
        <f>IF(ISBLANK($LZ$3),"",IF(OR(Tipy!KD20=Výsledky!$LX$6,Tipy!KD20=Výsledky!$LX$7,Tipy!KD20=Výsledky!$LX$8,Tipy!KD20=Výsledky!$LX$9),10,0))</f>
        <v>10</v>
      </c>
      <c r="LY26" s="183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86">
        <f>IF(ISBLANK($LZ$3),"",IF(ISBLANK(Tipy!JZ20),"-",SUM(LU26:LY26)))</f>
        <v>30</v>
      </c>
      <c r="MA26" s="185"/>
      <c r="MB26" s="182">
        <f>IF(ISBLANK($MG$3),"",IF(ISBLANK(Tipy!KF20),0,IF(AND(Tipy!KF20=Výsledky!$ME$3,Tipy!KH20=Výsledky!$MG$3),50,0)))</f>
        <v>0</v>
      </c>
      <c r="MC26" s="182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20</v>
      </c>
      <c r="MD26" s="182">
        <f>IF(ISBLANK($MG$3),"",IF(OR(Tipy!KI20=Výsledky!$MB$6,Tipy!KI20=Výsledky!$MB$7,Tipy!KI20=Výsledky!$MB$8,Tipy!KI20=Výsledky!$MB$9),30,0))</f>
        <v>30</v>
      </c>
      <c r="ME26" s="182">
        <f>IF(ISBLANK($MG$3),"",IF(OR(Tipy!KJ20=Výsledky!$ME$6,Tipy!KJ20=Výsledky!$ME$7,Tipy!KJ20=Výsledky!$ME$8,Tipy!KJ20=Výsledky!$ME$9),10,0))</f>
        <v>0</v>
      </c>
      <c r="MF26" s="183">
        <f>IF(ISBLANK($MG$3),"",IF(ISBLANK(Tipy!KF20),0,IF(OR(AND(Tipy!KF20=Výsledky!$ME$3,OR(Tipy!KH20=Výsledky!$MG$3+1,Tipy!KH20=Výsledky!$MG$3-1)),AND(Tipy!KH20=Výsledky!$MG$3,OR(Tipy!KF20=Výsledky!$ME$3+1,Tipy!KF20=Výsledky!$ME$3-1))),10,0)))</f>
        <v>10</v>
      </c>
      <c r="MG26" s="186">
        <f>IF(ISBLANK($MG$3),"",IF(ISBLANK(Tipy!KF20),"-",SUM(MB26:MF26)))</f>
        <v>60</v>
      </c>
      <c r="MH26" s="94"/>
      <c r="MI26" s="92" t="str">
        <f>IF(ISBLANK($MN$3),"",IF(ISBLANK(Tipy!KL20),0,IF(AND(Tipy!KL20=Výsledky!$ML$3,Tipy!KN20=Výsledky!$MN$3),50,0)))</f>
        <v/>
      </c>
      <c r="MJ26" s="92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92" t="str">
        <f>IF(ISBLANK($MN$3),"",IF(OR(Tipy!KO20=Výsledky!$MI$6,Tipy!KO20=Výsledky!$MI$7,Tipy!KO20=Výsledky!$MI$8,Tipy!KO20=Výsledky!$MI$9),30,0))</f>
        <v/>
      </c>
      <c r="ML26" s="92" t="str">
        <f>IF(ISBLANK($MN$3),"",IF(OR(Tipy!KP20=Výsledky!$ML$6,Tipy!KP20=Výsledky!$ML$7,Tipy!KP20=Výsledky!$ML$8,Tipy!KP20=Výsledky!$ML$9),10,0))</f>
        <v/>
      </c>
      <c r="MM26" s="93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95" t="str">
        <f>IF(ISBLANK($MN$3),"",IF(ISBLANK(Tipy!KL20),"-",SUM(MI26:MM26)))</f>
        <v/>
      </c>
      <c r="MO26" s="94"/>
      <c r="MP26" s="92" t="str">
        <f>IF(ISBLANK($MU$3),"",IF(ISBLANK(Tipy!KR20),0,IF(AND(Tipy!KR20=Výsledky!$MS$3,Tipy!KT20=Výsledky!$MU$3),50,0)))</f>
        <v/>
      </c>
      <c r="MQ26" s="92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92" t="str">
        <f>IF(ISBLANK($MU$3),"",IF(OR(Tipy!KU20=Výsledky!$MP$6,Tipy!KU20=Výsledky!$MP$7,Tipy!KU20=Výsledky!$MP$8,Tipy!KU20=Výsledky!$MP$9),30,0))</f>
        <v/>
      </c>
      <c r="MS26" s="92" t="str">
        <f>IF(ISBLANK($MU$3),"",IF(OR(Tipy!KV20=Výsledky!$MS$6,Tipy!KV20=Výsledky!$MS$7,Tipy!KV20=Výsledky!$MS$8,Tipy!KV20=Výsledky!$MS$9),10,0))</f>
        <v/>
      </c>
      <c r="MT26" s="93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95" t="str">
        <f>IF(ISBLANK($MU$3),"",IF(ISBLANK(Tipy!KR20),"-",SUM(MP26:MT26)))</f>
        <v/>
      </c>
      <c r="MV26" s="94"/>
      <c r="MW26" s="92" t="str">
        <f>IF(ISBLANK($NB$3),"",IF(ISBLANK(Tipy!KX20),0,IF(AND(Tipy!KX20=Výsledky!$MZ$3,Tipy!KZ20=Výsledky!$NB$3),50,0)))</f>
        <v/>
      </c>
      <c r="MX26" s="92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92" t="str">
        <f>IF(ISBLANK($NB$3),"",IF(OR(Tipy!LA20=Výsledky!$MW$6,Tipy!LA20=Výsledky!$MW$7,Tipy!LA20=Výsledky!$MW$8,Tipy!LA20=Výsledky!$MW$9),30,0))</f>
        <v/>
      </c>
      <c r="MZ26" s="92" t="str">
        <f>IF(ISBLANK($NB$3),"",IF(OR(Tipy!LB20=Výsledky!$MZ$6,Tipy!LB20=Výsledky!$MZ$7,Tipy!LB20=Výsledky!$MZ$8,Tipy!LB20=Výsledky!$MZ$9),10,0))</f>
        <v/>
      </c>
      <c r="NA26" s="93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95" t="str">
        <f>IF(ISBLANK($NB$3),"",IF(ISBLANK(Tipy!KX20),"-",SUM(MW26:NA26)))</f>
        <v/>
      </c>
      <c r="NC26" s="94"/>
      <c r="ND26" s="92" t="str">
        <f>IF(ISBLANK($NI$3),"",IF(ISBLANK(Tipy!LD20),0,IF(AND(Tipy!LD20=Výsledky!$NG$3,Tipy!LF20=Výsledky!$NI$3),50,0)))</f>
        <v/>
      </c>
      <c r="NE26" s="92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92" t="str">
        <f>IF(ISBLANK($NI$3),"",IF(OR(Tipy!LG20=Výsledky!$ND$6,Tipy!LG20=Výsledky!$ND$7,Tipy!LG20=Výsledky!$ND$8,Tipy!LG20=Výsledky!$ND$9),30,0))</f>
        <v/>
      </c>
      <c r="NG26" s="92" t="str">
        <f>IF(ISBLANK($NI$3),"",IF(OR(Tipy!LH20=Výsledky!$NG$6,Tipy!LH20=Výsledky!$NG$7,Tipy!LH20=Výsledky!$NG$8,Tipy!LH20=Výsledky!$NG$9),10,0))</f>
        <v/>
      </c>
      <c r="NH26" s="93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95" t="str">
        <f>IF(ISBLANK($NI$3),"",IF(ISBLANK(Tipy!LD20),"-",SUM(ND26:NH26)))</f>
        <v/>
      </c>
      <c r="NJ26" s="94"/>
      <c r="NK26" s="92" t="str">
        <f>IF(ISBLANK($NP$3),"",IF(ISBLANK(Tipy!LJ20),0,IF(AND(Tipy!LJ20=Výsledky!$NN$3,Tipy!LL20=Výsledky!$NP$3),50,0)))</f>
        <v/>
      </c>
      <c r="NL26" s="92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92" t="str">
        <f>IF(ISBLANK($NP$3),"",IF(OR(Tipy!LM20=Výsledky!$NK$6,Tipy!LM20=Výsledky!$NK$7,Tipy!LM20=Výsledky!$NK$8,Tipy!LM20=Výsledky!$NK$9),30,0))</f>
        <v/>
      </c>
      <c r="NN26" s="92" t="str">
        <f>IF(ISBLANK($NP$3),"",IF(OR(Tipy!LN20=Výsledky!$NN$6,Tipy!LN20=Výsledky!$NN$7,Tipy!LN20=Výsledky!$NN$8,Tipy!LN20=Výsledky!$NN$9),10,0))</f>
        <v/>
      </c>
      <c r="NO26" s="93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95" t="str">
        <f>IF(ISBLANK($NP$3),"",IF(ISBLANK(Tipy!LJ20),"-",SUM(NK26:NO26)))</f>
        <v/>
      </c>
      <c r="NQ26" s="94"/>
      <c r="NR26" s="92" t="str">
        <f>IF(ISBLANK($NW$3),"",IF(ISBLANK(Tipy!LP20),0,IF(AND(Tipy!LP20=Výsledky!$NU$3,Tipy!LR20=Výsledky!$NW$3),50,0)))</f>
        <v/>
      </c>
      <c r="NS26" s="92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92" t="str">
        <f>IF(ISBLANK($NW$3),"",IF(OR(Tipy!LS20=Výsledky!$NR$6,Tipy!LS20=Výsledky!$NR$7,Tipy!LS20=Výsledky!$NR$8,Tipy!LS20=Výsledky!$NR$9),30,0))</f>
        <v/>
      </c>
      <c r="NU26" s="92" t="str">
        <f>IF(ISBLANK($NW$3),"",IF(OR(Tipy!LT20=Výsledky!$NU$6,Tipy!LT20=Výsledky!$NU$7,Tipy!LT20=Výsledky!$NU$8,Tipy!LT20=Výsledky!$NU$9),10,0))</f>
        <v/>
      </c>
      <c r="NV26" s="93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95" t="str">
        <f>IF(ISBLANK($NW$3),"",IF(ISBLANK(Tipy!LP20),"-",SUM(NR26:NV26)))</f>
        <v/>
      </c>
      <c r="NX26" s="94"/>
      <c r="NY26" s="92" t="str">
        <f>IF(ISBLANK($OD$3),"",IF(ISBLANK(Tipy!LV20),0,IF(AND(Tipy!LV20=Výsledky!$OB$3,Tipy!LX20=Výsledky!$OD$3),50,0)))</f>
        <v/>
      </c>
      <c r="NZ26" s="92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92" t="str">
        <f>IF(ISBLANK($OD$3),"",IF(OR(Tipy!LY20=Výsledky!$NY$6,Tipy!LY20=Výsledky!$NY$7,Tipy!LY20=Výsledky!$NY$8,Tipy!LY20=Výsledky!$NY$9),30,0))</f>
        <v/>
      </c>
      <c r="OB26" s="92" t="str">
        <f>IF(ISBLANK($OD$3),"",IF(OR(Tipy!LZ20=Výsledky!$OB$6,Tipy!LZ20=Výsledky!$OB$7,Tipy!LZ20=Výsledky!$OB$8,Tipy!LZ20=Výsledky!$OB$9),10,0))</f>
        <v/>
      </c>
      <c r="OC26" s="93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95" t="str">
        <f>IF(ISBLANK($OD$3),"",IF(ISBLANK(Tipy!LV20),"-",SUM(NY26:OC26)))</f>
        <v/>
      </c>
      <c r="OE26" s="94"/>
      <c r="OF26" s="92" t="str">
        <f>IF(ISBLANK($OK$3),"",IF(ISBLANK(Tipy!MB20),0,IF(AND(Tipy!MB20=Výsledky!$OI$3,Tipy!MD20=Výsledky!$OK$3),50,0)))</f>
        <v/>
      </c>
      <c r="OG26" s="92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92" t="str">
        <f>IF(ISBLANK($OK$3),"",IF(OR(Tipy!ME20=Výsledky!$OF$6,Tipy!ME20=Výsledky!$OF$7,Tipy!ME20=Výsledky!$OF$8,Tipy!ME20=Výsledky!$OF$9),30,0))</f>
        <v/>
      </c>
      <c r="OI26" s="92" t="str">
        <f>IF(ISBLANK($OK$3),"",IF(OR(Tipy!MF20=Výsledky!$OI$6,Tipy!MF20=Výsledky!$OI$7,Tipy!MF20=Výsledky!$OI$8,Tipy!MF20=Výsledky!$OI$9),10,0))</f>
        <v/>
      </c>
      <c r="OJ26" s="93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95" t="str">
        <f>IF(ISBLANK($OK$3),"",IF(ISBLANK(Tipy!MB20),"-",SUM(OF26:OJ26)))</f>
        <v/>
      </c>
      <c r="OL26" s="94"/>
      <c r="OM26" s="92" t="str">
        <f>IF(ISBLANK($OR$3),"",IF(ISBLANK(Tipy!MH20),0,IF(AND(Tipy!MH20=Výsledky!$OP$3,Tipy!MJ20=Výsledky!$OR$3),50,0)))</f>
        <v/>
      </c>
      <c r="ON26" s="92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92" t="str">
        <f>IF(ISBLANK($OR$3),"",IF(OR(Tipy!MK20=Výsledky!$OM$6,Tipy!MK20=Výsledky!$OM$7,Tipy!MK20=Výsledky!$OM$8,Tipy!MK20=Výsledky!$OM$9),30,0))</f>
        <v/>
      </c>
      <c r="OP26" s="92" t="str">
        <f>IF(ISBLANK($OR$3),"",IF(OR(Tipy!ML20=Výsledky!$OP$6,Tipy!ML20=Výsledky!$OP$7,Tipy!ML20=Výsledky!$OP$8,Tipy!ML20=Výsledky!$OP$9),10,0))</f>
        <v/>
      </c>
      <c r="OQ26" s="93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95" t="str">
        <f>IF(ISBLANK($OR$3),"",IF(ISBLANK(Tipy!MH20),"-",SUM(OM26:OQ26)))</f>
        <v/>
      </c>
      <c r="OS26" s="94"/>
      <c r="OT26" s="92" t="str">
        <f>IF(ISBLANK($OY$3),"",IF(ISBLANK(Tipy!MN20),0,IF(AND(Tipy!MN20=Výsledky!$OW$3,Tipy!MP20=Výsledky!$OY$3),50,0)))</f>
        <v/>
      </c>
      <c r="OU26" s="92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92" t="str">
        <f>IF(ISBLANK($OY$3),"",IF(OR(Tipy!MQ20=Výsledky!$OT$6,Tipy!MQ20=Výsledky!$OT$7,Tipy!MQ20=Výsledky!$OT$8,Tipy!MQ20=Výsledky!$OT$9),30,0))</f>
        <v/>
      </c>
      <c r="OW26" s="92" t="str">
        <f>IF(ISBLANK($OY$3),"",IF(OR(Tipy!MR20=Výsledky!$OW$6,Tipy!MR20=Výsledky!$OW$7,Tipy!MR20=Výsledky!$OW$8,Tipy!MR20=Výsledky!$OW$9),10,0))</f>
        <v/>
      </c>
      <c r="OX26" s="93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95" t="str">
        <f>IF(ISBLANK($OY$3),"",IF(ISBLANK(Tipy!MN20),"-",SUM(OT26:OX26)))</f>
        <v/>
      </c>
      <c r="OZ26" s="94"/>
      <c r="PA26" s="92" t="str">
        <f>IF(ISBLANK($PF$3),"",IF(ISBLANK(Tipy!MT20),0,IF(AND(Tipy!MT20=Výsledky!$PD$3,Tipy!MV20=Výsledky!$PF$3),50,0)))</f>
        <v/>
      </c>
      <c r="PB26" s="92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92" t="str">
        <f>IF(ISBLANK($PF$3),"",IF(OR(Tipy!MW20=Výsledky!$PA$6,Tipy!MW20=Výsledky!$PA$7,Tipy!MW20=Výsledky!$PA$8,Tipy!MW20=Výsledky!$PA$9),30,0))</f>
        <v/>
      </c>
      <c r="PD26" s="92" t="str">
        <f>IF(ISBLANK($PF$3),"",IF(OR(Tipy!MX20=Výsledky!$PD$6,Tipy!MX20=Výsledky!$PD$7,Tipy!MX20=Výsledky!$PD$8,Tipy!MX20=Výsledky!$PD$9),10,0))</f>
        <v/>
      </c>
      <c r="PE26" s="93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95" t="str">
        <f>IF(ISBLANK($PF$3),"",IF(ISBLANK(Tipy!MT20),"-",SUM(PA26:PE26)))</f>
        <v/>
      </c>
      <c r="PG26" s="94"/>
      <c r="PH26" s="92" t="str">
        <f>IF(ISBLANK($PM$3),"",IF(ISBLANK(Tipy!MZ20),0,IF(AND(Tipy!MZ20=Výsledky!$PK$3,Tipy!NB20=Výsledky!$PM$3),50,0)))</f>
        <v/>
      </c>
      <c r="PI26" s="92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92" t="str">
        <f>IF(ISBLANK($PM$3),"",IF(OR(Tipy!NC20=Výsledky!$PH$6,Tipy!NC20=Výsledky!$PH$7,Tipy!NC20=Výsledky!$PH$8,Tipy!NC20=Výsledky!$PH$9),30,0))</f>
        <v/>
      </c>
      <c r="PK26" s="92" t="str">
        <f>IF(ISBLANK($PM$3),"",IF(OR(Tipy!ND20=Výsledky!$PK$6,Tipy!ND20=Výsledky!$PK$7,Tipy!ND20=Výsledky!$PK$8,Tipy!ND20=Výsledky!$PK$9),10,0))</f>
        <v/>
      </c>
      <c r="PL26" s="93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95" t="str">
        <f>IF(ISBLANK($PM$3),"",IF(ISBLANK(Tipy!MZ20),"-",SUM(PH26:PL26)))</f>
        <v/>
      </c>
      <c r="PN26" s="94"/>
      <c r="PO26" s="92" t="str">
        <f>IF(ISBLANK($PT$3),"",IF(ISBLANK(Tipy!NF20),0,IF(AND(Tipy!NF20=Výsledky!$PR$3,Tipy!NH20=Výsledky!$PT$3),50,0)))</f>
        <v/>
      </c>
      <c r="PP26" s="92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92" t="str">
        <f>IF(ISBLANK($PT$3),"",IF(OR(Tipy!NI20=Výsledky!$PO$6,Tipy!NI20=Výsledky!$PO$7,Tipy!NI20=Výsledky!$PO$8,Tipy!NI20=Výsledky!$PO$9),30,0))</f>
        <v/>
      </c>
      <c r="PR26" s="92" t="str">
        <f>IF(ISBLANK($PT$3),"",IF(OR(Tipy!NJ20=Výsledky!$PR$6,Tipy!NJ20=Výsledky!$PR$7,Tipy!NJ20=Výsledky!$PR$8,Tipy!NJ20=Výsledky!$PR$9),10,0))</f>
        <v/>
      </c>
      <c r="PS26" s="93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95" t="str">
        <f>IF(ISBLANK($PT$3),"",IF(ISBLANK(Tipy!NF20),"-",SUM(PO26:PS26)))</f>
        <v/>
      </c>
      <c r="PU26" s="94"/>
      <c r="PV26" s="92" t="str">
        <f>IF(ISBLANK($QA$3),"",IF(ISBLANK(Tipy!NL20),0,IF(AND(Tipy!NL20=Výsledky!$PY$3,Tipy!NN20=Výsledky!$QA$3),50,0)))</f>
        <v/>
      </c>
      <c r="PW26" s="92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92" t="str">
        <f>IF(ISBLANK($QA$3),"",IF(OR(Tipy!NO20=Výsledky!$PV$6,Tipy!NO20=Výsledky!$PV$7,Tipy!NO20=Výsledky!$PV$8,Tipy!NO20=Výsledky!$PV$9),30,0))</f>
        <v/>
      </c>
      <c r="PY26" s="92" t="str">
        <f>IF(ISBLANK($QA$3),"",IF(OR(Tipy!NP20=Výsledky!$PY$6,Tipy!NP20=Výsledky!$PY$7,Tipy!NP20=Výsledky!$PY$8,Tipy!NP20=Výsledky!$PY$9),10,0))</f>
        <v/>
      </c>
      <c r="PZ26" s="93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95" t="str">
        <f>IF(ISBLANK($QA$3),"",IF(ISBLANK(Tipy!NL20),"-",SUM(PV26:PZ26)))</f>
        <v/>
      </c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182">
        <f>IF(ISBLANK($GP$3),"",IF(ISBLANK(Tipy!FJ21),0,IF(AND(Tipy!FJ21=Výsledky!$GN$3,Tipy!FL21=Výsledky!$GP$3),50,0)))</f>
        <v>0</v>
      </c>
      <c r="GL27" s="182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82">
        <f>IF(ISBLANK($GP$3),"",IF(OR(Tipy!FM21=Výsledky!$GK$6,Tipy!FM21=Výsledky!$GK$7,Tipy!FM21=Výsledky!$GK$8,Tipy!FM21=Výsledky!$GK$9),30,0))</f>
        <v>30</v>
      </c>
      <c r="GN27" s="182">
        <f>IF(ISBLANK($GP$3),"",IF(OR(Tipy!FN21=Výsledky!$GN$6,Tipy!FN21=Výsledky!$GN$7,Tipy!FN21=Výsledky!$GN$8,Tipy!FN21=Výsledky!$GN$9),10,0))</f>
        <v>10</v>
      </c>
      <c r="GO27" s="183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6">
        <f>IF(ISBLANK($GP$3),"",IF(ISBLANK(Tipy!FJ21),"-",SUM(GK27:GO27)))</f>
        <v>70</v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182">
        <f>IF(ISBLANK($IM$3),"",IF(ISBLANK(Tipy!GZ21),0,IF(AND(Tipy!GZ21=Výsledky!$IK$3,Tipy!HB21=Výsledky!$IM$3),50,0)))</f>
        <v>0</v>
      </c>
      <c r="II27" s="182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2">
        <f>IF(ISBLANK($IM$3),"",IF(OR(Tipy!HC21=Výsledky!$IH$6,Tipy!HC21=Výsledky!$IH$7,Tipy!HC21=Výsledky!$IH$8,Tipy!HC21=Výsledky!$IH$9),30,0))</f>
        <v>0</v>
      </c>
      <c r="IK27" s="182">
        <f>IF(ISBLANK($IM$3),"",IF(OR(Tipy!HD21=Výsledky!$IK$6,Tipy!HD21=Výsledky!$IK$7,Tipy!HD21=Výsledky!$IK$8,Tipy!HD21=Výsledky!$IK$9),10,0))</f>
        <v>0</v>
      </c>
      <c r="IL27" s="183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6">
        <f>IF(ISBLANK($IM$3),"",IF(ISBLANK(Tipy!GZ21),"-",SUM(IH27:IL27)))</f>
        <v>30</v>
      </c>
      <c r="IN27" s="185"/>
      <c r="IO27" s="182">
        <f>IF(ISBLANK($IT$3),"",IF(ISBLANK(Tipy!HF21),0,IF(AND(Tipy!HF21=Výsledky!$IR$3,Tipy!HH21=Výsledky!$IT$3),50,0)))</f>
        <v>0</v>
      </c>
      <c r="IP27" s="182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2">
        <f>IF(ISBLANK($IT$3),"",IF(OR(Tipy!HI21=Výsledky!$IO$6,Tipy!HI21=Výsledky!$IO$7,Tipy!HI21=Výsledky!$IO$8,Tipy!HI21=Výsledky!$IO$9),30,0))</f>
        <v>30</v>
      </c>
      <c r="IR27" s="182">
        <f>IF(ISBLANK($IT$3),"",IF(OR(Tipy!HJ21=Výsledky!$IR$6,Tipy!HJ21=Výsledky!$IR$7,Tipy!HJ21=Výsledky!$IR$8,Tipy!HJ21=Výsledky!$IR$9),10,0))</f>
        <v>0</v>
      </c>
      <c r="IS27" s="183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6">
        <f>IF(ISBLANK($IT$3),"",IF(ISBLANK(Tipy!HF21),"-",SUM(IO27:IS27)))</f>
        <v>50</v>
      </c>
      <c r="IU27" s="185"/>
      <c r="IV27" s="182">
        <f>IF(ISBLANK($JA$3),"",IF(ISBLANK(Tipy!HL21),0,IF(AND(Tipy!HL21=Výsledky!$IY$3,Tipy!HN21=Výsledky!$JA$3),50,0)))</f>
        <v>0</v>
      </c>
      <c r="IW27" s="182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2">
        <f>IF(ISBLANK($JA$3),"",IF(OR(Tipy!HO21=Výsledky!$IV$6,Tipy!HO21=Výsledky!$IV$7,Tipy!HO21=Výsledky!$IV$8,Tipy!HO21=Výsledky!$IV$9),30,0))</f>
        <v>30</v>
      </c>
      <c r="IY27" s="182">
        <f>IF(ISBLANK($JA$3),"",IF(OR(Tipy!HP21=Výsledky!$IY$6,Tipy!HP21=Výsledky!$IY$7,Tipy!HP21=Výsledky!$IY$8,Tipy!HP21=Výsledky!$IY$9),10,0))</f>
        <v>0</v>
      </c>
      <c r="IZ27" s="183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6">
        <f>IF(ISBLANK($JA$3),"",IF(ISBLANK(Tipy!HL21),"-",SUM(IV27:IZ27)))</f>
        <v>50</v>
      </c>
      <c r="JB27" s="185"/>
      <c r="JC27" s="182">
        <f>IF(ISBLANK($JH$3),"",IF(ISBLANK(Tipy!HR21),0,IF(AND(Tipy!HR21=Výsledky!$JF$3,Tipy!HT21=Výsledky!$JH$3),50,0)))</f>
        <v>0</v>
      </c>
      <c r="JD27" s="182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2">
        <f>IF(ISBLANK($JH$3),"",IF(OR(Tipy!HU21=Výsledky!$JC$6,Tipy!HU21=Výsledky!$JC$7,Tipy!HU21=Výsledky!$JC$8,Tipy!HU21=Výsledky!$JC$9),30,0))</f>
        <v>0</v>
      </c>
      <c r="JF27" s="182">
        <f>IF(ISBLANK($JH$3),"",IF(OR(Tipy!HV21=Výsledky!$JF$6,Tipy!HV21=Výsledky!$JF$7,Tipy!HV21=Výsledky!$JF$8,Tipy!HV21=Výsledky!$JF$9),10,0))</f>
        <v>0</v>
      </c>
      <c r="JG27" s="183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6">
        <f>IF(ISBLANK($JH$3),"",IF(ISBLANK(Tipy!HR21),"-",SUM(JC27:JG27)))</f>
        <v>20</v>
      </c>
      <c r="JI27" s="185"/>
      <c r="JJ27" s="182">
        <f>IF(ISBLANK($JO$3),"",IF(ISBLANK(Tipy!HX21),0,IF(AND(Tipy!HX21=Výsledky!$JM$3,Tipy!HZ21=Výsledky!$JO$3),50,0)))</f>
        <v>0</v>
      </c>
      <c r="JK27" s="182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2">
        <f>IF(ISBLANK($JO$3),"",IF(OR(Tipy!IA21=Výsledky!$JJ$6,Tipy!IA21=Výsledky!$JJ$7,Tipy!IA21=Výsledky!$JJ$8,Tipy!IA21=Výsledky!$JJ$9),30,0))</f>
        <v>30</v>
      </c>
      <c r="JM27" s="182">
        <f>IF(ISBLANK($JO$3),"",IF(OR(Tipy!IB21=Výsledky!$JM$6,Tipy!IB21=Výsledky!$JM$7,Tipy!IB21=Výsledky!$JM$8,Tipy!IB21=Výsledky!$JM$9),10,0))</f>
        <v>0</v>
      </c>
      <c r="JN27" s="183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186">
        <f>IF(ISBLANK($JO$3),"",IF(ISBLANK(Tipy!HX21),"-",SUM(JJ27:JN27)))</f>
        <v>60</v>
      </c>
      <c r="JP27" s="185"/>
      <c r="JQ27" s="182">
        <f>IF(ISBLANK($JV$3),"",IF(ISBLANK(Tipy!ID21),0,IF(AND(Tipy!ID21=Výsledky!$JT$3,Tipy!IF21=Výsledky!$JV$3),50,0)))</f>
        <v>0</v>
      </c>
      <c r="JR27" s="182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182">
        <f>IF(ISBLANK($JV$3),"",IF(OR(Tipy!IG21=Výsledky!$JQ$6,Tipy!IG21=Výsledky!$JQ$7,Tipy!IG21=Výsledky!$JQ$8,Tipy!IG21=Výsledky!$JQ$9),30,0))</f>
        <v>30</v>
      </c>
      <c r="JT27" s="182">
        <f>IF(ISBLANK($JV$3),"",IF(OR(Tipy!IH21=Výsledky!$JT$6,Tipy!IH21=Výsledky!$JT$7,Tipy!IH21=Výsledky!$JT$8,Tipy!IH21=Výsledky!$JT$9),10,0))</f>
        <v>0</v>
      </c>
      <c r="JU27" s="183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86">
        <f>IF(ISBLANK($JV$3),"",IF(ISBLANK(Tipy!ID21),"-",SUM(JQ27:JU27)))</f>
        <v>50</v>
      </c>
      <c r="JW27" s="185"/>
      <c r="JX27" s="182">
        <f>IF(ISBLANK($KC$3),"",IF(ISBLANK(Tipy!IJ21),0,IF(AND(Tipy!IJ21=Výsledky!$KA$3,Tipy!IL21=Výsledky!$KC$3),50,0)))</f>
        <v>0</v>
      </c>
      <c r="JY27" s="182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>20</v>
      </c>
      <c r="JZ27" s="182">
        <f>IF(ISBLANK($KC$3),"",IF(OR(Tipy!IM21=Výsledky!$JX$6,Tipy!IM21=Výsledky!$JX$7,Tipy!IM21=Výsledky!$JX$8,Tipy!IM21=Výsledky!$JX$9),30,0))</f>
        <v>30</v>
      </c>
      <c r="KA27" s="182">
        <f>IF(ISBLANK($KC$3),"",IF(OR(Tipy!IN21=Výsledky!$KA$6,Tipy!IN21=Výsledky!$KA$7,Tipy!IN21=Výsledky!$KA$8,Tipy!IN21=Výsledky!$KA$9),10,0))</f>
        <v>0</v>
      </c>
      <c r="KB27" s="183">
        <f>IF(ISBLANK($KC$3),"",IF(ISBLANK(Tipy!IJ21),0,IF(OR(AND(Tipy!IJ21=Výsledky!$KA$3,OR(Tipy!IL21=Výsledky!$KC$3+1,Tipy!IL21=Výsledky!$KC$3-1)),AND(Tipy!IL21=Výsledky!$KC$3,OR(Tipy!IJ21=Výsledky!$KA$3+1,Tipy!IJ21=Výsledky!$KA$3-1))),10,0)))</f>
        <v>10</v>
      </c>
      <c r="KC27" s="186">
        <f>IF(ISBLANK($KC$3),"",IF(ISBLANK(Tipy!IJ21),"-",SUM(JX27:KB27)))</f>
        <v>60</v>
      </c>
      <c r="KD27" s="185"/>
      <c r="KE27" s="182">
        <f>IF(ISBLANK($KJ$3),"",IF(ISBLANK(Tipy!IP21),0,IF(AND(Tipy!IP21=Výsledky!$KH$3,Tipy!IR21=Výsledky!$KJ$3),50,0)))</f>
        <v>0</v>
      </c>
      <c r="KF27" s="182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182">
        <f>IF(ISBLANK($KJ$3),"",IF(OR(Tipy!IS21=Výsledky!$KE$6,Tipy!IS21=Výsledky!$KE$7,Tipy!IS21=Výsledky!$KE$8,Tipy!IS21=Výsledky!$KE$9),30,0))</f>
        <v>0</v>
      </c>
      <c r="KH27" s="182">
        <f>IF(ISBLANK($KJ$3),"",IF(OR(Tipy!IT21=Výsledky!$KH$6,Tipy!IT21=Výsledky!$KH$7,Tipy!IT21=Výsledky!$KH$8,Tipy!IT21=Výsledky!$KH$9),10,0))</f>
        <v>0</v>
      </c>
      <c r="KI27" s="183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186">
        <f>IF(ISBLANK($KJ$3),"",IF(ISBLANK(Tipy!IP21),"-",SUM(KE27:KI27)))</f>
        <v>0</v>
      </c>
      <c r="KK27" s="185"/>
      <c r="KL27" s="182">
        <f>IF(ISBLANK($KQ$3),"",IF(ISBLANK(Tipy!IV21),0,IF(AND(Tipy!IV21=Výsledky!$KO$3,Tipy!IX21=Výsledky!$KQ$3),50,0)))</f>
        <v>0</v>
      </c>
      <c r="KM27" s="182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20</v>
      </c>
      <c r="KN27" s="182">
        <f>IF(ISBLANK($KQ$3),"",IF(OR(Tipy!IY21=Výsledky!$KL$6,Tipy!IY21=Výsledky!$KL$7,Tipy!IY21=Výsledky!$KL$8,Tipy!IY21=Výsledky!$KL$9),30,0))</f>
        <v>0</v>
      </c>
      <c r="KO27" s="182">
        <f>IF(ISBLANK($KQ$3),"",IF(OR(Tipy!IZ21=Výsledky!$KO$6,Tipy!IZ21=Výsledky!$KO$7,Tipy!IZ21=Výsledky!$KO$8,Tipy!IZ21=Výsledky!$KO$9),10,0))</f>
        <v>0</v>
      </c>
      <c r="KP27" s="183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86">
        <f>IF(ISBLANK($KQ$3),"",IF(ISBLANK(Tipy!IV21),"-",SUM(KL27:KP27)))</f>
        <v>20</v>
      </c>
      <c r="KR27" s="185"/>
      <c r="KS27" s="182">
        <f>IF(ISBLANK($KX$3),"",IF(ISBLANK(Tipy!JB21),0,IF(AND(Tipy!JB21=Výsledky!$KV$3,Tipy!JD21=Výsledky!$KX$3),50,0)))</f>
        <v>0</v>
      </c>
      <c r="KT27" s="182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182">
        <f>IF(ISBLANK($KX$3),"",IF(OR(Tipy!JE21=Výsledky!$KS$6,Tipy!JE21=Výsledky!$KS$7,Tipy!JE21=Výsledky!$KS$8,Tipy!JE21=Výsledky!$KS$9),30,0))</f>
        <v>0</v>
      </c>
      <c r="KV27" s="182">
        <f>IF(ISBLANK($KX$3),"",IF(OR(Tipy!JF21=Výsledky!$KV$6,Tipy!JF21=Výsledky!$KV$7,Tipy!JF21=Výsledky!$KV$8,Tipy!JF21=Výsledky!$KV$9),10,0))</f>
        <v>0</v>
      </c>
      <c r="KW27" s="183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86">
        <f>IF(ISBLANK($KX$3),"",IF(ISBLANK(Tipy!JB21),"-",SUM(KS27:KW27)))</f>
        <v>20</v>
      </c>
      <c r="KY27" s="185"/>
      <c r="KZ27" s="182">
        <f>IF(ISBLANK($LE$3),"",IF(ISBLANK(Tipy!JH21),0,IF(AND(Tipy!JH21=Výsledky!$LC$3,Tipy!JJ21=Výsledky!$LE$3),50,0)))</f>
        <v>0</v>
      </c>
      <c r="LA27" s="182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82">
        <f>IF(ISBLANK($LE$3),"",IF(OR(Tipy!JK21=Výsledky!$KZ$6,Tipy!JK21=Výsledky!$KZ$7,Tipy!JK21=Výsledky!$KZ$8,Tipy!JK21=Výsledky!$KZ$9),30,0))</f>
        <v>0</v>
      </c>
      <c r="LC27" s="182">
        <f>IF(ISBLANK($LE$3),"",IF(OR(Tipy!JL21=Výsledky!$LC$6,Tipy!JL21=Výsledky!$LC$7,Tipy!JL21=Výsledky!$LC$8,Tipy!JL21=Výsledky!$LC$9),10,0))</f>
        <v>0</v>
      </c>
      <c r="LD27" s="183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86">
        <f>IF(ISBLANK($LE$3),"",IF(ISBLANK(Tipy!JH21),"-",SUM(KZ27:LD27)))</f>
        <v>0</v>
      </c>
      <c r="LF27" s="185"/>
      <c r="LG27" s="182">
        <f>IF(ISBLANK($LL$3),"",IF(ISBLANK(Tipy!JN21),0,IF(AND(Tipy!JN21=Výsledky!$LJ$3,Tipy!JP21=Výsledky!$LL$3),50,0)))</f>
        <v>0</v>
      </c>
      <c r="LH27" s="182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182">
        <f>IF(ISBLANK($LL$3),"",IF(OR(Tipy!JQ21=Výsledky!$LG$6,Tipy!JQ21=Výsledky!$LG$7,Tipy!JQ21=Výsledky!$LG$8,Tipy!JQ21=Výsledky!$LG$9),30,0))</f>
        <v>30</v>
      </c>
      <c r="LJ27" s="182">
        <f>IF(ISBLANK($LL$3),"",IF(OR(Tipy!JR21=Výsledky!$LJ$6,Tipy!JR21=Výsledky!$LJ$7,Tipy!JR21=Výsledky!$LJ$8,Tipy!JR21=Výsledky!$LJ$9),10,0))</f>
        <v>0</v>
      </c>
      <c r="LK27" s="183">
        <f>IF(ISBLANK($LL$3),"",IF(ISBLANK(Tipy!JN21),0,IF(OR(AND(Tipy!JN21=Výsledky!$LJ$3,OR(Tipy!JP21=Výsledky!$LL$3+1,Tipy!JP21=Výsledky!$LL$3-1)),AND(Tipy!JP21=Výsledky!$LL$3,OR(Tipy!JN21=Výsledky!$LJ$3+1,Tipy!JN21=Výsledky!$LJ$3-1))),10,0)))</f>
        <v>10</v>
      </c>
      <c r="LL27" s="186">
        <f>IF(ISBLANK($LL$3),"",IF(ISBLANK(Tipy!JN21),"-",SUM(LG27:LK27)))</f>
        <v>60</v>
      </c>
      <c r="LM27" s="185"/>
      <c r="LN27" s="182" t="str">
        <f>IF(ISBLANK($LS$3),"",IF(ISBLANK(Tipy!JT21),0,IF(AND(Tipy!JT21=Výsledky!$LQ$3,Tipy!JV21=Výsledky!$LS$3),50,0)))</f>
        <v/>
      </c>
      <c r="LO27" s="182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82" t="str">
        <f>IF(ISBLANK($LS$3),"",IF(OR(Tipy!JW21=Výsledky!$LN$6,Tipy!JW21=Výsledky!$LN$7,Tipy!JW21=Výsledky!$LN$8,Tipy!JW21=Výsledky!$LN$9),30,0))</f>
        <v/>
      </c>
      <c r="LQ27" s="182" t="str">
        <f>IF(ISBLANK($LS$3),"",IF(OR(Tipy!JX21=Výsledky!$LQ$6,Tipy!JX21=Výsledky!$LQ$7,Tipy!JX21=Výsledky!$LQ$8,Tipy!JX21=Výsledky!$LQ$9),10,0))</f>
        <v/>
      </c>
      <c r="LR27" s="183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86" t="str">
        <f>IF(ISBLANK($LS$3),"",IF(ISBLANK(Tipy!JT21),"-",SUM(LN27:LR27)))</f>
        <v/>
      </c>
      <c r="LT27" s="94"/>
      <c r="LU27" s="182">
        <f>IF(ISBLANK($LZ$3),"",IF(ISBLANK(Tipy!JZ21),0,IF(AND(Tipy!JZ21=Výsledky!$LX$3,Tipy!KB21=Výsledky!$LZ$3),50,0)))</f>
        <v>0</v>
      </c>
      <c r="LV27" s="182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182">
        <f>IF(ISBLANK($LZ$3),"",IF(OR(Tipy!KC21=Výsledky!$LU$6,Tipy!KC21=Výsledky!$LU$7,Tipy!KC21=Výsledky!$LU$8,Tipy!KC21=Výsledky!$LU$9),30,0))</f>
        <v>0</v>
      </c>
      <c r="LX27" s="182">
        <f>IF(ISBLANK($LZ$3),"",IF(OR(Tipy!KD21=Výsledky!$LX$6,Tipy!KD21=Výsledky!$LX$7,Tipy!KD21=Výsledky!$LX$8,Tipy!KD21=Výsledky!$LX$9),10,0))</f>
        <v>0</v>
      </c>
      <c r="LY27" s="183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86">
        <f>IF(ISBLANK($LZ$3),"",IF(ISBLANK(Tipy!JZ21),"-",SUM(LU27:LY27)))</f>
        <v>20</v>
      </c>
      <c r="MA27" s="185"/>
      <c r="MB27" s="182">
        <f>IF(ISBLANK($MG$3),"",IF(ISBLANK(Tipy!KF21),0,IF(AND(Tipy!KF21=Výsledky!$ME$3,Tipy!KH21=Výsledky!$MG$3),50,0)))</f>
        <v>0</v>
      </c>
      <c r="MC27" s="182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20</v>
      </c>
      <c r="MD27" s="182">
        <f>IF(ISBLANK($MG$3),"",IF(OR(Tipy!KI21=Výsledky!$MB$6,Tipy!KI21=Výsledky!$MB$7,Tipy!KI21=Výsledky!$MB$8,Tipy!KI21=Výsledky!$MB$9),30,0))</f>
        <v>0</v>
      </c>
      <c r="ME27" s="182">
        <f>IF(ISBLANK($MG$3),"",IF(OR(Tipy!KJ21=Výsledky!$ME$6,Tipy!KJ21=Výsledky!$ME$7,Tipy!KJ21=Výsledky!$ME$8,Tipy!KJ21=Výsledky!$ME$9),10,0))</f>
        <v>0</v>
      </c>
      <c r="MF27" s="183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86">
        <f>IF(ISBLANK($MG$3),"",IF(ISBLANK(Tipy!KF21),"-",SUM(MB27:MF27)))</f>
        <v>20</v>
      </c>
      <c r="MH27" s="94"/>
      <c r="MI27" s="92" t="str">
        <f>IF(ISBLANK($MN$3),"",IF(ISBLANK(Tipy!KL21),0,IF(AND(Tipy!KL21=Výsledky!$ML$3,Tipy!KN21=Výsledky!$MN$3),50,0)))</f>
        <v/>
      </c>
      <c r="MJ27" s="92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92" t="str">
        <f>IF(ISBLANK($MN$3),"",IF(OR(Tipy!KO21=Výsledky!$MI$6,Tipy!KO21=Výsledky!$MI$7,Tipy!KO21=Výsledky!$MI$8,Tipy!KO21=Výsledky!$MI$9),30,0))</f>
        <v/>
      </c>
      <c r="ML27" s="92" t="str">
        <f>IF(ISBLANK($MN$3),"",IF(OR(Tipy!KP21=Výsledky!$ML$6,Tipy!KP21=Výsledky!$ML$7,Tipy!KP21=Výsledky!$ML$8,Tipy!KP21=Výsledky!$ML$9),10,0))</f>
        <v/>
      </c>
      <c r="MM27" s="93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95" t="str">
        <f>IF(ISBLANK($MN$3),"",IF(ISBLANK(Tipy!KL21),"-",SUM(MI27:MM27)))</f>
        <v/>
      </c>
      <c r="MO27" s="94"/>
      <c r="MP27" s="92" t="str">
        <f>IF(ISBLANK($MU$3),"",IF(ISBLANK(Tipy!KR21),0,IF(AND(Tipy!KR21=Výsledky!$MS$3,Tipy!KT21=Výsledky!$MU$3),50,0)))</f>
        <v/>
      </c>
      <c r="MQ27" s="92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92" t="str">
        <f>IF(ISBLANK($MU$3),"",IF(OR(Tipy!KU21=Výsledky!$MP$6,Tipy!KU21=Výsledky!$MP$7,Tipy!KU21=Výsledky!$MP$8,Tipy!KU21=Výsledky!$MP$9),30,0))</f>
        <v/>
      </c>
      <c r="MS27" s="92" t="str">
        <f>IF(ISBLANK($MU$3),"",IF(OR(Tipy!KV21=Výsledky!$MS$6,Tipy!KV21=Výsledky!$MS$7,Tipy!KV21=Výsledky!$MS$8,Tipy!KV21=Výsledky!$MS$9),10,0))</f>
        <v/>
      </c>
      <c r="MT27" s="93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95" t="str">
        <f>IF(ISBLANK($MU$3),"",IF(ISBLANK(Tipy!KR21),"-",SUM(MP27:MT27)))</f>
        <v/>
      </c>
      <c r="MV27" s="94"/>
      <c r="MW27" s="92" t="str">
        <f>IF(ISBLANK($NB$3),"",IF(ISBLANK(Tipy!KX21),0,IF(AND(Tipy!KX21=Výsledky!$MZ$3,Tipy!KZ21=Výsledky!$NB$3),50,0)))</f>
        <v/>
      </c>
      <c r="MX27" s="92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92" t="str">
        <f>IF(ISBLANK($NB$3),"",IF(OR(Tipy!LA21=Výsledky!$MW$6,Tipy!LA21=Výsledky!$MW$7,Tipy!LA21=Výsledky!$MW$8,Tipy!LA21=Výsledky!$MW$9),30,0))</f>
        <v/>
      </c>
      <c r="MZ27" s="92" t="str">
        <f>IF(ISBLANK($NB$3),"",IF(OR(Tipy!LB21=Výsledky!$MZ$6,Tipy!LB21=Výsledky!$MZ$7,Tipy!LB21=Výsledky!$MZ$8,Tipy!LB21=Výsledky!$MZ$9),10,0))</f>
        <v/>
      </c>
      <c r="NA27" s="93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95" t="str">
        <f>IF(ISBLANK($NB$3),"",IF(ISBLANK(Tipy!KX21),"-",SUM(MW27:NA27)))</f>
        <v/>
      </c>
      <c r="NC27" s="94"/>
      <c r="ND27" s="92" t="str">
        <f>IF(ISBLANK($NI$3),"",IF(ISBLANK(Tipy!LD21),0,IF(AND(Tipy!LD21=Výsledky!$NG$3,Tipy!LF21=Výsledky!$NI$3),50,0)))</f>
        <v/>
      </c>
      <c r="NE27" s="92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92" t="str">
        <f>IF(ISBLANK($NI$3),"",IF(OR(Tipy!LG21=Výsledky!$ND$6,Tipy!LG21=Výsledky!$ND$7,Tipy!LG21=Výsledky!$ND$8,Tipy!LG21=Výsledky!$ND$9),30,0))</f>
        <v/>
      </c>
      <c r="NG27" s="92" t="str">
        <f>IF(ISBLANK($NI$3),"",IF(OR(Tipy!LH21=Výsledky!$NG$6,Tipy!LH21=Výsledky!$NG$7,Tipy!LH21=Výsledky!$NG$8,Tipy!LH21=Výsledky!$NG$9),10,0))</f>
        <v/>
      </c>
      <c r="NH27" s="93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95" t="str">
        <f>IF(ISBLANK($NI$3),"",IF(ISBLANK(Tipy!LD21),"-",SUM(ND27:NH27)))</f>
        <v/>
      </c>
      <c r="NJ27" s="94"/>
      <c r="NK27" s="92" t="str">
        <f>IF(ISBLANK($NP$3),"",IF(ISBLANK(Tipy!LJ21),0,IF(AND(Tipy!LJ21=Výsledky!$NN$3,Tipy!LL21=Výsledky!$NP$3),50,0)))</f>
        <v/>
      </c>
      <c r="NL27" s="92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92" t="str">
        <f>IF(ISBLANK($NP$3),"",IF(OR(Tipy!LM21=Výsledky!$NK$6,Tipy!LM21=Výsledky!$NK$7,Tipy!LM21=Výsledky!$NK$8,Tipy!LM21=Výsledky!$NK$9),30,0))</f>
        <v/>
      </c>
      <c r="NN27" s="92" t="str">
        <f>IF(ISBLANK($NP$3),"",IF(OR(Tipy!LN21=Výsledky!$NN$6,Tipy!LN21=Výsledky!$NN$7,Tipy!LN21=Výsledky!$NN$8,Tipy!LN21=Výsledky!$NN$9),10,0))</f>
        <v/>
      </c>
      <c r="NO27" s="93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95" t="str">
        <f>IF(ISBLANK($NP$3),"",IF(ISBLANK(Tipy!LJ21),"-",SUM(NK27:NO27)))</f>
        <v/>
      </c>
      <c r="NQ27" s="94"/>
      <c r="NR27" s="92" t="str">
        <f>IF(ISBLANK($NW$3),"",IF(ISBLANK(Tipy!LP21),0,IF(AND(Tipy!LP21=Výsledky!$NU$3,Tipy!LR21=Výsledky!$NW$3),50,0)))</f>
        <v/>
      </c>
      <c r="NS27" s="92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92" t="str">
        <f>IF(ISBLANK($NW$3),"",IF(OR(Tipy!LS21=Výsledky!$NR$6,Tipy!LS21=Výsledky!$NR$7,Tipy!LS21=Výsledky!$NR$8,Tipy!LS21=Výsledky!$NR$9),30,0))</f>
        <v/>
      </c>
      <c r="NU27" s="92" t="str">
        <f>IF(ISBLANK($NW$3),"",IF(OR(Tipy!LT21=Výsledky!$NU$6,Tipy!LT21=Výsledky!$NU$7,Tipy!LT21=Výsledky!$NU$8,Tipy!LT21=Výsledky!$NU$9),10,0))</f>
        <v/>
      </c>
      <c r="NV27" s="93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95" t="str">
        <f>IF(ISBLANK($NW$3),"",IF(ISBLANK(Tipy!LP21),"-",SUM(NR27:NV27)))</f>
        <v/>
      </c>
      <c r="NX27" s="94"/>
      <c r="NY27" s="92" t="str">
        <f>IF(ISBLANK($OD$3),"",IF(ISBLANK(Tipy!LV21),0,IF(AND(Tipy!LV21=Výsledky!$OB$3,Tipy!LX21=Výsledky!$OD$3),50,0)))</f>
        <v/>
      </c>
      <c r="NZ27" s="92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92" t="str">
        <f>IF(ISBLANK($OD$3),"",IF(OR(Tipy!LY21=Výsledky!$NY$6,Tipy!LY21=Výsledky!$NY$7,Tipy!LY21=Výsledky!$NY$8,Tipy!LY21=Výsledky!$NY$9),30,0))</f>
        <v/>
      </c>
      <c r="OB27" s="92" t="str">
        <f>IF(ISBLANK($OD$3),"",IF(OR(Tipy!LZ21=Výsledky!$OB$6,Tipy!LZ21=Výsledky!$OB$7,Tipy!LZ21=Výsledky!$OB$8,Tipy!LZ21=Výsledky!$OB$9),10,0))</f>
        <v/>
      </c>
      <c r="OC27" s="93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95" t="str">
        <f>IF(ISBLANK($OD$3),"",IF(ISBLANK(Tipy!LV21),"-",SUM(NY27:OC27)))</f>
        <v/>
      </c>
      <c r="OE27" s="94"/>
      <c r="OF27" s="92" t="str">
        <f>IF(ISBLANK($OK$3),"",IF(ISBLANK(Tipy!MB21),0,IF(AND(Tipy!MB21=Výsledky!$OI$3,Tipy!MD21=Výsledky!$OK$3),50,0)))</f>
        <v/>
      </c>
      <c r="OG27" s="92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92" t="str">
        <f>IF(ISBLANK($OK$3),"",IF(OR(Tipy!ME21=Výsledky!$OF$6,Tipy!ME21=Výsledky!$OF$7,Tipy!ME21=Výsledky!$OF$8,Tipy!ME21=Výsledky!$OF$9),30,0))</f>
        <v/>
      </c>
      <c r="OI27" s="92" t="str">
        <f>IF(ISBLANK($OK$3),"",IF(OR(Tipy!MF21=Výsledky!$OI$6,Tipy!MF21=Výsledky!$OI$7,Tipy!MF21=Výsledky!$OI$8,Tipy!MF21=Výsledky!$OI$9),10,0))</f>
        <v/>
      </c>
      <c r="OJ27" s="93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95" t="str">
        <f>IF(ISBLANK($OK$3),"",IF(ISBLANK(Tipy!MB21),"-",SUM(OF27:OJ27)))</f>
        <v/>
      </c>
      <c r="OL27" s="94"/>
      <c r="OM27" s="92" t="str">
        <f>IF(ISBLANK($OR$3),"",IF(ISBLANK(Tipy!MH21),0,IF(AND(Tipy!MH21=Výsledky!$OP$3,Tipy!MJ21=Výsledky!$OR$3),50,0)))</f>
        <v/>
      </c>
      <c r="ON27" s="92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92" t="str">
        <f>IF(ISBLANK($OR$3),"",IF(OR(Tipy!MK21=Výsledky!$OM$6,Tipy!MK21=Výsledky!$OM$7,Tipy!MK21=Výsledky!$OM$8,Tipy!MK21=Výsledky!$OM$9),30,0))</f>
        <v/>
      </c>
      <c r="OP27" s="92" t="str">
        <f>IF(ISBLANK($OR$3),"",IF(OR(Tipy!ML21=Výsledky!$OP$6,Tipy!ML21=Výsledky!$OP$7,Tipy!ML21=Výsledky!$OP$8,Tipy!ML21=Výsledky!$OP$9),10,0))</f>
        <v/>
      </c>
      <c r="OQ27" s="93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95" t="str">
        <f>IF(ISBLANK($OR$3),"",IF(ISBLANK(Tipy!MH21),"-",SUM(OM27:OQ27)))</f>
        <v/>
      </c>
      <c r="OS27" s="94"/>
      <c r="OT27" s="92" t="str">
        <f>IF(ISBLANK($OY$3),"",IF(ISBLANK(Tipy!MN21),0,IF(AND(Tipy!MN21=Výsledky!$OW$3,Tipy!MP21=Výsledky!$OY$3),50,0)))</f>
        <v/>
      </c>
      <c r="OU27" s="92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92" t="str">
        <f>IF(ISBLANK($OY$3),"",IF(OR(Tipy!MQ21=Výsledky!$OT$6,Tipy!MQ21=Výsledky!$OT$7,Tipy!MQ21=Výsledky!$OT$8,Tipy!MQ21=Výsledky!$OT$9),30,0))</f>
        <v/>
      </c>
      <c r="OW27" s="92" t="str">
        <f>IF(ISBLANK($OY$3),"",IF(OR(Tipy!MR21=Výsledky!$OW$6,Tipy!MR21=Výsledky!$OW$7,Tipy!MR21=Výsledky!$OW$8,Tipy!MR21=Výsledky!$OW$9),10,0))</f>
        <v/>
      </c>
      <c r="OX27" s="93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95" t="str">
        <f>IF(ISBLANK($OY$3),"",IF(ISBLANK(Tipy!MN21),"-",SUM(OT27:OX27)))</f>
        <v/>
      </c>
      <c r="OZ27" s="94"/>
      <c r="PA27" s="92" t="str">
        <f>IF(ISBLANK($PF$3),"",IF(ISBLANK(Tipy!MT21),0,IF(AND(Tipy!MT21=Výsledky!$PD$3,Tipy!MV21=Výsledky!$PF$3),50,0)))</f>
        <v/>
      </c>
      <c r="PB27" s="92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92" t="str">
        <f>IF(ISBLANK($PF$3),"",IF(OR(Tipy!MW21=Výsledky!$PA$6,Tipy!MW21=Výsledky!$PA$7,Tipy!MW21=Výsledky!$PA$8,Tipy!MW21=Výsledky!$PA$9),30,0))</f>
        <v/>
      </c>
      <c r="PD27" s="92" t="str">
        <f>IF(ISBLANK($PF$3),"",IF(OR(Tipy!MX21=Výsledky!$PD$6,Tipy!MX21=Výsledky!$PD$7,Tipy!MX21=Výsledky!$PD$8,Tipy!MX21=Výsledky!$PD$9),10,0))</f>
        <v/>
      </c>
      <c r="PE27" s="93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95" t="str">
        <f>IF(ISBLANK($PF$3),"",IF(ISBLANK(Tipy!MT21),"-",SUM(PA27:PE27)))</f>
        <v/>
      </c>
      <c r="PG27" s="94"/>
      <c r="PH27" s="92" t="str">
        <f>IF(ISBLANK($PM$3),"",IF(ISBLANK(Tipy!MZ21),0,IF(AND(Tipy!MZ21=Výsledky!$PK$3,Tipy!NB21=Výsledky!$PM$3),50,0)))</f>
        <v/>
      </c>
      <c r="PI27" s="92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92" t="str">
        <f>IF(ISBLANK($PM$3),"",IF(OR(Tipy!NC21=Výsledky!$PH$6,Tipy!NC21=Výsledky!$PH$7,Tipy!NC21=Výsledky!$PH$8,Tipy!NC21=Výsledky!$PH$9),30,0))</f>
        <v/>
      </c>
      <c r="PK27" s="92" t="str">
        <f>IF(ISBLANK($PM$3),"",IF(OR(Tipy!ND21=Výsledky!$PK$6,Tipy!ND21=Výsledky!$PK$7,Tipy!ND21=Výsledky!$PK$8,Tipy!ND21=Výsledky!$PK$9),10,0))</f>
        <v/>
      </c>
      <c r="PL27" s="93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95" t="str">
        <f>IF(ISBLANK($PM$3),"",IF(ISBLANK(Tipy!MZ21),"-",SUM(PH27:PL27)))</f>
        <v/>
      </c>
      <c r="PN27" s="94"/>
      <c r="PO27" s="92" t="str">
        <f>IF(ISBLANK($PT$3),"",IF(ISBLANK(Tipy!NF21),0,IF(AND(Tipy!NF21=Výsledky!$PR$3,Tipy!NH21=Výsledky!$PT$3),50,0)))</f>
        <v/>
      </c>
      <c r="PP27" s="92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92" t="str">
        <f>IF(ISBLANK($PT$3),"",IF(OR(Tipy!NI21=Výsledky!$PO$6,Tipy!NI21=Výsledky!$PO$7,Tipy!NI21=Výsledky!$PO$8,Tipy!NI21=Výsledky!$PO$9),30,0))</f>
        <v/>
      </c>
      <c r="PR27" s="92" t="str">
        <f>IF(ISBLANK($PT$3),"",IF(OR(Tipy!NJ21=Výsledky!$PR$6,Tipy!NJ21=Výsledky!$PR$7,Tipy!NJ21=Výsledky!$PR$8,Tipy!NJ21=Výsledky!$PR$9),10,0))</f>
        <v/>
      </c>
      <c r="PS27" s="93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95" t="str">
        <f>IF(ISBLANK($PT$3),"",IF(ISBLANK(Tipy!NF21),"-",SUM(PO27:PS27)))</f>
        <v/>
      </c>
      <c r="PU27" s="94"/>
      <c r="PV27" s="92" t="str">
        <f>IF(ISBLANK($QA$3),"",IF(ISBLANK(Tipy!NL21),0,IF(AND(Tipy!NL21=Výsledky!$PY$3,Tipy!NN21=Výsledky!$QA$3),50,0)))</f>
        <v/>
      </c>
      <c r="PW27" s="92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92" t="str">
        <f>IF(ISBLANK($QA$3),"",IF(OR(Tipy!NO21=Výsledky!$PV$6,Tipy!NO21=Výsledky!$PV$7,Tipy!NO21=Výsledky!$PV$8,Tipy!NO21=Výsledky!$PV$9),30,0))</f>
        <v/>
      </c>
      <c r="PY27" s="92" t="str">
        <f>IF(ISBLANK($QA$3),"",IF(OR(Tipy!NP21=Výsledky!$PY$6,Tipy!NP21=Výsledky!$PY$7,Tipy!NP21=Výsledky!$PY$8,Tipy!NP21=Výsledky!$PY$9),10,0))</f>
        <v/>
      </c>
      <c r="PZ27" s="93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95" t="str">
        <f>IF(ISBLANK($QA$3),"",IF(ISBLANK(Tipy!NL21),"-",SUM(PV27:PZ27)))</f>
        <v/>
      </c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182">
        <f>IF(ISBLANK($GP$3),"",IF(ISBLANK(Tipy!FJ22),0,IF(AND(Tipy!FJ22=Výsledky!$GN$3,Tipy!FL22=Výsledky!$GP$3),50,0)))</f>
        <v>0</v>
      </c>
      <c r="GL28" s="182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82">
        <f>IF(ISBLANK($GP$3),"",IF(OR(Tipy!FM22=Výsledky!$GK$6,Tipy!FM22=Výsledky!$GK$7,Tipy!FM22=Výsledky!$GK$8,Tipy!FM22=Výsledky!$GK$9),30,0))</f>
        <v>0</v>
      </c>
      <c r="GN28" s="182">
        <f>IF(ISBLANK($GP$3),"",IF(OR(Tipy!FN22=Výsledky!$GN$6,Tipy!FN22=Výsledky!$GN$7,Tipy!FN22=Výsledky!$GN$8,Tipy!FN22=Výsledky!$GN$9),10,0))</f>
        <v>0</v>
      </c>
      <c r="GO28" s="183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6" t="str">
        <f>IF(ISBLANK($GP$3),"",IF(ISBLANK(Tipy!FJ22),"-",SUM(GK28:GO28)))</f>
        <v>-</v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182">
        <f>IF(ISBLANK($IM$3),"",IF(ISBLANK(Tipy!GZ22),0,IF(AND(Tipy!GZ22=Výsledky!$IK$3,Tipy!HB22=Výsledky!$IM$3),50,0)))</f>
        <v>0</v>
      </c>
      <c r="II28" s="182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2">
        <f>IF(ISBLANK($IM$3),"",IF(OR(Tipy!HC22=Výsledky!$IH$6,Tipy!HC22=Výsledky!$IH$7,Tipy!HC22=Výsledky!$IH$8,Tipy!HC22=Výsledky!$IH$9),30,0))</f>
        <v>0</v>
      </c>
      <c r="IK28" s="182">
        <f>IF(ISBLANK($IM$3),"",IF(OR(Tipy!HD22=Výsledky!$IK$6,Tipy!HD22=Výsledky!$IK$7,Tipy!HD22=Výsledky!$IK$8,Tipy!HD22=Výsledky!$IK$9),10,0))</f>
        <v>0</v>
      </c>
      <c r="IL28" s="183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6" t="str">
        <f>IF(ISBLANK($IM$3),"",IF(ISBLANK(Tipy!GZ22),"-",SUM(IH28:IL28)))</f>
        <v>-</v>
      </c>
      <c r="IN28" s="185"/>
      <c r="IO28" s="182">
        <f>IF(ISBLANK($IT$3),"",IF(ISBLANK(Tipy!HF22),0,IF(AND(Tipy!HF22=Výsledky!$IR$3,Tipy!HH22=Výsledky!$IT$3),50,0)))</f>
        <v>0</v>
      </c>
      <c r="IP28" s="182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2">
        <f>IF(ISBLANK($IT$3),"",IF(OR(Tipy!HI22=Výsledky!$IO$6,Tipy!HI22=Výsledky!$IO$7,Tipy!HI22=Výsledky!$IO$8,Tipy!HI22=Výsledky!$IO$9),30,0))</f>
        <v>0</v>
      </c>
      <c r="IR28" s="182">
        <f>IF(ISBLANK($IT$3),"",IF(OR(Tipy!HJ22=Výsledky!$IR$6,Tipy!HJ22=Výsledky!$IR$7,Tipy!HJ22=Výsledky!$IR$8,Tipy!HJ22=Výsledky!$IR$9),10,0))</f>
        <v>0</v>
      </c>
      <c r="IS28" s="183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6" t="str">
        <f>IF(ISBLANK($IT$3),"",IF(ISBLANK(Tipy!HF22),"-",SUM(IO28:IS28)))</f>
        <v>-</v>
      </c>
      <c r="IU28" s="185"/>
      <c r="IV28" s="182">
        <f>IF(ISBLANK($JA$3),"",IF(ISBLANK(Tipy!HL22),0,IF(AND(Tipy!HL22=Výsledky!$IY$3,Tipy!HN22=Výsledky!$JA$3),50,0)))</f>
        <v>0</v>
      </c>
      <c r="IW28" s="182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2">
        <f>IF(ISBLANK($JA$3),"",IF(OR(Tipy!HO22=Výsledky!$IV$6,Tipy!HO22=Výsledky!$IV$7,Tipy!HO22=Výsledky!$IV$8,Tipy!HO22=Výsledky!$IV$9),30,0))</f>
        <v>0</v>
      </c>
      <c r="IY28" s="182">
        <f>IF(ISBLANK($JA$3),"",IF(OR(Tipy!HP22=Výsledky!$IY$6,Tipy!HP22=Výsledky!$IY$7,Tipy!HP22=Výsledky!$IY$8,Tipy!HP22=Výsledky!$IY$9),10,0))</f>
        <v>0</v>
      </c>
      <c r="IZ28" s="183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6" t="str">
        <f>IF(ISBLANK($JA$3),"",IF(ISBLANK(Tipy!HL22),"-",SUM(IV28:IZ28)))</f>
        <v>-</v>
      </c>
      <c r="JB28" s="185"/>
      <c r="JC28" s="182">
        <f>IF(ISBLANK($JH$3),"",IF(ISBLANK(Tipy!HR22),0,IF(AND(Tipy!HR22=Výsledky!$JF$3,Tipy!HT22=Výsledky!$JH$3),50,0)))</f>
        <v>0</v>
      </c>
      <c r="JD28" s="182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2">
        <f>IF(ISBLANK($JH$3),"",IF(OR(Tipy!HU22=Výsledky!$JC$6,Tipy!HU22=Výsledky!$JC$7,Tipy!HU22=Výsledky!$JC$8,Tipy!HU22=Výsledky!$JC$9),30,0))</f>
        <v>0</v>
      </c>
      <c r="JF28" s="182">
        <f>IF(ISBLANK($JH$3),"",IF(OR(Tipy!HV22=Výsledky!$JF$6,Tipy!HV22=Výsledky!$JF$7,Tipy!HV22=Výsledky!$JF$8,Tipy!HV22=Výsledky!$JF$9),10,0))</f>
        <v>0</v>
      </c>
      <c r="JG28" s="18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6" t="str">
        <f>IF(ISBLANK($JH$3),"",IF(ISBLANK(Tipy!HR22),"-",SUM(JC28:JG28)))</f>
        <v>-</v>
      </c>
      <c r="JI28" s="185"/>
      <c r="JJ28" s="182">
        <f>IF(ISBLANK($JO$3),"",IF(ISBLANK(Tipy!HX22),0,IF(AND(Tipy!HX22=Výsledky!$JM$3,Tipy!HZ22=Výsledky!$JO$3),50,0)))</f>
        <v>0</v>
      </c>
      <c r="JK28" s="182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2">
        <f>IF(ISBLANK($JO$3),"",IF(OR(Tipy!IA22=Výsledky!$JJ$6,Tipy!IA22=Výsledky!$JJ$7,Tipy!IA22=Výsledky!$JJ$8,Tipy!IA22=Výsledky!$JJ$9),30,0))</f>
        <v>0</v>
      </c>
      <c r="JM28" s="182">
        <f>IF(ISBLANK($JO$3),"",IF(OR(Tipy!IB22=Výsledky!$JM$6,Tipy!IB22=Výsledky!$JM$7,Tipy!IB22=Výsledky!$JM$8,Tipy!IB22=Výsledky!$JM$9),10,0))</f>
        <v>0</v>
      </c>
      <c r="JN28" s="183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86" t="str">
        <f>IF(ISBLANK($JO$3),"",IF(ISBLANK(Tipy!HX22),"-",SUM(JJ28:JN28)))</f>
        <v>-</v>
      </c>
      <c r="JP28" s="185"/>
      <c r="JQ28" s="182">
        <f>IF(ISBLANK($JV$3),"",IF(ISBLANK(Tipy!ID22),0,IF(AND(Tipy!ID22=Výsledky!$JT$3,Tipy!IF22=Výsledky!$JV$3),50,0)))</f>
        <v>0</v>
      </c>
      <c r="JR28" s="182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182">
        <f>IF(ISBLANK($JV$3),"",IF(OR(Tipy!IG22=Výsledky!$JQ$6,Tipy!IG22=Výsledky!$JQ$7,Tipy!IG22=Výsledky!$JQ$8,Tipy!IG22=Výsledky!$JQ$9),30,0))</f>
        <v>0</v>
      </c>
      <c r="JT28" s="182">
        <f>IF(ISBLANK($JV$3),"",IF(OR(Tipy!IH22=Výsledky!$JT$6,Tipy!IH22=Výsledky!$JT$7,Tipy!IH22=Výsledky!$JT$8,Tipy!IH22=Výsledky!$JT$9),10,0))</f>
        <v>0</v>
      </c>
      <c r="JU28" s="183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86" t="str">
        <f>IF(ISBLANK($JV$3),"",IF(ISBLANK(Tipy!ID22),"-",SUM(JQ28:JU28)))</f>
        <v>-</v>
      </c>
      <c r="JW28" s="185"/>
      <c r="JX28" s="182">
        <f>IF(ISBLANK($KC$3),"",IF(ISBLANK(Tipy!IJ22),0,IF(AND(Tipy!IJ22=Výsledky!$KA$3,Tipy!IL22=Výsledky!$KC$3),50,0)))</f>
        <v>0</v>
      </c>
      <c r="JY28" s="182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>0</v>
      </c>
      <c r="JZ28" s="182">
        <f>IF(ISBLANK($KC$3),"",IF(OR(Tipy!IM22=Výsledky!$JX$6,Tipy!IM22=Výsledky!$JX$7,Tipy!IM22=Výsledky!$JX$8,Tipy!IM22=Výsledky!$JX$9),30,0))</f>
        <v>0</v>
      </c>
      <c r="KA28" s="182">
        <f>IF(ISBLANK($KC$3),"",IF(OR(Tipy!IN22=Výsledky!$KA$6,Tipy!IN22=Výsledky!$KA$7,Tipy!IN22=Výsledky!$KA$8,Tipy!IN22=Výsledky!$KA$9),10,0))</f>
        <v>0</v>
      </c>
      <c r="KB28" s="183">
        <f>IF(ISBLANK($KC$3),"",IF(ISBLANK(Tipy!IJ22),0,IF(OR(AND(Tipy!IJ22=Výsledky!$KA$3,OR(Tipy!IL22=Výsledky!$KC$3+1,Tipy!IL22=Výsledky!$KC$3-1)),AND(Tipy!IL22=Výsledky!$KC$3,OR(Tipy!IJ22=Výsledky!$KA$3+1,Tipy!IJ22=Výsledky!$KA$3-1))),10,0)))</f>
        <v>0</v>
      </c>
      <c r="KC28" s="186" t="str">
        <f>IF(ISBLANK($KC$3),"",IF(ISBLANK(Tipy!IJ22),"-",SUM(JX28:KB28)))</f>
        <v>-</v>
      </c>
      <c r="KD28" s="185"/>
      <c r="KE28" s="182">
        <f>IF(ISBLANK($KJ$3),"",IF(ISBLANK(Tipy!IP22),0,IF(AND(Tipy!IP22=Výsledky!$KH$3,Tipy!IR22=Výsledky!$KJ$3),50,0)))</f>
        <v>0</v>
      </c>
      <c r="KF28" s="182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182">
        <f>IF(ISBLANK($KJ$3),"",IF(OR(Tipy!IS22=Výsledky!$KE$6,Tipy!IS22=Výsledky!$KE$7,Tipy!IS22=Výsledky!$KE$8,Tipy!IS22=Výsledky!$KE$9),30,0))</f>
        <v>0</v>
      </c>
      <c r="KH28" s="182">
        <f>IF(ISBLANK($KJ$3),"",IF(OR(Tipy!IT22=Výsledky!$KH$6,Tipy!IT22=Výsledky!$KH$7,Tipy!IT22=Výsledky!$KH$8,Tipy!IT22=Výsledky!$KH$9),10,0))</f>
        <v>0</v>
      </c>
      <c r="KI28" s="183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186" t="str">
        <f>IF(ISBLANK($KJ$3),"",IF(ISBLANK(Tipy!IP22),"-",SUM(KE28:KI28)))</f>
        <v>-</v>
      </c>
      <c r="KK28" s="185"/>
      <c r="KL28" s="182">
        <f>IF(ISBLANK($KQ$3),"",IF(ISBLANK(Tipy!IV22),0,IF(AND(Tipy!IV22=Výsledky!$KO$3,Tipy!IX22=Výsledky!$KQ$3),50,0)))</f>
        <v>0</v>
      </c>
      <c r="KM28" s="182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82">
        <f>IF(ISBLANK($KQ$3),"",IF(OR(Tipy!IY22=Výsledky!$KL$6,Tipy!IY22=Výsledky!$KL$7,Tipy!IY22=Výsledky!$KL$8,Tipy!IY22=Výsledky!$KL$9),30,0))</f>
        <v>0</v>
      </c>
      <c r="KO28" s="182">
        <f>IF(ISBLANK($KQ$3),"",IF(OR(Tipy!IZ22=Výsledky!$KO$6,Tipy!IZ22=Výsledky!$KO$7,Tipy!IZ22=Výsledky!$KO$8,Tipy!IZ22=Výsledky!$KO$9),10,0))</f>
        <v>0</v>
      </c>
      <c r="KP28" s="183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86" t="str">
        <f>IF(ISBLANK($KQ$3),"",IF(ISBLANK(Tipy!IV22),"-",SUM(KL28:KP28)))</f>
        <v>-</v>
      </c>
      <c r="KR28" s="185"/>
      <c r="KS28" s="182">
        <f>IF(ISBLANK($KX$3),"",IF(ISBLANK(Tipy!JB22),0,IF(AND(Tipy!JB22=Výsledky!$KV$3,Tipy!JD22=Výsledky!$KX$3),50,0)))</f>
        <v>0</v>
      </c>
      <c r="KT28" s="182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0</v>
      </c>
      <c r="KU28" s="182">
        <f>IF(ISBLANK($KX$3),"",IF(OR(Tipy!JE22=Výsledky!$KS$6,Tipy!JE22=Výsledky!$KS$7,Tipy!JE22=Výsledky!$KS$8,Tipy!JE22=Výsledky!$KS$9),30,0))</f>
        <v>0</v>
      </c>
      <c r="KV28" s="182">
        <f>IF(ISBLANK($KX$3),"",IF(OR(Tipy!JF22=Výsledky!$KV$6,Tipy!JF22=Výsledky!$KV$7,Tipy!JF22=Výsledky!$KV$8,Tipy!JF22=Výsledky!$KV$9),10,0))</f>
        <v>0</v>
      </c>
      <c r="KW28" s="183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86" t="str">
        <f>IF(ISBLANK($KX$3),"",IF(ISBLANK(Tipy!JB22),"-",SUM(KS28:KW28)))</f>
        <v>-</v>
      </c>
      <c r="KY28" s="185"/>
      <c r="KZ28" s="182">
        <f>IF(ISBLANK($LE$3),"",IF(ISBLANK(Tipy!JH22),0,IF(AND(Tipy!JH22=Výsledky!$LC$3,Tipy!JJ22=Výsledky!$LE$3),50,0)))</f>
        <v>0</v>
      </c>
      <c r="LA28" s="182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82">
        <f>IF(ISBLANK($LE$3),"",IF(OR(Tipy!JK22=Výsledky!$KZ$6,Tipy!JK22=Výsledky!$KZ$7,Tipy!JK22=Výsledky!$KZ$8,Tipy!JK22=Výsledky!$KZ$9),30,0))</f>
        <v>0</v>
      </c>
      <c r="LC28" s="182">
        <f>IF(ISBLANK($LE$3),"",IF(OR(Tipy!JL22=Výsledky!$LC$6,Tipy!JL22=Výsledky!$LC$7,Tipy!JL22=Výsledky!$LC$8,Tipy!JL22=Výsledky!$LC$9),10,0))</f>
        <v>0</v>
      </c>
      <c r="LD28" s="183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86" t="str">
        <f>IF(ISBLANK($LE$3),"",IF(ISBLANK(Tipy!JH22),"-",SUM(KZ28:LD28)))</f>
        <v>-</v>
      </c>
      <c r="LF28" s="185"/>
      <c r="LG28" s="182">
        <f>IF(ISBLANK($LL$3),"",IF(ISBLANK(Tipy!JN22),0,IF(AND(Tipy!JN22=Výsledky!$LJ$3,Tipy!JP22=Výsledky!$LL$3),50,0)))</f>
        <v>0</v>
      </c>
      <c r="LH28" s="182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182">
        <f>IF(ISBLANK($LL$3),"",IF(OR(Tipy!JQ22=Výsledky!$LG$6,Tipy!JQ22=Výsledky!$LG$7,Tipy!JQ22=Výsledky!$LG$8,Tipy!JQ22=Výsledky!$LG$9),30,0))</f>
        <v>0</v>
      </c>
      <c r="LJ28" s="182">
        <f>IF(ISBLANK($LL$3),"",IF(OR(Tipy!JR22=Výsledky!$LJ$6,Tipy!JR22=Výsledky!$LJ$7,Tipy!JR22=Výsledky!$LJ$8,Tipy!JR22=Výsledky!$LJ$9),10,0))</f>
        <v>0</v>
      </c>
      <c r="LK28" s="183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186" t="str">
        <f>IF(ISBLANK($LL$3),"",IF(ISBLANK(Tipy!JN22),"-",SUM(LG28:LK28)))</f>
        <v>-</v>
      </c>
      <c r="LM28" s="185"/>
      <c r="LN28" s="182" t="str">
        <f>IF(ISBLANK($LS$3),"",IF(ISBLANK(Tipy!JT22),0,IF(AND(Tipy!JT22=Výsledky!$LQ$3,Tipy!JV22=Výsledky!$LS$3),50,0)))</f>
        <v/>
      </c>
      <c r="LO28" s="182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82" t="str">
        <f>IF(ISBLANK($LS$3),"",IF(OR(Tipy!JW22=Výsledky!$LN$6,Tipy!JW22=Výsledky!$LN$7,Tipy!JW22=Výsledky!$LN$8,Tipy!JW22=Výsledky!$LN$9),30,0))</f>
        <v/>
      </c>
      <c r="LQ28" s="182" t="str">
        <f>IF(ISBLANK($LS$3),"",IF(OR(Tipy!JX22=Výsledky!$LQ$6,Tipy!JX22=Výsledky!$LQ$7,Tipy!JX22=Výsledky!$LQ$8,Tipy!JX22=Výsledky!$LQ$9),10,0))</f>
        <v/>
      </c>
      <c r="LR28" s="183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86" t="str">
        <f>IF(ISBLANK($LS$3),"",IF(ISBLANK(Tipy!JT22),"-",SUM(LN28:LR28)))</f>
        <v/>
      </c>
      <c r="LT28" s="94"/>
      <c r="LU28" s="182">
        <f>IF(ISBLANK($LZ$3),"",IF(ISBLANK(Tipy!JZ22),0,IF(AND(Tipy!JZ22=Výsledky!$LX$3,Tipy!KB22=Výsledky!$LZ$3),50,0)))</f>
        <v>0</v>
      </c>
      <c r="LV28" s="182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82">
        <f>IF(ISBLANK($LZ$3),"",IF(OR(Tipy!KC22=Výsledky!$LU$6,Tipy!KC22=Výsledky!$LU$7,Tipy!KC22=Výsledky!$LU$8,Tipy!KC22=Výsledky!$LU$9),30,0))</f>
        <v>0</v>
      </c>
      <c r="LX28" s="182">
        <f>IF(ISBLANK($LZ$3),"",IF(OR(Tipy!KD22=Výsledky!$LX$6,Tipy!KD22=Výsledky!$LX$7,Tipy!KD22=Výsledky!$LX$8,Tipy!KD22=Výsledky!$LX$9),10,0))</f>
        <v>0</v>
      </c>
      <c r="LY28" s="183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86" t="str">
        <f>IF(ISBLANK($LZ$3),"",IF(ISBLANK(Tipy!JZ22),"-",SUM(LU28:LY28)))</f>
        <v>-</v>
      </c>
      <c r="MA28" s="185"/>
      <c r="MB28" s="182">
        <f>IF(ISBLANK($MG$3),"",IF(ISBLANK(Tipy!KF22),0,IF(AND(Tipy!KF22=Výsledky!$ME$3,Tipy!KH22=Výsledky!$MG$3),50,0)))</f>
        <v>0</v>
      </c>
      <c r="MC28" s="182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82">
        <f>IF(ISBLANK($MG$3),"",IF(OR(Tipy!KI22=Výsledky!$MB$6,Tipy!KI22=Výsledky!$MB$7,Tipy!KI22=Výsledky!$MB$8,Tipy!KI22=Výsledky!$MB$9),30,0))</f>
        <v>0</v>
      </c>
      <c r="ME28" s="182">
        <f>IF(ISBLANK($MG$3),"",IF(OR(Tipy!KJ22=Výsledky!$ME$6,Tipy!KJ22=Výsledky!$ME$7,Tipy!KJ22=Výsledky!$ME$8,Tipy!KJ22=Výsledky!$ME$9),10,0))</f>
        <v>0</v>
      </c>
      <c r="MF28" s="183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86" t="str">
        <f>IF(ISBLANK($MG$3),"",IF(ISBLANK(Tipy!KF22),"-",SUM(MB28:MF28)))</f>
        <v>-</v>
      </c>
      <c r="MH28" s="94"/>
      <c r="MI28" s="92" t="str">
        <f>IF(ISBLANK($MN$3),"",IF(ISBLANK(Tipy!KL22),0,IF(AND(Tipy!KL22=Výsledky!$ML$3,Tipy!KN22=Výsledky!$MN$3),50,0)))</f>
        <v/>
      </c>
      <c r="MJ28" s="92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92" t="str">
        <f>IF(ISBLANK($MN$3),"",IF(OR(Tipy!KO22=Výsledky!$MI$6,Tipy!KO22=Výsledky!$MI$7,Tipy!KO22=Výsledky!$MI$8,Tipy!KO22=Výsledky!$MI$9),30,0))</f>
        <v/>
      </c>
      <c r="ML28" s="92" t="str">
        <f>IF(ISBLANK($MN$3),"",IF(OR(Tipy!KP22=Výsledky!$ML$6,Tipy!KP22=Výsledky!$ML$7,Tipy!KP22=Výsledky!$ML$8,Tipy!KP22=Výsledky!$ML$9),10,0))</f>
        <v/>
      </c>
      <c r="MM28" s="93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95" t="str">
        <f>IF(ISBLANK($MN$3),"",IF(ISBLANK(Tipy!KL22),"-",SUM(MI28:MM28)))</f>
        <v/>
      </c>
      <c r="MO28" s="94"/>
      <c r="MP28" s="92" t="str">
        <f>IF(ISBLANK($MU$3),"",IF(ISBLANK(Tipy!KR22),0,IF(AND(Tipy!KR22=Výsledky!$MS$3,Tipy!KT22=Výsledky!$MU$3),50,0)))</f>
        <v/>
      </c>
      <c r="MQ28" s="92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92" t="str">
        <f>IF(ISBLANK($MU$3),"",IF(OR(Tipy!KU22=Výsledky!$MP$6,Tipy!KU22=Výsledky!$MP$7,Tipy!KU22=Výsledky!$MP$8,Tipy!KU22=Výsledky!$MP$9),30,0))</f>
        <v/>
      </c>
      <c r="MS28" s="92" t="str">
        <f>IF(ISBLANK($MU$3),"",IF(OR(Tipy!KV22=Výsledky!$MS$6,Tipy!KV22=Výsledky!$MS$7,Tipy!KV22=Výsledky!$MS$8,Tipy!KV22=Výsledky!$MS$9),10,0))</f>
        <v/>
      </c>
      <c r="MT28" s="93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95" t="str">
        <f>IF(ISBLANK($MU$3),"",IF(ISBLANK(Tipy!KR22),"-",SUM(MP28:MT28)))</f>
        <v/>
      </c>
      <c r="MV28" s="94"/>
      <c r="MW28" s="92" t="str">
        <f>IF(ISBLANK($NB$3),"",IF(ISBLANK(Tipy!KX22),0,IF(AND(Tipy!KX22=Výsledky!$MZ$3,Tipy!KZ22=Výsledky!$NB$3),50,0)))</f>
        <v/>
      </c>
      <c r="MX28" s="92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92" t="str">
        <f>IF(ISBLANK($NB$3),"",IF(OR(Tipy!LA22=Výsledky!$MW$6,Tipy!LA22=Výsledky!$MW$7,Tipy!LA22=Výsledky!$MW$8,Tipy!LA22=Výsledky!$MW$9),30,0))</f>
        <v/>
      </c>
      <c r="MZ28" s="92" t="str">
        <f>IF(ISBLANK($NB$3),"",IF(OR(Tipy!LB22=Výsledky!$MZ$6,Tipy!LB22=Výsledky!$MZ$7,Tipy!LB22=Výsledky!$MZ$8,Tipy!LB22=Výsledky!$MZ$9),10,0))</f>
        <v/>
      </c>
      <c r="NA28" s="93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95" t="str">
        <f>IF(ISBLANK($NB$3),"",IF(ISBLANK(Tipy!KX22),"-",SUM(MW28:NA28)))</f>
        <v/>
      </c>
      <c r="NC28" s="94"/>
      <c r="ND28" s="92" t="str">
        <f>IF(ISBLANK($NI$3),"",IF(ISBLANK(Tipy!LD22),0,IF(AND(Tipy!LD22=Výsledky!$NG$3,Tipy!LF22=Výsledky!$NI$3),50,0)))</f>
        <v/>
      </c>
      <c r="NE28" s="92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92" t="str">
        <f>IF(ISBLANK($NI$3),"",IF(OR(Tipy!LG22=Výsledky!$ND$6,Tipy!LG22=Výsledky!$ND$7,Tipy!LG22=Výsledky!$ND$8,Tipy!LG22=Výsledky!$ND$9),30,0))</f>
        <v/>
      </c>
      <c r="NG28" s="92" t="str">
        <f>IF(ISBLANK($NI$3),"",IF(OR(Tipy!LH22=Výsledky!$NG$6,Tipy!LH22=Výsledky!$NG$7,Tipy!LH22=Výsledky!$NG$8,Tipy!LH22=Výsledky!$NG$9),10,0))</f>
        <v/>
      </c>
      <c r="NH28" s="93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95" t="str">
        <f>IF(ISBLANK($NI$3),"",IF(ISBLANK(Tipy!LD22),"-",SUM(ND28:NH28)))</f>
        <v/>
      </c>
      <c r="NJ28" s="94"/>
      <c r="NK28" s="92" t="str">
        <f>IF(ISBLANK($NP$3),"",IF(ISBLANK(Tipy!LJ22),0,IF(AND(Tipy!LJ22=Výsledky!$NN$3,Tipy!LL22=Výsledky!$NP$3),50,0)))</f>
        <v/>
      </c>
      <c r="NL28" s="92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92" t="str">
        <f>IF(ISBLANK($NP$3),"",IF(OR(Tipy!LM22=Výsledky!$NK$6,Tipy!LM22=Výsledky!$NK$7,Tipy!LM22=Výsledky!$NK$8,Tipy!LM22=Výsledky!$NK$9),30,0))</f>
        <v/>
      </c>
      <c r="NN28" s="92" t="str">
        <f>IF(ISBLANK($NP$3),"",IF(OR(Tipy!LN22=Výsledky!$NN$6,Tipy!LN22=Výsledky!$NN$7,Tipy!LN22=Výsledky!$NN$8,Tipy!LN22=Výsledky!$NN$9),10,0))</f>
        <v/>
      </c>
      <c r="NO28" s="93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95" t="str">
        <f>IF(ISBLANK($NP$3),"",IF(ISBLANK(Tipy!LJ22),"-",SUM(NK28:NO28)))</f>
        <v/>
      </c>
      <c r="NQ28" s="94"/>
      <c r="NR28" s="92" t="str">
        <f>IF(ISBLANK($NW$3),"",IF(ISBLANK(Tipy!LP22),0,IF(AND(Tipy!LP22=Výsledky!$NU$3,Tipy!LR22=Výsledky!$NW$3),50,0)))</f>
        <v/>
      </c>
      <c r="NS28" s="92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92" t="str">
        <f>IF(ISBLANK($NW$3),"",IF(OR(Tipy!LS22=Výsledky!$NR$6,Tipy!LS22=Výsledky!$NR$7,Tipy!LS22=Výsledky!$NR$8,Tipy!LS22=Výsledky!$NR$9),30,0))</f>
        <v/>
      </c>
      <c r="NU28" s="92" t="str">
        <f>IF(ISBLANK($NW$3),"",IF(OR(Tipy!LT22=Výsledky!$NU$6,Tipy!LT22=Výsledky!$NU$7,Tipy!LT22=Výsledky!$NU$8,Tipy!LT22=Výsledky!$NU$9),10,0))</f>
        <v/>
      </c>
      <c r="NV28" s="93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95" t="str">
        <f>IF(ISBLANK($NW$3),"",IF(ISBLANK(Tipy!LP22),"-",SUM(NR28:NV28)))</f>
        <v/>
      </c>
      <c r="NX28" s="94"/>
      <c r="NY28" s="92" t="str">
        <f>IF(ISBLANK($OD$3),"",IF(ISBLANK(Tipy!LV22),0,IF(AND(Tipy!LV22=Výsledky!$OB$3,Tipy!LX22=Výsledky!$OD$3),50,0)))</f>
        <v/>
      </c>
      <c r="NZ28" s="92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92" t="str">
        <f>IF(ISBLANK($OD$3),"",IF(OR(Tipy!LY22=Výsledky!$NY$6,Tipy!LY22=Výsledky!$NY$7,Tipy!LY22=Výsledky!$NY$8,Tipy!LY22=Výsledky!$NY$9),30,0))</f>
        <v/>
      </c>
      <c r="OB28" s="92" t="str">
        <f>IF(ISBLANK($OD$3),"",IF(OR(Tipy!LZ22=Výsledky!$OB$6,Tipy!LZ22=Výsledky!$OB$7,Tipy!LZ22=Výsledky!$OB$8,Tipy!LZ22=Výsledky!$OB$9),10,0))</f>
        <v/>
      </c>
      <c r="OC28" s="93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95" t="str">
        <f>IF(ISBLANK($OD$3),"",IF(ISBLANK(Tipy!LV22),"-",SUM(NY28:OC28)))</f>
        <v/>
      </c>
      <c r="OE28" s="94"/>
      <c r="OF28" s="92" t="str">
        <f>IF(ISBLANK($OK$3),"",IF(ISBLANK(Tipy!MB22),0,IF(AND(Tipy!MB22=Výsledky!$OI$3,Tipy!MD22=Výsledky!$OK$3),50,0)))</f>
        <v/>
      </c>
      <c r="OG28" s="92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92" t="str">
        <f>IF(ISBLANK($OK$3),"",IF(OR(Tipy!ME22=Výsledky!$OF$6,Tipy!ME22=Výsledky!$OF$7,Tipy!ME22=Výsledky!$OF$8,Tipy!ME22=Výsledky!$OF$9),30,0))</f>
        <v/>
      </c>
      <c r="OI28" s="92" t="str">
        <f>IF(ISBLANK($OK$3),"",IF(OR(Tipy!MF22=Výsledky!$OI$6,Tipy!MF22=Výsledky!$OI$7,Tipy!MF22=Výsledky!$OI$8,Tipy!MF22=Výsledky!$OI$9),10,0))</f>
        <v/>
      </c>
      <c r="OJ28" s="93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95" t="str">
        <f>IF(ISBLANK($OK$3),"",IF(ISBLANK(Tipy!MB22),"-",SUM(OF28:OJ28)))</f>
        <v/>
      </c>
      <c r="OL28" s="94"/>
      <c r="OM28" s="92" t="str">
        <f>IF(ISBLANK($OR$3),"",IF(ISBLANK(Tipy!MH22),0,IF(AND(Tipy!MH22=Výsledky!$OP$3,Tipy!MJ22=Výsledky!$OR$3),50,0)))</f>
        <v/>
      </c>
      <c r="ON28" s="92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92" t="str">
        <f>IF(ISBLANK($OR$3),"",IF(OR(Tipy!MK22=Výsledky!$OM$6,Tipy!MK22=Výsledky!$OM$7,Tipy!MK22=Výsledky!$OM$8,Tipy!MK22=Výsledky!$OM$9),30,0))</f>
        <v/>
      </c>
      <c r="OP28" s="92" t="str">
        <f>IF(ISBLANK($OR$3),"",IF(OR(Tipy!ML22=Výsledky!$OP$6,Tipy!ML22=Výsledky!$OP$7,Tipy!ML22=Výsledky!$OP$8,Tipy!ML22=Výsledky!$OP$9),10,0))</f>
        <v/>
      </c>
      <c r="OQ28" s="93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95" t="str">
        <f>IF(ISBLANK($OR$3),"",IF(ISBLANK(Tipy!MH22),"-",SUM(OM28:OQ28)))</f>
        <v/>
      </c>
      <c r="OS28" s="94"/>
      <c r="OT28" s="92" t="str">
        <f>IF(ISBLANK($OY$3),"",IF(ISBLANK(Tipy!MN22),0,IF(AND(Tipy!MN22=Výsledky!$OW$3,Tipy!MP22=Výsledky!$OY$3),50,0)))</f>
        <v/>
      </c>
      <c r="OU28" s="92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92" t="str">
        <f>IF(ISBLANK($OY$3),"",IF(OR(Tipy!MQ22=Výsledky!$OT$6,Tipy!MQ22=Výsledky!$OT$7,Tipy!MQ22=Výsledky!$OT$8,Tipy!MQ22=Výsledky!$OT$9),30,0))</f>
        <v/>
      </c>
      <c r="OW28" s="92" t="str">
        <f>IF(ISBLANK($OY$3),"",IF(OR(Tipy!MR22=Výsledky!$OW$6,Tipy!MR22=Výsledky!$OW$7,Tipy!MR22=Výsledky!$OW$8,Tipy!MR22=Výsledky!$OW$9),10,0))</f>
        <v/>
      </c>
      <c r="OX28" s="93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95" t="str">
        <f>IF(ISBLANK($OY$3),"",IF(ISBLANK(Tipy!MN22),"-",SUM(OT28:OX28)))</f>
        <v/>
      </c>
      <c r="OZ28" s="94"/>
      <c r="PA28" s="92" t="str">
        <f>IF(ISBLANK($PF$3),"",IF(ISBLANK(Tipy!MT22),0,IF(AND(Tipy!MT22=Výsledky!$PD$3,Tipy!MV22=Výsledky!$PF$3),50,0)))</f>
        <v/>
      </c>
      <c r="PB28" s="92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92" t="str">
        <f>IF(ISBLANK($PF$3),"",IF(OR(Tipy!MW22=Výsledky!$PA$6,Tipy!MW22=Výsledky!$PA$7,Tipy!MW22=Výsledky!$PA$8,Tipy!MW22=Výsledky!$PA$9),30,0))</f>
        <v/>
      </c>
      <c r="PD28" s="92" t="str">
        <f>IF(ISBLANK($PF$3),"",IF(OR(Tipy!MX22=Výsledky!$PD$6,Tipy!MX22=Výsledky!$PD$7,Tipy!MX22=Výsledky!$PD$8,Tipy!MX22=Výsledky!$PD$9),10,0))</f>
        <v/>
      </c>
      <c r="PE28" s="93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95" t="str">
        <f>IF(ISBLANK($PF$3),"",IF(ISBLANK(Tipy!MT22),"-",SUM(PA28:PE28)))</f>
        <v/>
      </c>
      <c r="PG28" s="94"/>
      <c r="PH28" s="92" t="str">
        <f>IF(ISBLANK($PM$3),"",IF(ISBLANK(Tipy!MZ22),0,IF(AND(Tipy!MZ22=Výsledky!$PK$3,Tipy!NB22=Výsledky!$PM$3),50,0)))</f>
        <v/>
      </c>
      <c r="PI28" s="92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92" t="str">
        <f>IF(ISBLANK($PM$3),"",IF(OR(Tipy!NC22=Výsledky!$PH$6,Tipy!NC22=Výsledky!$PH$7,Tipy!NC22=Výsledky!$PH$8,Tipy!NC22=Výsledky!$PH$9),30,0))</f>
        <v/>
      </c>
      <c r="PK28" s="92" t="str">
        <f>IF(ISBLANK($PM$3),"",IF(OR(Tipy!ND22=Výsledky!$PK$6,Tipy!ND22=Výsledky!$PK$7,Tipy!ND22=Výsledky!$PK$8,Tipy!ND22=Výsledky!$PK$9),10,0))</f>
        <v/>
      </c>
      <c r="PL28" s="93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95" t="str">
        <f>IF(ISBLANK($PM$3),"",IF(ISBLANK(Tipy!MZ22),"-",SUM(PH28:PL28)))</f>
        <v/>
      </c>
      <c r="PN28" s="94"/>
      <c r="PO28" s="92" t="str">
        <f>IF(ISBLANK($PT$3),"",IF(ISBLANK(Tipy!NF22),0,IF(AND(Tipy!NF22=Výsledky!$PR$3,Tipy!NH22=Výsledky!$PT$3),50,0)))</f>
        <v/>
      </c>
      <c r="PP28" s="92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92" t="str">
        <f>IF(ISBLANK($PT$3),"",IF(OR(Tipy!NI22=Výsledky!$PO$6,Tipy!NI22=Výsledky!$PO$7,Tipy!NI22=Výsledky!$PO$8,Tipy!NI22=Výsledky!$PO$9),30,0))</f>
        <v/>
      </c>
      <c r="PR28" s="92" t="str">
        <f>IF(ISBLANK($PT$3),"",IF(OR(Tipy!NJ22=Výsledky!$PR$6,Tipy!NJ22=Výsledky!$PR$7,Tipy!NJ22=Výsledky!$PR$8,Tipy!NJ22=Výsledky!$PR$9),10,0))</f>
        <v/>
      </c>
      <c r="PS28" s="93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95" t="str">
        <f>IF(ISBLANK($PT$3),"",IF(ISBLANK(Tipy!NF22),"-",SUM(PO28:PS28)))</f>
        <v/>
      </c>
      <c r="PU28" s="94"/>
      <c r="PV28" s="92" t="str">
        <f>IF(ISBLANK($QA$3),"",IF(ISBLANK(Tipy!NL22),0,IF(AND(Tipy!NL22=Výsledky!$PY$3,Tipy!NN22=Výsledky!$QA$3),50,0)))</f>
        <v/>
      </c>
      <c r="PW28" s="92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92" t="str">
        <f>IF(ISBLANK($QA$3),"",IF(OR(Tipy!NO22=Výsledky!$PV$6,Tipy!NO22=Výsledky!$PV$7,Tipy!NO22=Výsledky!$PV$8,Tipy!NO22=Výsledky!$PV$9),30,0))</f>
        <v/>
      </c>
      <c r="PY28" s="92" t="str">
        <f>IF(ISBLANK($QA$3),"",IF(OR(Tipy!NP22=Výsledky!$PY$6,Tipy!NP22=Výsledky!$PY$7,Tipy!NP22=Výsledky!$PY$8,Tipy!NP22=Výsledky!$PY$9),10,0))</f>
        <v/>
      </c>
      <c r="PZ28" s="93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95" t="str">
        <f>IF(ISBLANK($QA$3),"",IF(ISBLANK(Tipy!NL22),"-",SUM(PV28:PZ28)))</f>
        <v/>
      </c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182">
        <f>IF(ISBLANK($GP$3),"",IF(ISBLANK(Tipy!FJ23),0,IF(AND(Tipy!FJ23=Výsledky!$GN$3,Tipy!FL23=Výsledky!$GP$3),50,0)))</f>
        <v>0</v>
      </c>
      <c r="GL29" s="182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82">
        <f>IF(ISBLANK($GP$3),"",IF(OR(Tipy!FM23=Výsledky!$GK$6,Tipy!FM23=Výsledky!$GK$7,Tipy!FM23=Výsledky!$GK$8,Tipy!FM23=Výsledky!$GK$9),30,0))</f>
        <v>0</v>
      </c>
      <c r="GN29" s="182">
        <f>IF(ISBLANK($GP$3),"",IF(OR(Tipy!FN23=Výsledky!$GN$6,Tipy!FN23=Výsledky!$GN$7,Tipy!FN23=Výsledky!$GN$8,Tipy!FN23=Výsledky!$GN$9),10,0))</f>
        <v>0</v>
      </c>
      <c r="GO29" s="183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6" t="str">
        <f>IF(ISBLANK($GP$3),"",IF(ISBLANK(Tipy!FJ23),"-",SUM(GK29:GO29)))</f>
        <v>-</v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182">
        <f>IF(ISBLANK($IM$3),"",IF(ISBLANK(Tipy!GZ23),0,IF(AND(Tipy!GZ23=Výsledky!$IK$3,Tipy!HB23=Výsledky!$IM$3),50,0)))</f>
        <v>0</v>
      </c>
      <c r="II29" s="182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2">
        <f>IF(ISBLANK($IM$3),"",IF(OR(Tipy!HC23=Výsledky!$IH$6,Tipy!HC23=Výsledky!$IH$7,Tipy!HC23=Výsledky!$IH$8,Tipy!HC23=Výsledky!$IH$9),30,0))</f>
        <v>0</v>
      </c>
      <c r="IK29" s="182">
        <f>IF(ISBLANK($IM$3),"",IF(OR(Tipy!HD23=Výsledky!$IK$6,Tipy!HD23=Výsledky!$IK$7,Tipy!HD23=Výsledky!$IK$8,Tipy!HD23=Výsledky!$IK$9),10,0))</f>
        <v>0</v>
      </c>
      <c r="IL29" s="183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6" t="str">
        <f>IF(ISBLANK($IM$3),"",IF(ISBLANK(Tipy!GZ23),"-",SUM(IH29:IL29)))</f>
        <v>-</v>
      </c>
      <c r="IN29" s="185"/>
      <c r="IO29" s="182">
        <f>IF(ISBLANK($IT$3),"",IF(ISBLANK(Tipy!HF23),0,IF(AND(Tipy!HF23=Výsledky!$IR$3,Tipy!HH23=Výsledky!$IT$3),50,0)))</f>
        <v>0</v>
      </c>
      <c r="IP29" s="182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2">
        <f>IF(ISBLANK($IT$3),"",IF(OR(Tipy!HI23=Výsledky!$IO$6,Tipy!HI23=Výsledky!$IO$7,Tipy!HI23=Výsledky!$IO$8,Tipy!HI23=Výsledky!$IO$9),30,0))</f>
        <v>0</v>
      </c>
      <c r="IR29" s="182">
        <f>IF(ISBLANK($IT$3),"",IF(OR(Tipy!HJ23=Výsledky!$IR$6,Tipy!HJ23=Výsledky!$IR$7,Tipy!HJ23=Výsledky!$IR$8,Tipy!HJ23=Výsledky!$IR$9),10,0))</f>
        <v>0</v>
      </c>
      <c r="IS29" s="183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6" t="str">
        <f>IF(ISBLANK($IT$3),"",IF(ISBLANK(Tipy!HF23),"-",SUM(IO29:IS29)))</f>
        <v>-</v>
      </c>
      <c r="IU29" s="185"/>
      <c r="IV29" s="182">
        <f>IF(ISBLANK($JA$3),"",IF(ISBLANK(Tipy!HL23),0,IF(AND(Tipy!HL23=Výsledky!$IY$3,Tipy!HN23=Výsledky!$JA$3),50,0)))</f>
        <v>0</v>
      </c>
      <c r="IW29" s="182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2">
        <f>IF(ISBLANK($JA$3),"",IF(OR(Tipy!HO23=Výsledky!$IV$6,Tipy!HO23=Výsledky!$IV$7,Tipy!HO23=Výsledky!$IV$8,Tipy!HO23=Výsledky!$IV$9),30,0))</f>
        <v>0</v>
      </c>
      <c r="IY29" s="182">
        <f>IF(ISBLANK($JA$3),"",IF(OR(Tipy!HP23=Výsledky!$IY$6,Tipy!HP23=Výsledky!$IY$7,Tipy!HP23=Výsledky!$IY$8,Tipy!HP23=Výsledky!$IY$9),10,0))</f>
        <v>0</v>
      </c>
      <c r="IZ29" s="183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6" t="str">
        <f>IF(ISBLANK($JA$3),"",IF(ISBLANK(Tipy!HL23),"-",SUM(IV29:IZ29)))</f>
        <v>-</v>
      </c>
      <c r="JB29" s="185"/>
      <c r="JC29" s="182">
        <f>IF(ISBLANK($JH$3),"",IF(ISBLANK(Tipy!HR23),0,IF(AND(Tipy!HR23=Výsledky!$JF$3,Tipy!HT23=Výsledky!$JH$3),50,0)))</f>
        <v>0</v>
      </c>
      <c r="JD29" s="182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2">
        <f>IF(ISBLANK($JH$3),"",IF(OR(Tipy!HU23=Výsledky!$JC$6,Tipy!HU23=Výsledky!$JC$7,Tipy!HU23=Výsledky!$JC$8,Tipy!HU23=Výsledky!$JC$9),30,0))</f>
        <v>0</v>
      </c>
      <c r="JF29" s="182">
        <f>IF(ISBLANK($JH$3),"",IF(OR(Tipy!HV23=Výsledky!$JF$6,Tipy!HV23=Výsledky!$JF$7,Tipy!HV23=Výsledky!$JF$8,Tipy!HV23=Výsledky!$JF$9),10,0))</f>
        <v>0</v>
      </c>
      <c r="JG29" s="18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6" t="str">
        <f>IF(ISBLANK($JH$3),"",IF(ISBLANK(Tipy!HR23),"-",SUM(JC29:JG29)))</f>
        <v>-</v>
      </c>
      <c r="JI29" s="185"/>
      <c r="JJ29" s="182">
        <f>IF(ISBLANK($JO$3),"",IF(ISBLANK(Tipy!HX23),0,IF(AND(Tipy!HX23=Výsledky!$JM$3,Tipy!HZ23=Výsledky!$JO$3),50,0)))</f>
        <v>0</v>
      </c>
      <c r="JK29" s="182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2">
        <f>IF(ISBLANK($JO$3),"",IF(OR(Tipy!IA23=Výsledky!$JJ$6,Tipy!IA23=Výsledky!$JJ$7,Tipy!IA23=Výsledky!$JJ$8,Tipy!IA23=Výsledky!$JJ$9),30,0))</f>
        <v>0</v>
      </c>
      <c r="JM29" s="182">
        <f>IF(ISBLANK($JO$3),"",IF(OR(Tipy!IB23=Výsledky!$JM$6,Tipy!IB23=Výsledky!$JM$7,Tipy!IB23=Výsledky!$JM$8,Tipy!IB23=Výsledky!$JM$9),10,0))</f>
        <v>0</v>
      </c>
      <c r="JN29" s="183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186" t="str">
        <f>IF(ISBLANK($JO$3),"",IF(ISBLANK(Tipy!HX23),"-",SUM(JJ29:JN29)))</f>
        <v>-</v>
      </c>
      <c r="JP29" s="185"/>
      <c r="JQ29" s="182">
        <f>IF(ISBLANK($JV$3),"",IF(ISBLANK(Tipy!ID23),0,IF(AND(Tipy!ID23=Výsledky!$JT$3,Tipy!IF23=Výsledky!$JV$3),50,0)))</f>
        <v>0</v>
      </c>
      <c r="JR29" s="182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82">
        <f>IF(ISBLANK($JV$3),"",IF(OR(Tipy!IG23=Výsledky!$JQ$6,Tipy!IG23=Výsledky!$JQ$7,Tipy!IG23=Výsledky!$JQ$8,Tipy!IG23=Výsledky!$JQ$9),30,0))</f>
        <v>0</v>
      </c>
      <c r="JT29" s="182">
        <f>IF(ISBLANK($JV$3),"",IF(OR(Tipy!IH23=Výsledky!$JT$6,Tipy!IH23=Výsledky!$JT$7,Tipy!IH23=Výsledky!$JT$8,Tipy!IH23=Výsledky!$JT$9),10,0))</f>
        <v>0</v>
      </c>
      <c r="JU29" s="183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86" t="str">
        <f>IF(ISBLANK($JV$3),"",IF(ISBLANK(Tipy!ID23),"-",SUM(JQ29:JU29)))</f>
        <v>-</v>
      </c>
      <c r="JW29" s="185"/>
      <c r="JX29" s="182">
        <f>IF(ISBLANK($KC$3),"",IF(ISBLANK(Tipy!IJ23),0,IF(AND(Tipy!IJ23=Výsledky!$KA$3,Tipy!IL23=Výsledky!$KC$3),50,0)))</f>
        <v>0</v>
      </c>
      <c r="JY29" s="182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>0</v>
      </c>
      <c r="JZ29" s="182">
        <f>IF(ISBLANK($KC$3),"",IF(OR(Tipy!IM23=Výsledky!$JX$6,Tipy!IM23=Výsledky!$JX$7,Tipy!IM23=Výsledky!$JX$8,Tipy!IM23=Výsledky!$JX$9),30,0))</f>
        <v>0</v>
      </c>
      <c r="KA29" s="182">
        <f>IF(ISBLANK($KC$3),"",IF(OR(Tipy!IN23=Výsledky!$KA$6,Tipy!IN23=Výsledky!$KA$7,Tipy!IN23=Výsledky!$KA$8,Tipy!IN23=Výsledky!$KA$9),10,0))</f>
        <v>0</v>
      </c>
      <c r="KB29" s="183">
        <f>IF(ISBLANK($KC$3),"",IF(ISBLANK(Tipy!IJ23),0,IF(OR(AND(Tipy!IJ23=Výsledky!$KA$3,OR(Tipy!IL23=Výsledky!$KC$3+1,Tipy!IL23=Výsledky!$KC$3-1)),AND(Tipy!IL23=Výsledky!$KC$3,OR(Tipy!IJ23=Výsledky!$KA$3+1,Tipy!IJ23=Výsledky!$KA$3-1))),10,0)))</f>
        <v>0</v>
      </c>
      <c r="KC29" s="186" t="str">
        <f>IF(ISBLANK($KC$3),"",IF(ISBLANK(Tipy!IJ23),"-",SUM(JX29:KB29)))</f>
        <v>-</v>
      </c>
      <c r="KD29" s="185"/>
      <c r="KE29" s="182">
        <f>IF(ISBLANK($KJ$3),"",IF(ISBLANK(Tipy!IP23),0,IF(AND(Tipy!IP23=Výsledky!$KH$3,Tipy!IR23=Výsledky!$KJ$3),50,0)))</f>
        <v>0</v>
      </c>
      <c r="KF29" s="182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182">
        <f>IF(ISBLANK($KJ$3),"",IF(OR(Tipy!IS23=Výsledky!$KE$6,Tipy!IS23=Výsledky!$KE$7,Tipy!IS23=Výsledky!$KE$8,Tipy!IS23=Výsledky!$KE$9),30,0))</f>
        <v>0</v>
      </c>
      <c r="KH29" s="182">
        <f>IF(ISBLANK($KJ$3),"",IF(OR(Tipy!IT23=Výsledky!$KH$6,Tipy!IT23=Výsledky!$KH$7,Tipy!IT23=Výsledky!$KH$8,Tipy!IT23=Výsledky!$KH$9),10,0))</f>
        <v>0</v>
      </c>
      <c r="KI29" s="183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186" t="str">
        <f>IF(ISBLANK($KJ$3),"",IF(ISBLANK(Tipy!IP23),"-",SUM(KE29:KI29)))</f>
        <v>-</v>
      </c>
      <c r="KK29" s="185"/>
      <c r="KL29" s="182">
        <f>IF(ISBLANK($KQ$3),"",IF(ISBLANK(Tipy!IV23),0,IF(AND(Tipy!IV23=Výsledky!$KO$3,Tipy!IX23=Výsledky!$KQ$3),50,0)))</f>
        <v>0</v>
      </c>
      <c r="KM29" s="182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182">
        <f>IF(ISBLANK($KQ$3),"",IF(OR(Tipy!IY23=Výsledky!$KL$6,Tipy!IY23=Výsledky!$KL$7,Tipy!IY23=Výsledky!$KL$8,Tipy!IY23=Výsledky!$KL$9),30,0))</f>
        <v>0</v>
      </c>
      <c r="KO29" s="182">
        <f>IF(ISBLANK($KQ$3),"",IF(OR(Tipy!IZ23=Výsledky!$KO$6,Tipy!IZ23=Výsledky!$KO$7,Tipy!IZ23=Výsledky!$KO$8,Tipy!IZ23=Výsledky!$KO$9),10,0))</f>
        <v>0</v>
      </c>
      <c r="KP29" s="183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86" t="str">
        <f>IF(ISBLANK($KQ$3),"",IF(ISBLANK(Tipy!IV23),"-",SUM(KL29:KP29)))</f>
        <v>-</v>
      </c>
      <c r="KR29" s="185"/>
      <c r="KS29" s="182">
        <f>IF(ISBLANK($KX$3),"",IF(ISBLANK(Tipy!JB23),0,IF(AND(Tipy!JB23=Výsledky!$KV$3,Tipy!JD23=Výsledky!$KX$3),50,0)))</f>
        <v>0</v>
      </c>
      <c r="KT29" s="182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82">
        <f>IF(ISBLANK($KX$3),"",IF(OR(Tipy!JE23=Výsledky!$KS$6,Tipy!JE23=Výsledky!$KS$7,Tipy!JE23=Výsledky!$KS$8,Tipy!JE23=Výsledky!$KS$9),30,0))</f>
        <v>0</v>
      </c>
      <c r="KV29" s="182">
        <f>IF(ISBLANK($KX$3),"",IF(OR(Tipy!JF23=Výsledky!$KV$6,Tipy!JF23=Výsledky!$KV$7,Tipy!JF23=Výsledky!$KV$8,Tipy!JF23=Výsledky!$KV$9),10,0))</f>
        <v>0</v>
      </c>
      <c r="KW29" s="183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86" t="str">
        <f>IF(ISBLANK($KX$3),"",IF(ISBLANK(Tipy!JB23),"-",SUM(KS29:KW29)))</f>
        <v>-</v>
      </c>
      <c r="KY29" s="185"/>
      <c r="KZ29" s="182">
        <f>IF(ISBLANK($LE$3),"",IF(ISBLANK(Tipy!JH23),0,IF(AND(Tipy!JH23=Výsledky!$LC$3,Tipy!JJ23=Výsledky!$LE$3),50,0)))</f>
        <v>0</v>
      </c>
      <c r="LA29" s="182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82">
        <f>IF(ISBLANK($LE$3),"",IF(OR(Tipy!JK23=Výsledky!$KZ$6,Tipy!JK23=Výsledky!$KZ$7,Tipy!JK23=Výsledky!$KZ$8,Tipy!JK23=Výsledky!$KZ$9),30,0))</f>
        <v>0</v>
      </c>
      <c r="LC29" s="182">
        <f>IF(ISBLANK($LE$3),"",IF(OR(Tipy!JL23=Výsledky!$LC$6,Tipy!JL23=Výsledky!$LC$7,Tipy!JL23=Výsledky!$LC$8,Tipy!JL23=Výsledky!$LC$9),10,0))</f>
        <v>0</v>
      </c>
      <c r="LD29" s="183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86" t="str">
        <f>IF(ISBLANK($LE$3),"",IF(ISBLANK(Tipy!JH23),"-",SUM(KZ29:LD29)))</f>
        <v>-</v>
      </c>
      <c r="LF29" s="185"/>
      <c r="LG29" s="182">
        <f>IF(ISBLANK($LL$3),"",IF(ISBLANK(Tipy!JN23),0,IF(AND(Tipy!JN23=Výsledky!$LJ$3,Tipy!JP23=Výsledky!$LL$3),50,0)))</f>
        <v>0</v>
      </c>
      <c r="LH29" s="182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182">
        <f>IF(ISBLANK($LL$3),"",IF(OR(Tipy!JQ23=Výsledky!$LG$6,Tipy!JQ23=Výsledky!$LG$7,Tipy!JQ23=Výsledky!$LG$8,Tipy!JQ23=Výsledky!$LG$9),30,0))</f>
        <v>0</v>
      </c>
      <c r="LJ29" s="182">
        <f>IF(ISBLANK($LL$3),"",IF(OR(Tipy!JR23=Výsledky!$LJ$6,Tipy!JR23=Výsledky!$LJ$7,Tipy!JR23=Výsledky!$LJ$8,Tipy!JR23=Výsledky!$LJ$9),10,0))</f>
        <v>0</v>
      </c>
      <c r="LK29" s="183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86" t="str">
        <f>IF(ISBLANK($LL$3),"",IF(ISBLANK(Tipy!JN23),"-",SUM(LG29:LK29)))</f>
        <v>-</v>
      </c>
      <c r="LM29" s="185"/>
      <c r="LN29" s="182" t="str">
        <f>IF(ISBLANK($LS$3),"",IF(ISBLANK(Tipy!JT23),0,IF(AND(Tipy!JT23=Výsledky!$LQ$3,Tipy!JV23=Výsledky!$LS$3),50,0)))</f>
        <v/>
      </c>
      <c r="LO29" s="182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82" t="str">
        <f>IF(ISBLANK($LS$3),"",IF(OR(Tipy!JW23=Výsledky!$LN$6,Tipy!JW23=Výsledky!$LN$7,Tipy!JW23=Výsledky!$LN$8,Tipy!JW23=Výsledky!$LN$9),30,0))</f>
        <v/>
      </c>
      <c r="LQ29" s="182" t="str">
        <f>IF(ISBLANK($LS$3),"",IF(OR(Tipy!JX23=Výsledky!$LQ$6,Tipy!JX23=Výsledky!$LQ$7,Tipy!JX23=Výsledky!$LQ$8,Tipy!JX23=Výsledky!$LQ$9),10,0))</f>
        <v/>
      </c>
      <c r="LR29" s="183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86" t="str">
        <f>IF(ISBLANK($LS$3),"",IF(ISBLANK(Tipy!JT23),"-",SUM(LN29:LR29)))</f>
        <v/>
      </c>
      <c r="LT29" s="94"/>
      <c r="LU29" s="182">
        <f>IF(ISBLANK($LZ$3),"",IF(ISBLANK(Tipy!JZ23),0,IF(AND(Tipy!JZ23=Výsledky!$LX$3,Tipy!KB23=Výsledky!$LZ$3),50,0)))</f>
        <v>0</v>
      </c>
      <c r="LV29" s="182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82">
        <f>IF(ISBLANK($LZ$3),"",IF(OR(Tipy!KC23=Výsledky!$LU$6,Tipy!KC23=Výsledky!$LU$7,Tipy!KC23=Výsledky!$LU$8,Tipy!KC23=Výsledky!$LU$9),30,0))</f>
        <v>0</v>
      </c>
      <c r="LX29" s="182">
        <f>IF(ISBLANK($LZ$3),"",IF(OR(Tipy!KD23=Výsledky!$LX$6,Tipy!KD23=Výsledky!$LX$7,Tipy!KD23=Výsledky!$LX$8,Tipy!KD23=Výsledky!$LX$9),10,0))</f>
        <v>0</v>
      </c>
      <c r="LY29" s="183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86" t="str">
        <f>IF(ISBLANK($LZ$3),"",IF(ISBLANK(Tipy!JZ23),"-",SUM(LU29:LY29)))</f>
        <v>-</v>
      </c>
      <c r="MA29" s="185"/>
      <c r="MB29" s="182">
        <f>IF(ISBLANK($MG$3),"",IF(ISBLANK(Tipy!KF23),0,IF(AND(Tipy!KF23=Výsledky!$ME$3,Tipy!KH23=Výsledky!$MG$3),50,0)))</f>
        <v>0</v>
      </c>
      <c r="MC29" s="182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82">
        <f>IF(ISBLANK($MG$3),"",IF(OR(Tipy!KI23=Výsledky!$MB$6,Tipy!KI23=Výsledky!$MB$7,Tipy!KI23=Výsledky!$MB$8,Tipy!KI23=Výsledky!$MB$9),30,0))</f>
        <v>0</v>
      </c>
      <c r="ME29" s="182">
        <f>IF(ISBLANK($MG$3),"",IF(OR(Tipy!KJ23=Výsledky!$ME$6,Tipy!KJ23=Výsledky!$ME$7,Tipy!KJ23=Výsledky!$ME$8,Tipy!KJ23=Výsledky!$ME$9),10,0))</f>
        <v>0</v>
      </c>
      <c r="MF29" s="183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186" t="str">
        <f>IF(ISBLANK($MG$3),"",IF(ISBLANK(Tipy!KF23),"-",SUM(MB29:MF29)))</f>
        <v>-</v>
      </c>
      <c r="MH29" s="94"/>
      <c r="MI29" s="92" t="str">
        <f>IF(ISBLANK($MN$3),"",IF(ISBLANK(Tipy!KL23),0,IF(AND(Tipy!KL23=Výsledky!$ML$3,Tipy!KN23=Výsledky!$MN$3),50,0)))</f>
        <v/>
      </c>
      <c r="MJ29" s="92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92" t="str">
        <f>IF(ISBLANK($MN$3),"",IF(OR(Tipy!KO23=Výsledky!$MI$6,Tipy!KO23=Výsledky!$MI$7,Tipy!KO23=Výsledky!$MI$8,Tipy!KO23=Výsledky!$MI$9),30,0))</f>
        <v/>
      </c>
      <c r="ML29" s="92" t="str">
        <f>IF(ISBLANK($MN$3),"",IF(OR(Tipy!KP23=Výsledky!$ML$6,Tipy!KP23=Výsledky!$ML$7,Tipy!KP23=Výsledky!$ML$8,Tipy!KP23=Výsledky!$ML$9),10,0))</f>
        <v/>
      </c>
      <c r="MM29" s="93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95" t="str">
        <f>IF(ISBLANK($MN$3),"",IF(ISBLANK(Tipy!KL23),"-",SUM(MI29:MM29)))</f>
        <v/>
      </c>
      <c r="MO29" s="94"/>
      <c r="MP29" s="92" t="str">
        <f>IF(ISBLANK($MU$3),"",IF(ISBLANK(Tipy!KR23),0,IF(AND(Tipy!KR23=Výsledky!$MS$3,Tipy!KT23=Výsledky!$MU$3),50,0)))</f>
        <v/>
      </c>
      <c r="MQ29" s="92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92" t="str">
        <f>IF(ISBLANK($MU$3),"",IF(OR(Tipy!KU23=Výsledky!$MP$6,Tipy!KU23=Výsledky!$MP$7,Tipy!KU23=Výsledky!$MP$8,Tipy!KU23=Výsledky!$MP$9),30,0))</f>
        <v/>
      </c>
      <c r="MS29" s="92" t="str">
        <f>IF(ISBLANK($MU$3),"",IF(OR(Tipy!KV23=Výsledky!$MS$6,Tipy!KV23=Výsledky!$MS$7,Tipy!KV23=Výsledky!$MS$8,Tipy!KV23=Výsledky!$MS$9),10,0))</f>
        <v/>
      </c>
      <c r="MT29" s="93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95" t="str">
        <f>IF(ISBLANK($MU$3),"",IF(ISBLANK(Tipy!KR23),"-",SUM(MP29:MT29)))</f>
        <v/>
      </c>
      <c r="MV29" s="94"/>
      <c r="MW29" s="92" t="str">
        <f>IF(ISBLANK($NB$3),"",IF(ISBLANK(Tipy!KX23),0,IF(AND(Tipy!KX23=Výsledky!$MZ$3,Tipy!KZ23=Výsledky!$NB$3),50,0)))</f>
        <v/>
      </c>
      <c r="MX29" s="92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92" t="str">
        <f>IF(ISBLANK($NB$3),"",IF(OR(Tipy!LA23=Výsledky!$MW$6,Tipy!LA23=Výsledky!$MW$7,Tipy!LA23=Výsledky!$MW$8,Tipy!LA23=Výsledky!$MW$9),30,0))</f>
        <v/>
      </c>
      <c r="MZ29" s="92" t="str">
        <f>IF(ISBLANK($NB$3),"",IF(OR(Tipy!LB23=Výsledky!$MZ$6,Tipy!LB23=Výsledky!$MZ$7,Tipy!LB23=Výsledky!$MZ$8,Tipy!LB23=Výsledky!$MZ$9),10,0))</f>
        <v/>
      </c>
      <c r="NA29" s="93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95" t="str">
        <f>IF(ISBLANK($NB$3),"",IF(ISBLANK(Tipy!KX23),"-",SUM(MW29:NA29)))</f>
        <v/>
      </c>
      <c r="NC29" s="94"/>
      <c r="ND29" s="92" t="str">
        <f>IF(ISBLANK($NI$3),"",IF(ISBLANK(Tipy!LD23),0,IF(AND(Tipy!LD23=Výsledky!$NG$3,Tipy!LF23=Výsledky!$NI$3),50,0)))</f>
        <v/>
      </c>
      <c r="NE29" s="92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92" t="str">
        <f>IF(ISBLANK($NI$3),"",IF(OR(Tipy!LG23=Výsledky!$ND$6,Tipy!LG23=Výsledky!$ND$7,Tipy!LG23=Výsledky!$ND$8,Tipy!LG23=Výsledky!$ND$9),30,0))</f>
        <v/>
      </c>
      <c r="NG29" s="92" t="str">
        <f>IF(ISBLANK($NI$3),"",IF(OR(Tipy!LH23=Výsledky!$NG$6,Tipy!LH23=Výsledky!$NG$7,Tipy!LH23=Výsledky!$NG$8,Tipy!LH23=Výsledky!$NG$9),10,0))</f>
        <v/>
      </c>
      <c r="NH29" s="93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95" t="str">
        <f>IF(ISBLANK($NI$3),"",IF(ISBLANK(Tipy!LD23),"-",SUM(ND29:NH29)))</f>
        <v/>
      </c>
      <c r="NJ29" s="94"/>
      <c r="NK29" s="92" t="str">
        <f>IF(ISBLANK($NP$3),"",IF(ISBLANK(Tipy!LJ23),0,IF(AND(Tipy!LJ23=Výsledky!$NN$3,Tipy!LL23=Výsledky!$NP$3),50,0)))</f>
        <v/>
      </c>
      <c r="NL29" s="92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92" t="str">
        <f>IF(ISBLANK($NP$3),"",IF(OR(Tipy!LM23=Výsledky!$NK$6,Tipy!LM23=Výsledky!$NK$7,Tipy!LM23=Výsledky!$NK$8,Tipy!LM23=Výsledky!$NK$9),30,0))</f>
        <v/>
      </c>
      <c r="NN29" s="92" t="str">
        <f>IF(ISBLANK($NP$3),"",IF(OR(Tipy!LN23=Výsledky!$NN$6,Tipy!LN23=Výsledky!$NN$7,Tipy!LN23=Výsledky!$NN$8,Tipy!LN23=Výsledky!$NN$9),10,0))</f>
        <v/>
      </c>
      <c r="NO29" s="93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95" t="str">
        <f>IF(ISBLANK($NP$3),"",IF(ISBLANK(Tipy!LJ23),"-",SUM(NK29:NO29)))</f>
        <v/>
      </c>
      <c r="NQ29" s="94"/>
      <c r="NR29" s="92" t="str">
        <f>IF(ISBLANK($NW$3),"",IF(ISBLANK(Tipy!LP23),0,IF(AND(Tipy!LP23=Výsledky!$NU$3,Tipy!LR23=Výsledky!$NW$3),50,0)))</f>
        <v/>
      </c>
      <c r="NS29" s="92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92" t="str">
        <f>IF(ISBLANK($NW$3),"",IF(OR(Tipy!LS23=Výsledky!$NR$6,Tipy!LS23=Výsledky!$NR$7,Tipy!LS23=Výsledky!$NR$8,Tipy!LS23=Výsledky!$NR$9),30,0))</f>
        <v/>
      </c>
      <c r="NU29" s="92" t="str">
        <f>IF(ISBLANK($NW$3),"",IF(OR(Tipy!LT23=Výsledky!$NU$6,Tipy!LT23=Výsledky!$NU$7,Tipy!LT23=Výsledky!$NU$8,Tipy!LT23=Výsledky!$NU$9),10,0))</f>
        <v/>
      </c>
      <c r="NV29" s="93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95" t="str">
        <f>IF(ISBLANK($NW$3),"",IF(ISBLANK(Tipy!LP23),"-",SUM(NR29:NV29)))</f>
        <v/>
      </c>
      <c r="NX29" s="94"/>
      <c r="NY29" s="92" t="str">
        <f>IF(ISBLANK($OD$3),"",IF(ISBLANK(Tipy!LV23),0,IF(AND(Tipy!LV23=Výsledky!$OB$3,Tipy!LX23=Výsledky!$OD$3),50,0)))</f>
        <v/>
      </c>
      <c r="NZ29" s="92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92" t="str">
        <f>IF(ISBLANK($OD$3),"",IF(OR(Tipy!LY23=Výsledky!$NY$6,Tipy!LY23=Výsledky!$NY$7,Tipy!LY23=Výsledky!$NY$8,Tipy!LY23=Výsledky!$NY$9),30,0))</f>
        <v/>
      </c>
      <c r="OB29" s="92" t="str">
        <f>IF(ISBLANK($OD$3),"",IF(OR(Tipy!LZ23=Výsledky!$OB$6,Tipy!LZ23=Výsledky!$OB$7,Tipy!LZ23=Výsledky!$OB$8,Tipy!LZ23=Výsledky!$OB$9),10,0))</f>
        <v/>
      </c>
      <c r="OC29" s="93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95" t="str">
        <f>IF(ISBLANK($OD$3),"",IF(ISBLANK(Tipy!LV23),"-",SUM(NY29:OC29)))</f>
        <v/>
      </c>
      <c r="OE29" s="94"/>
      <c r="OF29" s="92" t="str">
        <f>IF(ISBLANK($OK$3),"",IF(ISBLANK(Tipy!MB23),0,IF(AND(Tipy!MB23=Výsledky!$OI$3,Tipy!MD23=Výsledky!$OK$3),50,0)))</f>
        <v/>
      </c>
      <c r="OG29" s="92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92" t="str">
        <f>IF(ISBLANK($OK$3),"",IF(OR(Tipy!ME23=Výsledky!$OF$6,Tipy!ME23=Výsledky!$OF$7,Tipy!ME23=Výsledky!$OF$8,Tipy!ME23=Výsledky!$OF$9),30,0))</f>
        <v/>
      </c>
      <c r="OI29" s="92" t="str">
        <f>IF(ISBLANK($OK$3),"",IF(OR(Tipy!MF23=Výsledky!$OI$6,Tipy!MF23=Výsledky!$OI$7,Tipy!MF23=Výsledky!$OI$8,Tipy!MF23=Výsledky!$OI$9),10,0))</f>
        <v/>
      </c>
      <c r="OJ29" s="93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95" t="str">
        <f>IF(ISBLANK($OK$3),"",IF(ISBLANK(Tipy!MB23),"-",SUM(OF29:OJ29)))</f>
        <v/>
      </c>
      <c r="OL29" s="94"/>
      <c r="OM29" s="92" t="str">
        <f>IF(ISBLANK($OR$3),"",IF(ISBLANK(Tipy!MH23),0,IF(AND(Tipy!MH23=Výsledky!$OP$3,Tipy!MJ23=Výsledky!$OR$3),50,0)))</f>
        <v/>
      </c>
      <c r="ON29" s="92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92" t="str">
        <f>IF(ISBLANK($OR$3),"",IF(OR(Tipy!MK23=Výsledky!$OM$6,Tipy!MK23=Výsledky!$OM$7,Tipy!MK23=Výsledky!$OM$8,Tipy!MK23=Výsledky!$OM$9),30,0))</f>
        <v/>
      </c>
      <c r="OP29" s="92" t="str">
        <f>IF(ISBLANK($OR$3),"",IF(OR(Tipy!ML23=Výsledky!$OP$6,Tipy!ML23=Výsledky!$OP$7,Tipy!ML23=Výsledky!$OP$8,Tipy!ML23=Výsledky!$OP$9),10,0))</f>
        <v/>
      </c>
      <c r="OQ29" s="93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95" t="str">
        <f>IF(ISBLANK($OR$3),"",IF(ISBLANK(Tipy!MH23),"-",SUM(OM29:OQ29)))</f>
        <v/>
      </c>
      <c r="OS29" s="94"/>
      <c r="OT29" s="92" t="str">
        <f>IF(ISBLANK($OY$3),"",IF(ISBLANK(Tipy!MN23),0,IF(AND(Tipy!MN23=Výsledky!$OW$3,Tipy!MP23=Výsledky!$OY$3),50,0)))</f>
        <v/>
      </c>
      <c r="OU29" s="92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92" t="str">
        <f>IF(ISBLANK($OY$3),"",IF(OR(Tipy!MQ23=Výsledky!$OT$6,Tipy!MQ23=Výsledky!$OT$7,Tipy!MQ23=Výsledky!$OT$8,Tipy!MQ23=Výsledky!$OT$9),30,0))</f>
        <v/>
      </c>
      <c r="OW29" s="92" t="str">
        <f>IF(ISBLANK($OY$3),"",IF(OR(Tipy!MR23=Výsledky!$OW$6,Tipy!MR23=Výsledky!$OW$7,Tipy!MR23=Výsledky!$OW$8,Tipy!MR23=Výsledky!$OW$9),10,0))</f>
        <v/>
      </c>
      <c r="OX29" s="93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95" t="str">
        <f>IF(ISBLANK($OY$3),"",IF(ISBLANK(Tipy!MN23),"-",SUM(OT29:OX29)))</f>
        <v/>
      </c>
      <c r="OZ29" s="94"/>
      <c r="PA29" s="92" t="str">
        <f>IF(ISBLANK($PF$3),"",IF(ISBLANK(Tipy!MT23),0,IF(AND(Tipy!MT23=Výsledky!$PD$3,Tipy!MV23=Výsledky!$PF$3),50,0)))</f>
        <v/>
      </c>
      <c r="PB29" s="92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92" t="str">
        <f>IF(ISBLANK($PF$3),"",IF(OR(Tipy!MW23=Výsledky!$PA$6,Tipy!MW23=Výsledky!$PA$7,Tipy!MW23=Výsledky!$PA$8,Tipy!MW23=Výsledky!$PA$9),30,0))</f>
        <v/>
      </c>
      <c r="PD29" s="92" t="str">
        <f>IF(ISBLANK($PF$3),"",IF(OR(Tipy!MX23=Výsledky!$PD$6,Tipy!MX23=Výsledky!$PD$7,Tipy!MX23=Výsledky!$PD$8,Tipy!MX23=Výsledky!$PD$9),10,0))</f>
        <v/>
      </c>
      <c r="PE29" s="93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95" t="str">
        <f>IF(ISBLANK($PF$3),"",IF(ISBLANK(Tipy!MT23),"-",SUM(PA29:PE29)))</f>
        <v/>
      </c>
      <c r="PG29" s="94"/>
      <c r="PH29" s="92" t="str">
        <f>IF(ISBLANK($PM$3),"",IF(ISBLANK(Tipy!MZ23),0,IF(AND(Tipy!MZ23=Výsledky!$PK$3,Tipy!NB23=Výsledky!$PM$3),50,0)))</f>
        <v/>
      </c>
      <c r="PI29" s="92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92" t="str">
        <f>IF(ISBLANK($PM$3),"",IF(OR(Tipy!NC23=Výsledky!$PH$6,Tipy!NC23=Výsledky!$PH$7,Tipy!NC23=Výsledky!$PH$8,Tipy!NC23=Výsledky!$PH$9),30,0))</f>
        <v/>
      </c>
      <c r="PK29" s="92" t="str">
        <f>IF(ISBLANK($PM$3),"",IF(OR(Tipy!ND23=Výsledky!$PK$6,Tipy!ND23=Výsledky!$PK$7,Tipy!ND23=Výsledky!$PK$8,Tipy!ND23=Výsledky!$PK$9),10,0))</f>
        <v/>
      </c>
      <c r="PL29" s="93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95" t="str">
        <f>IF(ISBLANK($PM$3),"",IF(ISBLANK(Tipy!MZ23),"-",SUM(PH29:PL29)))</f>
        <v/>
      </c>
      <c r="PN29" s="94"/>
      <c r="PO29" s="92" t="str">
        <f>IF(ISBLANK($PT$3),"",IF(ISBLANK(Tipy!NF23),0,IF(AND(Tipy!NF23=Výsledky!$PR$3,Tipy!NH23=Výsledky!$PT$3),50,0)))</f>
        <v/>
      </c>
      <c r="PP29" s="92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92" t="str">
        <f>IF(ISBLANK($PT$3),"",IF(OR(Tipy!NI23=Výsledky!$PO$6,Tipy!NI23=Výsledky!$PO$7,Tipy!NI23=Výsledky!$PO$8,Tipy!NI23=Výsledky!$PO$9),30,0))</f>
        <v/>
      </c>
      <c r="PR29" s="92" t="str">
        <f>IF(ISBLANK($PT$3),"",IF(OR(Tipy!NJ23=Výsledky!$PR$6,Tipy!NJ23=Výsledky!$PR$7,Tipy!NJ23=Výsledky!$PR$8,Tipy!NJ23=Výsledky!$PR$9),10,0))</f>
        <v/>
      </c>
      <c r="PS29" s="93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95" t="str">
        <f>IF(ISBLANK($PT$3),"",IF(ISBLANK(Tipy!NF23),"-",SUM(PO29:PS29)))</f>
        <v/>
      </c>
      <c r="PU29" s="94"/>
      <c r="PV29" s="92" t="str">
        <f>IF(ISBLANK($QA$3),"",IF(ISBLANK(Tipy!NL23),0,IF(AND(Tipy!NL23=Výsledky!$PY$3,Tipy!NN23=Výsledky!$QA$3),50,0)))</f>
        <v/>
      </c>
      <c r="PW29" s="92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92" t="str">
        <f>IF(ISBLANK($QA$3),"",IF(OR(Tipy!NO23=Výsledky!$PV$6,Tipy!NO23=Výsledky!$PV$7,Tipy!NO23=Výsledky!$PV$8,Tipy!NO23=Výsledky!$PV$9),30,0))</f>
        <v/>
      </c>
      <c r="PY29" s="92" t="str">
        <f>IF(ISBLANK($QA$3),"",IF(OR(Tipy!NP23=Výsledky!$PY$6,Tipy!NP23=Výsledky!$PY$7,Tipy!NP23=Výsledky!$PY$8,Tipy!NP23=Výsledky!$PY$9),10,0))</f>
        <v/>
      </c>
      <c r="PZ29" s="93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95" t="str">
        <f>IF(ISBLANK($QA$3),"",IF(ISBLANK(Tipy!NL23),"-",SUM(PV29:PZ29)))</f>
        <v/>
      </c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182">
        <f>IF(ISBLANK($GP$3),"",IF(ISBLANK(Tipy!FJ24),0,IF(AND(Tipy!FJ24=Výsledky!$GN$3,Tipy!FL24=Výsledky!$GP$3),50,0)))</f>
        <v>0</v>
      </c>
      <c r="GL30" s="182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82">
        <f>IF(ISBLANK($GP$3),"",IF(OR(Tipy!FM24=Výsledky!$GK$6,Tipy!FM24=Výsledky!$GK$7,Tipy!FM24=Výsledky!$GK$8,Tipy!FM24=Výsledky!$GK$9),30,0))</f>
        <v>0</v>
      </c>
      <c r="GN30" s="182">
        <f>IF(ISBLANK($GP$3),"",IF(OR(Tipy!FN24=Výsledky!$GN$6,Tipy!FN24=Výsledky!$GN$7,Tipy!FN24=Výsledky!$GN$8,Tipy!FN24=Výsledky!$GN$9),10,0))</f>
        <v>0</v>
      </c>
      <c r="GO30" s="183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6">
        <f>IF(ISBLANK($GP$3),"",IF(ISBLANK(Tipy!FJ24),"-",SUM(GK30:GO30)))</f>
        <v>20</v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182">
        <f>IF(ISBLANK($IM$3),"",IF(ISBLANK(Tipy!GZ24),0,IF(AND(Tipy!GZ24=Výsledky!$IK$3,Tipy!HB24=Výsledky!$IM$3),50,0)))</f>
        <v>0</v>
      </c>
      <c r="II30" s="182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2">
        <f>IF(ISBLANK($IM$3),"",IF(OR(Tipy!HC24=Výsledky!$IH$6,Tipy!HC24=Výsledky!$IH$7,Tipy!HC24=Výsledky!$IH$8,Tipy!HC24=Výsledky!$IH$9),30,0))</f>
        <v>30</v>
      </c>
      <c r="IK30" s="182">
        <f>IF(ISBLANK($IM$3),"",IF(OR(Tipy!HD24=Výsledky!$IK$6,Tipy!HD24=Výsledky!$IK$7,Tipy!HD24=Výsledky!$IK$8,Tipy!HD24=Výsledky!$IK$9),10,0))</f>
        <v>0</v>
      </c>
      <c r="IL30" s="183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6">
        <f>IF(ISBLANK($IM$3),"",IF(ISBLANK(Tipy!GZ24),"-",SUM(IH30:IL30)))</f>
        <v>50</v>
      </c>
      <c r="IN30" s="185"/>
      <c r="IO30" s="182">
        <f>IF(ISBLANK($IT$3),"",IF(ISBLANK(Tipy!HF24),0,IF(AND(Tipy!HF24=Výsledky!$IR$3,Tipy!HH24=Výsledky!$IT$3),50,0)))</f>
        <v>0</v>
      </c>
      <c r="IP30" s="182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2">
        <f>IF(ISBLANK($IT$3),"",IF(OR(Tipy!HI24=Výsledky!$IO$6,Tipy!HI24=Výsledky!$IO$7,Tipy!HI24=Výsledky!$IO$8,Tipy!HI24=Výsledky!$IO$9),30,0))</f>
        <v>0</v>
      </c>
      <c r="IR30" s="182">
        <f>IF(ISBLANK($IT$3),"",IF(OR(Tipy!HJ24=Výsledky!$IR$6,Tipy!HJ24=Výsledky!$IR$7,Tipy!HJ24=Výsledky!$IR$8,Tipy!HJ24=Výsledky!$IR$9),10,0))</f>
        <v>0</v>
      </c>
      <c r="IS30" s="183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6">
        <f>IF(ISBLANK($IT$3),"",IF(ISBLANK(Tipy!HF24),"-",SUM(IO30:IS30)))</f>
        <v>30</v>
      </c>
      <c r="IU30" s="185"/>
      <c r="IV30" s="182">
        <f>IF(ISBLANK($JA$3),"",IF(ISBLANK(Tipy!HL24),0,IF(AND(Tipy!HL24=Výsledky!$IY$3,Tipy!HN24=Výsledky!$JA$3),50,0)))</f>
        <v>0</v>
      </c>
      <c r="IW30" s="182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2">
        <f>IF(ISBLANK($JA$3),"",IF(OR(Tipy!HO24=Výsledky!$IV$6,Tipy!HO24=Výsledky!$IV$7,Tipy!HO24=Výsledky!$IV$8,Tipy!HO24=Výsledky!$IV$9),30,0))</f>
        <v>0</v>
      </c>
      <c r="IY30" s="182">
        <f>IF(ISBLANK($JA$3),"",IF(OR(Tipy!HP24=Výsledky!$IY$6,Tipy!HP24=Výsledky!$IY$7,Tipy!HP24=Výsledky!$IY$8,Tipy!HP24=Výsledky!$IY$9),10,0))</f>
        <v>0</v>
      </c>
      <c r="IZ30" s="183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6">
        <f>IF(ISBLANK($JA$3),"",IF(ISBLANK(Tipy!HL24),"-",SUM(IV30:IZ30)))</f>
        <v>20</v>
      </c>
      <c r="JB30" s="185"/>
      <c r="JC30" s="182">
        <f>IF(ISBLANK($JH$3),"",IF(ISBLANK(Tipy!HR24),0,IF(AND(Tipy!HR24=Výsledky!$JF$3,Tipy!HT24=Výsledky!$JH$3),50,0)))</f>
        <v>0</v>
      </c>
      <c r="JD30" s="182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2">
        <f>IF(ISBLANK($JH$3),"",IF(OR(Tipy!HU24=Výsledky!$JC$6,Tipy!HU24=Výsledky!$JC$7,Tipy!HU24=Výsledky!$JC$8,Tipy!HU24=Výsledky!$JC$9),30,0))</f>
        <v>0</v>
      </c>
      <c r="JF30" s="182">
        <f>IF(ISBLANK($JH$3),"",IF(OR(Tipy!HV24=Výsledky!$JF$6,Tipy!HV24=Výsledky!$JF$7,Tipy!HV24=Výsledky!$JF$8,Tipy!HV24=Výsledky!$JF$9),10,0))</f>
        <v>0</v>
      </c>
      <c r="JG30" s="183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6">
        <f>IF(ISBLANK($JH$3),"",IF(ISBLANK(Tipy!HR24),"-",SUM(JC30:JG30)))</f>
        <v>20</v>
      </c>
      <c r="JI30" s="185"/>
      <c r="JJ30" s="182">
        <f>IF(ISBLANK($JO$3),"",IF(ISBLANK(Tipy!HX24),0,IF(AND(Tipy!HX24=Výsledky!$JM$3,Tipy!HZ24=Výsledky!$JO$3),50,0)))</f>
        <v>0</v>
      </c>
      <c r="JK30" s="182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2">
        <f>IF(ISBLANK($JO$3),"",IF(OR(Tipy!IA24=Výsledky!$JJ$6,Tipy!IA24=Výsledky!$JJ$7,Tipy!IA24=Výsledky!$JJ$8,Tipy!IA24=Výsledky!$JJ$9),30,0))</f>
        <v>0</v>
      </c>
      <c r="JM30" s="182">
        <f>IF(ISBLANK($JO$3),"",IF(OR(Tipy!IB24=Výsledky!$JM$6,Tipy!IB24=Výsledky!$JM$7,Tipy!IB24=Výsledky!$JM$8,Tipy!IB24=Výsledky!$JM$9),10,0))</f>
        <v>0</v>
      </c>
      <c r="JN30" s="183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86">
        <f>IF(ISBLANK($JO$3),"",IF(ISBLANK(Tipy!HX24),"-",SUM(JJ30:JN30)))</f>
        <v>0</v>
      </c>
      <c r="JP30" s="185"/>
      <c r="JQ30" s="182">
        <f>IF(ISBLANK($JV$3),"",IF(ISBLANK(Tipy!ID24),0,IF(AND(Tipy!ID24=Výsledky!$JT$3,Tipy!IF24=Výsledky!$JV$3),50,0)))</f>
        <v>0</v>
      </c>
      <c r="JR30" s="182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82">
        <f>IF(ISBLANK($JV$3),"",IF(OR(Tipy!IG24=Výsledky!$JQ$6,Tipy!IG24=Výsledky!$JQ$7,Tipy!IG24=Výsledky!$JQ$8,Tipy!IG24=Výsledky!$JQ$9),30,0))</f>
        <v>0</v>
      </c>
      <c r="JT30" s="182">
        <f>IF(ISBLANK($JV$3),"",IF(OR(Tipy!IH24=Výsledky!$JT$6,Tipy!IH24=Výsledky!$JT$7,Tipy!IH24=Výsledky!$JT$8,Tipy!IH24=Výsledky!$JT$9),10,0))</f>
        <v>0</v>
      </c>
      <c r="JU30" s="183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86" t="str">
        <f>IF(ISBLANK($JV$3),"",IF(ISBLANK(Tipy!ID24),"-",SUM(JQ30:JU30)))</f>
        <v>-</v>
      </c>
      <c r="JW30" s="185"/>
      <c r="JX30" s="182">
        <f>IF(ISBLANK($KC$3),"",IF(ISBLANK(Tipy!IJ24),0,IF(AND(Tipy!IJ24=Výsledky!$KA$3,Tipy!IL24=Výsledky!$KC$3),50,0)))</f>
        <v>0</v>
      </c>
      <c r="JY30" s="182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>20</v>
      </c>
      <c r="JZ30" s="182">
        <f>IF(ISBLANK($KC$3),"",IF(OR(Tipy!IM24=Výsledky!$JX$6,Tipy!IM24=Výsledky!$JX$7,Tipy!IM24=Výsledky!$JX$8,Tipy!IM24=Výsledky!$JX$9),30,0))</f>
        <v>0</v>
      </c>
      <c r="KA30" s="182">
        <f>IF(ISBLANK($KC$3),"",IF(OR(Tipy!IN24=Výsledky!$KA$6,Tipy!IN24=Výsledky!$KA$7,Tipy!IN24=Výsledky!$KA$8,Tipy!IN24=Výsledky!$KA$9),10,0))</f>
        <v>0</v>
      </c>
      <c r="KB30" s="183">
        <f>IF(ISBLANK($KC$3),"",IF(ISBLANK(Tipy!IJ24),0,IF(OR(AND(Tipy!IJ24=Výsledky!$KA$3,OR(Tipy!IL24=Výsledky!$KC$3+1,Tipy!IL24=Výsledky!$KC$3-1)),AND(Tipy!IL24=Výsledky!$KC$3,OR(Tipy!IJ24=Výsledky!$KA$3+1,Tipy!IJ24=Výsledky!$KA$3-1))),10,0)))</f>
        <v>0</v>
      </c>
      <c r="KC30" s="186">
        <f>IF(ISBLANK($KC$3),"",IF(ISBLANK(Tipy!IJ24),"-",SUM(JX30:KB30)))</f>
        <v>20</v>
      </c>
      <c r="KD30" s="185"/>
      <c r="KE30" s="182">
        <f>IF(ISBLANK($KJ$3),"",IF(ISBLANK(Tipy!IP24),0,IF(AND(Tipy!IP24=Výsledky!$KH$3,Tipy!IR24=Výsledky!$KJ$3),50,0)))</f>
        <v>0</v>
      </c>
      <c r="KF30" s="182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182">
        <f>IF(ISBLANK($KJ$3),"",IF(OR(Tipy!IS24=Výsledky!$KE$6,Tipy!IS24=Výsledky!$KE$7,Tipy!IS24=Výsledky!$KE$8,Tipy!IS24=Výsledky!$KE$9),30,0))</f>
        <v>0</v>
      </c>
      <c r="KH30" s="182">
        <f>IF(ISBLANK($KJ$3),"",IF(OR(Tipy!IT24=Výsledky!$KH$6,Tipy!IT24=Výsledky!$KH$7,Tipy!IT24=Výsledky!$KH$8,Tipy!IT24=Výsledky!$KH$9),10,0))</f>
        <v>0</v>
      </c>
      <c r="KI30" s="183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186" t="str">
        <f>IF(ISBLANK($KJ$3),"",IF(ISBLANK(Tipy!IP24),"-",SUM(KE30:KI30)))</f>
        <v>-</v>
      </c>
      <c r="KK30" s="185"/>
      <c r="KL30" s="182">
        <f>IF(ISBLANK($KQ$3),"",IF(ISBLANK(Tipy!IV24),0,IF(AND(Tipy!IV24=Výsledky!$KO$3,Tipy!IX24=Výsledky!$KQ$3),50,0)))</f>
        <v>0</v>
      </c>
      <c r="KM30" s="182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82">
        <f>IF(ISBLANK($KQ$3),"",IF(OR(Tipy!IY24=Výsledky!$KL$6,Tipy!IY24=Výsledky!$KL$7,Tipy!IY24=Výsledky!$KL$8,Tipy!IY24=Výsledky!$KL$9),30,0))</f>
        <v>0</v>
      </c>
      <c r="KO30" s="182">
        <f>IF(ISBLANK($KQ$3),"",IF(OR(Tipy!IZ24=Výsledky!$KO$6,Tipy!IZ24=Výsledky!$KO$7,Tipy!IZ24=Výsledky!$KO$8,Tipy!IZ24=Výsledky!$KO$9),10,0))</f>
        <v>0</v>
      </c>
      <c r="KP30" s="183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86">
        <f>IF(ISBLANK($KQ$3),"",IF(ISBLANK(Tipy!IV24),"-",SUM(KL30:KP30)))</f>
        <v>20</v>
      </c>
      <c r="KR30" s="185"/>
      <c r="KS30" s="182">
        <f>IF(ISBLANK($KX$3),"",IF(ISBLANK(Tipy!JB24),0,IF(AND(Tipy!JB24=Výsledky!$KV$3,Tipy!JD24=Výsledky!$KX$3),50,0)))</f>
        <v>0</v>
      </c>
      <c r="KT30" s="182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82">
        <f>IF(ISBLANK($KX$3),"",IF(OR(Tipy!JE24=Výsledky!$KS$6,Tipy!JE24=Výsledky!$KS$7,Tipy!JE24=Výsledky!$KS$8,Tipy!JE24=Výsledky!$KS$9),30,0))</f>
        <v>0</v>
      </c>
      <c r="KV30" s="182">
        <f>IF(ISBLANK($KX$3),"",IF(OR(Tipy!JF24=Výsledky!$KV$6,Tipy!JF24=Výsledky!$KV$7,Tipy!JF24=Výsledky!$KV$8,Tipy!JF24=Výsledky!$KV$9),10,0))</f>
        <v>0</v>
      </c>
      <c r="KW30" s="183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86" t="str">
        <f>IF(ISBLANK($KX$3),"",IF(ISBLANK(Tipy!JB24),"-",SUM(KS30:KW30)))</f>
        <v>-</v>
      </c>
      <c r="KY30" s="185"/>
      <c r="KZ30" s="182">
        <f>IF(ISBLANK($LE$3),"",IF(ISBLANK(Tipy!JH24),0,IF(AND(Tipy!JH24=Výsledky!$LC$3,Tipy!JJ24=Výsledky!$LE$3),50,0)))</f>
        <v>0</v>
      </c>
      <c r="LA30" s="182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82">
        <f>IF(ISBLANK($LE$3),"",IF(OR(Tipy!JK24=Výsledky!$KZ$6,Tipy!JK24=Výsledky!$KZ$7,Tipy!JK24=Výsledky!$KZ$8,Tipy!JK24=Výsledky!$KZ$9),30,0))</f>
        <v>0</v>
      </c>
      <c r="LC30" s="182">
        <f>IF(ISBLANK($LE$3),"",IF(OR(Tipy!JL24=Výsledky!$LC$6,Tipy!JL24=Výsledky!$LC$7,Tipy!JL24=Výsledky!$LC$8,Tipy!JL24=Výsledky!$LC$9),10,0))</f>
        <v>0</v>
      </c>
      <c r="LD30" s="183">
        <f>IF(ISBLANK($LE$3),"",IF(ISBLANK(Tipy!JH24),0,IF(OR(AND(Tipy!JH24=Výsledky!$LC$3,OR(Tipy!JJ24=Výsledky!$LE$3+1,Tipy!JJ24=Výsledky!$LE$3-1)),AND(Tipy!JJ24=Výsledky!$LE$3,OR(Tipy!JH24=Výsledky!$LC$3+1,Tipy!JH24=Výsledky!$LC$3-1))),10,0)))</f>
        <v>10</v>
      </c>
      <c r="LE30" s="186">
        <f>IF(ISBLANK($LE$3),"",IF(ISBLANK(Tipy!JH24),"-",SUM(KZ30:LD30)))</f>
        <v>10</v>
      </c>
      <c r="LF30" s="185"/>
      <c r="LG30" s="182">
        <f>IF(ISBLANK($LL$3),"",IF(ISBLANK(Tipy!JN24),0,IF(AND(Tipy!JN24=Výsledky!$LJ$3,Tipy!JP24=Výsledky!$LL$3),50,0)))</f>
        <v>0</v>
      </c>
      <c r="LH30" s="182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82">
        <f>IF(ISBLANK($LL$3),"",IF(OR(Tipy!JQ24=Výsledky!$LG$6,Tipy!JQ24=Výsledky!$LG$7,Tipy!JQ24=Výsledky!$LG$8,Tipy!JQ24=Výsledky!$LG$9),30,0))</f>
        <v>0</v>
      </c>
      <c r="LJ30" s="182">
        <f>IF(ISBLANK($LL$3),"",IF(OR(Tipy!JR24=Výsledky!$LJ$6,Tipy!JR24=Výsledky!$LJ$7,Tipy!JR24=Výsledky!$LJ$8,Tipy!JR24=Výsledky!$LJ$9),10,0))</f>
        <v>0</v>
      </c>
      <c r="LK30" s="183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86">
        <f>IF(ISBLANK($LL$3),"",IF(ISBLANK(Tipy!JN24),"-",SUM(LG30:LK30)))</f>
        <v>20</v>
      </c>
      <c r="LM30" s="185"/>
      <c r="LN30" s="182" t="str">
        <f>IF(ISBLANK($LS$3),"",IF(ISBLANK(Tipy!JT24),0,IF(AND(Tipy!JT24=Výsledky!$LQ$3,Tipy!JV24=Výsledky!$LS$3),50,0)))</f>
        <v/>
      </c>
      <c r="LO30" s="182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82" t="str">
        <f>IF(ISBLANK($LS$3),"",IF(OR(Tipy!JW24=Výsledky!$LN$6,Tipy!JW24=Výsledky!$LN$7,Tipy!JW24=Výsledky!$LN$8,Tipy!JW24=Výsledky!$LN$9),30,0))</f>
        <v/>
      </c>
      <c r="LQ30" s="182" t="str">
        <f>IF(ISBLANK($LS$3),"",IF(OR(Tipy!JX24=Výsledky!$LQ$6,Tipy!JX24=Výsledky!$LQ$7,Tipy!JX24=Výsledky!$LQ$8,Tipy!JX24=Výsledky!$LQ$9),10,0))</f>
        <v/>
      </c>
      <c r="LR30" s="183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86" t="str">
        <f>IF(ISBLANK($LS$3),"",IF(ISBLANK(Tipy!JT24),"-",SUM(LN30:LR30)))</f>
        <v/>
      </c>
      <c r="LT30" s="94"/>
      <c r="LU30" s="182">
        <f>IF(ISBLANK($LZ$3),"",IF(ISBLANK(Tipy!JZ24),0,IF(AND(Tipy!JZ24=Výsledky!$LX$3,Tipy!KB24=Výsledky!$LZ$3),50,0)))</f>
        <v>0</v>
      </c>
      <c r="LV30" s="182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82">
        <f>IF(ISBLANK($LZ$3),"",IF(OR(Tipy!KC24=Výsledky!$LU$6,Tipy!KC24=Výsledky!$LU$7,Tipy!KC24=Výsledky!$LU$8,Tipy!KC24=Výsledky!$LU$9),30,0))</f>
        <v>0</v>
      </c>
      <c r="LX30" s="182">
        <f>IF(ISBLANK($LZ$3),"",IF(OR(Tipy!KD24=Výsledky!$LX$6,Tipy!KD24=Výsledky!$LX$7,Tipy!KD24=Výsledky!$LX$8,Tipy!KD24=Výsledky!$LX$9),10,0))</f>
        <v>0</v>
      </c>
      <c r="LY30" s="183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86" t="str">
        <f>IF(ISBLANK($LZ$3),"",IF(ISBLANK(Tipy!JZ24),"-",SUM(LU30:LY30)))</f>
        <v>-</v>
      </c>
      <c r="MA30" s="185"/>
      <c r="MB30" s="182">
        <f>IF(ISBLANK($MG$3),"",IF(ISBLANK(Tipy!KF24),0,IF(AND(Tipy!KF24=Výsledky!$ME$3,Tipy!KH24=Výsledky!$MG$3),50,0)))</f>
        <v>0</v>
      </c>
      <c r="MC30" s="182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20</v>
      </c>
      <c r="MD30" s="182">
        <f>IF(ISBLANK($MG$3),"",IF(OR(Tipy!KI24=Výsledky!$MB$6,Tipy!KI24=Výsledky!$MB$7,Tipy!KI24=Výsledky!$MB$8,Tipy!KI24=Výsledky!$MB$9),30,0))</f>
        <v>0</v>
      </c>
      <c r="ME30" s="182">
        <f>IF(ISBLANK($MG$3),"",IF(OR(Tipy!KJ24=Výsledky!$ME$6,Tipy!KJ24=Výsledky!$ME$7,Tipy!KJ24=Výsledky!$ME$8,Tipy!KJ24=Výsledky!$ME$9),10,0))</f>
        <v>0</v>
      </c>
      <c r="MF30" s="183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86">
        <f>IF(ISBLANK($MG$3),"",IF(ISBLANK(Tipy!KF24),"-",SUM(MB30:MF30)))</f>
        <v>20</v>
      </c>
      <c r="MH30" s="94"/>
      <c r="MI30" s="92" t="str">
        <f>IF(ISBLANK($MN$3),"",IF(ISBLANK(Tipy!KL24),0,IF(AND(Tipy!KL24=Výsledky!$ML$3,Tipy!KN24=Výsledky!$MN$3),50,0)))</f>
        <v/>
      </c>
      <c r="MJ30" s="92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92" t="str">
        <f>IF(ISBLANK($MN$3),"",IF(OR(Tipy!KO24=Výsledky!$MI$6,Tipy!KO24=Výsledky!$MI$7,Tipy!KO24=Výsledky!$MI$8,Tipy!KO24=Výsledky!$MI$9),30,0))</f>
        <v/>
      </c>
      <c r="ML30" s="92" t="str">
        <f>IF(ISBLANK($MN$3),"",IF(OR(Tipy!KP24=Výsledky!$ML$6,Tipy!KP24=Výsledky!$ML$7,Tipy!KP24=Výsledky!$ML$8,Tipy!KP24=Výsledky!$ML$9),10,0))</f>
        <v/>
      </c>
      <c r="MM30" s="93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95" t="str">
        <f>IF(ISBLANK($MN$3),"",IF(ISBLANK(Tipy!KL24),"-",SUM(MI30:MM30)))</f>
        <v/>
      </c>
      <c r="MO30" s="94"/>
      <c r="MP30" s="92" t="str">
        <f>IF(ISBLANK($MU$3),"",IF(ISBLANK(Tipy!KR24),0,IF(AND(Tipy!KR24=Výsledky!$MS$3,Tipy!KT24=Výsledky!$MU$3),50,0)))</f>
        <v/>
      </c>
      <c r="MQ30" s="92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92" t="str">
        <f>IF(ISBLANK($MU$3),"",IF(OR(Tipy!KU24=Výsledky!$MP$6,Tipy!KU24=Výsledky!$MP$7,Tipy!KU24=Výsledky!$MP$8,Tipy!KU24=Výsledky!$MP$9),30,0))</f>
        <v/>
      </c>
      <c r="MS30" s="92" t="str">
        <f>IF(ISBLANK($MU$3),"",IF(OR(Tipy!KV24=Výsledky!$MS$6,Tipy!KV24=Výsledky!$MS$7,Tipy!KV24=Výsledky!$MS$8,Tipy!KV24=Výsledky!$MS$9),10,0))</f>
        <v/>
      </c>
      <c r="MT30" s="93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95" t="str">
        <f>IF(ISBLANK($MU$3),"",IF(ISBLANK(Tipy!KR24),"-",SUM(MP30:MT30)))</f>
        <v/>
      </c>
      <c r="MV30" s="94"/>
      <c r="MW30" s="92" t="str">
        <f>IF(ISBLANK($NB$3),"",IF(ISBLANK(Tipy!KX24),0,IF(AND(Tipy!KX24=Výsledky!$MZ$3,Tipy!KZ24=Výsledky!$NB$3),50,0)))</f>
        <v/>
      </c>
      <c r="MX30" s="92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92" t="str">
        <f>IF(ISBLANK($NB$3),"",IF(OR(Tipy!LA24=Výsledky!$MW$6,Tipy!LA24=Výsledky!$MW$7,Tipy!LA24=Výsledky!$MW$8,Tipy!LA24=Výsledky!$MW$9),30,0))</f>
        <v/>
      </c>
      <c r="MZ30" s="92" t="str">
        <f>IF(ISBLANK($NB$3),"",IF(OR(Tipy!LB24=Výsledky!$MZ$6,Tipy!LB24=Výsledky!$MZ$7,Tipy!LB24=Výsledky!$MZ$8,Tipy!LB24=Výsledky!$MZ$9),10,0))</f>
        <v/>
      </c>
      <c r="NA30" s="93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95" t="str">
        <f>IF(ISBLANK($NB$3),"",IF(ISBLANK(Tipy!KX24),"-",SUM(MW30:NA30)))</f>
        <v/>
      </c>
      <c r="NC30" s="94"/>
      <c r="ND30" s="92" t="str">
        <f>IF(ISBLANK($NI$3),"",IF(ISBLANK(Tipy!LD24),0,IF(AND(Tipy!LD24=Výsledky!$NG$3,Tipy!LF24=Výsledky!$NI$3),50,0)))</f>
        <v/>
      </c>
      <c r="NE30" s="92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92" t="str">
        <f>IF(ISBLANK($NI$3),"",IF(OR(Tipy!LG24=Výsledky!$ND$6,Tipy!LG24=Výsledky!$ND$7,Tipy!LG24=Výsledky!$ND$8,Tipy!LG24=Výsledky!$ND$9),30,0))</f>
        <v/>
      </c>
      <c r="NG30" s="92" t="str">
        <f>IF(ISBLANK($NI$3),"",IF(OR(Tipy!LH24=Výsledky!$NG$6,Tipy!LH24=Výsledky!$NG$7,Tipy!LH24=Výsledky!$NG$8,Tipy!LH24=Výsledky!$NG$9),10,0))</f>
        <v/>
      </c>
      <c r="NH30" s="93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95" t="str">
        <f>IF(ISBLANK($NI$3),"",IF(ISBLANK(Tipy!LD24),"-",SUM(ND30:NH30)))</f>
        <v/>
      </c>
      <c r="NJ30" s="94"/>
      <c r="NK30" s="92" t="str">
        <f>IF(ISBLANK($NP$3),"",IF(ISBLANK(Tipy!LJ24),0,IF(AND(Tipy!LJ24=Výsledky!$NN$3,Tipy!LL24=Výsledky!$NP$3),50,0)))</f>
        <v/>
      </c>
      <c r="NL30" s="92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92" t="str">
        <f>IF(ISBLANK($NP$3),"",IF(OR(Tipy!LM24=Výsledky!$NK$6,Tipy!LM24=Výsledky!$NK$7,Tipy!LM24=Výsledky!$NK$8,Tipy!LM24=Výsledky!$NK$9),30,0))</f>
        <v/>
      </c>
      <c r="NN30" s="92" t="str">
        <f>IF(ISBLANK($NP$3),"",IF(OR(Tipy!LN24=Výsledky!$NN$6,Tipy!LN24=Výsledky!$NN$7,Tipy!LN24=Výsledky!$NN$8,Tipy!LN24=Výsledky!$NN$9),10,0))</f>
        <v/>
      </c>
      <c r="NO30" s="93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95" t="str">
        <f>IF(ISBLANK($NP$3),"",IF(ISBLANK(Tipy!LJ24),"-",SUM(NK30:NO30)))</f>
        <v/>
      </c>
      <c r="NQ30" s="94"/>
      <c r="NR30" s="92" t="str">
        <f>IF(ISBLANK($NW$3),"",IF(ISBLANK(Tipy!LP24),0,IF(AND(Tipy!LP24=Výsledky!$NU$3,Tipy!LR24=Výsledky!$NW$3),50,0)))</f>
        <v/>
      </c>
      <c r="NS30" s="92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92" t="str">
        <f>IF(ISBLANK($NW$3),"",IF(OR(Tipy!LS24=Výsledky!$NR$6,Tipy!LS24=Výsledky!$NR$7,Tipy!LS24=Výsledky!$NR$8,Tipy!LS24=Výsledky!$NR$9),30,0))</f>
        <v/>
      </c>
      <c r="NU30" s="92" t="str">
        <f>IF(ISBLANK($NW$3),"",IF(OR(Tipy!LT24=Výsledky!$NU$6,Tipy!LT24=Výsledky!$NU$7,Tipy!LT24=Výsledky!$NU$8,Tipy!LT24=Výsledky!$NU$9),10,0))</f>
        <v/>
      </c>
      <c r="NV30" s="93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95" t="str">
        <f>IF(ISBLANK($NW$3),"",IF(ISBLANK(Tipy!LP24),"-",SUM(NR30:NV30)))</f>
        <v/>
      </c>
      <c r="NX30" s="94"/>
      <c r="NY30" s="92" t="str">
        <f>IF(ISBLANK($OD$3),"",IF(ISBLANK(Tipy!LV24),0,IF(AND(Tipy!LV24=Výsledky!$OB$3,Tipy!LX24=Výsledky!$OD$3),50,0)))</f>
        <v/>
      </c>
      <c r="NZ30" s="92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92" t="str">
        <f>IF(ISBLANK($OD$3),"",IF(OR(Tipy!LY24=Výsledky!$NY$6,Tipy!LY24=Výsledky!$NY$7,Tipy!LY24=Výsledky!$NY$8,Tipy!LY24=Výsledky!$NY$9),30,0))</f>
        <v/>
      </c>
      <c r="OB30" s="92" t="str">
        <f>IF(ISBLANK($OD$3),"",IF(OR(Tipy!LZ24=Výsledky!$OB$6,Tipy!LZ24=Výsledky!$OB$7,Tipy!LZ24=Výsledky!$OB$8,Tipy!LZ24=Výsledky!$OB$9),10,0))</f>
        <v/>
      </c>
      <c r="OC30" s="93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95" t="str">
        <f>IF(ISBLANK($OD$3),"",IF(ISBLANK(Tipy!LV24),"-",SUM(NY30:OC30)))</f>
        <v/>
      </c>
      <c r="OE30" s="94"/>
      <c r="OF30" s="92" t="str">
        <f>IF(ISBLANK($OK$3),"",IF(ISBLANK(Tipy!MB24),0,IF(AND(Tipy!MB24=Výsledky!$OI$3,Tipy!MD24=Výsledky!$OK$3),50,0)))</f>
        <v/>
      </c>
      <c r="OG30" s="92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92" t="str">
        <f>IF(ISBLANK($OK$3),"",IF(OR(Tipy!ME24=Výsledky!$OF$6,Tipy!ME24=Výsledky!$OF$7,Tipy!ME24=Výsledky!$OF$8,Tipy!ME24=Výsledky!$OF$9),30,0))</f>
        <v/>
      </c>
      <c r="OI30" s="92" t="str">
        <f>IF(ISBLANK($OK$3),"",IF(OR(Tipy!MF24=Výsledky!$OI$6,Tipy!MF24=Výsledky!$OI$7,Tipy!MF24=Výsledky!$OI$8,Tipy!MF24=Výsledky!$OI$9),10,0))</f>
        <v/>
      </c>
      <c r="OJ30" s="93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95" t="str">
        <f>IF(ISBLANK($OK$3),"",IF(ISBLANK(Tipy!MB24),"-",SUM(OF30:OJ30)))</f>
        <v/>
      </c>
      <c r="OL30" s="94"/>
      <c r="OM30" s="92" t="str">
        <f>IF(ISBLANK($OR$3),"",IF(ISBLANK(Tipy!MH24),0,IF(AND(Tipy!MH24=Výsledky!$OP$3,Tipy!MJ24=Výsledky!$OR$3),50,0)))</f>
        <v/>
      </c>
      <c r="ON30" s="92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92" t="str">
        <f>IF(ISBLANK($OR$3),"",IF(OR(Tipy!MK24=Výsledky!$OM$6,Tipy!MK24=Výsledky!$OM$7,Tipy!MK24=Výsledky!$OM$8,Tipy!MK24=Výsledky!$OM$9),30,0))</f>
        <v/>
      </c>
      <c r="OP30" s="92" t="str">
        <f>IF(ISBLANK($OR$3),"",IF(OR(Tipy!ML24=Výsledky!$OP$6,Tipy!ML24=Výsledky!$OP$7,Tipy!ML24=Výsledky!$OP$8,Tipy!ML24=Výsledky!$OP$9),10,0))</f>
        <v/>
      </c>
      <c r="OQ30" s="93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95" t="str">
        <f>IF(ISBLANK($OR$3),"",IF(ISBLANK(Tipy!MH24),"-",SUM(OM30:OQ30)))</f>
        <v/>
      </c>
      <c r="OS30" s="94"/>
      <c r="OT30" s="92" t="str">
        <f>IF(ISBLANK($OY$3),"",IF(ISBLANK(Tipy!MN24),0,IF(AND(Tipy!MN24=Výsledky!$OW$3,Tipy!MP24=Výsledky!$OY$3),50,0)))</f>
        <v/>
      </c>
      <c r="OU30" s="92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92" t="str">
        <f>IF(ISBLANK($OY$3),"",IF(OR(Tipy!MQ24=Výsledky!$OT$6,Tipy!MQ24=Výsledky!$OT$7,Tipy!MQ24=Výsledky!$OT$8,Tipy!MQ24=Výsledky!$OT$9),30,0))</f>
        <v/>
      </c>
      <c r="OW30" s="92" t="str">
        <f>IF(ISBLANK($OY$3),"",IF(OR(Tipy!MR24=Výsledky!$OW$6,Tipy!MR24=Výsledky!$OW$7,Tipy!MR24=Výsledky!$OW$8,Tipy!MR24=Výsledky!$OW$9),10,0))</f>
        <v/>
      </c>
      <c r="OX30" s="93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95" t="str">
        <f>IF(ISBLANK($OY$3),"",IF(ISBLANK(Tipy!MN24),"-",SUM(OT30:OX30)))</f>
        <v/>
      </c>
      <c r="OZ30" s="94"/>
      <c r="PA30" s="92" t="str">
        <f>IF(ISBLANK($PF$3),"",IF(ISBLANK(Tipy!MT24),0,IF(AND(Tipy!MT24=Výsledky!$PD$3,Tipy!MV24=Výsledky!$PF$3),50,0)))</f>
        <v/>
      </c>
      <c r="PB30" s="92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92" t="str">
        <f>IF(ISBLANK($PF$3),"",IF(OR(Tipy!MW24=Výsledky!$PA$6,Tipy!MW24=Výsledky!$PA$7,Tipy!MW24=Výsledky!$PA$8,Tipy!MW24=Výsledky!$PA$9),30,0))</f>
        <v/>
      </c>
      <c r="PD30" s="92" t="str">
        <f>IF(ISBLANK($PF$3),"",IF(OR(Tipy!MX24=Výsledky!$PD$6,Tipy!MX24=Výsledky!$PD$7,Tipy!MX24=Výsledky!$PD$8,Tipy!MX24=Výsledky!$PD$9),10,0))</f>
        <v/>
      </c>
      <c r="PE30" s="93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95" t="str">
        <f>IF(ISBLANK($PF$3),"",IF(ISBLANK(Tipy!MT24),"-",SUM(PA30:PE30)))</f>
        <v/>
      </c>
      <c r="PG30" s="94"/>
      <c r="PH30" s="92" t="str">
        <f>IF(ISBLANK($PM$3),"",IF(ISBLANK(Tipy!MZ24),0,IF(AND(Tipy!MZ24=Výsledky!$PK$3,Tipy!NB24=Výsledky!$PM$3),50,0)))</f>
        <v/>
      </c>
      <c r="PI30" s="92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92" t="str">
        <f>IF(ISBLANK($PM$3),"",IF(OR(Tipy!NC24=Výsledky!$PH$6,Tipy!NC24=Výsledky!$PH$7,Tipy!NC24=Výsledky!$PH$8,Tipy!NC24=Výsledky!$PH$9),30,0))</f>
        <v/>
      </c>
      <c r="PK30" s="92" t="str">
        <f>IF(ISBLANK($PM$3),"",IF(OR(Tipy!ND24=Výsledky!$PK$6,Tipy!ND24=Výsledky!$PK$7,Tipy!ND24=Výsledky!$PK$8,Tipy!ND24=Výsledky!$PK$9),10,0))</f>
        <v/>
      </c>
      <c r="PL30" s="93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95" t="str">
        <f>IF(ISBLANK($PM$3),"",IF(ISBLANK(Tipy!MZ24),"-",SUM(PH30:PL30)))</f>
        <v/>
      </c>
      <c r="PN30" s="94"/>
      <c r="PO30" s="92" t="str">
        <f>IF(ISBLANK($PT$3),"",IF(ISBLANK(Tipy!NF24),0,IF(AND(Tipy!NF24=Výsledky!$PR$3,Tipy!NH24=Výsledky!$PT$3),50,0)))</f>
        <v/>
      </c>
      <c r="PP30" s="92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92" t="str">
        <f>IF(ISBLANK($PT$3),"",IF(OR(Tipy!NI24=Výsledky!$PO$6,Tipy!NI24=Výsledky!$PO$7,Tipy!NI24=Výsledky!$PO$8,Tipy!NI24=Výsledky!$PO$9),30,0))</f>
        <v/>
      </c>
      <c r="PR30" s="92" t="str">
        <f>IF(ISBLANK($PT$3),"",IF(OR(Tipy!NJ24=Výsledky!$PR$6,Tipy!NJ24=Výsledky!$PR$7,Tipy!NJ24=Výsledky!$PR$8,Tipy!NJ24=Výsledky!$PR$9),10,0))</f>
        <v/>
      </c>
      <c r="PS30" s="93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95" t="str">
        <f>IF(ISBLANK($PT$3),"",IF(ISBLANK(Tipy!NF24),"-",SUM(PO30:PS30)))</f>
        <v/>
      </c>
      <c r="PU30" s="94"/>
      <c r="PV30" s="92" t="str">
        <f>IF(ISBLANK($QA$3),"",IF(ISBLANK(Tipy!NL24),0,IF(AND(Tipy!NL24=Výsledky!$PY$3,Tipy!NN24=Výsledky!$QA$3),50,0)))</f>
        <v/>
      </c>
      <c r="PW30" s="92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92" t="str">
        <f>IF(ISBLANK($QA$3),"",IF(OR(Tipy!NO24=Výsledky!$PV$6,Tipy!NO24=Výsledky!$PV$7,Tipy!NO24=Výsledky!$PV$8,Tipy!NO24=Výsledky!$PV$9),30,0))</f>
        <v/>
      </c>
      <c r="PY30" s="92" t="str">
        <f>IF(ISBLANK($QA$3),"",IF(OR(Tipy!NP24=Výsledky!$PY$6,Tipy!NP24=Výsledky!$PY$7,Tipy!NP24=Výsledky!$PY$8,Tipy!NP24=Výsledky!$PY$9),10,0))</f>
        <v/>
      </c>
      <c r="PZ30" s="93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95" t="str">
        <f>IF(ISBLANK($QA$3),"",IF(ISBLANK(Tipy!NL24),"-",SUM(PV30:PZ30)))</f>
        <v/>
      </c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182">
        <f>IF(ISBLANK($GP$3),"",IF(ISBLANK(Tipy!FJ25),0,IF(AND(Tipy!FJ25=Výsledky!$GN$3,Tipy!FL25=Výsledky!$GP$3),50,0)))</f>
        <v>0</v>
      </c>
      <c r="GL31" s="182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82">
        <f>IF(ISBLANK($GP$3),"",IF(OR(Tipy!FM25=Výsledky!$GK$6,Tipy!FM25=Výsledky!$GK$7,Tipy!FM25=Výsledky!$GK$8,Tipy!FM25=Výsledky!$GK$9),30,0))</f>
        <v>0</v>
      </c>
      <c r="GN31" s="182">
        <f>IF(ISBLANK($GP$3),"",IF(OR(Tipy!FN25=Výsledky!$GN$6,Tipy!FN25=Výsledky!$GN$7,Tipy!FN25=Výsledky!$GN$8,Tipy!FN25=Výsledky!$GN$9),10,0))</f>
        <v>0</v>
      </c>
      <c r="GO31" s="183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6">
        <f>IF(ISBLANK($GP$3),"",IF(ISBLANK(Tipy!FJ25),"-",SUM(GK31:GO31)))</f>
        <v>20</v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182">
        <f>IF(ISBLANK($IM$3),"",IF(ISBLANK(Tipy!GZ25),0,IF(AND(Tipy!GZ25=Výsledky!$IK$3,Tipy!HB25=Výsledky!$IM$3),50,0)))</f>
        <v>50</v>
      </c>
      <c r="II31" s="182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2">
        <f>IF(ISBLANK($IM$3),"",IF(OR(Tipy!HC25=Výsledky!$IH$6,Tipy!HC25=Výsledky!$IH$7,Tipy!HC25=Výsledky!$IH$8,Tipy!HC25=Výsledky!$IH$9),30,0))</f>
        <v>0</v>
      </c>
      <c r="IK31" s="182">
        <f>IF(ISBLANK($IM$3),"",IF(OR(Tipy!HD25=Výsledky!$IK$6,Tipy!HD25=Výsledky!$IK$7,Tipy!HD25=Výsledky!$IK$8,Tipy!HD25=Výsledky!$IK$9),10,0))</f>
        <v>10</v>
      </c>
      <c r="IL31" s="183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6">
        <f>IF(ISBLANK($IM$3),"",IF(ISBLANK(Tipy!GZ25),"-",SUM(IH31:IL31)))</f>
        <v>60</v>
      </c>
      <c r="IN31" s="185"/>
      <c r="IO31" s="182">
        <f>IF(ISBLANK($IT$3),"",IF(ISBLANK(Tipy!HF25),0,IF(AND(Tipy!HF25=Výsledky!$IR$3,Tipy!HH25=Výsledky!$IT$3),50,0)))</f>
        <v>50</v>
      </c>
      <c r="IP31" s="182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2">
        <f>IF(ISBLANK($IT$3),"",IF(OR(Tipy!HI25=Výsledky!$IO$6,Tipy!HI25=Výsledky!$IO$7,Tipy!HI25=Výsledky!$IO$8,Tipy!HI25=Výsledky!$IO$9),30,0))</f>
        <v>30</v>
      </c>
      <c r="IR31" s="182">
        <f>IF(ISBLANK($IT$3),"",IF(OR(Tipy!HJ25=Výsledky!$IR$6,Tipy!HJ25=Výsledky!$IR$7,Tipy!HJ25=Výsledky!$IR$8,Tipy!HJ25=Výsledky!$IR$9),10,0))</f>
        <v>0</v>
      </c>
      <c r="IS31" s="183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6">
        <f>IF(ISBLANK($IT$3),"",IF(ISBLANK(Tipy!HF25),"-",SUM(IO31:IS31)))</f>
        <v>80</v>
      </c>
      <c r="IU31" s="185"/>
      <c r="IV31" s="182">
        <f>IF(ISBLANK($JA$3),"",IF(ISBLANK(Tipy!HL25),0,IF(AND(Tipy!HL25=Výsledky!$IY$3,Tipy!HN25=Výsledky!$JA$3),50,0)))</f>
        <v>0</v>
      </c>
      <c r="IW31" s="182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2">
        <f>IF(ISBLANK($JA$3),"",IF(OR(Tipy!HO25=Výsledky!$IV$6,Tipy!HO25=Výsledky!$IV$7,Tipy!HO25=Výsledky!$IV$8,Tipy!HO25=Výsledky!$IV$9),30,0))</f>
        <v>0</v>
      </c>
      <c r="IY31" s="182">
        <f>IF(ISBLANK($JA$3),"",IF(OR(Tipy!HP25=Výsledky!$IY$6,Tipy!HP25=Výsledky!$IY$7,Tipy!HP25=Výsledky!$IY$8,Tipy!HP25=Výsledky!$IY$9),10,0))</f>
        <v>0</v>
      </c>
      <c r="IZ31" s="183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6">
        <f>IF(ISBLANK($JA$3),"",IF(ISBLANK(Tipy!HL25),"-",SUM(IV31:IZ31)))</f>
        <v>30</v>
      </c>
      <c r="JB31" s="185"/>
      <c r="JC31" s="182">
        <f>IF(ISBLANK($JH$3),"",IF(ISBLANK(Tipy!HR25),0,IF(AND(Tipy!HR25=Výsledky!$JF$3,Tipy!HT25=Výsledky!$JH$3),50,0)))</f>
        <v>0</v>
      </c>
      <c r="JD31" s="182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2">
        <f>IF(ISBLANK($JH$3),"",IF(OR(Tipy!HU25=Výsledky!$JC$6,Tipy!HU25=Výsledky!$JC$7,Tipy!HU25=Výsledky!$JC$8,Tipy!HU25=Výsledky!$JC$9),30,0))</f>
        <v>0</v>
      </c>
      <c r="JF31" s="182">
        <f>IF(ISBLANK($JH$3),"",IF(OR(Tipy!HV25=Výsledky!$JF$6,Tipy!HV25=Výsledky!$JF$7,Tipy!HV25=Výsledky!$JF$8,Tipy!HV25=Výsledky!$JF$9),10,0))</f>
        <v>0</v>
      </c>
      <c r="JG31" s="18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6">
        <f>IF(ISBLANK($JH$3),"",IF(ISBLANK(Tipy!HR25),"-",SUM(JC31:JG31)))</f>
        <v>20</v>
      </c>
      <c r="JI31" s="185"/>
      <c r="JJ31" s="182">
        <f>IF(ISBLANK($JO$3),"",IF(ISBLANK(Tipy!HX25),0,IF(AND(Tipy!HX25=Výsledky!$JM$3,Tipy!HZ25=Výsledky!$JO$3),50,0)))</f>
        <v>0</v>
      </c>
      <c r="JK31" s="182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2">
        <f>IF(ISBLANK($JO$3),"",IF(OR(Tipy!IA25=Výsledky!$JJ$6,Tipy!IA25=Výsledky!$JJ$7,Tipy!IA25=Výsledky!$JJ$8,Tipy!IA25=Výsledky!$JJ$9),30,0))</f>
        <v>30</v>
      </c>
      <c r="JM31" s="182">
        <f>IF(ISBLANK($JO$3),"",IF(OR(Tipy!IB25=Výsledky!$JM$6,Tipy!IB25=Výsledky!$JM$7,Tipy!IB25=Výsledky!$JM$8,Tipy!IB25=Výsledky!$JM$9),10,0))</f>
        <v>0</v>
      </c>
      <c r="JN31" s="183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186">
        <f>IF(ISBLANK($JO$3),"",IF(ISBLANK(Tipy!HX25),"-",SUM(JJ31:JN31)))</f>
        <v>60</v>
      </c>
      <c r="JP31" s="185"/>
      <c r="JQ31" s="182">
        <f>IF(ISBLANK($JV$3),"",IF(ISBLANK(Tipy!ID25),0,IF(AND(Tipy!ID25=Výsledky!$JT$3,Tipy!IF25=Výsledky!$JV$3),50,0)))</f>
        <v>0</v>
      </c>
      <c r="JR31" s="182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182">
        <f>IF(ISBLANK($JV$3),"",IF(OR(Tipy!IG25=Výsledky!$JQ$6,Tipy!IG25=Výsledky!$JQ$7,Tipy!IG25=Výsledky!$JQ$8,Tipy!IG25=Výsledky!$JQ$9),30,0))</f>
        <v>30</v>
      </c>
      <c r="JT31" s="182">
        <f>IF(ISBLANK($JV$3),"",IF(OR(Tipy!IH25=Výsledky!$JT$6,Tipy!IH25=Výsledky!$JT$7,Tipy!IH25=Výsledky!$JT$8,Tipy!IH25=Výsledky!$JT$9),10,0))</f>
        <v>0</v>
      </c>
      <c r="JU31" s="183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86">
        <f>IF(ISBLANK($JV$3),"",IF(ISBLANK(Tipy!ID25),"-",SUM(JQ31:JU31)))</f>
        <v>50</v>
      </c>
      <c r="JW31" s="185"/>
      <c r="JX31" s="182">
        <f>IF(ISBLANK($KC$3),"",IF(ISBLANK(Tipy!IJ25),0,IF(AND(Tipy!IJ25=Výsledky!$KA$3,Tipy!IL25=Výsledky!$KC$3),50,0)))</f>
        <v>0</v>
      </c>
      <c r="JY31" s="182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>20</v>
      </c>
      <c r="JZ31" s="182">
        <f>IF(ISBLANK($KC$3),"",IF(OR(Tipy!IM25=Výsledky!$JX$6,Tipy!IM25=Výsledky!$JX$7,Tipy!IM25=Výsledky!$JX$8,Tipy!IM25=Výsledky!$JX$9),30,0))</f>
        <v>0</v>
      </c>
      <c r="KA31" s="182">
        <f>IF(ISBLANK($KC$3),"",IF(OR(Tipy!IN25=Výsledky!$KA$6,Tipy!IN25=Výsledky!$KA$7,Tipy!IN25=Výsledky!$KA$8,Tipy!IN25=Výsledky!$KA$9),10,0))</f>
        <v>0</v>
      </c>
      <c r="KB31" s="183">
        <f>IF(ISBLANK($KC$3),"",IF(ISBLANK(Tipy!IJ25),0,IF(OR(AND(Tipy!IJ25=Výsledky!$KA$3,OR(Tipy!IL25=Výsledky!$KC$3+1,Tipy!IL25=Výsledky!$KC$3-1)),AND(Tipy!IL25=Výsledky!$KC$3,OR(Tipy!IJ25=Výsledky!$KA$3+1,Tipy!IJ25=Výsledky!$KA$3-1))),10,0)))</f>
        <v>10</v>
      </c>
      <c r="KC31" s="186">
        <f>IF(ISBLANK($KC$3),"",IF(ISBLANK(Tipy!IJ25),"-",SUM(JX31:KB31)))</f>
        <v>30</v>
      </c>
      <c r="KD31" s="185"/>
      <c r="KE31" s="182">
        <f>IF(ISBLANK($KJ$3),"",IF(ISBLANK(Tipy!IP25),0,IF(AND(Tipy!IP25=Výsledky!$KH$3,Tipy!IR25=Výsledky!$KJ$3),50,0)))</f>
        <v>0</v>
      </c>
      <c r="KF31" s="182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182">
        <f>IF(ISBLANK($KJ$3),"",IF(OR(Tipy!IS25=Výsledky!$KE$6,Tipy!IS25=Výsledky!$KE$7,Tipy!IS25=Výsledky!$KE$8,Tipy!IS25=Výsledky!$KE$9),30,0))</f>
        <v>0</v>
      </c>
      <c r="KH31" s="182">
        <f>IF(ISBLANK($KJ$3),"",IF(OR(Tipy!IT25=Výsledky!$KH$6,Tipy!IT25=Výsledky!$KH$7,Tipy!IT25=Výsledky!$KH$8,Tipy!IT25=Výsledky!$KH$9),10,0))</f>
        <v>0</v>
      </c>
      <c r="KI31" s="183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186">
        <f>IF(ISBLANK($KJ$3),"",IF(ISBLANK(Tipy!IP25),"-",SUM(KE31:KI31)))</f>
        <v>0</v>
      </c>
      <c r="KK31" s="185"/>
      <c r="KL31" s="182">
        <f>IF(ISBLANK($KQ$3),"",IF(ISBLANK(Tipy!IV25),0,IF(AND(Tipy!IV25=Výsledky!$KO$3,Tipy!IX25=Výsledky!$KQ$3),50,0)))</f>
        <v>0</v>
      </c>
      <c r="KM31" s="182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82">
        <f>IF(ISBLANK($KQ$3),"",IF(OR(Tipy!IY25=Výsledky!$KL$6,Tipy!IY25=Výsledky!$KL$7,Tipy!IY25=Výsledky!$KL$8,Tipy!IY25=Výsledky!$KL$9),30,0))</f>
        <v>30</v>
      </c>
      <c r="KO31" s="182">
        <f>IF(ISBLANK($KQ$3),"",IF(OR(Tipy!IZ25=Výsledky!$KO$6,Tipy!IZ25=Výsledky!$KO$7,Tipy!IZ25=Výsledky!$KO$8,Tipy!IZ25=Výsledky!$KO$9),10,0))</f>
        <v>0</v>
      </c>
      <c r="KP31" s="183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86">
        <f>IF(ISBLANK($KQ$3),"",IF(ISBLANK(Tipy!IV25),"-",SUM(KL31:KP31)))</f>
        <v>50</v>
      </c>
      <c r="KR31" s="185"/>
      <c r="KS31" s="182">
        <f>IF(ISBLANK($KX$3),"",IF(ISBLANK(Tipy!JB25),0,IF(AND(Tipy!JB25=Výsledky!$KV$3,Tipy!JD25=Výsledky!$KX$3),50,0)))</f>
        <v>0</v>
      </c>
      <c r="KT31" s="182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182">
        <f>IF(ISBLANK($KX$3),"",IF(OR(Tipy!JE25=Výsledky!$KS$6,Tipy!JE25=Výsledky!$KS$7,Tipy!JE25=Výsledky!$KS$8,Tipy!JE25=Výsledky!$KS$9),30,0))</f>
        <v>0</v>
      </c>
      <c r="KV31" s="182">
        <f>IF(ISBLANK($KX$3),"",IF(OR(Tipy!JF25=Výsledky!$KV$6,Tipy!JF25=Výsledky!$KV$7,Tipy!JF25=Výsledky!$KV$8,Tipy!JF25=Výsledky!$KV$9),10,0))</f>
        <v>10</v>
      </c>
      <c r="KW31" s="183">
        <f>IF(ISBLANK($KX$3),"",IF(ISBLANK(Tipy!JB25),0,IF(OR(AND(Tipy!JB25=Výsledky!$KV$3,OR(Tipy!JD25=Výsledky!$KX$3+1,Tipy!JD25=Výsledky!$KX$3-1)),AND(Tipy!JD25=Výsledky!$KX$3,OR(Tipy!JB25=Výsledky!$KV$3+1,Tipy!JB25=Výsledky!$KV$3-1))),10,0)))</f>
        <v>10</v>
      </c>
      <c r="KX31" s="186">
        <f>IF(ISBLANK($KX$3),"",IF(ISBLANK(Tipy!JB25),"-",SUM(KS31:KW31)))</f>
        <v>40</v>
      </c>
      <c r="KY31" s="185"/>
      <c r="KZ31" s="182">
        <f>IF(ISBLANK($LE$3),"",IF(ISBLANK(Tipy!JH25),0,IF(AND(Tipy!JH25=Výsledky!$LC$3,Tipy!JJ25=Výsledky!$LE$3),50,0)))</f>
        <v>0</v>
      </c>
      <c r="LA31" s="182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82">
        <f>IF(ISBLANK($LE$3),"",IF(OR(Tipy!JK25=Výsledky!$KZ$6,Tipy!JK25=Výsledky!$KZ$7,Tipy!JK25=Výsledky!$KZ$8,Tipy!JK25=Výsledky!$KZ$9),30,0))</f>
        <v>0</v>
      </c>
      <c r="LC31" s="182">
        <f>IF(ISBLANK($LE$3),"",IF(OR(Tipy!JL25=Výsledky!$LC$6,Tipy!JL25=Výsledky!$LC$7,Tipy!JL25=Výsledky!$LC$8,Tipy!JL25=Výsledky!$LC$9),10,0))</f>
        <v>0</v>
      </c>
      <c r="LD31" s="183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86">
        <f>IF(ISBLANK($LE$3),"",IF(ISBLANK(Tipy!JH25),"-",SUM(KZ31:LD31)))</f>
        <v>0</v>
      </c>
      <c r="LF31" s="185"/>
      <c r="LG31" s="182">
        <f>IF(ISBLANK($LL$3),"",IF(ISBLANK(Tipy!JN25),0,IF(AND(Tipy!JN25=Výsledky!$LJ$3,Tipy!JP25=Výsledky!$LL$3),50,0)))</f>
        <v>0</v>
      </c>
      <c r="LH31" s="182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82">
        <f>IF(ISBLANK($LL$3),"",IF(OR(Tipy!JQ25=Výsledky!$LG$6,Tipy!JQ25=Výsledky!$LG$7,Tipy!JQ25=Výsledky!$LG$8,Tipy!JQ25=Výsledky!$LG$9),30,0))</f>
        <v>30</v>
      </c>
      <c r="LJ31" s="182">
        <f>IF(ISBLANK($LL$3),"",IF(OR(Tipy!JR25=Výsledky!$LJ$6,Tipy!JR25=Výsledky!$LJ$7,Tipy!JR25=Výsledky!$LJ$8,Tipy!JR25=Výsledky!$LJ$9),10,0))</f>
        <v>0</v>
      </c>
      <c r="LK31" s="183">
        <f>IF(ISBLANK($LL$3),"",IF(ISBLANK(Tipy!JN25),0,IF(OR(AND(Tipy!JN25=Výsledky!$LJ$3,OR(Tipy!JP25=Výsledky!$LL$3+1,Tipy!JP25=Výsledky!$LL$3-1)),AND(Tipy!JP25=Výsledky!$LL$3,OR(Tipy!JN25=Výsledky!$LJ$3+1,Tipy!JN25=Výsledky!$LJ$3-1))),10,0)))</f>
        <v>10</v>
      </c>
      <c r="LL31" s="186">
        <f>IF(ISBLANK($LL$3),"",IF(ISBLANK(Tipy!JN25),"-",SUM(LG31:LK31)))</f>
        <v>60</v>
      </c>
      <c r="LM31" s="185"/>
      <c r="LN31" s="182" t="str">
        <f>IF(ISBLANK($LS$3),"",IF(ISBLANK(Tipy!JT25),0,IF(AND(Tipy!JT25=Výsledky!$LQ$3,Tipy!JV25=Výsledky!$LS$3),50,0)))</f>
        <v/>
      </c>
      <c r="LO31" s="182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82" t="str">
        <f>IF(ISBLANK($LS$3),"",IF(OR(Tipy!JW25=Výsledky!$LN$6,Tipy!JW25=Výsledky!$LN$7,Tipy!JW25=Výsledky!$LN$8,Tipy!JW25=Výsledky!$LN$9),30,0))</f>
        <v/>
      </c>
      <c r="LQ31" s="182" t="str">
        <f>IF(ISBLANK($LS$3),"",IF(OR(Tipy!JX25=Výsledky!$LQ$6,Tipy!JX25=Výsledky!$LQ$7,Tipy!JX25=Výsledky!$LQ$8,Tipy!JX25=Výsledky!$LQ$9),10,0))</f>
        <v/>
      </c>
      <c r="LR31" s="183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86" t="str">
        <f>IF(ISBLANK($LS$3),"",IF(ISBLANK(Tipy!JT25),"-",SUM(LN31:LR31)))</f>
        <v/>
      </c>
      <c r="LT31" s="94"/>
      <c r="LU31" s="182">
        <f>IF(ISBLANK($LZ$3),"",IF(ISBLANK(Tipy!JZ25),0,IF(AND(Tipy!JZ25=Výsledky!$LX$3,Tipy!KB25=Výsledky!$LZ$3),50,0)))</f>
        <v>0</v>
      </c>
      <c r="LV31" s="182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182">
        <f>IF(ISBLANK($LZ$3),"",IF(OR(Tipy!KC25=Výsledky!$LU$6,Tipy!KC25=Výsledky!$LU$7,Tipy!KC25=Výsledky!$LU$8,Tipy!KC25=Výsledky!$LU$9),30,0))</f>
        <v>0</v>
      </c>
      <c r="LX31" s="182">
        <f>IF(ISBLANK($LZ$3),"",IF(OR(Tipy!KD25=Výsledky!$LX$6,Tipy!KD25=Výsledky!$LX$7,Tipy!KD25=Výsledky!$LX$8,Tipy!KD25=Výsledky!$LX$9),10,0))</f>
        <v>0</v>
      </c>
      <c r="LY31" s="183">
        <f>IF(ISBLANK($LZ$3),"",IF(ISBLANK(Tipy!JZ25),0,IF(OR(AND(Tipy!JZ25=Výsledky!$LX$3,OR(Tipy!KB25=Výsledky!$LZ$3+1,Tipy!KB25=Výsledky!$LZ$3-1)),AND(Tipy!KB25=Výsledky!$LZ$3,OR(Tipy!JZ25=Výsledky!$LX$3+1,Tipy!JZ25=Výsledky!$LX$3-1))),10,0)))</f>
        <v>10</v>
      </c>
      <c r="LZ31" s="186">
        <f>IF(ISBLANK($LZ$3),"",IF(ISBLANK(Tipy!JZ25),"-",SUM(LU31:LY31)))</f>
        <v>30</v>
      </c>
      <c r="MA31" s="185"/>
      <c r="MB31" s="182">
        <f>IF(ISBLANK($MG$3),"",IF(ISBLANK(Tipy!KF25),0,IF(AND(Tipy!KF25=Výsledky!$ME$3,Tipy!KH25=Výsledky!$MG$3),50,0)))</f>
        <v>0</v>
      </c>
      <c r="MC31" s="182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182">
        <f>IF(ISBLANK($MG$3),"",IF(OR(Tipy!KI25=Výsledky!$MB$6,Tipy!KI25=Výsledky!$MB$7,Tipy!KI25=Výsledky!$MB$8,Tipy!KI25=Výsledky!$MB$9),30,0))</f>
        <v>0</v>
      </c>
      <c r="ME31" s="182">
        <f>IF(ISBLANK($MG$3),"",IF(OR(Tipy!KJ25=Výsledky!$ME$6,Tipy!KJ25=Výsledky!$ME$7,Tipy!KJ25=Výsledky!$ME$8,Tipy!KJ25=Výsledky!$ME$9),10,0))</f>
        <v>0</v>
      </c>
      <c r="MF31" s="183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86" t="str">
        <f>IF(ISBLANK($MG$3),"",IF(ISBLANK(Tipy!KF25),"-",SUM(MB31:MF31)))</f>
        <v>-</v>
      </c>
      <c r="MH31" s="94"/>
      <c r="MI31" s="92" t="str">
        <f>IF(ISBLANK($MN$3),"",IF(ISBLANK(Tipy!KL25),0,IF(AND(Tipy!KL25=Výsledky!$ML$3,Tipy!KN25=Výsledky!$MN$3),50,0)))</f>
        <v/>
      </c>
      <c r="MJ31" s="92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92" t="str">
        <f>IF(ISBLANK($MN$3),"",IF(OR(Tipy!KO25=Výsledky!$MI$6,Tipy!KO25=Výsledky!$MI$7,Tipy!KO25=Výsledky!$MI$8,Tipy!KO25=Výsledky!$MI$9),30,0))</f>
        <v/>
      </c>
      <c r="ML31" s="92" t="str">
        <f>IF(ISBLANK($MN$3),"",IF(OR(Tipy!KP25=Výsledky!$ML$6,Tipy!KP25=Výsledky!$ML$7,Tipy!KP25=Výsledky!$ML$8,Tipy!KP25=Výsledky!$ML$9),10,0))</f>
        <v/>
      </c>
      <c r="MM31" s="93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95" t="str">
        <f>IF(ISBLANK($MN$3),"",IF(ISBLANK(Tipy!KL25),"-",SUM(MI31:MM31)))</f>
        <v/>
      </c>
      <c r="MO31" s="94"/>
      <c r="MP31" s="92" t="str">
        <f>IF(ISBLANK($MU$3),"",IF(ISBLANK(Tipy!KR25),0,IF(AND(Tipy!KR25=Výsledky!$MS$3,Tipy!KT25=Výsledky!$MU$3),50,0)))</f>
        <v/>
      </c>
      <c r="MQ31" s="92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92" t="str">
        <f>IF(ISBLANK($MU$3),"",IF(OR(Tipy!KU25=Výsledky!$MP$6,Tipy!KU25=Výsledky!$MP$7,Tipy!KU25=Výsledky!$MP$8,Tipy!KU25=Výsledky!$MP$9),30,0))</f>
        <v/>
      </c>
      <c r="MS31" s="92" t="str">
        <f>IF(ISBLANK($MU$3),"",IF(OR(Tipy!KV25=Výsledky!$MS$6,Tipy!KV25=Výsledky!$MS$7,Tipy!KV25=Výsledky!$MS$8,Tipy!KV25=Výsledky!$MS$9),10,0))</f>
        <v/>
      </c>
      <c r="MT31" s="93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95" t="str">
        <f>IF(ISBLANK($MU$3),"",IF(ISBLANK(Tipy!KR25),"-",SUM(MP31:MT31)))</f>
        <v/>
      </c>
      <c r="MV31" s="94"/>
      <c r="MW31" s="92" t="str">
        <f>IF(ISBLANK($NB$3),"",IF(ISBLANK(Tipy!KX25),0,IF(AND(Tipy!KX25=Výsledky!$MZ$3,Tipy!KZ25=Výsledky!$NB$3),50,0)))</f>
        <v/>
      </c>
      <c r="MX31" s="92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92" t="str">
        <f>IF(ISBLANK($NB$3),"",IF(OR(Tipy!LA25=Výsledky!$MW$6,Tipy!LA25=Výsledky!$MW$7,Tipy!LA25=Výsledky!$MW$8,Tipy!LA25=Výsledky!$MW$9),30,0))</f>
        <v/>
      </c>
      <c r="MZ31" s="92" t="str">
        <f>IF(ISBLANK($NB$3),"",IF(OR(Tipy!LB25=Výsledky!$MZ$6,Tipy!LB25=Výsledky!$MZ$7,Tipy!LB25=Výsledky!$MZ$8,Tipy!LB25=Výsledky!$MZ$9),10,0))</f>
        <v/>
      </c>
      <c r="NA31" s="93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95" t="str">
        <f>IF(ISBLANK($NB$3),"",IF(ISBLANK(Tipy!KX25),"-",SUM(MW31:NA31)))</f>
        <v/>
      </c>
      <c r="NC31" s="94"/>
      <c r="ND31" s="92" t="str">
        <f>IF(ISBLANK($NI$3),"",IF(ISBLANK(Tipy!LD25),0,IF(AND(Tipy!LD25=Výsledky!$NG$3,Tipy!LF25=Výsledky!$NI$3),50,0)))</f>
        <v/>
      </c>
      <c r="NE31" s="92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92" t="str">
        <f>IF(ISBLANK($NI$3),"",IF(OR(Tipy!LG25=Výsledky!$ND$6,Tipy!LG25=Výsledky!$ND$7,Tipy!LG25=Výsledky!$ND$8,Tipy!LG25=Výsledky!$ND$9),30,0))</f>
        <v/>
      </c>
      <c r="NG31" s="92" t="str">
        <f>IF(ISBLANK($NI$3),"",IF(OR(Tipy!LH25=Výsledky!$NG$6,Tipy!LH25=Výsledky!$NG$7,Tipy!LH25=Výsledky!$NG$8,Tipy!LH25=Výsledky!$NG$9),10,0))</f>
        <v/>
      </c>
      <c r="NH31" s="93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95" t="str">
        <f>IF(ISBLANK($NI$3),"",IF(ISBLANK(Tipy!LD25),"-",SUM(ND31:NH31)))</f>
        <v/>
      </c>
      <c r="NJ31" s="94"/>
      <c r="NK31" s="92" t="str">
        <f>IF(ISBLANK($NP$3),"",IF(ISBLANK(Tipy!LJ25),0,IF(AND(Tipy!LJ25=Výsledky!$NN$3,Tipy!LL25=Výsledky!$NP$3),50,0)))</f>
        <v/>
      </c>
      <c r="NL31" s="92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92" t="str">
        <f>IF(ISBLANK($NP$3),"",IF(OR(Tipy!LM25=Výsledky!$NK$6,Tipy!LM25=Výsledky!$NK$7,Tipy!LM25=Výsledky!$NK$8,Tipy!LM25=Výsledky!$NK$9),30,0))</f>
        <v/>
      </c>
      <c r="NN31" s="92" t="str">
        <f>IF(ISBLANK($NP$3),"",IF(OR(Tipy!LN25=Výsledky!$NN$6,Tipy!LN25=Výsledky!$NN$7,Tipy!LN25=Výsledky!$NN$8,Tipy!LN25=Výsledky!$NN$9),10,0))</f>
        <v/>
      </c>
      <c r="NO31" s="93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95" t="str">
        <f>IF(ISBLANK($NP$3),"",IF(ISBLANK(Tipy!LJ25),"-",SUM(NK31:NO31)))</f>
        <v/>
      </c>
      <c r="NQ31" s="94"/>
      <c r="NR31" s="92" t="str">
        <f>IF(ISBLANK($NW$3),"",IF(ISBLANK(Tipy!LP25),0,IF(AND(Tipy!LP25=Výsledky!$NU$3,Tipy!LR25=Výsledky!$NW$3),50,0)))</f>
        <v/>
      </c>
      <c r="NS31" s="92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92" t="str">
        <f>IF(ISBLANK($NW$3),"",IF(OR(Tipy!LS25=Výsledky!$NR$6,Tipy!LS25=Výsledky!$NR$7,Tipy!LS25=Výsledky!$NR$8,Tipy!LS25=Výsledky!$NR$9),30,0))</f>
        <v/>
      </c>
      <c r="NU31" s="92" t="str">
        <f>IF(ISBLANK($NW$3),"",IF(OR(Tipy!LT25=Výsledky!$NU$6,Tipy!LT25=Výsledky!$NU$7,Tipy!LT25=Výsledky!$NU$8,Tipy!LT25=Výsledky!$NU$9),10,0))</f>
        <v/>
      </c>
      <c r="NV31" s="93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95" t="str">
        <f>IF(ISBLANK($NW$3),"",IF(ISBLANK(Tipy!LP25),"-",SUM(NR31:NV31)))</f>
        <v/>
      </c>
      <c r="NX31" s="94"/>
      <c r="NY31" s="92" t="str">
        <f>IF(ISBLANK($OD$3),"",IF(ISBLANK(Tipy!LV25),0,IF(AND(Tipy!LV25=Výsledky!$OB$3,Tipy!LX25=Výsledky!$OD$3),50,0)))</f>
        <v/>
      </c>
      <c r="NZ31" s="92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92" t="str">
        <f>IF(ISBLANK($OD$3),"",IF(OR(Tipy!LY25=Výsledky!$NY$6,Tipy!LY25=Výsledky!$NY$7,Tipy!LY25=Výsledky!$NY$8,Tipy!LY25=Výsledky!$NY$9),30,0))</f>
        <v/>
      </c>
      <c r="OB31" s="92" t="str">
        <f>IF(ISBLANK($OD$3),"",IF(OR(Tipy!LZ25=Výsledky!$OB$6,Tipy!LZ25=Výsledky!$OB$7,Tipy!LZ25=Výsledky!$OB$8,Tipy!LZ25=Výsledky!$OB$9),10,0))</f>
        <v/>
      </c>
      <c r="OC31" s="93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95" t="str">
        <f>IF(ISBLANK($OD$3),"",IF(ISBLANK(Tipy!LV25),"-",SUM(NY31:OC31)))</f>
        <v/>
      </c>
      <c r="OE31" s="94"/>
      <c r="OF31" s="92" t="str">
        <f>IF(ISBLANK($OK$3),"",IF(ISBLANK(Tipy!MB25),0,IF(AND(Tipy!MB25=Výsledky!$OI$3,Tipy!MD25=Výsledky!$OK$3),50,0)))</f>
        <v/>
      </c>
      <c r="OG31" s="92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92" t="str">
        <f>IF(ISBLANK($OK$3),"",IF(OR(Tipy!ME25=Výsledky!$OF$6,Tipy!ME25=Výsledky!$OF$7,Tipy!ME25=Výsledky!$OF$8,Tipy!ME25=Výsledky!$OF$9),30,0))</f>
        <v/>
      </c>
      <c r="OI31" s="92" t="str">
        <f>IF(ISBLANK($OK$3),"",IF(OR(Tipy!MF25=Výsledky!$OI$6,Tipy!MF25=Výsledky!$OI$7,Tipy!MF25=Výsledky!$OI$8,Tipy!MF25=Výsledky!$OI$9),10,0))</f>
        <v/>
      </c>
      <c r="OJ31" s="93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95" t="str">
        <f>IF(ISBLANK($OK$3),"",IF(ISBLANK(Tipy!MB25),"-",SUM(OF31:OJ31)))</f>
        <v/>
      </c>
      <c r="OL31" s="94"/>
      <c r="OM31" s="92" t="str">
        <f>IF(ISBLANK($OR$3),"",IF(ISBLANK(Tipy!MH25),0,IF(AND(Tipy!MH25=Výsledky!$OP$3,Tipy!MJ25=Výsledky!$OR$3),50,0)))</f>
        <v/>
      </c>
      <c r="ON31" s="92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92" t="str">
        <f>IF(ISBLANK($OR$3),"",IF(OR(Tipy!MK25=Výsledky!$OM$6,Tipy!MK25=Výsledky!$OM$7,Tipy!MK25=Výsledky!$OM$8,Tipy!MK25=Výsledky!$OM$9),30,0))</f>
        <v/>
      </c>
      <c r="OP31" s="92" t="str">
        <f>IF(ISBLANK($OR$3),"",IF(OR(Tipy!ML25=Výsledky!$OP$6,Tipy!ML25=Výsledky!$OP$7,Tipy!ML25=Výsledky!$OP$8,Tipy!ML25=Výsledky!$OP$9),10,0))</f>
        <v/>
      </c>
      <c r="OQ31" s="93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95" t="str">
        <f>IF(ISBLANK($OR$3),"",IF(ISBLANK(Tipy!MH25),"-",SUM(OM31:OQ31)))</f>
        <v/>
      </c>
      <c r="OS31" s="94"/>
      <c r="OT31" s="92" t="str">
        <f>IF(ISBLANK($OY$3),"",IF(ISBLANK(Tipy!MN25),0,IF(AND(Tipy!MN25=Výsledky!$OW$3,Tipy!MP25=Výsledky!$OY$3),50,0)))</f>
        <v/>
      </c>
      <c r="OU31" s="92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92" t="str">
        <f>IF(ISBLANK($OY$3),"",IF(OR(Tipy!MQ25=Výsledky!$OT$6,Tipy!MQ25=Výsledky!$OT$7,Tipy!MQ25=Výsledky!$OT$8,Tipy!MQ25=Výsledky!$OT$9),30,0))</f>
        <v/>
      </c>
      <c r="OW31" s="92" t="str">
        <f>IF(ISBLANK($OY$3),"",IF(OR(Tipy!MR25=Výsledky!$OW$6,Tipy!MR25=Výsledky!$OW$7,Tipy!MR25=Výsledky!$OW$8,Tipy!MR25=Výsledky!$OW$9),10,0))</f>
        <v/>
      </c>
      <c r="OX31" s="93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95" t="str">
        <f>IF(ISBLANK($OY$3),"",IF(ISBLANK(Tipy!MN25),"-",SUM(OT31:OX31)))</f>
        <v/>
      </c>
      <c r="OZ31" s="94"/>
      <c r="PA31" s="92" t="str">
        <f>IF(ISBLANK($PF$3),"",IF(ISBLANK(Tipy!MT25),0,IF(AND(Tipy!MT25=Výsledky!$PD$3,Tipy!MV25=Výsledky!$PF$3),50,0)))</f>
        <v/>
      </c>
      <c r="PB31" s="92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92" t="str">
        <f>IF(ISBLANK($PF$3),"",IF(OR(Tipy!MW25=Výsledky!$PA$6,Tipy!MW25=Výsledky!$PA$7,Tipy!MW25=Výsledky!$PA$8,Tipy!MW25=Výsledky!$PA$9),30,0))</f>
        <v/>
      </c>
      <c r="PD31" s="92" t="str">
        <f>IF(ISBLANK($PF$3),"",IF(OR(Tipy!MX25=Výsledky!$PD$6,Tipy!MX25=Výsledky!$PD$7,Tipy!MX25=Výsledky!$PD$8,Tipy!MX25=Výsledky!$PD$9),10,0))</f>
        <v/>
      </c>
      <c r="PE31" s="93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95" t="str">
        <f>IF(ISBLANK($PF$3),"",IF(ISBLANK(Tipy!MT25),"-",SUM(PA31:PE31)))</f>
        <v/>
      </c>
      <c r="PG31" s="94"/>
      <c r="PH31" s="92" t="str">
        <f>IF(ISBLANK($PM$3),"",IF(ISBLANK(Tipy!MZ25),0,IF(AND(Tipy!MZ25=Výsledky!$PK$3,Tipy!NB25=Výsledky!$PM$3),50,0)))</f>
        <v/>
      </c>
      <c r="PI31" s="92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92" t="str">
        <f>IF(ISBLANK($PM$3),"",IF(OR(Tipy!NC25=Výsledky!$PH$6,Tipy!NC25=Výsledky!$PH$7,Tipy!NC25=Výsledky!$PH$8,Tipy!NC25=Výsledky!$PH$9),30,0))</f>
        <v/>
      </c>
      <c r="PK31" s="92" t="str">
        <f>IF(ISBLANK($PM$3),"",IF(OR(Tipy!ND25=Výsledky!$PK$6,Tipy!ND25=Výsledky!$PK$7,Tipy!ND25=Výsledky!$PK$8,Tipy!ND25=Výsledky!$PK$9),10,0))</f>
        <v/>
      </c>
      <c r="PL31" s="93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95" t="str">
        <f>IF(ISBLANK($PM$3),"",IF(ISBLANK(Tipy!MZ25),"-",SUM(PH31:PL31)))</f>
        <v/>
      </c>
      <c r="PN31" s="94"/>
      <c r="PO31" s="92" t="str">
        <f>IF(ISBLANK($PT$3),"",IF(ISBLANK(Tipy!NF25),0,IF(AND(Tipy!NF25=Výsledky!$PR$3,Tipy!NH25=Výsledky!$PT$3),50,0)))</f>
        <v/>
      </c>
      <c r="PP31" s="92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92" t="str">
        <f>IF(ISBLANK($PT$3),"",IF(OR(Tipy!NI25=Výsledky!$PO$6,Tipy!NI25=Výsledky!$PO$7,Tipy!NI25=Výsledky!$PO$8,Tipy!NI25=Výsledky!$PO$9),30,0))</f>
        <v/>
      </c>
      <c r="PR31" s="92" t="str">
        <f>IF(ISBLANK($PT$3),"",IF(OR(Tipy!NJ25=Výsledky!$PR$6,Tipy!NJ25=Výsledky!$PR$7,Tipy!NJ25=Výsledky!$PR$8,Tipy!NJ25=Výsledky!$PR$9),10,0))</f>
        <v/>
      </c>
      <c r="PS31" s="93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95" t="str">
        <f>IF(ISBLANK($PT$3),"",IF(ISBLANK(Tipy!NF25),"-",SUM(PO31:PS31)))</f>
        <v/>
      </c>
      <c r="PU31" s="94"/>
      <c r="PV31" s="92" t="str">
        <f>IF(ISBLANK($QA$3),"",IF(ISBLANK(Tipy!NL25),0,IF(AND(Tipy!NL25=Výsledky!$PY$3,Tipy!NN25=Výsledky!$QA$3),50,0)))</f>
        <v/>
      </c>
      <c r="PW31" s="92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92" t="str">
        <f>IF(ISBLANK($QA$3),"",IF(OR(Tipy!NO25=Výsledky!$PV$6,Tipy!NO25=Výsledky!$PV$7,Tipy!NO25=Výsledky!$PV$8,Tipy!NO25=Výsledky!$PV$9),30,0))</f>
        <v/>
      </c>
      <c r="PY31" s="92" t="str">
        <f>IF(ISBLANK($QA$3),"",IF(OR(Tipy!NP25=Výsledky!$PY$6,Tipy!NP25=Výsledky!$PY$7,Tipy!NP25=Výsledky!$PY$8,Tipy!NP25=Výsledky!$PY$9),10,0))</f>
        <v/>
      </c>
      <c r="PZ31" s="93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95" t="str">
        <f>IF(ISBLANK($QA$3),"",IF(ISBLANK(Tipy!NL25),"-",SUM(PV31:PZ31)))</f>
        <v/>
      </c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182">
        <f>IF(ISBLANK($GP$3),"",IF(ISBLANK(Tipy!FJ26),0,IF(AND(Tipy!FJ26=Výsledky!$GN$3,Tipy!FL26=Výsledky!$GP$3),50,0)))</f>
        <v>0</v>
      </c>
      <c r="GL32" s="182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82">
        <f>IF(ISBLANK($GP$3),"",IF(OR(Tipy!FM26=Výsledky!$GK$6,Tipy!FM26=Výsledky!$GK$7,Tipy!FM26=Výsledky!$GK$8,Tipy!FM26=Výsledky!$GK$9),30,0))</f>
        <v>0</v>
      </c>
      <c r="GN32" s="182">
        <f>IF(ISBLANK($GP$3),"",IF(OR(Tipy!FN26=Výsledky!$GN$6,Tipy!FN26=Výsledky!$GN$7,Tipy!FN26=Výsledky!$GN$8,Tipy!FN26=Výsledky!$GN$9),10,0))</f>
        <v>0</v>
      </c>
      <c r="GO32" s="183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6" t="str">
        <f>IF(ISBLANK($GP$3),"",IF(ISBLANK(Tipy!FJ26),"-",SUM(GK32:GO32)))</f>
        <v>-</v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182">
        <f>IF(ISBLANK($IM$3),"",IF(ISBLANK(Tipy!GZ26),0,IF(AND(Tipy!GZ26=Výsledky!$IK$3,Tipy!HB26=Výsledky!$IM$3),50,0)))</f>
        <v>0</v>
      </c>
      <c r="II32" s="182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2">
        <f>IF(ISBLANK($IM$3),"",IF(OR(Tipy!HC26=Výsledky!$IH$6,Tipy!HC26=Výsledky!$IH$7,Tipy!HC26=Výsledky!$IH$8,Tipy!HC26=Výsledky!$IH$9),30,0))</f>
        <v>0</v>
      </c>
      <c r="IK32" s="182">
        <f>IF(ISBLANK($IM$3),"",IF(OR(Tipy!HD26=Výsledky!$IK$6,Tipy!HD26=Výsledky!$IK$7,Tipy!HD26=Výsledky!$IK$8,Tipy!HD26=Výsledky!$IK$9),10,0))</f>
        <v>0</v>
      </c>
      <c r="IL32" s="183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6" t="str">
        <f>IF(ISBLANK($IM$3),"",IF(ISBLANK(Tipy!GZ26),"-",SUM(IH32:IL32)))</f>
        <v>-</v>
      </c>
      <c r="IN32" s="185"/>
      <c r="IO32" s="182">
        <f>IF(ISBLANK($IT$3),"",IF(ISBLANK(Tipy!HF26),0,IF(AND(Tipy!HF26=Výsledky!$IR$3,Tipy!HH26=Výsledky!$IT$3),50,0)))</f>
        <v>0</v>
      </c>
      <c r="IP32" s="182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2">
        <f>IF(ISBLANK($IT$3),"",IF(OR(Tipy!HI26=Výsledky!$IO$6,Tipy!HI26=Výsledky!$IO$7,Tipy!HI26=Výsledky!$IO$8,Tipy!HI26=Výsledky!$IO$9),30,0))</f>
        <v>0</v>
      </c>
      <c r="IR32" s="182">
        <f>IF(ISBLANK($IT$3),"",IF(OR(Tipy!HJ26=Výsledky!$IR$6,Tipy!HJ26=Výsledky!$IR$7,Tipy!HJ26=Výsledky!$IR$8,Tipy!HJ26=Výsledky!$IR$9),10,0))</f>
        <v>0</v>
      </c>
      <c r="IS32" s="183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6" t="str">
        <f>IF(ISBLANK($IT$3),"",IF(ISBLANK(Tipy!HF26),"-",SUM(IO32:IS32)))</f>
        <v>-</v>
      </c>
      <c r="IU32" s="185"/>
      <c r="IV32" s="182">
        <f>IF(ISBLANK($JA$3),"",IF(ISBLANK(Tipy!HL26),0,IF(AND(Tipy!HL26=Výsledky!$IY$3,Tipy!HN26=Výsledky!$JA$3),50,0)))</f>
        <v>0</v>
      </c>
      <c r="IW32" s="182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2">
        <f>IF(ISBLANK($JA$3),"",IF(OR(Tipy!HO26=Výsledky!$IV$6,Tipy!HO26=Výsledky!$IV$7,Tipy!HO26=Výsledky!$IV$8,Tipy!HO26=Výsledky!$IV$9),30,0))</f>
        <v>0</v>
      </c>
      <c r="IY32" s="182">
        <f>IF(ISBLANK($JA$3),"",IF(OR(Tipy!HP26=Výsledky!$IY$6,Tipy!HP26=Výsledky!$IY$7,Tipy!HP26=Výsledky!$IY$8,Tipy!HP26=Výsledky!$IY$9),10,0))</f>
        <v>0</v>
      </c>
      <c r="IZ32" s="183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6" t="str">
        <f>IF(ISBLANK($JA$3),"",IF(ISBLANK(Tipy!HL26),"-",SUM(IV32:IZ32)))</f>
        <v>-</v>
      </c>
      <c r="JB32" s="185"/>
      <c r="JC32" s="182">
        <f>IF(ISBLANK($JH$3),"",IF(ISBLANK(Tipy!HR26),0,IF(AND(Tipy!HR26=Výsledky!$JF$3,Tipy!HT26=Výsledky!$JH$3),50,0)))</f>
        <v>0</v>
      </c>
      <c r="JD32" s="182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2">
        <f>IF(ISBLANK($JH$3),"",IF(OR(Tipy!HU26=Výsledky!$JC$6,Tipy!HU26=Výsledky!$JC$7,Tipy!HU26=Výsledky!$JC$8,Tipy!HU26=Výsledky!$JC$9),30,0))</f>
        <v>0</v>
      </c>
      <c r="JF32" s="182">
        <f>IF(ISBLANK($JH$3),"",IF(OR(Tipy!HV26=Výsledky!$JF$6,Tipy!HV26=Výsledky!$JF$7,Tipy!HV26=Výsledky!$JF$8,Tipy!HV26=Výsledky!$JF$9),10,0))</f>
        <v>0</v>
      </c>
      <c r="JG32" s="18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6" t="str">
        <f>IF(ISBLANK($JH$3),"",IF(ISBLANK(Tipy!HR26),"-",SUM(JC32:JG32)))</f>
        <v>-</v>
      </c>
      <c r="JI32" s="185"/>
      <c r="JJ32" s="182">
        <f>IF(ISBLANK($JO$3),"",IF(ISBLANK(Tipy!HX26),0,IF(AND(Tipy!HX26=Výsledky!$JM$3,Tipy!HZ26=Výsledky!$JO$3),50,0)))</f>
        <v>0</v>
      </c>
      <c r="JK32" s="182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2">
        <f>IF(ISBLANK($JO$3),"",IF(OR(Tipy!IA26=Výsledky!$JJ$6,Tipy!IA26=Výsledky!$JJ$7,Tipy!IA26=Výsledky!$JJ$8,Tipy!IA26=Výsledky!$JJ$9),30,0))</f>
        <v>0</v>
      </c>
      <c r="JM32" s="182">
        <f>IF(ISBLANK($JO$3),"",IF(OR(Tipy!IB26=Výsledky!$JM$6,Tipy!IB26=Výsledky!$JM$7,Tipy!IB26=Výsledky!$JM$8,Tipy!IB26=Výsledky!$JM$9),10,0))</f>
        <v>0</v>
      </c>
      <c r="JN32" s="183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86" t="str">
        <f>IF(ISBLANK($JO$3),"",IF(ISBLANK(Tipy!HX26),"-",SUM(JJ32:JN32)))</f>
        <v>-</v>
      </c>
      <c r="JP32" s="185"/>
      <c r="JQ32" s="182">
        <f>IF(ISBLANK($JV$3),"",IF(ISBLANK(Tipy!ID26),0,IF(AND(Tipy!ID26=Výsledky!$JT$3,Tipy!IF26=Výsledky!$JV$3),50,0)))</f>
        <v>0</v>
      </c>
      <c r="JR32" s="182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82">
        <f>IF(ISBLANK($JV$3),"",IF(OR(Tipy!IG26=Výsledky!$JQ$6,Tipy!IG26=Výsledky!$JQ$7,Tipy!IG26=Výsledky!$JQ$8,Tipy!IG26=Výsledky!$JQ$9),30,0))</f>
        <v>0</v>
      </c>
      <c r="JT32" s="182">
        <f>IF(ISBLANK($JV$3),"",IF(OR(Tipy!IH26=Výsledky!$JT$6,Tipy!IH26=Výsledky!$JT$7,Tipy!IH26=Výsledky!$JT$8,Tipy!IH26=Výsledky!$JT$9),10,0))</f>
        <v>0</v>
      </c>
      <c r="JU32" s="183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86" t="str">
        <f>IF(ISBLANK($JV$3),"",IF(ISBLANK(Tipy!ID26),"-",SUM(JQ32:JU32)))</f>
        <v>-</v>
      </c>
      <c r="JW32" s="185"/>
      <c r="JX32" s="182">
        <f>IF(ISBLANK($KC$3),"",IF(ISBLANK(Tipy!IJ26),0,IF(AND(Tipy!IJ26=Výsledky!$KA$3,Tipy!IL26=Výsledky!$KC$3),50,0)))</f>
        <v>0</v>
      </c>
      <c r="JY32" s="182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>0</v>
      </c>
      <c r="JZ32" s="182">
        <f>IF(ISBLANK($KC$3),"",IF(OR(Tipy!IM26=Výsledky!$JX$6,Tipy!IM26=Výsledky!$JX$7,Tipy!IM26=Výsledky!$JX$8,Tipy!IM26=Výsledky!$JX$9),30,0))</f>
        <v>0</v>
      </c>
      <c r="KA32" s="182">
        <f>IF(ISBLANK($KC$3),"",IF(OR(Tipy!IN26=Výsledky!$KA$6,Tipy!IN26=Výsledky!$KA$7,Tipy!IN26=Výsledky!$KA$8,Tipy!IN26=Výsledky!$KA$9),10,0))</f>
        <v>0</v>
      </c>
      <c r="KB32" s="183">
        <f>IF(ISBLANK($KC$3),"",IF(ISBLANK(Tipy!IJ26),0,IF(OR(AND(Tipy!IJ26=Výsledky!$KA$3,OR(Tipy!IL26=Výsledky!$KC$3+1,Tipy!IL26=Výsledky!$KC$3-1)),AND(Tipy!IL26=Výsledky!$KC$3,OR(Tipy!IJ26=Výsledky!$KA$3+1,Tipy!IJ26=Výsledky!$KA$3-1))),10,0)))</f>
        <v>0</v>
      </c>
      <c r="KC32" s="186" t="str">
        <f>IF(ISBLANK($KC$3),"",IF(ISBLANK(Tipy!IJ26),"-",SUM(JX32:KB32)))</f>
        <v>-</v>
      </c>
      <c r="KD32" s="185"/>
      <c r="KE32" s="182">
        <f>IF(ISBLANK($KJ$3),"",IF(ISBLANK(Tipy!IP26),0,IF(AND(Tipy!IP26=Výsledky!$KH$3,Tipy!IR26=Výsledky!$KJ$3),50,0)))</f>
        <v>0</v>
      </c>
      <c r="KF32" s="182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182">
        <f>IF(ISBLANK($KJ$3),"",IF(OR(Tipy!IS26=Výsledky!$KE$6,Tipy!IS26=Výsledky!$KE$7,Tipy!IS26=Výsledky!$KE$8,Tipy!IS26=Výsledky!$KE$9),30,0))</f>
        <v>0</v>
      </c>
      <c r="KH32" s="182">
        <f>IF(ISBLANK($KJ$3),"",IF(OR(Tipy!IT26=Výsledky!$KH$6,Tipy!IT26=Výsledky!$KH$7,Tipy!IT26=Výsledky!$KH$8,Tipy!IT26=Výsledky!$KH$9),10,0))</f>
        <v>0</v>
      </c>
      <c r="KI32" s="183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186" t="str">
        <f>IF(ISBLANK($KJ$3),"",IF(ISBLANK(Tipy!IP26),"-",SUM(KE32:KI32)))</f>
        <v>-</v>
      </c>
      <c r="KK32" s="185"/>
      <c r="KL32" s="182">
        <f>IF(ISBLANK($KQ$3),"",IF(ISBLANK(Tipy!IV26),0,IF(AND(Tipy!IV26=Výsledky!$KO$3,Tipy!IX26=Výsledky!$KQ$3),50,0)))</f>
        <v>0</v>
      </c>
      <c r="KM32" s="182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82">
        <f>IF(ISBLANK($KQ$3),"",IF(OR(Tipy!IY26=Výsledky!$KL$6,Tipy!IY26=Výsledky!$KL$7,Tipy!IY26=Výsledky!$KL$8,Tipy!IY26=Výsledky!$KL$9),30,0))</f>
        <v>0</v>
      </c>
      <c r="KO32" s="182">
        <f>IF(ISBLANK($KQ$3),"",IF(OR(Tipy!IZ26=Výsledky!$KO$6,Tipy!IZ26=Výsledky!$KO$7,Tipy!IZ26=Výsledky!$KO$8,Tipy!IZ26=Výsledky!$KO$9),10,0))</f>
        <v>0</v>
      </c>
      <c r="KP32" s="183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86" t="str">
        <f>IF(ISBLANK($KQ$3),"",IF(ISBLANK(Tipy!IV26),"-",SUM(KL32:KP32)))</f>
        <v>-</v>
      </c>
      <c r="KR32" s="185"/>
      <c r="KS32" s="182">
        <f>IF(ISBLANK($KX$3),"",IF(ISBLANK(Tipy!JB26),0,IF(AND(Tipy!JB26=Výsledky!$KV$3,Tipy!JD26=Výsledky!$KX$3),50,0)))</f>
        <v>0</v>
      </c>
      <c r="KT32" s="182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82">
        <f>IF(ISBLANK($KX$3),"",IF(OR(Tipy!JE26=Výsledky!$KS$6,Tipy!JE26=Výsledky!$KS$7,Tipy!JE26=Výsledky!$KS$8,Tipy!JE26=Výsledky!$KS$9),30,0))</f>
        <v>0</v>
      </c>
      <c r="KV32" s="182">
        <f>IF(ISBLANK($KX$3),"",IF(OR(Tipy!JF26=Výsledky!$KV$6,Tipy!JF26=Výsledky!$KV$7,Tipy!JF26=Výsledky!$KV$8,Tipy!JF26=Výsledky!$KV$9),10,0))</f>
        <v>0</v>
      </c>
      <c r="KW32" s="183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86" t="str">
        <f>IF(ISBLANK($KX$3),"",IF(ISBLANK(Tipy!JB26),"-",SUM(KS32:KW32)))</f>
        <v>-</v>
      </c>
      <c r="KY32" s="185"/>
      <c r="KZ32" s="182">
        <f>IF(ISBLANK($LE$3),"",IF(ISBLANK(Tipy!JH26),0,IF(AND(Tipy!JH26=Výsledky!$LC$3,Tipy!JJ26=Výsledky!$LE$3),50,0)))</f>
        <v>0</v>
      </c>
      <c r="LA32" s="182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82">
        <f>IF(ISBLANK($LE$3),"",IF(OR(Tipy!JK26=Výsledky!$KZ$6,Tipy!JK26=Výsledky!$KZ$7,Tipy!JK26=Výsledky!$KZ$8,Tipy!JK26=Výsledky!$KZ$9),30,0))</f>
        <v>0</v>
      </c>
      <c r="LC32" s="182">
        <f>IF(ISBLANK($LE$3),"",IF(OR(Tipy!JL26=Výsledky!$LC$6,Tipy!JL26=Výsledky!$LC$7,Tipy!JL26=Výsledky!$LC$8,Tipy!JL26=Výsledky!$LC$9),10,0))</f>
        <v>0</v>
      </c>
      <c r="LD32" s="183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86" t="str">
        <f>IF(ISBLANK($LE$3),"",IF(ISBLANK(Tipy!JH26),"-",SUM(KZ32:LD32)))</f>
        <v>-</v>
      </c>
      <c r="LF32" s="185"/>
      <c r="LG32" s="182">
        <f>IF(ISBLANK($LL$3),"",IF(ISBLANK(Tipy!JN26),0,IF(AND(Tipy!JN26=Výsledky!$LJ$3,Tipy!JP26=Výsledky!$LL$3),50,0)))</f>
        <v>0</v>
      </c>
      <c r="LH32" s="182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82">
        <f>IF(ISBLANK($LL$3),"",IF(OR(Tipy!JQ26=Výsledky!$LG$6,Tipy!JQ26=Výsledky!$LG$7,Tipy!JQ26=Výsledky!$LG$8,Tipy!JQ26=Výsledky!$LG$9),30,0))</f>
        <v>0</v>
      </c>
      <c r="LJ32" s="182">
        <f>IF(ISBLANK($LL$3),"",IF(OR(Tipy!JR26=Výsledky!$LJ$6,Tipy!JR26=Výsledky!$LJ$7,Tipy!JR26=Výsledky!$LJ$8,Tipy!JR26=Výsledky!$LJ$9),10,0))</f>
        <v>0</v>
      </c>
      <c r="LK32" s="183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86" t="str">
        <f>IF(ISBLANK($LL$3),"",IF(ISBLANK(Tipy!JN26),"-",SUM(LG32:LK32)))</f>
        <v>-</v>
      </c>
      <c r="LM32" s="185"/>
      <c r="LN32" s="182" t="str">
        <f>IF(ISBLANK($LS$3),"",IF(ISBLANK(Tipy!JT26),0,IF(AND(Tipy!JT26=Výsledky!$LQ$3,Tipy!JV26=Výsledky!$LS$3),50,0)))</f>
        <v/>
      </c>
      <c r="LO32" s="182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82" t="str">
        <f>IF(ISBLANK($LS$3),"",IF(OR(Tipy!JW26=Výsledky!$LN$6,Tipy!JW26=Výsledky!$LN$7,Tipy!JW26=Výsledky!$LN$8,Tipy!JW26=Výsledky!$LN$9),30,0))</f>
        <v/>
      </c>
      <c r="LQ32" s="182" t="str">
        <f>IF(ISBLANK($LS$3),"",IF(OR(Tipy!JX26=Výsledky!$LQ$6,Tipy!JX26=Výsledky!$LQ$7,Tipy!JX26=Výsledky!$LQ$8,Tipy!JX26=Výsledky!$LQ$9),10,0))</f>
        <v/>
      </c>
      <c r="LR32" s="183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86" t="str">
        <f>IF(ISBLANK($LS$3),"",IF(ISBLANK(Tipy!JT26),"-",SUM(LN32:LR32)))</f>
        <v/>
      </c>
      <c r="LT32" s="94"/>
      <c r="LU32" s="182">
        <f>IF(ISBLANK($LZ$3),"",IF(ISBLANK(Tipy!JZ26),0,IF(AND(Tipy!JZ26=Výsledky!$LX$3,Tipy!KB26=Výsledky!$LZ$3),50,0)))</f>
        <v>0</v>
      </c>
      <c r="LV32" s="182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82">
        <f>IF(ISBLANK($LZ$3),"",IF(OR(Tipy!KC26=Výsledky!$LU$6,Tipy!KC26=Výsledky!$LU$7,Tipy!KC26=Výsledky!$LU$8,Tipy!KC26=Výsledky!$LU$9),30,0))</f>
        <v>0</v>
      </c>
      <c r="LX32" s="182">
        <f>IF(ISBLANK($LZ$3),"",IF(OR(Tipy!KD26=Výsledky!$LX$6,Tipy!KD26=Výsledky!$LX$7,Tipy!KD26=Výsledky!$LX$8,Tipy!KD26=Výsledky!$LX$9),10,0))</f>
        <v>0</v>
      </c>
      <c r="LY32" s="183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86" t="str">
        <f>IF(ISBLANK($LZ$3),"",IF(ISBLANK(Tipy!JZ26),"-",SUM(LU32:LY32)))</f>
        <v>-</v>
      </c>
      <c r="MA32" s="185"/>
      <c r="MB32" s="182">
        <f>IF(ISBLANK($MG$3),"",IF(ISBLANK(Tipy!KF26),0,IF(AND(Tipy!KF26=Výsledky!$ME$3,Tipy!KH26=Výsledky!$MG$3),50,0)))</f>
        <v>0</v>
      </c>
      <c r="MC32" s="182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82">
        <f>IF(ISBLANK($MG$3),"",IF(OR(Tipy!KI26=Výsledky!$MB$6,Tipy!KI26=Výsledky!$MB$7,Tipy!KI26=Výsledky!$MB$8,Tipy!KI26=Výsledky!$MB$9),30,0))</f>
        <v>0</v>
      </c>
      <c r="ME32" s="182">
        <f>IF(ISBLANK($MG$3),"",IF(OR(Tipy!KJ26=Výsledky!$ME$6,Tipy!KJ26=Výsledky!$ME$7,Tipy!KJ26=Výsledky!$ME$8,Tipy!KJ26=Výsledky!$ME$9),10,0))</f>
        <v>0</v>
      </c>
      <c r="MF32" s="183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86" t="str">
        <f>IF(ISBLANK($MG$3),"",IF(ISBLANK(Tipy!KF26),"-",SUM(MB32:MF32)))</f>
        <v>-</v>
      </c>
      <c r="MH32" s="94"/>
      <c r="MI32" s="92" t="str">
        <f>IF(ISBLANK($MN$3),"",IF(ISBLANK(Tipy!KL26),0,IF(AND(Tipy!KL26=Výsledky!$ML$3,Tipy!KN26=Výsledky!$MN$3),50,0)))</f>
        <v/>
      </c>
      <c r="MJ32" s="92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92" t="str">
        <f>IF(ISBLANK($MN$3),"",IF(OR(Tipy!KO26=Výsledky!$MI$6,Tipy!KO26=Výsledky!$MI$7,Tipy!KO26=Výsledky!$MI$8,Tipy!KO26=Výsledky!$MI$9),30,0))</f>
        <v/>
      </c>
      <c r="ML32" s="92" t="str">
        <f>IF(ISBLANK($MN$3),"",IF(OR(Tipy!KP26=Výsledky!$ML$6,Tipy!KP26=Výsledky!$ML$7,Tipy!KP26=Výsledky!$ML$8,Tipy!KP26=Výsledky!$ML$9),10,0))</f>
        <v/>
      </c>
      <c r="MM32" s="93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95" t="str">
        <f>IF(ISBLANK($MN$3),"",IF(ISBLANK(Tipy!KL26),"-",SUM(MI32:MM32)))</f>
        <v/>
      </c>
      <c r="MO32" s="94"/>
      <c r="MP32" s="92" t="str">
        <f>IF(ISBLANK($MU$3),"",IF(ISBLANK(Tipy!KR26),0,IF(AND(Tipy!KR26=Výsledky!$MS$3,Tipy!KT26=Výsledky!$MU$3),50,0)))</f>
        <v/>
      </c>
      <c r="MQ32" s="92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92" t="str">
        <f>IF(ISBLANK($MU$3),"",IF(OR(Tipy!KU26=Výsledky!$MP$6,Tipy!KU26=Výsledky!$MP$7,Tipy!KU26=Výsledky!$MP$8,Tipy!KU26=Výsledky!$MP$9),30,0))</f>
        <v/>
      </c>
      <c r="MS32" s="92" t="str">
        <f>IF(ISBLANK($MU$3),"",IF(OR(Tipy!KV26=Výsledky!$MS$6,Tipy!KV26=Výsledky!$MS$7,Tipy!KV26=Výsledky!$MS$8,Tipy!KV26=Výsledky!$MS$9),10,0))</f>
        <v/>
      </c>
      <c r="MT32" s="93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95" t="str">
        <f>IF(ISBLANK($MU$3),"",IF(ISBLANK(Tipy!KR26),"-",SUM(MP32:MT32)))</f>
        <v/>
      </c>
      <c r="MV32" s="94"/>
      <c r="MW32" s="92" t="str">
        <f>IF(ISBLANK($NB$3),"",IF(ISBLANK(Tipy!KX26),0,IF(AND(Tipy!KX26=Výsledky!$MZ$3,Tipy!KZ26=Výsledky!$NB$3),50,0)))</f>
        <v/>
      </c>
      <c r="MX32" s="92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92" t="str">
        <f>IF(ISBLANK($NB$3),"",IF(OR(Tipy!LA26=Výsledky!$MW$6,Tipy!LA26=Výsledky!$MW$7,Tipy!LA26=Výsledky!$MW$8,Tipy!LA26=Výsledky!$MW$9),30,0))</f>
        <v/>
      </c>
      <c r="MZ32" s="92" t="str">
        <f>IF(ISBLANK($NB$3),"",IF(OR(Tipy!LB26=Výsledky!$MZ$6,Tipy!LB26=Výsledky!$MZ$7,Tipy!LB26=Výsledky!$MZ$8,Tipy!LB26=Výsledky!$MZ$9),10,0))</f>
        <v/>
      </c>
      <c r="NA32" s="93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95" t="str">
        <f>IF(ISBLANK($NB$3),"",IF(ISBLANK(Tipy!KX26),"-",SUM(MW32:NA32)))</f>
        <v/>
      </c>
      <c r="NC32" s="94"/>
      <c r="ND32" s="92" t="str">
        <f>IF(ISBLANK($NI$3),"",IF(ISBLANK(Tipy!LD26),0,IF(AND(Tipy!LD26=Výsledky!$NG$3,Tipy!LF26=Výsledky!$NI$3),50,0)))</f>
        <v/>
      </c>
      <c r="NE32" s="92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92" t="str">
        <f>IF(ISBLANK($NI$3),"",IF(OR(Tipy!LG26=Výsledky!$ND$6,Tipy!LG26=Výsledky!$ND$7,Tipy!LG26=Výsledky!$ND$8,Tipy!LG26=Výsledky!$ND$9),30,0))</f>
        <v/>
      </c>
      <c r="NG32" s="92" t="str">
        <f>IF(ISBLANK($NI$3),"",IF(OR(Tipy!LH26=Výsledky!$NG$6,Tipy!LH26=Výsledky!$NG$7,Tipy!LH26=Výsledky!$NG$8,Tipy!LH26=Výsledky!$NG$9),10,0))</f>
        <v/>
      </c>
      <c r="NH32" s="93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95" t="str">
        <f>IF(ISBLANK($NI$3),"",IF(ISBLANK(Tipy!LD26),"-",SUM(ND32:NH32)))</f>
        <v/>
      </c>
      <c r="NJ32" s="94"/>
      <c r="NK32" s="92" t="str">
        <f>IF(ISBLANK($NP$3),"",IF(ISBLANK(Tipy!LJ26),0,IF(AND(Tipy!LJ26=Výsledky!$NN$3,Tipy!LL26=Výsledky!$NP$3),50,0)))</f>
        <v/>
      </c>
      <c r="NL32" s="92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92" t="str">
        <f>IF(ISBLANK($NP$3),"",IF(OR(Tipy!LM26=Výsledky!$NK$6,Tipy!LM26=Výsledky!$NK$7,Tipy!LM26=Výsledky!$NK$8,Tipy!LM26=Výsledky!$NK$9),30,0))</f>
        <v/>
      </c>
      <c r="NN32" s="92" t="str">
        <f>IF(ISBLANK($NP$3),"",IF(OR(Tipy!LN26=Výsledky!$NN$6,Tipy!LN26=Výsledky!$NN$7,Tipy!LN26=Výsledky!$NN$8,Tipy!LN26=Výsledky!$NN$9),10,0))</f>
        <v/>
      </c>
      <c r="NO32" s="93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95" t="str">
        <f>IF(ISBLANK($NP$3),"",IF(ISBLANK(Tipy!LJ26),"-",SUM(NK32:NO32)))</f>
        <v/>
      </c>
      <c r="NQ32" s="94"/>
      <c r="NR32" s="92" t="str">
        <f>IF(ISBLANK($NW$3),"",IF(ISBLANK(Tipy!LP26),0,IF(AND(Tipy!LP26=Výsledky!$NU$3,Tipy!LR26=Výsledky!$NW$3),50,0)))</f>
        <v/>
      </c>
      <c r="NS32" s="92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92" t="str">
        <f>IF(ISBLANK($NW$3),"",IF(OR(Tipy!LS26=Výsledky!$NR$6,Tipy!LS26=Výsledky!$NR$7,Tipy!LS26=Výsledky!$NR$8,Tipy!LS26=Výsledky!$NR$9),30,0))</f>
        <v/>
      </c>
      <c r="NU32" s="92" t="str">
        <f>IF(ISBLANK($NW$3),"",IF(OR(Tipy!LT26=Výsledky!$NU$6,Tipy!LT26=Výsledky!$NU$7,Tipy!LT26=Výsledky!$NU$8,Tipy!LT26=Výsledky!$NU$9),10,0))</f>
        <v/>
      </c>
      <c r="NV32" s="93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95" t="str">
        <f>IF(ISBLANK($NW$3),"",IF(ISBLANK(Tipy!LP26),"-",SUM(NR32:NV32)))</f>
        <v/>
      </c>
      <c r="NX32" s="94"/>
      <c r="NY32" s="92" t="str">
        <f>IF(ISBLANK($OD$3),"",IF(ISBLANK(Tipy!LV26),0,IF(AND(Tipy!LV26=Výsledky!$OB$3,Tipy!LX26=Výsledky!$OD$3),50,0)))</f>
        <v/>
      </c>
      <c r="NZ32" s="92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92" t="str">
        <f>IF(ISBLANK($OD$3),"",IF(OR(Tipy!LY26=Výsledky!$NY$6,Tipy!LY26=Výsledky!$NY$7,Tipy!LY26=Výsledky!$NY$8,Tipy!LY26=Výsledky!$NY$9),30,0))</f>
        <v/>
      </c>
      <c r="OB32" s="92" t="str">
        <f>IF(ISBLANK($OD$3),"",IF(OR(Tipy!LZ26=Výsledky!$OB$6,Tipy!LZ26=Výsledky!$OB$7,Tipy!LZ26=Výsledky!$OB$8,Tipy!LZ26=Výsledky!$OB$9),10,0))</f>
        <v/>
      </c>
      <c r="OC32" s="93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95" t="str">
        <f>IF(ISBLANK($OD$3),"",IF(ISBLANK(Tipy!LV26),"-",SUM(NY32:OC32)))</f>
        <v/>
      </c>
      <c r="OE32" s="94"/>
      <c r="OF32" s="92" t="str">
        <f>IF(ISBLANK($OK$3),"",IF(ISBLANK(Tipy!MB26),0,IF(AND(Tipy!MB26=Výsledky!$OI$3,Tipy!MD26=Výsledky!$OK$3),50,0)))</f>
        <v/>
      </c>
      <c r="OG32" s="92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92" t="str">
        <f>IF(ISBLANK($OK$3),"",IF(OR(Tipy!ME26=Výsledky!$OF$6,Tipy!ME26=Výsledky!$OF$7,Tipy!ME26=Výsledky!$OF$8,Tipy!ME26=Výsledky!$OF$9),30,0))</f>
        <v/>
      </c>
      <c r="OI32" s="92" t="str">
        <f>IF(ISBLANK($OK$3),"",IF(OR(Tipy!MF26=Výsledky!$OI$6,Tipy!MF26=Výsledky!$OI$7,Tipy!MF26=Výsledky!$OI$8,Tipy!MF26=Výsledky!$OI$9),10,0))</f>
        <v/>
      </c>
      <c r="OJ32" s="93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95" t="str">
        <f>IF(ISBLANK($OK$3),"",IF(ISBLANK(Tipy!MB26),"-",SUM(OF32:OJ32)))</f>
        <v/>
      </c>
      <c r="OL32" s="94"/>
      <c r="OM32" s="92" t="str">
        <f>IF(ISBLANK($OR$3),"",IF(ISBLANK(Tipy!MH26),0,IF(AND(Tipy!MH26=Výsledky!$OP$3,Tipy!MJ26=Výsledky!$OR$3),50,0)))</f>
        <v/>
      </c>
      <c r="ON32" s="92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92" t="str">
        <f>IF(ISBLANK($OR$3),"",IF(OR(Tipy!MK26=Výsledky!$OM$6,Tipy!MK26=Výsledky!$OM$7,Tipy!MK26=Výsledky!$OM$8,Tipy!MK26=Výsledky!$OM$9),30,0))</f>
        <v/>
      </c>
      <c r="OP32" s="92" t="str">
        <f>IF(ISBLANK($OR$3),"",IF(OR(Tipy!ML26=Výsledky!$OP$6,Tipy!ML26=Výsledky!$OP$7,Tipy!ML26=Výsledky!$OP$8,Tipy!ML26=Výsledky!$OP$9),10,0))</f>
        <v/>
      </c>
      <c r="OQ32" s="93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95" t="str">
        <f>IF(ISBLANK($OR$3),"",IF(ISBLANK(Tipy!MH26),"-",SUM(OM32:OQ32)))</f>
        <v/>
      </c>
      <c r="OS32" s="94"/>
      <c r="OT32" s="92" t="str">
        <f>IF(ISBLANK($OY$3),"",IF(ISBLANK(Tipy!MN26),0,IF(AND(Tipy!MN26=Výsledky!$OW$3,Tipy!MP26=Výsledky!$OY$3),50,0)))</f>
        <v/>
      </c>
      <c r="OU32" s="92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92" t="str">
        <f>IF(ISBLANK($OY$3),"",IF(OR(Tipy!MQ26=Výsledky!$OT$6,Tipy!MQ26=Výsledky!$OT$7,Tipy!MQ26=Výsledky!$OT$8,Tipy!MQ26=Výsledky!$OT$9),30,0))</f>
        <v/>
      </c>
      <c r="OW32" s="92" t="str">
        <f>IF(ISBLANK($OY$3),"",IF(OR(Tipy!MR26=Výsledky!$OW$6,Tipy!MR26=Výsledky!$OW$7,Tipy!MR26=Výsledky!$OW$8,Tipy!MR26=Výsledky!$OW$9),10,0))</f>
        <v/>
      </c>
      <c r="OX32" s="93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95" t="str">
        <f>IF(ISBLANK($OY$3),"",IF(ISBLANK(Tipy!MN26),"-",SUM(OT32:OX32)))</f>
        <v/>
      </c>
      <c r="OZ32" s="94"/>
      <c r="PA32" s="92" t="str">
        <f>IF(ISBLANK($PF$3),"",IF(ISBLANK(Tipy!MT26),0,IF(AND(Tipy!MT26=Výsledky!$PD$3,Tipy!MV26=Výsledky!$PF$3),50,0)))</f>
        <v/>
      </c>
      <c r="PB32" s="92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92" t="str">
        <f>IF(ISBLANK($PF$3),"",IF(OR(Tipy!MW26=Výsledky!$PA$6,Tipy!MW26=Výsledky!$PA$7,Tipy!MW26=Výsledky!$PA$8,Tipy!MW26=Výsledky!$PA$9),30,0))</f>
        <v/>
      </c>
      <c r="PD32" s="92" t="str">
        <f>IF(ISBLANK($PF$3),"",IF(OR(Tipy!MX26=Výsledky!$PD$6,Tipy!MX26=Výsledky!$PD$7,Tipy!MX26=Výsledky!$PD$8,Tipy!MX26=Výsledky!$PD$9),10,0))</f>
        <v/>
      </c>
      <c r="PE32" s="93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95" t="str">
        <f>IF(ISBLANK($PF$3),"",IF(ISBLANK(Tipy!MT26),"-",SUM(PA32:PE32)))</f>
        <v/>
      </c>
      <c r="PG32" s="94"/>
      <c r="PH32" s="92" t="str">
        <f>IF(ISBLANK($PM$3),"",IF(ISBLANK(Tipy!MZ26),0,IF(AND(Tipy!MZ26=Výsledky!$PK$3,Tipy!NB26=Výsledky!$PM$3),50,0)))</f>
        <v/>
      </c>
      <c r="PI32" s="92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92" t="str">
        <f>IF(ISBLANK($PM$3),"",IF(OR(Tipy!NC26=Výsledky!$PH$6,Tipy!NC26=Výsledky!$PH$7,Tipy!NC26=Výsledky!$PH$8,Tipy!NC26=Výsledky!$PH$9),30,0))</f>
        <v/>
      </c>
      <c r="PK32" s="92" t="str">
        <f>IF(ISBLANK($PM$3),"",IF(OR(Tipy!ND26=Výsledky!$PK$6,Tipy!ND26=Výsledky!$PK$7,Tipy!ND26=Výsledky!$PK$8,Tipy!ND26=Výsledky!$PK$9),10,0))</f>
        <v/>
      </c>
      <c r="PL32" s="93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95" t="str">
        <f>IF(ISBLANK($PM$3),"",IF(ISBLANK(Tipy!MZ26),"-",SUM(PH32:PL32)))</f>
        <v/>
      </c>
      <c r="PN32" s="94"/>
      <c r="PO32" s="92" t="str">
        <f>IF(ISBLANK($PT$3),"",IF(ISBLANK(Tipy!NF26),0,IF(AND(Tipy!NF26=Výsledky!$PR$3,Tipy!NH26=Výsledky!$PT$3),50,0)))</f>
        <v/>
      </c>
      <c r="PP32" s="92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92" t="str">
        <f>IF(ISBLANK($PT$3),"",IF(OR(Tipy!NI26=Výsledky!$PO$6,Tipy!NI26=Výsledky!$PO$7,Tipy!NI26=Výsledky!$PO$8,Tipy!NI26=Výsledky!$PO$9),30,0))</f>
        <v/>
      </c>
      <c r="PR32" s="92" t="str">
        <f>IF(ISBLANK($PT$3),"",IF(OR(Tipy!NJ26=Výsledky!$PR$6,Tipy!NJ26=Výsledky!$PR$7,Tipy!NJ26=Výsledky!$PR$8,Tipy!NJ26=Výsledky!$PR$9),10,0))</f>
        <v/>
      </c>
      <c r="PS32" s="93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95" t="str">
        <f>IF(ISBLANK($PT$3),"",IF(ISBLANK(Tipy!NF26),"-",SUM(PO32:PS32)))</f>
        <v/>
      </c>
      <c r="PU32" s="94"/>
      <c r="PV32" s="92" t="str">
        <f>IF(ISBLANK($QA$3),"",IF(ISBLANK(Tipy!NL26),0,IF(AND(Tipy!NL26=Výsledky!$PY$3,Tipy!NN26=Výsledky!$QA$3),50,0)))</f>
        <v/>
      </c>
      <c r="PW32" s="92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92" t="str">
        <f>IF(ISBLANK($QA$3),"",IF(OR(Tipy!NO26=Výsledky!$PV$6,Tipy!NO26=Výsledky!$PV$7,Tipy!NO26=Výsledky!$PV$8,Tipy!NO26=Výsledky!$PV$9),30,0))</f>
        <v/>
      </c>
      <c r="PY32" s="92" t="str">
        <f>IF(ISBLANK($QA$3),"",IF(OR(Tipy!NP26=Výsledky!$PY$6,Tipy!NP26=Výsledky!$PY$7,Tipy!NP26=Výsledky!$PY$8,Tipy!NP26=Výsledky!$PY$9),10,0))</f>
        <v/>
      </c>
      <c r="PZ32" s="93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95" t="str">
        <f>IF(ISBLANK($QA$3),"",IF(ISBLANK(Tipy!NL26),"-",SUM(PV32:PZ32)))</f>
        <v/>
      </c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182">
        <f>IF(ISBLANK($GP$3),"",IF(ISBLANK(Tipy!FJ27),0,IF(AND(Tipy!FJ27=Výsledky!$GN$3,Tipy!FL27=Výsledky!$GP$3),50,0)))</f>
        <v>0</v>
      </c>
      <c r="GL33" s="182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82">
        <f>IF(ISBLANK($GP$3),"",IF(OR(Tipy!FM27=Výsledky!$GK$6,Tipy!FM27=Výsledky!$GK$7,Tipy!FM27=Výsledky!$GK$8,Tipy!FM27=Výsledky!$GK$9),30,0))</f>
        <v>30</v>
      </c>
      <c r="GN33" s="182">
        <f>IF(ISBLANK($GP$3),"",IF(OR(Tipy!FN27=Výsledky!$GN$6,Tipy!FN27=Výsledky!$GN$7,Tipy!FN27=Výsledky!$GN$8,Tipy!FN27=Výsledky!$GN$9),10,0))</f>
        <v>10</v>
      </c>
      <c r="GO33" s="183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6">
        <f>IF(ISBLANK($GP$3),"",IF(ISBLANK(Tipy!FJ27),"-",SUM(GK33:GO33)))</f>
        <v>70</v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182">
        <f>IF(ISBLANK($IM$3),"",IF(ISBLANK(Tipy!GZ27),0,IF(AND(Tipy!GZ27=Výsledky!$IK$3,Tipy!HB27=Výsledky!$IM$3),50,0)))</f>
        <v>0</v>
      </c>
      <c r="II33" s="182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2">
        <f>IF(ISBLANK($IM$3),"",IF(OR(Tipy!HC27=Výsledky!$IH$6,Tipy!HC27=Výsledky!$IH$7,Tipy!HC27=Výsledky!$IH$8,Tipy!HC27=Výsledky!$IH$9),30,0))</f>
        <v>0</v>
      </c>
      <c r="IK33" s="182">
        <f>IF(ISBLANK($IM$3),"",IF(OR(Tipy!HD27=Výsledky!$IK$6,Tipy!HD27=Výsledky!$IK$7,Tipy!HD27=Výsledky!$IK$8,Tipy!HD27=Výsledky!$IK$9),10,0))</f>
        <v>0</v>
      </c>
      <c r="IL33" s="183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6">
        <f>IF(ISBLANK($IM$3),"",IF(ISBLANK(Tipy!GZ27),"-",SUM(IH33:IL33)))</f>
        <v>30</v>
      </c>
      <c r="IN33" s="185"/>
      <c r="IO33" s="182">
        <f>IF(ISBLANK($IT$3),"",IF(ISBLANK(Tipy!HF27),0,IF(AND(Tipy!HF27=Výsledky!$IR$3,Tipy!HH27=Výsledky!$IT$3),50,0)))</f>
        <v>0</v>
      </c>
      <c r="IP33" s="182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2">
        <f>IF(ISBLANK($IT$3),"",IF(OR(Tipy!HI27=Výsledky!$IO$6,Tipy!HI27=Výsledky!$IO$7,Tipy!HI27=Výsledky!$IO$8,Tipy!HI27=Výsledky!$IO$9),30,0))</f>
        <v>30</v>
      </c>
      <c r="IR33" s="182">
        <f>IF(ISBLANK($IT$3),"",IF(OR(Tipy!HJ27=Výsledky!$IR$6,Tipy!HJ27=Výsledky!$IR$7,Tipy!HJ27=Výsledky!$IR$8,Tipy!HJ27=Výsledky!$IR$9),10,0))</f>
        <v>10</v>
      </c>
      <c r="IS33" s="183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6">
        <f>IF(ISBLANK($IT$3),"",IF(ISBLANK(Tipy!HF27),"-",SUM(IO33:IS33)))</f>
        <v>70</v>
      </c>
      <c r="IU33" s="185"/>
      <c r="IV33" s="182">
        <f>IF(ISBLANK($JA$3),"",IF(ISBLANK(Tipy!HL27),0,IF(AND(Tipy!HL27=Výsledky!$IY$3,Tipy!HN27=Výsledky!$JA$3),50,0)))</f>
        <v>0</v>
      </c>
      <c r="IW33" s="182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2">
        <f>IF(ISBLANK($JA$3),"",IF(OR(Tipy!HO27=Výsledky!$IV$6,Tipy!HO27=Výsledky!$IV$7,Tipy!HO27=Výsledky!$IV$8,Tipy!HO27=Výsledky!$IV$9),30,0))</f>
        <v>30</v>
      </c>
      <c r="IY33" s="182">
        <f>IF(ISBLANK($JA$3),"",IF(OR(Tipy!HP27=Výsledky!$IY$6,Tipy!HP27=Výsledky!$IY$7,Tipy!HP27=Výsledky!$IY$8,Tipy!HP27=Výsledky!$IY$9),10,0))</f>
        <v>0</v>
      </c>
      <c r="IZ33" s="183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6">
        <f>IF(ISBLANK($JA$3),"",IF(ISBLANK(Tipy!HL27),"-",SUM(IV33:IZ33)))</f>
        <v>60</v>
      </c>
      <c r="JB33" s="185"/>
      <c r="JC33" s="182">
        <f>IF(ISBLANK($JH$3),"",IF(ISBLANK(Tipy!HR27),0,IF(AND(Tipy!HR27=Výsledky!$JF$3,Tipy!HT27=Výsledky!$JH$3),50,0)))</f>
        <v>0</v>
      </c>
      <c r="JD33" s="182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2">
        <f>IF(ISBLANK($JH$3),"",IF(OR(Tipy!HU27=Výsledky!$JC$6,Tipy!HU27=Výsledky!$JC$7,Tipy!HU27=Výsledky!$JC$8,Tipy!HU27=Výsledky!$JC$9),30,0))</f>
        <v>0</v>
      </c>
      <c r="JF33" s="182">
        <f>IF(ISBLANK($JH$3),"",IF(OR(Tipy!HV27=Výsledky!$JF$6,Tipy!HV27=Výsledky!$JF$7,Tipy!HV27=Výsledky!$JF$8,Tipy!HV27=Výsledky!$JF$9),10,0))</f>
        <v>0</v>
      </c>
      <c r="JG33" s="18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6">
        <f>IF(ISBLANK($JH$3),"",IF(ISBLANK(Tipy!HR27),"-",SUM(JC33:JG33)))</f>
        <v>20</v>
      </c>
      <c r="JI33" s="185"/>
      <c r="JJ33" s="182">
        <f>IF(ISBLANK($JO$3),"",IF(ISBLANK(Tipy!HX27),0,IF(AND(Tipy!HX27=Výsledky!$JM$3,Tipy!HZ27=Výsledky!$JO$3),50,0)))</f>
        <v>0</v>
      </c>
      <c r="JK33" s="182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2">
        <f>IF(ISBLANK($JO$3),"",IF(OR(Tipy!IA27=Výsledky!$JJ$6,Tipy!IA27=Výsledky!$JJ$7,Tipy!IA27=Výsledky!$JJ$8,Tipy!IA27=Výsledky!$JJ$9),30,0))</f>
        <v>30</v>
      </c>
      <c r="JM33" s="182">
        <f>IF(ISBLANK($JO$3),"",IF(OR(Tipy!IB27=Výsledky!$JM$6,Tipy!IB27=Výsledky!$JM$7,Tipy!IB27=Výsledky!$JM$8,Tipy!IB27=Výsledky!$JM$9),10,0))</f>
        <v>0</v>
      </c>
      <c r="JN33" s="183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186">
        <f>IF(ISBLANK($JO$3),"",IF(ISBLANK(Tipy!HX27),"-",SUM(JJ33:JN33)))</f>
        <v>60</v>
      </c>
      <c r="JP33" s="185"/>
      <c r="JQ33" s="182">
        <f>IF(ISBLANK($JV$3),"",IF(ISBLANK(Tipy!ID27),0,IF(AND(Tipy!ID27=Výsledky!$JT$3,Tipy!IF27=Výsledky!$JV$3),50,0)))</f>
        <v>0</v>
      </c>
      <c r="JR33" s="182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182">
        <f>IF(ISBLANK($JV$3),"",IF(OR(Tipy!IG27=Výsledky!$JQ$6,Tipy!IG27=Výsledky!$JQ$7,Tipy!IG27=Výsledky!$JQ$8,Tipy!IG27=Výsledky!$JQ$9),30,0))</f>
        <v>30</v>
      </c>
      <c r="JT33" s="182">
        <f>IF(ISBLANK($JV$3),"",IF(OR(Tipy!IH27=Výsledky!$JT$6,Tipy!IH27=Výsledky!$JT$7,Tipy!IH27=Výsledky!$JT$8,Tipy!IH27=Výsledky!$JT$9),10,0))</f>
        <v>0</v>
      </c>
      <c r="JU33" s="183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186">
        <f>IF(ISBLANK($JV$3),"",IF(ISBLANK(Tipy!ID27),"-",SUM(JQ33:JU33)))</f>
        <v>60</v>
      </c>
      <c r="JW33" s="185"/>
      <c r="JX33" s="182">
        <f>IF(ISBLANK($KC$3),"",IF(ISBLANK(Tipy!IJ27),0,IF(AND(Tipy!IJ27=Výsledky!$KA$3,Tipy!IL27=Výsledky!$KC$3),50,0)))</f>
        <v>0</v>
      </c>
      <c r="JY33" s="182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>20</v>
      </c>
      <c r="JZ33" s="182">
        <f>IF(ISBLANK($KC$3),"",IF(OR(Tipy!IM27=Výsledky!$JX$6,Tipy!IM27=Výsledky!$JX$7,Tipy!IM27=Výsledky!$JX$8,Tipy!IM27=Výsledky!$JX$9),30,0))</f>
        <v>30</v>
      </c>
      <c r="KA33" s="182">
        <f>IF(ISBLANK($KC$3),"",IF(OR(Tipy!IN27=Výsledky!$KA$6,Tipy!IN27=Výsledky!$KA$7,Tipy!IN27=Výsledky!$KA$8,Tipy!IN27=Výsledky!$KA$9),10,0))</f>
        <v>0</v>
      </c>
      <c r="KB33" s="183">
        <f>IF(ISBLANK($KC$3),"",IF(ISBLANK(Tipy!IJ27),0,IF(OR(AND(Tipy!IJ27=Výsledky!$KA$3,OR(Tipy!IL27=Výsledky!$KC$3+1,Tipy!IL27=Výsledky!$KC$3-1)),AND(Tipy!IL27=Výsledky!$KC$3,OR(Tipy!IJ27=Výsledky!$KA$3+1,Tipy!IJ27=Výsledky!$KA$3-1))),10,0)))</f>
        <v>10</v>
      </c>
      <c r="KC33" s="186">
        <f>IF(ISBLANK($KC$3),"",IF(ISBLANK(Tipy!IJ27),"-",SUM(JX33:KB33)))</f>
        <v>60</v>
      </c>
      <c r="KD33" s="185"/>
      <c r="KE33" s="182">
        <f>IF(ISBLANK($KJ$3),"",IF(ISBLANK(Tipy!IP27),0,IF(AND(Tipy!IP27=Výsledky!$KH$3,Tipy!IR27=Výsledky!$KJ$3),50,0)))</f>
        <v>0</v>
      </c>
      <c r="KF33" s="182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182">
        <f>IF(ISBLANK($KJ$3),"",IF(OR(Tipy!IS27=Výsledky!$KE$6,Tipy!IS27=Výsledky!$KE$7,Tipy!IS27=Výsledky!$KE$8,Tipy!IS27=Výsledky!$KE$9),30,0))</f>
        <v>0</v>
      </c>
      <c r="KH33" s="182">
        <f>IF(ISBLANK($KJ$3),"",IF(OR(Tipy!IT27=Výsledky!$KH$6,Tipy!IT27=Výsledky!$KH$7,Tipy!IT27=Výsledky!$KH$8,Tipy!IT27=Výsledky!$KH$9),10,0))</f>
        <v>0</v>
      </c>
      <c r="KI33" s="183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186">
        <f>IF(ISBLANK($KJ$3),"",IF(ISBLANK(Tipy!IP27),"-",SUM(KE33:KI33)))</f>
        <v>0</v>
      </c>
      <c r="KK33" s="185"/>
      <c r="KL33" s="182">
        <f>IF(ISBLANK($KQ$3),"",IF(ISBLANK(Tipy!IV27),0,IF(AND(Tipy!IV27=Výsledky!$KO$3,Tipy!IX27=Výsledky!$KQ$3),50,0)))</f>
        <v>0</v>
      </c>
      <c r="KM33" s="182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20</v>
      </c>
      <c r="KN33" s="182">
        <f>IF(ISBLANK($KQ$3),"",IF(OR(Tipy!IY27=Výsledky!$KL$6,Tipy!IY27=Výsledky!$KL$7,Tipy!IY27=Výsledky!$KL$8,Tipy!IY27=Výsledky!$KL$9),30,0))</f>
        <v>0</v>
      </c>
      <c r="KO33" s="182">
        <f>IF(ISBLANK($KQ$3),"",IF(OR(Tipy!IZ27=Výsledky!$KO$6,Tipy!IZ27=Výsledky!$KO$7,Tipy!IZ27=Výsledky!$KO$8,Tipy!IZ27=Výsledky!$KO$9),10,0))</f>
        <v>0</v>
      </c>
      <c r="KP33" s="183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86">
        <f>IF(ISBLANK($KQ$3),"",IF(ISBLANK(Tipy!IV27),"-",SUM(KL33:KP33)))</f>
        <v>20</v>
      </c>
      <c r="KR33" s="185"/>
      <c r="KS33" s="182">
        <f>IF(ISBLANK($KX$3),"",IF(ISBLANK(Tipy!JB27),0,IF(AND(Tipy!JB27=Výsledky!$KV$3,Tipy!JD27=Výsledky!$KX$3),50,0)))</f>
        <v>0</v>
      </c>
      <c r="KT33" s="182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182">
        <f>IF(ISBLANK($KX$3),"",IF(OR(Tipy!JE27=Výsledky!$KS$6,Tipy!JE27=Výsledky!$KS$7,Tipy!JE27=Výsledky!$KS$8,Tipy!JE27=Výsledky!$KS$9),30,0))</f>
        <v>0</v>
      </c>
      <c r="KV33" s="182">
        <f>IF(ISBLANK($KX$3),"",IF(OR(Tipy!JF27=Výsledky!$KV$6,Tipy!JF27=Výsledky!$KV$7,Tipy!JF27=Výsledky!$KV$8,Tipy!JF27=Výsledky!$KV$9),10,0))</f>
        <v>0</v>
      </c>
      <c r="KW33" s="183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86">
        <f>IF(ISBLANK($KX$3),"",IF(ISBLANK(Tipy!JB27),"-",SUM(KS33:KW33)))</f>
        <v>20</v>
      </c>
      <c r="KY33" s="185"/>
      <c r="KZ33" s="182">
        <f>IF(ISBLANK($LE$3),"",IF(ISBLANK(Tipy!JH27),0,IF(AND(Tipy!JH27=Výsledky!$LC$3,Tipy!JJ27=Výsledky!$LE$3),50,0)))</f>
        <v>0</v>
      </c>
      <c r="LA33" s="182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82">
        <f>IF(ISBLANK($LE$3),"",IF(OR(Tipy!JK27=Výsledky!$KZ$6,Tipy!JK27=Výsledky!$KZ$7,Tipy!JK27=Výsledky!$KZ$8,Tipy!JK27=Výsledky!$KZ$9),30,0))</f>
        <v>0</v>
      </c>
      <c r="LC33" s="182">
        <f>IF(ISBLANK($LE$3),"",IF(OR(Tipy!JL27=Výsledky!$LC$6,Tipy!JL27=Výsledky!$LC$7,Tipy!JL27=Výsledky!$LC$8,Tipy!JL27=Výsledky!$LC$9),10,0))</f>
        <v>0</v>
      </c>
      <c r="LD33" s="183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86">
        <f>IF(ISBLANK($LE$3),"",IF(ISBLANK(Tipy!JH27),"-",SUM(KZ33:LD33)))</f>
        <v>0</v>
      </c>
      <c r="LF33" s="185"/>
      <c r="LG33" s="182">
        <f>IF(ISBLANK($LL$3),"",IF(ISBLANK(Tipy!JN27),0,IF(AND(Tipy!JN27=Výsledky!$LJ$3,Tipy!JP27=Výsledky!$LL$3),50,0)))</f>
        <v>0</v>
      </c>
      <c r="LH33" s="182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20</v>
      </c>
      <c r="LI33" s="182">
        <f>IF(ISBLANK($LL$3),"",IF(OR(Tipy!JQ27=Výsledky!$LG$6,Tipy!JQ27=Výsledky!$LG$7,Tipy!JQ27=Výsledky!$LG$8,Tipy!JQ27=Výsledky!$LG$9),30,0))</f>
        <v>0</v>
      </c>
      <c r="LJ33" s="182">
        <f>IF(ISBLANK($LL$3),"",IF(OR(Tipy!JR27=Výsledky!$LJ$6,Tipy!JR27=Výsledky!$LJ$7,Tipy!JR27=Výsledky!$LJ$8,Tipy!JR27=Výsledky!$LJ$9),10,0))</f>
        <v>0</v>
      </c>
      <c r="LK33" s="183">
        <f>IF(ISBLANK($LL$3),"",IF(ISBLANK(Tipy!JN27),0,IF(OR(AND(Tipy!JN27=Výsledky!$LJ$3,OR(Tipy!JP27=Výsledky!$LL$3+1,Tipy!JP27=Výsledky!$LL$3-1)),AND(Tipy!JP27=Výsledky!$LL$3,OR(Tipy!JN27=Výsledky!$LJ$3+1,Tipy!JN27=Výsledky!$LJ$3-1))),10,0)))</f>
        <v>10</v>
      </c>
      <c r="LL33" s="186">
        <f>IF(ISBLANK($LL$3),"",IF(ISBLANK(Tipy!JN27),"-",SUM(LG33:LK33)))</f>
        <v>30</v>
      </c>
      <c r="LM33" s="185"/>
      <c r="LN33" s="182" t="str">
        <f>IF(ISBLANK($LS$3),"",IF(ISBLANK(Tipy!JT27),0,IF(AND(Tipy!JT27=Výsledky!$LQ$3,Tipy!JV27=Výsledky!$LS$3),50,0)))</f>
        <v/>
      </c>
      <c r="LO33" s="182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82" t="str">
        <f>IF(ISBLANK($LS$3),"",IF(OR(Tipy!JW27=Výsledky!$LN$6,Tipy!JW27=Výsledky!$LN$7,Tipy!JW27=Výsledky!$LN$8,Tipy!JW27=Výsledky!$LN$9),30,0))</f>
        <v/>
      </c>
      <c r="LQ33" s="182" t="str">
        <f>IF(ISBLANK($LS$3),"",IF(OR(Tipy!JX27=Výsledky!$LQ$6,Tipy!JX27=Výsledky!$LQ$7,Tipy!JX27=Výsledky!$LQ$8,Tipy!JX27=Výsledky!$LQ$9),10,0))</f>
        <v/>
      </c>
      <c r="LR33" s="183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86" t="str">
        <f>IF(ISBLANK($LS$3),"",IF(ISBLANK(Tipy!JT27),"-",SUM(LN33:LR33)))</f>
        <v/>
      </c>
      <c r="LT33" s="94"/>
      <c r="LU33" s="182">
        <f>IF(ISBLANK($LZ$3),"",IF(ISBLANK(Tipy!JZ27),0,IF(AND(Tipy!JZ27=Výsledky!$LX$3,Tipy!KB27=Výsledky!$LZ$3),50,0)))</f>
        <v>0</v>
      </c>
      <c r="LV33" s="182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20</v>
      </c>
      <c r="LW33" s="182">
        <f>IF(ISBLANK($LZ$3),"",IF(OR(Tipy!KC27=Výsledky!$LU$6,Tipy!KC27=Výsledky!$LU$7,Tipy!KC27=Výsledky!$LU$8,Tipy!KC27=Výsledky!$LU$9),30,0))</f>
        <v>0</v>
      </c>
      <c r="LX33" s="182">
        <f>IF(ISBLANK($LZ$3),"",IF(OR(Tipy!KD27=Výsledky!$LX$6,Tipy!KD27=Výsledky!$LX$7,Tipy!KD27=Výsledky!$LX$8,Tipy!KD27=Výsledky!$LX$9),10,0))</f>
        <v>0</v>
      </c>
      <c r="LY33" s="183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86">
        <f>IF(ISBLANK($LZ$3),"",IF(ISBLANK(Tipy!JZ27),"-",SUM(LU33:LY33)))</f>
        <v>20</v>
      </c>
      <c r="MA33" s="185"/>
      <c r="MB33" s="182">
        <f>IF(ISBLANK($MG$3),"",IF(ISBLANK(Tipy!KF27),0,IF(AND(Tipy!KF27=Výsledky!$ME$3,Tipy!KH27=Výsledky!$MG$3),50,0)))</f>
        <v>0</v>
      </c>
      <c r="MC33" s="182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20</v>
      </c>
      <c r="MD33" s="182">
        <f>IF(ISBLANK($MG$3),"",IF(OR(Tipy!KI27=Výsledky!$MB$6,Tipy!KI27=Výsledky!$MB$7,Tipy!KI27=Výsledky!$MB$8,Tipy!KI27=Výsledky!$MB$9),30,0))</f>
        <v>0</v>
      </c>
      <c r="ME33" s="182">
        <f>IF(ISBLANK($MG$3),"",IF(OR(Tipy!KJ27=Výsledky!$ME$6,Tipy!KJ27=Výsledky!$ME$7,Tipy!KJ27=Výsledky!$ME$8,Tipy!KJ27=Výsledky!$ME$9),10,0))</f>
        <v>0</v>
      </c>
      <c r="MF33" s="183">
        <f>IF(ISBLANK($MG$3),"",IF(ISBLANK(Tipy!KF27),0,IF(OR(AND(Tipy!KF27=Výsledky!$ME$3,OR(Tipy!KH27=Výsledky!$MG$3+1,Tipy!KH27=Výsledky!$MG$3-1)),AND(Tipy!KH27=Výsledky!$MG$3,OR(Tipy!KF27=Výsledky!$ME$3+1,Tipy!KF27=Výsledky!$ME$3-1))),10,0)))</f>
        <v>10</v>
      </c>
      <c r="MG33" s="186">
        <f>IF(ISBLANK($MG$3),"",IF(ISBLANK(Tipy!KF27),"-",SUM(MB33:MF33)))</f>
        <v>30</v>
      </c>
      <c r="MH33" s="94"/>
      <c r="MI33" s="92" t="str">
        <f>IF(ISBLANK($MN$3),"",IF(ISBLANK(Tipy!KL27),0,IF(AND(Tipy!KL27=Výsledky!$ML$3,Tipy!KN27=Výsledky!$MN$3),50,0)))</f>
        <v/>
      </c>
      <c r="MJ33" s="92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92" t="str">
        <f>IF(ISBLANK($MN$3),"",IF(OR(Tipy!KO27=Výsledky!$MI$6,Tipy!KO27=Výsledky!$MI$7,Tipy!KO27=Výsledky!$MI$8,Tipy!KO27=Výsledky!$MI$9),30,0))</f>
        <v/>
      </c>
      <c r="ML33" s="92" t="str">
        <f>IF(ISBLANK($MN$3),"",IF(OR(Tipy!KP27=Výsledky!$ML$6,Tipy!KP27=Výsledky!$ML$7,Tipy!KP27=Výsledky!$ML$8,Tipy!KP27=Výsledky!$ML$9),10,0))</f>
        <v/>
      </c>
      <c r="MM33" s="93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95" t="str">
        <f>IF(ISBLANK($MN$3),"",IF(ISBLANK(Tipy!KL27),"-",SUM(MI33:MM33)))</f>
        <v/>
      </c>
      <c r="MO33" s="94"/>
      <c r="MP33" s="92" t="str">
        <f>IF(ISBLANK($MU$3),"",IF(ISBLANK(Tipy!KR27),0,IF(AND(Tipy!KR27=Výsledky!$MS$3,Tipy!KT27=Výsledky!$MU$3),50,0)))</f>
        <v/>
      </c>
      <c r="MQ33" s="92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92" t="str">
        <f>IF(ISBLANK($MU$3),"",IF(OR(Tipy!KU27=Výsledky!$MP$6,Tipy!KU27=Výsledky!$MP$7,Tipy!KU27=Výsledky!$MP$8,Tipy!KU27=Výsledky!$MP$9),30,0))</f>
        <v/>
      </c>
      <c r="MS33" s="92" t="str">
        <f>IF(ISBLANK($MU$3),"",IF(OR(Tipy!KV27=Výsledky!$MS$6,Tipy!KV27=Výsledky!$MS$7,Tipy!KV27=Výsledky!$MS$8,Tipy!KV27=Výsledky!$MS$9),10,0))</f>
        <v/>
      </c>
      <c r="MT33" s="93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95" t="str">
        <f>IF(ISBLANK($MU$3),"",IF(ISBLANK(Tipy!KR27),"-",SUM(MP33:MT33)))</f>
        <v/>
      </c>
      <c r="MV33" s="94"/>
      <c r="MW33" s="92" t="str">
        <f>IF(ISBLANK($NB$3),"",IF(ISBLANK(Tipy!KX27),0,IF(AND(Tipy!KX27=Výsledky!$MZ$3,Tipy!KZ27=Výsledky!$NB$3),50,0)))</f>
        <v/>
      </c>
      <c r="MX33" s="92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92" t="str">
        <f>IF(ISBLANK($NB$3),"",IF(OR(Tipy!LA27=Výsledky!$MW$6,Tipy!LA27=Výsledky!$MW$7,Tipy!LA27=Výsledky!$MW$8,Tipy!LA27=Výsledky!$MW$9),30,0))</f>
        <v/>
      </c>
      <c r="MZ33" s="92" t="str">
        <f>IF(ISBLANK($NB$3),"",IF(OR(Tipy!LB27=Výsledky!$MZ$6,Tipy!LB27=Výsledky!$MZ$7,Tipy!LB27=Výsledky!$MZ$8,Tipy!LB27=Výsledky!$MZ$9),10,0))</f>
        <v/>
      </c>
      <c r="NA33" s="93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95" t="str">
        <f>IF(ISBLANK($NB$3),"",IF(ISBLANK(Tipy!KX27),"-",SUM(MW33:NA33)))</f>
        <v/>
      </c>
      <c r="NC33" s="94"/>
      <c r="ND33" s="92" t="str">
        <f>IF(ISBLANK($NI$3),"",IF(ISBLANK(Tipy!LD27),0,IF(AND(Tipy!LD27=Výsledky!$NG$3,Tipy!LF27=Výsledky!$NI$3),50,0)))</f>
        <v/>
      </c>
      <c r="NE33" s="92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92" t="str">
        <f>IF(ISBLANK($NI$3),"",IF(OR(Tipy!LG27=Výsledky!$ND$6,Tipy!LG27=Výsledky!$ND$7,Tipy!LG27=Výsledky!$ND$8,Tipy!LG27=Výsledky!$ND$9),30,0))</f>
        <v/>
      </c>
      <c r="NG33" s="92" t="str">
        <f>IF(ISBLANK($NI$3),"",IF(OR(Tipy!LH27=Výsledky!$NG$6,Tipy!LH27=Výsledky!$NG$7,Tipy!LH27=Výsledky!$NG$8,Tipy!LH27=Výsledky!$NG$9),10,0))</f>
        <v/>
      </c>
      <c r="NH33" s="93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95" t="str">
        <f>IF(ISBLANK($NI$3),"",IF(ISBLANK(Tipy!LD27),"-",SUM(ND33:NH33)))</f>
        <v/>
      </c>
      <c r="NJ33" s="94"/>
      <c r="NK33" s="92" t="str">
        <f>IF(ISBLANK($NP$3),"",IF(ISBLANK(Tipy!LJ27),0,IF(AND(Tipy!LJ27=Výsledky!$NN$3,Tipy!LL27=Výsledky!$NP$3),50,0)))</f>
        <v/>
      </c>
      <c r="NL33" s="92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92" t="str">
        <f>IF(ISBLANK($NP$3),"",IF(OR(Tipy!LM27=Výsledky!$NK$6,Tipy!LM27=Výsledky!$NK$7,Tipy!LM27=Výsledky!$NK$8,Tipy!LM27=Výsledky!$NK$9),30,0))</f>
        <v/>
      </c>
      <c r="NN33" s="92" t="str">
        <f>IF(ISBLANK($NP$3),"",IF(OR(Tipy!LN27=Výsledky!$NN$6,Tipy!LN27=Výsledky!$NN$7,Tipy!LN27=Výsledky!$NN$8,Tipy!LN27=Výsledky!$NN$9),10,0))</f>
        <v/>
      </c>
      <c r="NO33" s="93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95" t="str">
        <f>IF(ISBLANK($NP$3),"",IF(ISBLANK(Tipy!LJ27),"-",SUM(NK33:NO33)))</f>
        <v/>
      </c>
      <c r="NQ33" s="94"/>
      <c r="NR33" s="92" t="str">
        <f>IF(ISBLANK($NW$3),"",IF(ISBLANK(Tipy!LP27),0,IF(AND(Tipy!LP27=Výsledky!$NU$3,Tipy!LR27=Výsledky!$NW$3),50,0)))</f>
        <v/>
      </c>
      <c r="NS33" s="92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92" t="str">
        <f>IF(ISBLANK($NW$3),"",IF(OR(Tipy!LS27=Výsledky!$NR$6,Tipy!LS27=Výsledky!$NR$7,Tipy!LS27=Výsledky!$NR$8,Tipy!LS27=Výsledky!$NR$9),30,0))</f>
        <v/>
      </c>
      <c r="NU33" s="92" t="str">
        <f>IF(ISBLANK($NW$3),"",IF(OR(Tipy!LT27=Výsledky!$NU$6,Tipy!LT27=Výsledky!$NU$7,Tipy!LT27=Výsledky!$NU$8,Tipy!LT27=Výsledky!$NU$9),10,0))</f>
        <v/>
      </c>
      <c r="NV33" s="93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95" t="str">
        <f>IF(ISBLANK($NW$3),"",IF(ISBLANK(Tipy!LP27),"-",SUM(NR33:NV33)))</f>
        <v/>
      </c>
      <c r="NX33" s="94"/>
      <c r="NY33" s="92" t="str">
        <f>IF(ISBLANK($OD$3),"",IF(ISBLANK(Tipy!LV27),0,IF(AND(Tipy!LV27=Výsledky!$OB$3,Tipy!LX27=Výsledky!$OD$3),50,0)))</f>
        <v/>
      </c>
      <c r="NZ33" s="92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92" t="str">
        <f>IF(ISBLANK($OD$3),"",IF(OR(Tipy!LY27=Výsledky!$NY$6,Tipy!LY27=Výsledky!$NY$7,Tipy!LY27=Výsledky!$NY$8,Tipy!LY27=Výsledky!$NY$9),30,0))</f>
        <v/>
      </c>
      <c r="OB33" s="92" t="str">
        <f>IF(ISBLANK($OD$3),"",IF(OR(Tipy!LZ27=Výsledky!$OB$6,Tipy!LZ27=Výsledky!$OB$7,Tipy!LZ27=Výsledky!$OB$8,Tipy!LZ27=Výsledky!$OB$9),10,0))</f>
        <v/>
      </c>
      <c r="OC33" s="93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95" t="str">
        <f>IF(ISBLANK($OD$3),"",IF(ISBLANK(Tipy!LV27),"-",SUM(NY33:OC33)))</f>
        <v/>
      </c>
      <c r="OE33" s="94"/>
      <c r="OF33" s="92" t="str">
        <f>IF(ISBLANK($OK$3),"",IF(ISBLANK(Tipy!MB27),0,IF(AND(Tipy!MB27=Výsledky!$OI$3,Tipy!MD27=Výsledky!$OK$3),50,0)))</f>
        <v/>
      </c>
      <c r="OG33" s="92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92" t="str">
        <f>IF(ISBLANK($OK$3),"",IF(OR(Tipy!ME27=Výsledky!$OF$6,Tipy!ME27=Výsledky!$OF$7,Tipy!ME27=Výsledky!$OF$8,Tipy!ME27=Výsledky!$OF$9),30,0))</f>
        <v/>
      </c>
      <c r="OI33" s="92" t="str">
        <f>IF(ISBLANK($OK$3),"",IF(OR(Tipy!MF27=Výsledky!$OI$6,Tipy!MF27=Výsledky!$OI$7,Tipy!MF27=Výsledky!$OI$8,Tipy!MF27=Výsledky!$OI$9),10,0))</f>
        <v/>
      </c>
      <c r="OJ33" s="93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95" t="str">
        <f>IF(ISBLANK($OK$3),"",IF(ISBLANK(Tipy!MB27),"-",SUM(OF33:OJ33)))</f>
        <v/>
      </c>
      <c r="OL33" s="94"/>
      <c r="OM33" s="92" t="str">
        <f>IF(ISBLANK($OR$3),"",IF(ISBLANK(Tipy!MH27),0,IF(AND(Tipy!MH27=Výsledky!$OP$3,Tipy!MJ27=Výsledky!$OR$3),50,0)))</f>
        <v/>
      </c>
      <c r="ON33" s="92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92" t="str">
        <f>IF(ISBLANK($OR$3),"",IF(OR(Tipy!MK27=Výsledky!$OM$6,Tipy!MK27=Výsledky!$OM$7,Tipy!MK27=Výsledky!$OM$8,Tipy!MK27=Výsledky!$OM$9),30,0))</f>
        <v/>
      </c>
      <c r="OP33" s="92" t="str">
        <f>IF(ISBLANK($OR$3),"",IF(OR(Tipy!ML27=Výsledky!$OP$6,Tipy!ML27=Výsledky!$OP$7,Tipy!ML27=Výsledky!$OP$8,Tipy!ML27=Výsledky!$OP$9),10,0))</f>
        <v/>
      </c>
      <c r="OQ33" s="93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95" t="str">
        <f>IF(ISBLANK($OR$3),"",IF(ISBLANK(Tipy!MH27),"-",SUM(OM33:OQ33)))</f>
        <v/>
      </c>
      <c r="OS33" s="94"/>
      <c r="OT33" s="92" t="str">
        <f>IF(ISBLANK($OY$3),"",IF(ISBLANK(Tipy!MN27),0,IF(AND(Tipy!MN27=Výsledky!$OW$3,Tipy!MP27=Výsledky!$OY$3),50,0)))</f>
        <v/>
      </c>
      <c r="OU33" s="92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92" t="str">
        <f>IF(ISBLANK($OY$3),"",IF(OR(Tipy!MQ27=Výsledky!$OT$6,Tipy!MQ27=Výsledky!$OT$7,Tipy!MQ27=Výsledky!$OT$8,Tipy!MQ27=Výsledky!$OT$9),30,0))</f>
        <v/>
      </c>
      <c r="OW33" s="92" t="str">
        <f>IF(ISBLANK($OY$3),"",IF(OR(Tipy!MR27=Výsledky!$OW$6,Tipy!MR27=Výsledky!$OW$7,Tipy!MR27=Výsledky!$OW$8,Tipy!MR27=Výsledky!$OW$9),10,0))</f>
        <v/>
      </c>
      <c r="OX33" s="93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95" t="str">
        <f>IF(ISBLANK($OY$3),"",IF(ISBLANK(Tipy!MN27),"-",SUM(OT33:OX33)))</f>
        <v/>
      </c>
      <c r="OZ33" s="94"/>
      <c r="PA33" s="92" t="str">
        <f>IF(ISBLANK($PF$3),"",IF(ISBLANK(Tipy!MT27),0,IF(AND(Tipy!MT27=Výsledky!$PD$3,Tipy!MV27=Výsledky!$PF$3),50,0)))</f>
        <v/>
      </c>
      <c r="PB33" s="92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92" t="str">
        <f>IF(ISBLANK($PF$3),"",IF(OR(Tipy!MW27=Výsledky!$PA$6,Tipy!MW27=Výsledky!$PA$7,Tipy!MW27=Výsledky!$PA$8,Tipy!MW27=Výsledky!$PA$9),30,0))</f>
        <v/>
      </c>
      <c r="PD33" s="92" t="str">
        <f>IF(ISBLANK($PF$3),"",IF(OR(Tipy!MX27=Výsledky!$PD$6,Tipy!MX27=Výsledky!$PD$7,Tipy!MX27=Výsledky!$PD$8,Tipy!MX27=Výsledky!$PD$9),10,0))</f>
        <v/>
      </c>
      <c r="PE33" s="93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95" t="str">
        <f>IF(ISBLANK($PF$3),"",IF(ISBLANK(Tipy!MT27),"-",SUM(PA33:PE33)))</f>
        <v/>
      </c>
      <c r="PG33" s="94"/>
      <c r="PH33" s="92" t="str">
        <f>IF(ISBLANK($PM$3),"",IF(ISBLANK(Tipy!MZ27),0,IF(AND(Tipy!MZ27=Výsledky!$PK$3,Tipy!NB27=Výsledky!$PM$3),50,0)))</f>
        <v/>
      </c>
      <c r="PI33" s="92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92" t="str">
        <f>IF(ISBLANK($PM$3),"",IF(OR(Tipy!NC27=Výsledky!$PH$6,Tipy!NC27=Výsledky!$PH$7,Tipy!NC27=Výsledky!$PH$8,Tipy!NC27=Výsledky!$PH$9),30,0))</f>
        <v/>
      </c>
      <c r="PK33" s="92" t="str">
        <f>IF(ISBLANK($PM$3),"",IF(OR(Tipy!ND27=Výsledky!$PK$6,Tipy!ND27=Výsledky!$PK$7,Tipy!ND27=Výsledky!$PK$8,Tipy!ND27=Výsledky!$PK$9),10,0))</f>
        <v/>
      </c>
      <c r="PL33" s="93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95" t="str">
        <f>IF(ISBLANK($PM$3),"",IF(ISBLANK(Tipy!MZ27),"-",SUM(PH33:PL33)))</f>
        <v/>
      </c>
      <c r="PN33" s="94"/>
      <c r="PO33" s="92" t="str">
        <f>IF(ISBLANK($PT$3),"",IF(ISBLANK(Tipy!NF27),0,IF(AND(Tipy!NF27=Výsledky!$PR$3,Tipy!NH27=Výsledky!$PT$3),50,0)))</f>
        <v/>
      </c>
      <c r="PP33" s="92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92" t="str">
        <f>IF(ISBLANK($PT$3),"",IF(OR(Tipy!NI27=Výsledky!$PO$6,Tipy!NI27=Výsledky!$PO$7,Tipy!NI27=Výsledky!$PO$8,Tipy!NI27=Výsledky!$PO$9),30,0))</f>
        <v/>
      </c>
      <c r="PR33" s="92" t="str">
        <f>IF(ISBLANK($PT$3),"",IF(OR(Tipy!NJ27=Výsledky!$PR$6,Tipy!NJ27=Výsledky!$PR$7,Tipy!NJ27=Výsledky!$PR$8,Tipy!NJ27=Výsledky!$PR$9),10,0))</f>
        <v/>
      </c>
      <c r="PS33" s="93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95" t="str">
        <f>IF(ISBLANK($PT$3),"",IF(ISBLANK(Tipy!NF27),"-",SUM(PO33:PS33)))</f>
        <v/>
      </c>
      <c r="PU33" s="94"/>
      <c r="PV33" s="92" t="str">
        <f>IF(ISBLANK($QA$3),"",IF(ISBLANK(Tipy!NL27),0,IF(AND(Tipy!NL27=Výsledky!$PY$3,Tipy!NN27=Výsledky!$QA$3),50,0)))</f>
        <v/>
      </c>
      <c r="PW33" s="92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92" t="str">
        <f>IF(ISBLANK($QA$3),"",IF(OR(Tipy!NO27=Výsledky!$PV$6,Tipy!NO27=Výsledky!$PV$7,Tipy!NO27=Výsledky!$PV$8,Tipy!NO27=Výsledky!$PV$9),30,0))</f>
        <v/>
      </c>
      <c r="PY33" s="92" t="str">
        <f>IF(ISBLANK($QA$3),"",IF(OR(Tipy!NP27=Výsledky!$PY$6,Tipy!NP27=Výsledky!$PY$7,Tipy!NP27=Výsledky!$PY$8,Tipy!NP27=Výsledky!$PY$9),10,0))</f>
        <v/>
      </c>
      <c r="PZ33" s="93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95" t="str">
        <f>IF(ISBLANK($QA$3),"",IF(ISBLANK(Tipy!NL27),"-",SUM(PV33:PZ33)))</f>
        <v/>
      </c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182">
        <f>IF(ISBLANK($GP$3),"",IF(ISBLANK(Tipy!FJ28),0,IF(AND(Tipy!FJ28=Výsledky!$GN$3,Tipy!FL28=Výsledky!$GP$3),50,0)))</f>
        <v>0</v>
      </c>
      <c r="GL34" s="182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82">
        <f>IF(ISBLANK($GP$3),"",IF(OR(Tipy!FM28=Výsledky!$GK$6,Tipy!FM28=Výsledky!$GK$7,Tipy!FM28=Výsledky!$GK$8,Tipy!FM28=Výsledky!$GK$9),30,0))</f>
        <v>0</v>
      </c>
      <c r="GN34" s="182">
        <f>IF(ISBLANK($GP$3),"",IF(OR(Tipy!FN28=Výsledky!$GN$6,Tipy!FN28=Výsledky!$GN$7,Tipy!FN28=Výsledky!$GN$8,Tipy!FN28=Výsledky!$GN$9),10,0))</f>
        <v>0</v>
      </c>
      <c r="GO34" s="183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6" t="str">
        <f>IF(ISBLANK($GP$3),"",IF(ISBLANK(Tipy!FJ28),"-",SUM(GK34:GO34)))</f>
        <v>-</v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182">
        <f>IF(ISBLANK($IM$3),"",IF(ISBLANK(Tipy!GZ28),0,IF(AND(Tipy!GZ28=Výsledky!$IK$3,Tipy!HB28=Výsledky!$IM$3),50,0)))</f>
        <v>0</v>
      </c>
      <c r="II34" s="182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2">
        <f>IF(ISBLANK($IM$3),"",IF(OR(Tipy!HC28=Výsledky!$IH$6,Tipy!HC28=Výsledky!$IH$7,Tipy!HC28=Výsledky!$IH$8,Tipy!HC28=Výsledky!$IH$9),30,0))</f>
        <v>0</v>
      </c>
      <c r="IK34" s="182">
        <f>IF(ISBLANK($IM$3),"",IF(OR(Tipy!HD28=Výsledky!$IK$6,Tipy!HD28=Výsledky!$IK$7,Tipy!HD28=Výsledky!$IK$8,Tipy!HD28=Výsledky!$IK$9),10,0))</f>
        <v>0</v>
      </c>
      <c r="IL34" s="183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6" t="str">
        <f>IF(ISBLANK($IM$3),"",IF(ISBLANK(Tipy!GZ28),"-",SUM(IH34:IL34)))</f>
        <v>-</v>
      </c>
      <c r="IN34" s="185"/>
      <c r="IO34" s="182">
        <f>IF(ISBLANK($IT$3),"",IF(ISBLANK(Tipy!HF28),0,IF(AND(Tipy!HF28=Výsledky!$IR$3,Tipy!HH28=Výsledky!$IT$3),50,0)))</f>
        <v>0</v>
      </c>
      <c r="IP34" s="182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2">
        <f>IF(ISBLANK($IT$3),"",IF(OR(Tipy!HI28=Výsledky!$IO$6,Tipy!HI28=Výsledky!$IO$7,Tipy!HI28=Výsledky!$IO$8,Tipy!HI28=Výsledky!$IO$9),30,0))</f>
        <v>0</v>
      </c>
      <c r="IR34" s="182">
        <f>IF(ISBLANK($IT$3),"",IF(OR(Tipy!HJ28=Výsledky!$IR$6,Tipy!HJ28=Výsledky!$IR$7,Tipy!HJ28=Výsledky!$IR$8,Tipy!HJ28=Výsledky!$IR$9),10,0))</f>
        <v>0</v>
      </c>
      <c r="IS34" s="183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6" t="str">
        <f>IF(ISBLANK($IT$3),"",IF(ISBLANK(Tipy!HF28),"-",SUM(IO34:IS34)))</f>
        <v>-</v>
      </c>
      <c r="IU34" s="185"/>
      <c r="IV34" s="182">
        <f>IF(ISBLANK($JA$3),"",IF(ISBLANK(Tipy!HL28),0,IF(AND(Tipy!HL28=Výsledky!$IY$3,Tipy!HN28=Výsledky!$JA$3),50,0)))</f>
        <v>0</v>
      </c>
      <c r="IW34" s="182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2">
        <f>IF(ISBLANK($JA$3),"",IF(OR(Tipy!HO28=Výsledky!$IV$6,Tipy!HO28=Výsledky!$IV$7,Tipy!HO28=Výsledky!$IV$8,Tipy!HO28=Výsledky!$IV$9),30,0))</f>
        <v>0</v>
      </c>
      <c r="IY34" s="182">
        <f>IF(ISBLANK($JA$3),"",IF(OR(Tipy!HP28=Výsledky!$IY$6,Tipy!HP28=Výsledky!$IY$7,Tipy!HP28=Výsledky!$IY$8,Tipy!HP28=Výsledky!$IY$9),10,0))</f>
        <v>0</v>
      </c>
      <c r="IZ34" s="183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6" t="str">
        <f>IF(ISBLANK($JA$3),"",IF(ISBLANK(Tipy!HL28),"-",SUM(IV34:IZ34)))</f>
        <v>-</v>
      </c>
      <c r="JB34" s="185"/>
      <c r="JC34" s="182">
        <f>IF(ISBLANK($JH$3),"",IF(ISBLANK(Tipy!HR28),0,IF(AND(Tipy!HR28=Výsledky!$JF$3,Tipy!HT28=Výsledky!$JH$3),50,0)))</f>
        <v>0</v>
      </c>
      <c r="JD34" s="182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2">
        <f>IF(ISBLANK($JH$3),"",IF(OR(Tipy!HU28=Výsledky!$JC$6,Tipy!HU28=Výsledky!$JC$7,Tipy!HU28=Výsledky!$JC$8,Tipy!HU28=Výsledky!$JC$9),30,0))</f>
        <v>0</v>
      </c>
      <c r="JF34" s="182">
        <f>IF(ISBLANK($JH$3),"",IF(OR(Tipy!HV28=Výsledky!$JF$6,Tipy!HV28=Výsledky!$JF$7,Tipy!HV28=Výsledky!$JF$8,Tipy!HV28=Výsledky!$JF$9),10,0))</f>
        <v>0</v>
      </c>
      <c r="JG34" s="183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6" t="str">
        <f>IF(ISBLANK($JH$3),"",IF(ISBLANK(Tipy!HR28),"-",SUM(JC34:JG34)))</f>
        <v>-</v>
      </c>
      <c r="JI34" s="185"/>
      <c r="JJ34" s="182">
        <f>IF(ISBLANK($JO$3),"",IF(ISBLANK(Tipy!HX28),0,IF(AND(Tipy!HX28=Výsledky!$JM$3,Tipy!HZ28=Výsledky!$JO$3),50,0)))</f>
        <v>0</v>
      </c>
      <c r="JK34" s="182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2">
        <f>IF(ISBLANK($JO$3),"",IF(OR(Tipy!IA28=Výsledky!$JJ$6,Tipy!IA28=Výsledky!$JJ$7,Tipy!IA28=Výsledky!$JJ$8,Tipy!IA28=Výsledky!$JJ$9),30,0))</f>
        <v>0</v>
      </c>
      <c r="JM34" s="182">
        <f>IF(ISBLANK($JO$3),"",IF(OR(Tipy!IB28=Výsledky!$JM$6,Tipy!IB28=Výsledky!$JM$7,Tipy!IB28=Výsledky!$JM$8,Tipy!IB28=Výsledky!$JM$9),10,0))</f>
        <v>0</v>
      </c>
      <c r="JN34" s="183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86" t="str">
        <f>IF(ISBLANK($JO$3),"",IF(ISBLANK(Tipy!HX28),"-",SUM(JJ34:JN34)))</f>
        <v>-</v>
      </c>
      <c r="JP34" s="185"/>
      <c r="JQ34" s="182">
        <f>IF(ISBLANK($JV$3),"",IF(ISBLANK(Tipy!ID28),0,IF(AND(Tipy!ID28=Výsledky!$JT$3,Tipy!IF28=Výsledky!$JV$3),50,0)))</f>
        <v>0</v>
      </c>
      <c r="JR34" s="182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82">
        <f>IF(ISBLANK($JV$3),"",IF(OR(Tipy!IG28=Výsledky!$JQ$6,Tipy!IG28=Výsledky!$JQ$7,Tipy!IG28=Výsledky!$JQ$8,Tipy!IG28=Výsledky!$JQ$9),30,0))</f>
        <v>0</v>
      </c>
      <c r="JT34" s="182">
        <f>IF(ISBLANK($JV$3),"",IF(OR(Tipy!IH28=Výsledky!$JT$6,Tipy!IH28=Výsledky!$JT$7,Tipy!IH28=Výsledky!$JT$8,Tipy!IH28=Výsledky!$JT$9),10,0))</f>
        <v>0</v>
      </c>
      <c r="JU34" s="183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86" t="str">
        <f>IF(ISBLANK($JV$3),"",IF(ISBLANK(Tipy!ID28),"-",SUM(JQ34:JU34)))</f>
        <v>-</v>
      </c>
      <c r="JW34" s="185"/>
      <c r="JX34" s="182">
        <f>IF(ISBLANK($KC$3),"",IF(ISBLANK(Tipy!IJ28),0,IF(AND(Tipy!IJ28=Výsledky!$KA$3,Tipy!IL28=Výsledky!$KC$3),50,0)))</f>
        <v>0</v>
      </c>
      <c r="JY34" s="182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>0</v>
      </c>
      <c r="JZ34" s="182">
        <f>IF(ISBLANK($KC$3),"",IF(OR(Tipy!IM28=Výsledky!$JX$6,Tipy!IM28=Výsledky!$JX$7,Tipy!IM28=Výsledky!$JX$8,Tipy!IM28=Výsledky!$JX$9),30,0))</f>
        <v>0</v>
      </c>
      <c r="KA34" s="182">
        <f>IF(ISBLANK($KC$3),"",IF(OR(Tipy!IN28=Výsledky!$KA$6,Tipy!IN28=Výsledky!$KA$7,Tipy!IN28=Výsledky!$KA$8,Tipy!IN28=Výsledky!$KA$9),10,0))</f>
        <v>0</v>
      </c>
      <c r="KB34" s="183">
        <f>IF(ISBLANK($KC$3),"",IF(ISBLANK(Tipy!IJ28),0,IF(OR(AND(Tipy!IJ28=Výsledky!$KA$3,OR(Tipy!IL28=Výsledky!$KC$3+1,Tipy!IL28=Výsledky!$KC$3-1)),AND(Tipy!IL28=Výsledky!$KC$3,OR(Tipy!IJ28=Výsledky!$KA$3+1,Tipy!IJ28=Výsledky!$KA$3-1))),10,0)))</f>
        <v>0</v>
      </c>
      <c r="KC34" s="186" t="str">
        <f>IF(ISBLANK($KC$3),"",IF(ISBLANK(Tipy!IJ28),"-",SUM(JX34:KB34)))</f>
        <v>-</v>
      </c>
      <c r="KD34" s="185"/>
      <c r="KE34" s="182">
        <f>IF(ISBLANK($KJ$3),"",IF(ISBLANK(Tipy!IP28),0,IF(AND(Tipy!IP28=Výsledky!$KH$3,Tipy!IR28=Výsledky!$KJ$3),50,0)))</f>
        <v>0</v>
      </c>
      <c r="KF34" s="182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182">
        <f>IF(ISBLANK($KJ$3),"",IF(OR(Tipy!IS28=Výsledky!$KE$6,Tipy!IS28=Výsledky!$KE$7,Tipy!IS28=Výsledky!$KE$8,Tipy!IS28=Výsledky!$KE$9),30,0))</f>
        <v>0</v>
      </c>
      <c r="KH34" s="182">
        <f>IF(ISBLANK($KJ$3),"",IF(OR(Tipy!IT28=Výsledky!$KH$6,Tipy!IT28=Výsledky!$KH$7,Tipy!IT28=Výsledky!$KH$8,Tipy!IT28=Výsledky!$KH$9),10,0))</f>
        <v>0</v>
      </c>
      <c r="KI34" s="183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186" t="str">
        <f>IF(ISBLANK($KJ$3),"",IF(ISBLANK(Tipy!IP28),"-",SUM(KE34:KI34)))</f>
        <v>-</v>
      </c>
      <c r="KK34" s="185"/>
      <c r="KL34" s="182">
        <f>IF(ISBLANK($KQ$3),"",IF(ISBLANK(Tipy!IV28),0,IF(AND(Tipy!IV28=Výsledky!$KO$3,Tipy!IX28=Výsledky!$KQ$3),50,0)))</f>
        <v>0</v>
      </c>
      <c r="KM34" s="182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182">
        <f>IF(ISBLANK($KQ$3),"",IF(OR(Tipy!IY28=Výsledky!$KL$6,Tipy!IY28=Výsledky!$KL$7,Tipy!IY28=Výsledky!$KL$8,Tipy!IY28=Výsledky!$KL$9),30,0))</f>
        <v>0</v>
      </c>
      <c r="KO34" s="182">
        <f>IF(ISBLANK($KQ$3),"",IF(OR(Tipy!IZ28=Výsledky!$KO$6,Tipy!IZ28=Výsledky!$KO$7,Tipy!IZ28=Výsledky!$KO$8,Tipy!IZ28=Výsledky!$KO$9),10,0))</f>
        <v>0</v>
      </c>
      <c r="KP34" s="183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86" t="str">
        <f>IF(ISBLANK($KQ$3),"",IF(ISBLANK(Tipy!IV28),"-",SUM(KL34:KP34)))</f>
        <v>-</v>
      </c>
      <c r="KR34" s="185"/>
      <c r="KS34" s="182">
        <f>IF(ISBLANK($KX$3),"",IF(ISBLANK(Tipy!JB28),0,IF(AND(Tipy!JB28=Výsledky!$KV$3,Tipy!JD28=Výsledky!$KX$3),50,0)))</f>
        <v>0</v>
      </c>
      <c r="KT34" s="182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82">
        <f>IF(ISBLANK($KX$3),"",IF(OR(Tipy!JE28=Výsledky!$KS$6,Tipy!JE28=Výsledky!$KS$7,Tipy!JE28=Výsledky!$KS$8,Tipy!JE28=Výsledky!$KS$9),30,0))</f>
        <v>0</v>
      </c>
      <c r="KV34" s="182">
        <f>IF(ISBLANK($KX$3),"",IF(OR(Tipy!JF28=Výsledky!$KV$6,Tipy!JF28=Výsledky!$KV$7,Tipy!JF28=Výsledky!$KV$8,Tipy!JF28=Výsledky!$KV$9),10,0))</f>
        <v>0</v>
      </c>
      <c r="KW34" s="183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86" t="str">
        <f>IF(ISBLANK($KX$3),"",IF(ISBLANK(Tipy!JB28),"-",SUM(KS34:KW34)))</f>
        <v>-</v>
      </c>
      <c r="KY34" s="185"/>
      <c r="KZ34" s="182">
        <f>IF(ISBLANK($LE$3),"",IF(ISBLANK(Tipy!JH28),0,IF(AND(Tipy!JH28=Výsledky!$LC$3,Tipy!JJ28=Výsledky!$LE$3),50,0)))</f>
        <v>0</v>
      </c>
      <c r="LA34" s="182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82">
        <f>IF(ISBLANK($LE$3),"",IF(OR(Tipy!JK28=Výsledky!$KZ$6,Tipy!JK28=Výsledky!$KZ$7,Tipy!JK28=Výsledky!$KZ$8,Tipy!JK28=Výsledky!$KZ$9),30,0))</f>
        <v>0</v>
      </c>
      <c r="LC34" s="182">
        <f>IF(ISBLANK($LE$3),"",IF(OR(Tipy!JL28=Výsledky!$LC$6,Tipy!JL28=Výsledky!$LC$7,Tipy!JL28=Výsledky!$LC$8,Tipy!JL28=Výsledky!$LC$9),10,0))</f>
        <v>0</v>
      </c>
      <c r="LD34" s="183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86" t="str">
        <f>IF(ISBLANK($LE$3),"",IF(ISBLANK(Tipy!JH28),"-",SUM(KZ34:LD34)))</f>
        <v>-</v>
      </c>
      <c r="LF34" s="185"/>
      <c r="LG34" s="182">
        <f>IF(ISBLANK($LL$3),"",IF(ISBLANK(Tipy!JN28),0,IF(AND(Tipy!JN28=Výsledky!$LJ$3,Tipy!JP28=Výsledky!$LL$3),50,0)))</f>
        <v>0</v>
      </c>
      <c r="LH34" s="182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182">
        <f>IF(ISBLANK($LL$3),"",IF(OR(Tipy!JQ28=Výsledky!$LG$6,Tipy!JQ28=Výsledky!$LG$7,Tipy!JQ28=Výsledky!$LG$8,Tipy!JQ28=Výsledky!$LG$9),30,0))</f>
        <v>0</v>
      </c>
      <c r="LJ34" s="182">
        <f>IF(ISBLANK($LL$3),"",IF(OR(Tipy!JR28=Výsledky!$LJ$6,Tipy!JR28=Výsledky!$LJ$7,Tipy!JR28=Výsledky!$LJ$8,Tipy!JR28=Výsledky!$LJ$9),10,0))</f>
        <v>0</v>
      </c>
      <c r="LK34" s="183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86" t="str">
        <f>IF(ISBLANK($LL$3),"",IF(ISBLANK(Tipy!JN28),"-",SUM(LG34:LK34)))</f>
        <v>-</v>
      </c>
      <c r="LM34" s="185"/>
      <c r="LN34" s="182" t="str">
        <f>IF(ISBLANK($LS$3),"",IF(ISBLANK(Tipy!JT28),0,IF(AND(Tipy!JT28=Výsledky!$LQ$3,Tipy!JV28=Výsledky!$LS$3),50,0)))</f>
        <v/>
      </c>
      <c r="LO34" s="182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82" t="str">
        <f>IF(ISBLANK($LS$3),"",IF(OR(Tipy!JW28=Výsledky!$LN$6,Tipy!JW28=Výsledky!$LN$7,Tipy!JW28=Výsledky!$LN$8,Tipy!JW28=Výsledky!$LN$9),30,0))</f>
        <v/>
      </c>
      <c r="LQ34" s="182" t="str">
        <f>IF(ISBLANK($LS$3),"",IF(OR(Tipy!JX28=Výsledky!$LQ$6,Tipy!JX28=Výsledky!$LQ$7,Tipy!JX28=Výsledky!$LQ$8,Tipy!JX28=Výsledky!$LQ$9),10,0))</f>
        <v/>
      </c>
      <c r="LR34" s="183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86" t="str">
        <f>IF(ISBLANK($LS$3),"",IF(ISBLANK(Tipy!JT28),"-",SUM(LN34:LR34)))</f>
        <v/>
      </c>
      <c r="LT34" s="94"/>
      <c r="LU34" s="182">
        <f>IF(ISBLANK($LZ$3),"",IF(ISBLANK(Tipy!JZ28),0,IF(AND(Tipy!JZ28=Výsledky!$LX$3,Tipy!KB28=Výsledky!$LZ$3),50,0)))</f>
        <v>0</v>
      </c>
      <c r="LV34" s="182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82">
        <f>IF(ISBLANK($LZ$3),"",IF(OR(Tipy!KC28=Výsledky!$LU$6,Tipy!KC28=Výsledky!$LU$7,Tipy!KC28=Výsledky!$LU$8,Tipy!KC28=Výsledky!$LU$9),30,0))</f>
        <v>0</v>
      </c>
      <c r="LX34" s="182">
        <f>IF(ISBLANK($LZ$3),"",IF(OR(Tipy!KD28=Výsledky!$LX$6,Tipy!KD28=Výsledky!$LX$7,Tipy!KD28=Výsledky!$LX$8,Tipy!KD28=Výsledky!$LX$9),10,0))</f>
        <v>0</v>
      </c>
      <c r="LY34" s="183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86" t="str">
        <f>IF(ISBLANK($LZ$3),"",IF(ISBLANK(Tipy!JZ28),"-",SUM(LU34:LY34)))</f>
        <v>-</v>
      </c>
      <c r="MA34" s="185"/>
      <c r="MB34" s="182">
        <f>IF(ISBLANK($MG$3),"",IF(ISBLANK(Tipy!KF28),0,IF(AND(Tipy!KF28=Výsledky!$ME$3,Tipy!KH28=Výsledky!$MG$3),50,0)))</f>
        <v>0</v>
      </c>
      <c r="MC34" s="182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82">
        <f>IF(ISBLANK($MG$3),"",IF(OR(Tipy!KI28=Výsledky!$MB$6,Tipy!KI28=Výsledky!$MB$7,Tipy!KI28=Výsledky!$MB$8,Tipy!KI28=Výsledky!$MB$9),30,0))</f>
        <v>0</v>
      </c>
      <c r="ME34" s="182">
        <f>IF(ISBLANK($MG$3),"",IF(OR(Tipy!KJ28=Výsledky!$ME$6,Tipy!KJ28=Výsledky!$ME$7,Tipy!KJ28=Výsledky!$ME$8,Tipy!KJ28=Výsledky!$ME$9),10,0))</f>
        <v>0</v>
      </c>
      <c r="MF34" s="183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86" t="str">
        <f>IF(ISBLANK($MG$3),"",IF(ISBLANK(Tipy!KF28),"-",SUM(MB34:MF34)))</f>
        <v>-</v>
      </c>
      <c r="MH34" s="94"/>
      <c r="MI34" s="92" t="str">
        <f>IF(ISBLANK($MN$3),"",IF(ISBLANK(Tipy!KL28),0,IF(AND(Tipy!KL28=Výsledky!$ML$3,Tipy!KN28=Výsledky!$MN$3),50,0)))</f>
        <v/>
      </c>
      <c r="MJ34" s="92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92" t="str">
        <f>IF(ISBLANK($MN$3),"",IF(OR(Tipy!KO28=Výsledky!$MI$6,Tipy!KO28=Výsledky!$MI$7,Tipy!KO28=Výsledky!$MI$8,Tipy!KO28=Výsledky!$MI$9),30,0))</f>
        <v/>
      </c>
      <c r="ML34" s="92" t="str">
        <f>IF(ISBLANK($MN$3),"",IF(OR(Tipy!KP28=Výsledky!$ML$6,Tipy!KP28=Výsledky!$ML$7,Tipy!KP28=Výsledky!$ML$8,Tipy!KP28=Výsledky!$ML$9),10,0))</f>
        <v/>
      </c>
      <c r="MM34" s="93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95" t="str">
        <f>IF(ISBLANK($MN$3),"",IF(ISBLANK(Tipy!KL28),"-",SUM(MI34:MM34)))</f>
        <v/>
      </c>
      <c r="MO34" s="94"/>
      <c r="MP34" s="92" t="str">
        <f>IF(ISBLANK($MU$3),"",IF(ISBLANK(Tipy!KR28),0,IF(AND(Tipy!KR28=Výsledky!$MS$3,Tipy!KT28=Výsledky!$MU$3),50,0)))</f>
        <v/>
      </c>
      <c r="MQ34" s="92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92" t="str">
        <f>IF(ISBLANK($MU$3),"",IF(OR(Tipy!KU28=Výsledky!$MP$6,Tipy!KU28=Výsledky!$MP$7,Tipy!KU28=Výsledky!$MP$8,Tipy!KU28=Výsledky!$MP$9),30,0))</f>
        <v/>
      </c>
      <c r="MS34" s="92" t="str">
        <f>IF(ISBLANK($MU$3),"",IF(OR(Tipy!KV28=Výsledky!$MS$6,Tipy!KV28=Výsledky!$MS$7,Tipy!KV28=Výsledky!$MS$8,Tipy!KV28=Výsledky!$MS$9),10,0))</f>
        <v/>
      </c>
      <c r="MT34" s="93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95" t="str">
        <f>IF(ISBLANK($MU$3),"",IF(ISBLANK(Tipy!KR28),"-",SUM(MP34:MT34)))</f>
        <v/>
      </c>
      <c r="MV34" s="94"/>
      <c r="MW34" s="92" t="str">
        <f>IF(ISBLANK($NB$3),"",IF(ISBLANK(Tipy!KX28),0,IF(AND(Tipy!KX28=Výsledky!$MZ$3,Tipy!KZ28=Výsledky!$NB$3),50,0)))</f>
        <v/>
      </c>
      <c r="MX34" s="92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92" t="str">
        <f>IF(ISBLANK($NB$3),"",IF(OR(Tipy!LA28=Výsledky!$MW$6,Tipy!LA28=Výsledky!$MW$7,Tipy!LA28=Výsledky!$MW$8,Tipy!LA28=Výsledky!$MW$9),30,0))</f>
        <v/>
      </c>
      <c r="MZ34" s="92" t="str">
        <f>IF(ISBLANK($NB$3),"",IF(OR(Tipy!LB28=Výsledky!$MZ$6,Tipy!LB28=Výsledky!$MZ$7,Tipy!LB28=Výsledky!$MZ$8,Tipy!LB28=Výsledky!$MZ$9),10,0))</f>
        <v/>
      </c>
      <c r="NA34" s="93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95" t="str">
        <f>IF(ISBLANK($NB$3),"",IF(ISBLANK(Tipy!KX28),"-",SUM(MW34:NA34)))</f>
        <v/>
      </c>
      <c r="NC34" s="94"/>
      <c r="ND34" s="92" t="str">
        <f>IF(ISBLANK($NI$3),"",IF(ISBLANK(Tipy!LD28),0,IF(AND(Tipy!LD28=Výsledky!$NG$3,Tipy!LF28=Výsledky!$NI$3),50,0)))</f>
        <v/>
      </c>
      <c r="NE34" s="92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92" t="str">
        <f>IF(ISBLANK($NI$3),"",IF(OR(Tipy!LG28=Výsledky!$ND$6,Tipy!LG28=Výsledky!$ND$7,Tipy!LG28=Výsledky!$ND$8,Tipy!LG28=Výsledky!$ND$9),30,0))</f>
        <v/>
      </c>
      <c r="NG34" s="92" t="str">
        <f>IF(ISBLANK($NI$3),"",IF(OR(Tipy!LH28=Výsledky!$NG$6,Tipy!LH28=Výsledky!$NG$7,Tipy!LH28=Výsledky!$NG$8,Tipy!LH28=Výsledky!$NG$9),10,0))</f>
        <v/>
      </c>
      <c r="NH34" s="93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95" t="str">
        <f>IF(ISBLANK($NI$3),"",IF(ISBLANK(Tipy!LD28),"-",SUM(ND34:NH34)))</f>
        <v/>
      </c>
      <c r="NJ34" s="94"/>
      <c r="NK34" s="92" t="str">
        <f>IF(ISBLANK($NP$3),"",IF(ISBLANK(Tipy!LJ28),0,IF(AND(Tipy!LJ28=Výsledky!$NN$3,Tipy!LL28=Výsledky!$NP$3),50,0)))</f>
        <v/>
      </c>
      <c r="NL34" s="92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92" t="str">
        <f>IF(ISBLANK($NP$3),"",IF(OR(Tipy!LM28=Výsledky!$NK$6,Tipy!LM28=Výsledky!$NK$7,Tipy!LM28=Výsledky!$NK$8,Tipy!LM28=Výsledky!$NK$9),30,0))</f>
        <v/>
      </c>
      <c r="NN34" s="92" t="str">
        <f>IF(ISBLANK($NP$3),"",IF(OR(Tipy!LN28=Výsledky!$NN$6,Tipy!LN28=Výsledky!$NN$7,Tipy!LN28=Výsledky!$NN$8,Tipy!LN28=Výsledky!$NN$9),10,0))</f>
        <v/>
      </c>
      <c r="NO34" s="93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95" t="str">
        <f>IF(ISBLANK($NP$3),"",IF(ISBLANK(Tipy!LJ28),"-",SUM(NK34:NO34)))</f>
        <v/>
      </c>
      <c r="NQ34" s="94"/>
      <c r="NR34" s="92" t="str">
        <f>IF(ISBLANK($NW$3),"",IF(ISBLANK(Tipy!LP28),0,IF(AND(Tipy!LP28=Výsledky!$NU$3,Tipy!LR28=Výsledky!$NW$3),50,0)))</f>
        <v/>
      </c>
      <c r="NS34" s="92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92" t="str">
        <f>IF(ISBLANK($NW$3),"",IF(OR(Tipy!LS28=Výsledky!$NR$6,Tipy!LS28=Výsledky!$NR$7,Tipy!LS28=Výsledky!$NR$8,Tipy!LS28=Výsledky!$NR$9),30,0))</f>
        <v/>
      </c>
      <c r="NU34" s="92" t="str">
        <f>IF(ISBLANK($NW$3),"",IF(OR(Tipy!LT28=Výsledky!$NU$6,Tipy!LT28=Výsledky!$NU$7,Tipy!LT28=Výsledky!$NU$8,Tipy!LT28=Výsledky!$NU$9),10,0))</f>
        <v/>
      </c>
      <c r="NV34" s="93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95" t="str">
        <f>IF(ISBLANK($NW$3),"",IF(ISBLANK(Tipy!LP28),"-",SUM(NR34:NV34)))</f>
        <v/>
      </c>
      <c r="NX34" s="94"/>
      <c r="NY34" s="92" t="str">
        <f>IF(ISBLANK($OD$3),"",IF(ISBLANK(Tipy!LV28),0,IF(AND(Tipy!LV28=Výsledky!$OB$3,Tipy!LX28=Výsledky!$OD$3),50,0)))</f>
        <v/>
      </c>
      <c r="NZ34" s="92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92" t="str">
        <f>IF(ISBLANK($OD$3),"",IF(OR(Tipy!LY28=Výsledky!$NY$6,Tipy!LY28=Výsledky!$NY$7,Tipy!LY28=Výsledky!$NY$8,Tipy!LY28=Výsledky!$NY$9),30,0))</f>
        <v/>
      </c>
      <c r="OB34" s="92" t="str">
        <f>IF(ISBLANK($OD$3),"",IF(OR(Tipy!LZ28=Výsledky!$OB$6,Tipy!LZ28=Výsledky!$OB$7,Tipy!LZ28=Výsledky!$OB$8,Tipy!LZ28=Výsledky!$OB$9),10,0))</f>
        <v/>
      </c>
      <c r="OC34" s="93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95" t="str">
        <f>IF(ISBLANK($OD$3),"",IF(ISBLANK(Tipy!LV28),"-",SUM(NY34:OC34)))</f>
        <v/>
      </c>
      <c r="OE34" s="94"/>
      <c r="OF34" s="92" t="str">
        <f>IF(ISBLANK($OK$3),"",IF(ISBLANK(Tipy!MB28),0,IF(AND(Tipy!MB28=Výsledky!$OI$3,Tipy!MD28=Výsledky!$OK$3),50,0)))</f>
        <v/>
      </c>
      <c r="OG34" s="92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92" t="str">
        <f>IF(ISBLANK($OK$3),"",IF(OR(Tipy!ME28=Výsledky!$OF$6,Tipy!ME28=Výsledky!$OF$7,Tipy!ME28=Výsledky!$OF$8,Tipy!ME28=Výsledky!$OF$9),30,0))</f>
        <v/>
      </c>
      <c r="OI34" s="92" t="str">
        <f>IF(ISBLANK($OK$3),"",IF(OR(Tipy!MF28=Výsledky!$OI$6,Tipy!MF28=Výsledky!$OI$7,Tipy!MF28=Výsledky!$OI$8,Tipy!MF28=Výsledky!$OI$9),10,0))</f>
        <v/>
      </c>
      <c r="OJ34" s="93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95" t="str">
        <f>IF(ISBLANK($OK$3),"",IF(ISBLANK(Tipy!MB28),"-",SUM(OF34:OJ34)))</f>
        <v/>
      </c>
      <c r="OL34" s="94"/>
      <c r="OM34" s="92" t="str">
        <f>IF(ISBLANK($OR$3),"",IF(ISBLANK(Tipy!MH28),0,IF(AND(Tipy!MH28=Výsledky!$OP$3,Tipy!MJ28=Výsledky!$OR$3),50,0)))</f>
        <v/>
      </c>
      <c r="ON34" s="92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92" t="str">
        <f>IF(ISBLANK($OR$3),"",IF(OR(Tipy!MK28=Výsledky!$OM$6,Tipy!MK28=Výsledky!$OM$7,Tipy!MK28=Výsledky!$OM$8,Tipy!MK28=Výsledky!$OM$9),30,0))</f>
        <v/>
      </c>
      <c r="OP34" s="92" t="str">
        <f>IF(ISBLANK($OR$3),"",IF(OR(Tipy!ML28=Výsledky!$OP$6,Tipy!ML28=Výsledky!$OP$7,Tipy!ML28=Výsledky!$OP$8,Tipy!ML28=Výsledky!$OP$9),10,0))</f>
        <v/>
      </c>
      <c r="OQ34" s="93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95" t="str">
        <f>IF(ISBLANK($OR$3),"",IF(ISBLANK(Tipy!MH28),"-",SUM(OM34:OQ34)))</f>
        <v/>
      </c>
      <c r="OS34" s="94"/>
      <c r="OT34" s="92" t="str">
        <f>IF(ISBLANK($OY$3),"",IF(ISBLANK(Tipy!MN28),0,IF(AND(Tipy!MN28=Výsledky!$OW$3,Tipy!MP28=Výsledky!$OY$3),50,0)))</f>
        <v/>
      </c>
      <c r="OU34" s="92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92" t="str">
        <f>IF(ISBLANK($OY$3),"",IF(OR(Tipy!MQ28=Výsledky!$OT$6,Tipy!MQ28=Výsledky!$OT$7,Tipy!MQ28=Výsledky!$OT$8,Tipy!MQ28=Výsledky!$OT$9),30,0))</f>
        <v/>
      </c>
      <c r="OW34" s="92" t="str">
        <f>IF(ISBLANK($OY$3),"",IF(OR(Tipy!MR28=Výsledky!$OW$6,Tipy!MR28=Výsledky!$OW$7,Tipy!MR28=Výsledky!$OW$8,Tipy!MR28=Výsledky!$OW$9),10,0))</f>
        <v/>
      </c>
      <c r="OX34" s="93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95" t="str">
        <f>IF(ISBLANK($OY$3),"",IF(ISBLANK(Tipy!MN28),"-",SUM(OT34:OX34)))</f>
        <v/>
      </c>
      <c r="OZ34" s="94"/>
      <c r="PA34" s="92" t="str">
        <f>IF(ISBLANK($PF$3),"",IF(ISBLANK(Tipy!MT28),0,IF(AND(Tipy!MT28=Výsledky!$PD$3,Tipy!MV28=Výsledky!$PF$3),50,0)))</f>
        <v/>
      </c>
      <c r="PB34" s="92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92" t="str">
        <f>IF(ISBLANK($PF$3),"",IF(OR(Tipy!MW28=Výsledky!$PA$6,Tipy!MW28=Výsledky!$PA$7,Tipy!MW28=Výsledky!$PA$8,Tipy!MW28=Výsledky!$PA$9),30,0))</f>
        <v/>
      </c>
      <c r="PD34" s="92" t="str">
        <f>IF(ISBLANK($PF$3),"",IF(OR(Tipy!MX28=Výsledky!$PD$6,Tipy!MX28=Výsledky!$PD$7,Tipy!MX28=Výsledky!$PD$8,Tipy!MX28=Výsledky!$PD$9),10,0))</f>
        <v/>
      </c>
      <c r="PE34" s="93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95" t="str">
        <f>IF(ISBLANK($PF$3),"",IF(ISBLANK(Tipy!MT28),"-",SUM(PA34:PE34)))</f>
        <v/>
      </c>
      <c r="PG34" s="94"/>
      <c r="PH34" s="92" t="str">
        <f>IF(ISBLANK($PM$3),"",IF(ISBLANK(Tipy!MZ28),0,IF(AND(Tipy!MZ28=Výsledky!$PK$3,Tipy!NB28=Výsledky!$PM$3),50,0)))</f>
        <v/>
      </c>
      <c r="PI34" s="92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92" t="str">
        <f>IF(ISBLANK($PM$3),"",IF(OR(Tipy!NC28=Výsledky!$PH$6,Tipy!NC28=Výsledky!$PH$7,Tipy!NC28=Výsledky!$PH$8,Tipy!NC28=Výsledky!$PH$9),30,0))</f>
        <v/>
      </c>
      <c r="PK34" s="92" t="str">
        <f>IF(ISBLANK($PM$3),"",IF(OR(Tipy!ND28=Výsledky!$PK$6,Tipy!ND28=Výsledky!$PK$7,Tipy!ND28=Výsledky!$PK$8,Tipy!ND28=Výsledky!$PK$9),10,0))</f>
        <v/>
      </c>
      <c r="PL34" s="93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95" t="str">
        <f>IF(ISBLANK($PM$3),"",IF(ISBLANK(Tipy!MZ28),"-",SUM(PH34:PL34)))</f>
        <v/>
      </c>
      <c r="PN34" s="94"/>
      <c r="PO34" s="92" t="str">
        <f>IF(ISBLANK($PT$3),"",IF(ISBLANK(Tipy!NF28),0,IF(AND(Tipy!NF28=Výsledky!$PR$3,Tipy!NH28=Výsledky!$PT$3),50,0)))</f>
        <v/>
      </c>
      <c r="PP34" s="92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92" t="str">
        <f>IF(ISBLANK($PT$3),"",IF(OR(Tipy!NI28=Výsledky!$PO$6,Tipy!NI28=Výsledky!$PO$7,Tipy!NI28=Výsledky!$PO$8,Tipy!NI28=Výsledky!$PO$9),30,0))</f>
        <v/>
      </c>
      <c r="PR34" s="92" t="str">
        <f>IF(ISBLANK($PT$3),"",IF(OR(Tipy!NJ28=Výsledky!$PR$6,Tipy!NJ28=Výsledky!$PR$7,Tipy!NJ28=Výsledky!$PR$8,Tipy!NJ28=Výsledky!$PR$9),10,0))</f>
        <v/>
      </c>
      <c r="PS34" s="93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95" t="str">
        <f>IF(ISBLANK($PT$3),"",IF(ISBLANK(Tipy!NF28),"-",SUM(PO34:PS34)))</f>
        <v/>
      </c>
      <c r="PU34" s="94"/>
      <c r="PV34" s="92" t="str">
        <f>IF(ISBLANK($QA$3),"",IF(ISBLANK(Tipy!NL28),0,IF(AND(Tipy!NL28=Výsledky!$PY$3,Tipy!NN28=Výsledky!$QA$3),50,0)))</f>
        <v/>
      </c>
      <c r="PW34" s="92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92" t="str">
        <f>IF(ISBLANK($QA$3),"",IF(OR(Tipy!NO28=Výsledky!$PV$6,Tipy!NO28=Výsledky!$PV$7,Tipy!NO28=Výsledky!$PV$8,Tipy!NO28=Výsledky!$PV$9),30,0))</f>
        <v/>
      </c>
      <c r="PY34" s="92" t="str">
        <f>IF(ISBLANK($QA$3),"",IF(OR(Tipy!NP28=Výsledky!$PY$6,Tipy!NP28=Výsledky!$PY$7,Tipy!NP28=Výsledky!$PY$8,Tipy!NP28=Výsledky!$PY$9),10,0))</f>
        <v/>
      </c>
      <c r="PZ34" s="93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95" t="str">
        <f>IF(ISBLANK($QA$3),"",IF(ISBLANK(Tipy!NL28),"-",SUM(PV34:PZ34)))</f>
        <v/>
      </c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182">
        <f>IF(ISBLANK($GP$3),"",IF(ISBLANK(Tipy!FJ29),0,IF(AND(Tipy!FJ29=Výsledky!$GN$3,Tipy!FL29=Výsledky!$GP$3),50,0)))</f>
        <v>0</v>
      </c>
      <c r="GL35" s="182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82">
        <f>IF(ISBLANK($GP$3),"",IF(OR(Tipy!FM29=Výsledky!$GK$6,Tipy!FM29=Výsledky!$GK$7,Tipy!FM29=Výsledky!$GK$8,Tipy!FM29=Výsledky!$GK$9),30,0))</f>
        <v>0</v>
      </c>
      <c r="GN35" s="182">
        <f>IF(ISBLANK($GP$3),"",IF(OR(Tipy!FN29=Výsledky!$GN$6,Tipy!FN29=Výsledky!$GN$7,Tipy!FN29=Výsledky!$GN$8,Tipy!FN29=Výsledky!$GN$9),10,0))</f>
        <v>0</v>
      </c>
      <c r="GO35" s="183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6" t="str">
        <f>IF(ISBLANK($GP$3),"",IF(ISBLANK(Tipy!FJ29),"-",SUM(GK35:GO35)))</f>
        <v>-</v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182">
        <f>IF(ISBLANK($IM$3),"",IF(ISBLANK(Tipy!GZ29),0,IF(AND(Tipy!GZ29=Výsledky!$IK$3,Tipy!HB29=Výsledky!$IM$3),50,0)))</f>
        <v>0</v>
      </c>
      <c r="II35" s="182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2">
        <f>IF(ISBLANK($IM$3),"",IF(OR(Tipy!HC29=Výsledky!$IH$6,Tipy!HC29=Výsledky!$IH$7,Tipy!HC29=Výsledky!$IH$8,Tipy!HC29=Výsledky!$IH$9),30,0))</f>
        <v>0</v>
      </c>
      <c r="IK35" s="182">
        <f>IF(ISBLANK($IM$3),"",IF(OR(Tipy!HD29=Výsledky!$IK$6,Tipy!HD29=Výsledky!$IK$7,Tipy!HD29=Výsledky!$IK$8,Tipy!HD29=Výsledky!$IK$9),10,0))</f>
        <v>0</v>
      </c>
      <c r="IL35" s="183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6" t="str">
        <f>IF(ISBLANK($IM$3),"",IF(ISBLANK(Tipy!GZ29),"-",SUM(IH35:IL35)))</f>
        <v>-</v>
      </c>
      <c r="IN35" s="185"/>
      <c r="IO35" s="182">
        <f>IF(ISBLANK($IT$3),"",IF(ISBLANK(Tipy!HF29),0,IF(AND(Tipy!HF29=Výsledky!$IR$3,Tipy!HH29=Výsledky!$IT$3),50,0)))</f>
        <v>0</v>
      </c>
      <c r="IP35" s="182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2">
        <f>IF(ISBLANK($IT$3),"",IF(OR(Tipy!HI29=Výsledky!$IO$6,Tipy!HI29=Výsledky!$IO$7,Tipy!HI29=Výsledky!$IO$8,Tipy!HI29=Výsledky!$IO$9),30,0))</f>
        <v>0</v>
      </c>
      <c r="IR35" s="182">
        <f>IF(ISBLANK($IT$3),"",IF(OR(Tipy!HJ29=Výsledky!$IR$6,Tipy!HJ29=Výsledky!$IR$7,Tipy!HJ29=Výsledky!$IR$8,Tipy!HJ29=Výsledky!$IR$9),10,0))</f>
        <v>0</v>
      </c>
      <c r="IS35" s="183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6" t="str">
        <f>IF(ISBLANK($IT$3),"",IF(ISBLANK(Tipy!HF29),"-",SUM(IO35:IS35)))</f>
        <v>-</v>
      </c>
      <c r="IU35" s="185"/>
      <c r="IV35" s="182">
        <f>IF(ISBLANK($JA$3),"",IF(ISBLANK(Tipy!HL29),0,IF(AND(Tipy!HL29=Výsledky!$IY$3,Tipy!HN29=Výsledky!$JA$3),50,0)))</f>
        <v>0</v>
      </c>
      <c r="IW35" s="182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2">
        <f>IF(ISBLANK($JA$3),"",IF(OR(Tipy!HO29=Výsledky!$IV$6,Tipy!HO29=Výsledky!$IV$7,Tipy!HO29=Výsledky!$IV$8,Tipy!HO29=Výsledky!$IV$9),30,0))</f>
        <v>0</v>
      </c>
      <c r="IY35" s="182">
        <f>IF(ISBLANK($JA$3),"",IF(OR(Tipy!HP29=Výsledky!$IY$6,Tipy!HP29=Výsledky!$IY$7,Tipy!HP29=Výsledky!$IY$8,Tipy!HP29=Výsledky!$IY$9),10,0))</f>
        <v>0</v>
      </c>
      <c r="IZ35" s="183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6" t="str">
        <f>IF(ISBLANK($JA$3),"",IF(ISBLANK(Tipy!HL29),"-",SUM(IV35:IZ35)))</f>
        <v>-</v>
      </c>
      <c r="JB35" s="185"/>
      <c r="JC35" s="182">
        <f>IF(ISBLANK($JH$3),"",IF(ISBLANK(Tipy!HR29),0,IF(AND(Tipy!HR29=Výsledky!$JF$3,Tipy!HT29=Výsledky!$JH$3),50,0)))</f>
        <v>0</v>
      </c>
      <c r="JD35" s="182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2">
        <f>IF(ISBLANK($JH$3),"",IF(OR(Tipy!HU29=Výsledky!$JC$6,Tipy!HU29=Výsledky!$JC$7,Tipy!HU29=Výsledky!$JC$8,Tipy!HU29=Výsledky!$JC$9),30,0))</f>
        <v>0</v>
      </c>
      <c r="JF35" s="182">
        <f>IF(ISBLANK($JH$3),"",IF(OR(Tipy!HV29=Výsledky!$JF$6,Tipy!HV29=Výsledky!$JF$7,Tipy!HV29=Výsledky!$JF$8,Tipy!HV29=Výsledky!$JF$9),10,0))</f>
        <v>0</v>
      </c>
      <c r="JG35" s="183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6" t="str">
        <f>IF(ISBLANK($JH$3),"",IF(ISBLANK(Tipy!HR29),"-",SUM(JC35:JG35)))</f>
        <v>-</v>
      </c>
      <c r="JI35" s="185"/>
      <c r="JJ35" s="182">
        <f>IF(ISBLANK($JO$3),"",IF(ISBLANK(Tipy!HX29),0,IF(AND(Tipy!HX29=Výsledky!$JM$3,Tipy!HZ29=Výsledky!$JO$3),50,0)))</f>
        <v>0</v>
      </c>
      <c r="JK35" s="182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2">
        <f>IF(ISBLANK($JO$3),"",IF(OR(Tipy!IA29=Výsledky!$JJ$6,Tipy!IA29=Výsledky!$JJ$7,Tipy!IA29=Výsledky!$JJ$8,Tipy!IA29=Výsledky!$JJ$9),30,0))</f>
        <v>0</v>
      </c>
      <c r="JM35" s="182">
        <f>IF(ISBLANK($JO$3),"",IF(OR(Tipy!IB29=Výsledky!$JM$6,Tipy!IB29=Výsledky!$JM$7,Tipy!IB29=Výsledky!$JM$8,Tipy!IB29=Výsledky!$JM$9),10,0))</f>
        <v>0</v>
      </c>
      <c r="JN35" s="183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86" t="str">
        <f>IF(ISBLANK($JO$3),"",IF(ISBLANK(Tipy!HX29),"-",SUM(JJ35:JN35)))</f>
        <v>-</v>
      </c>
      <c r="JP35" s="185"/>
      <c r="JQ35" s="182">
        <f>IF(ISBLANK($JV$3),"",IF(ISBLANK(Tipy!ID29),0,IF(AND(Tipy!ID29=Výsledky!$JT$3,Tipy!IF29=Výsledky!$JV$3),50,0)))</f>
        <v>0</v>
      </c>
      <c r="JR35" s="182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82">
        <f>IF(ISBLANK($JV$3),"",IF(OR(Tipy!IG29=Výsledky!$JQ$6,Tipy!IG29=Výsledky!$JQ$7,Tipy!IG29=Výsledky!$JQ$8,Tipy!IG29=Výsledky!$JQ$9),30,0))</f>
        <v>0</v>
      </c>
      <c r="JT35" s="182">
        <f>IF(ISBLANK($JV$3),"",IF(OR(Tipy!IH29=Výsledky!$JT$6,Tipy!IH29=Výsledky!$JT$7,Tipy!IH29=Výsledky!$JT$8,Tipy!IH29=Výsledky!$JT$9),10,0))</f>
        <v>0</v>
      </c>
      <c r="JU35" s="183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86" t="str">
        <f>IF(ISBLANK($JV$3),"",IF(ISBLANK(Tipy!ID29),"-",SUM(JQ35:JU35)))</f>
        <v>-</v>
      </c>
      <c r="JW35" s="185"/>
      <c r="JX35" s="182">
        <f>IF(ISBLANK($KC$3),"",IF(ISBLANK(Tipy!IJ29),0,IF(AND(Tipy!IJ29=Výsledky!$KA$3,Tipy!IL29=Výsledky!$KC$3),50,0)))</f>
        <v>0</v>
      </c>
      <c r="JY35" s="182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>0</v>
      </c>
      <c r="JZ35" s="182">
        <f>IF(ISBLANK($KC$3),"",IF(OR(Tipy!IM29=Výsledky!$JX$6,Tipy!IM29=Výsledky!$JX$7,Tipy!IM29=Výsledky!$JX$8,Tipy!IM29=Výsledky!$JX$9),30,0))</f>
        <v>0</v>
      </c>
      <c r="KA35" s="182">
        <f>IF(ISBLANK($KC$3),"",IF(OR(Tipy!IN29=Výsledky!$KA$6,Tipy!IN29=Výsledky!$KA$7,Tipy!IN29=Výsledky!$KA$8,Tipy!IN29=Výsledky!$KA$9),10,0))</f>
        <v>0</v>
      </c>
      <c r="KB35" s="183">
        <f>IF(ISBLANK($KC$3),"",IF(ISBLANK(Tipy!IJ29),0,IF(OR(AND(Tipy!IJ29=Výsledky!$KA$3,OR(Tipy!IL29=Výsledky!$KC$3+1,Tipy!IL29=Výsledky!$KC$3-1)),AND(Tipy!IL29=Výsledky!$KC$3,OR(Tipy!IJ29=Výsledky!$KA$3+1,Tipy!IJ29=Výsledky!$KA$3-1))),10,0)))</f>
        <v>0</v>
      </c>
      <c r="KC35" s="186" t="str">
        <f>IF(ISBLANK($KC$3),"",IF(ISBLANK(Tipy!IJ29),"-",SUM(JX35:KB35)))</f>
        <v>-</v>
      </c>
      <c r="KD35" s="185"/>
      <c r="KE35" s="182">
        <f>IF(ISBLANK($KJ$3),"",IF(ISBLANK(Tipy!IP29),0,IF(AND(Tipy!IP29=Výsledky!$KH$3,Tipy!IR29=Výsledky!$KJ$3),50,0)))</f>
        <v>0</v>
      </c>
      <c r="KF35" s="182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182">
        <f>IF(ISBLANK($KJ$3),"",IF(OR(Tipy!IS29=Výsledky!$KE$6,Tipy!IS29=Výsledky!$KE$7,Tipy!IS29=Výsledky!$KE$8,Tipy!IS29=Výsledky!$KE$9),30,0))</f>
        <v>0</v>
      </c>
      <c r="KH35" s="182">
        <f>IF(ISBLANK($KJ$3),"",IF(OR(Tipy!IT29=Výsledky!$KH$6,Tipy!IT29=Výsledky!$KH$7,Tipy!IT29=Výsledky!$KH$8,Tipy!IT29=Výsledky!$KH$9),10,0))</f>
        <v>0</v>
      </c>
      <c r="KI35" s="183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186" t="str">
        <f>IF(ISBLANK($KJ$3),"",IF(ISBLANK(Tipy!IP29),"-",SUM(KE35:KI35)))</f>
        <v>-</v>
      </c>
      <c r="KK35" s="185"/>
      <c r="KL35" s="182">
        <f>IF(ISBLANK($KQ$3),"",IF(ISBLANK(Tipy!IV29),0,IF(AND(Tipy!IV29=Výsledky!$KO$3,Tipy!IX29=Výsledky!$KQ$3),50,0)))</f>
        <v>0</v>
      </c>
      <c r="KM35" s="182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82">
        <f>IF(ISBLANK($KQ$3),"",IF(OR(Tipy!IY29=Výsledky!$KL$6,Tipy!IY29=Výsledky!$KL$7,Tipy!IY29=Výsledky!$KL$8,Tipy!IY29=Výsledky!$KL$9),30,0))</f>
        <v>0</v>
      </c>
      <c r="KO35" s="182">
        <f>IF(ISBLANK($KQ$3),"",IF(OR(Tipy!IZ29=Výsledky!$KO$6,Tipy!IZ29=Výsledky!$KO$7,Tipy!IZ29=Výsledky!$KO$8,Tipy!IZ29=Výsledky!$KO$9),10,0))</f>
        <v>0</v>
      </c>
      <c r="KP35" s="183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86" t="str">
        <f>IF(ISBLANK($KQ$3),"",IF(ISBLANK(Tipy!IV29),"-",SUM(KL35:KP35)))</f>
        <v>-</v>
      </c>
      <c r="KR35" s="185"/>
      <c r="KS35" s="182">
        <f>IF(ISBLANK($KX$3),"",IF(ISBLANK(Tipy!JB29),0,IF(AND(Tipy!JB29=Výsledky!$KV$3,Tipy!JD29=Výsledky!$KX$3),50,0)))</f>
        <v>0</v>
      </c>
      <c r="KT35" s="182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82">
        <f>IF(ISBLANK($KX$3),"",IF(OR(Tipy!JE29=Výsledky!$KS$6,Tipy!JE29=Výsledky!$KS$7,Tipy!JE29=Výsledky!$KS$8,Tipy!JE29=Výsledky!$KS$9),30,0))</f>
        <v>0</v>
      </c>
      <c r="KV35" s="182">
        <f>IF(ISBLANK($KX$3),"",IF(OR(Tipy!JF29=Výsledky!$KV$6,Tipy!JF29=Výsledky!$KV$7,Tipy!JF29=Výsledky!$KV$8,Tipy!JF29=Výsledky!$KV$9),10,0))</f>
        <v>0</v>
      </c>
      <c r="KW35" s="183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86" t="str">
        <f>IF(ISBLANK($KX$3),"",IF(ISBLANK(Tipy!JB29),"-",SUM(KS35:KW35)))</f>
        <v>-</v>
      </c>
      <c r="KY35" s="185"/>
      <c r="KZ35" s="182">
        <f>IF(ISBLANK($LE$3),"",IF(ISBLANK(Tipy!JH29),0,IF(AND(Tipy!JH29=Výsledky!$LC$3,Tipy!JJ29=Výsledky!$LE$3),50,0)))</f>
        <v>0</v>
      </c>
      <c r="LA35" s="182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82">
        <f>IF(ISBLANK($LE$3),"",IF(OR(Tipy!JK29=Výsledky!$KZ$6,Tipy!JK29=Výsledky!$KZ$7,Tipy!JK29=Výsledky!$KZ$8,Tipy!JK29=Výsledky!$KZ$9),30,0))</f>
        <v>0</v>
      </c>
      <c r="LC35" s="182">
        <f>IF(ISBLANK($LE$3),"",IF(OR(Tipy!JL29=Výsledky!$LC$6,Tipy!JL29=Výsledky!$LC$7,Tipy!JL29=Výsledky!$LC$8,Tipy!JL29=Výsledky!$LC$9),10,0))</f>
        <v>0</v>
      </c>
      <c r="LD35" s="183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86" t="str">
        <f>IF(ISBLANK($LE$3),"",IF(ISBLANK(Tipy!JH29),"-",SUM(KZ35:LD35)))</f>
        <v>-</v>
      </c>
      <c r="LF35" s="185"/>
      <c r="LG35" s="182">
        <f>IF(ISBLANK($LL$3),"",IF(ISBLANK(Tipy!JN29),0,IF(AND(Tipy!JN29=Výsledky!$LJ$3,Tipy!JP29=Výsledky!$LL$3),50,0)))</f>
        <v>0</v>
      </c>
      <c r="LH35" s="182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82">
        <f>IF(ISBLANK($LL$3),"",IF(OR(Tipy!JQ29=Výsledky!$LG$6,Tipy!JQ29=Výsledky!$LG$7,Tipy!JQ29=Výsledky!$LG$8,Tipy!JQ29=Výsledky!$LG$9),30,0))</f>
        <v>0</v>
      </c>
      <c r="LJ35" s="182">
        <f>IF(ISBLANK($LL$3),"",IF(OR(Tipy!JR29=Výsledky!$LJ$6,Tipy!JR29=Výsledky!$LJ$7,Tipy!JR29=Výsledky!$LJ$8,Tipy!JR29=Výsledky!$LJ$9),10,0))</f>
        <v>0</v>
      </c>
      <c r="LK35" s="183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86" t="str">
        <f>IF(ISBLANK($LL$3),"",IF(ISBLANK(Tipy!JN29),"-",SUM(LG35:LK35)))</f>
        <v>-</v>
      </c>
      <c r="LM35" s="185"/>
      <c r="LN35" s="182" t="str">
        <f>IF(ISBLANK($LS$3),"",IF(ISBLANK(Tipy!JT29),0,IF(AND(Tipy!JT29=Výsledky!$LQ$3,Tipy!JV29=Výsledky!$LS$3),50,0)))</f>
        <v/>
      </c>
      <c r="LO35" s="182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82" t="str">
        <f>IF(ISBLANK($LS$3),"",IF(OR(Tipy!JW29=Výsledky!$LN$6,Tipy!JW29=Výsledky!$LN$7,Tipy!JW29=Výsledky!$LN$8,Tipy!JW29=Výsledky!$LN$9),30,0))</f>
        <v/>
      </c>
      <c r="LQ35" s="182" t="str">
        <f>IF(ISBLANK($LS$3),"",IF(OR(Tipy!JX29=Výsledky!$LQ$6,Tipy!JX29=Výsledky!$LQ$7,Tipy!JX29=Výsledky!$LQ$8,Tipy!JX29=Výsledky!$LQ$9),10,0))</f>
        <v/>
      </c>
      <c r="LR35" s="183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86" t="str">
        <f>IF(ISBLANK($LS$3),"",IF(ISBLANK(Tipy!JT29),"-",SUM(LN35:LR35)))</f>
        <v/>
      </c>
      <c r="LT35" s="94"/>
      <c r="LU35" s="182">
        <f>IF(ISBLANK($LZ$3),"",IF(ISBLANK(Tipy!JZ29),0,IF(AND(Tipy!JZ29=Výsledky!$LX$3,Tipy!KB29=Výsledky!$LZ$3),50,0)))</f>
        <v>0</v>
      </c>
      <c r="LV35" s="182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82">
        <f>IF(ISBLANK($LZ$3),"",IF(OR(Tipy!KC29=Výsledky!$LU$6,Tipy!KC29=Výsledky!$LU$7,Tipy!KC29=Výsledky!$LU$8,Tipy!KC29=Výsledky!$LU$9),30,0))</f>
        <v>0</v>
      </c>
      <c r="LX35" s="182">
        <f>IF(ISBLANK($LZ$3),"",IF(OR(Tipy!KD29=Výsledky!$LX$6,Tipy!KD29=Výsledky!$LX$7,Tipy!KD29=Výsledky!$LX$8,Tipy!KD29=Výsledky!$LX$9),10,0))</f>
        <v>0</v>
      </c>
      <c r="LY35" s="183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86" t="str">
        <f>IF(ISBLANK($LZ$3),"",IF(ISBLANK(Tipy!JZ29),"-",SUM(LU35:LY35)))</f>
        <v>-</v>
      </c>
      <c r="MA35" s="185"/>
      <c r="MB35" s="182">
        <f>IF(ISBLANK($MG$3),"",IF(ISBLANK(Tipy!KF29),0,IF(AND(Tipy!KF29=Výsledky!$ME$3,Tipy!KH29=Výsledky!$MG$3),50,0)))</f>
        <v>0</v>
      </c>
      <c r="MC35" s="182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82">
        <f>IF(ISBLANK($MG$3),"",IF(OR(Tipy!KI29=Výsledky!$MB$6,Tipy!KI29=Výsledky!$MB$7,Tipy!KI29=Výsledky!$MB$8,Tipy!KI29=Výsledky!$MB$9),30,0))</f>
        <v>0</v>
      </c>
      <c r="ME35" s="182">
        <f>IF(ISBLANK($MG$3),"",IF(OR(Tipy!KJ29=Výsledky!$ME$6,Tipy!KJ29=Výsledky!$ME$7,Tipy!KJ29=Výsledky!$ME$8,Tipy!KJ29=Výsledky!$ME$9),10,0))</f>
        <v>0</v>
      </c>
      <c r="MF35" s="183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86" t="str">
        <f>IF(ISBLANK($MG$3),"",IF(ISBLANK(Tipy!KF29),"-",SUM(MB35:MF35)))</f>
        <v>-</v>
      </c>
      <c r="MH35" s="94"/>
      <c r="MI35" s="92" t="str">
        <f>IF(ISBLANK($MN$3),"",IF(ISBLANK(Tipy!KL29),0,IF(AND(Tipy!KL29=Výsledky!$ML$3,Tipy!KN29=Výsledky!$MN$3),50,0)))</f>
        <v/>
      </c>
      <c r="MJ35" s="92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92" t="str">
        <f>IF(ISBLANK($MN$3),"",IF(OR(Tipy!KO29=Výsledky!$MI$6,Tipy!KO29=Výsledky!$MI$7,Tipy!KO29=Výsledky!$MI$8,Tipy!KO29=Výsledky!$MI$9),30,0))</f>
        <v/>
      </c>
      <c r="ML35" s="92" t="str">
        <f>IF(ISBLANK($MN$3),"",IF(OR(Tipy!KP29=Výsledky!$ML$6,Tipy!KP29=Výsledky!$ML$7,Tipy!KP29=Výsledky!$ML$8,Tipy!KP29=Výsledky!$ML$9),10,0))</f>
        <v/>
      </c>
      <c r="MM35" s="93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95" t="str">
        <f>IF(ISBLANK($MN$3),"",IF(ISBLANK(Tipy!KL29),"-",SUM(MI35:MM35)))</f>
        <v/>
      </c>
      <c r="MO35" s="94"/>
      <c r="MP35" s="92" t="str">
        <f>IF(ISBLANK($MU$3),"",IF(ISBLANK(Tipy!KR29),0,IF(AND(Tipy!KR29=Výsledky!$MS$3,Tipy!KT29=Výsledky!$MU$3),50,0)))</f>
        <v/>
      </c>
      <c r="MQ35" s="92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92" t="str">
        <f>IF(ISBLANK($MU$3),"",IF(OR(Tipy!KU29=Výsledky!$MP$6,Tipy!KU29=Výsledky!$MP$7,Tipy!KU29=Výsledky!$MP$8,Tipy!KU29=Výsledky!$MP$9),30,0))</f>
        <v/>
      </c>
      <c r="MS35" s="92" t="str">
        <f>IF(ISBLANK($MU$3),"",IF(OR(Tipy!KV29=Výsledky!$MS$6,Tipy!KV29=Výsledky!$MS$7,Tipy!KV29=Výsledky!$MS$8,Tipy!KV29=Výsledky!$MS$9),10,0))</f>
        <v/>
      </c>
      <c r="MT35" s="93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95" t="str">
        <f>IF(ISBLANK($MU$3),"",IF(ISBLANK(Tipy!KR29),"-",SUM(MP35:MT35)))</f>
        <v/>
      </c>
      <c r="MV35" s="94"/>
      <c r="MW35" s="92" t="str">
        <f>IF(ISBLANK($NB$3),"",IF(ISBLANK(Tipy!KX29),0,IF(AND(Tipy!KX29=Výsledky!$MZ$3,Tipy!KZ29=Výsledky!$NB$3),50,0)))</f>
        <v/>
      </c>
      <c r="MX35" s="92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92" t="str">
        <f>IF(ISBLANK($NB$3),"",IF(OR(Tipy!LA29=Výsledky!$MW$6,Tipy!LA29=Výsledky!$MW$7,Tipy!LA29=Výsledky!$MW$8,Tipy!LA29=Výsledky!$MW$9),30,0))</f>
        <v/>
      </c>
      <c r="MZ35" s="92" t="str">
        <f>IF(ISBLANK($NB$3),"",IF(OR(Tipy!LB29=Výsledky!$MZ$6,Tipy!LB29=Výsledky!$MZ$7,Tipy!LB29=Výsledky!$MZ$8,Tipy!LB29=Výsledky!$MZ$9),10,0))</f>
        <v/>
      </c>
      <c r="NA35" s="93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95" t="str">
        <f>IF(ISBLANK($NB$3),"",IF(ISBLANK(Tipy!KX29),"-",SUM(MW35:NA35)))</f>
        <v/>
      </c>
      <c r="NC35" s="94"/>
      <c r="ND35" s="92" t="str">
        <f>IF(ISBLANK($NI$3),"",IF(ISBLANK(Tipy!LD29),0,IF(AND(Tipy!LD29=Výsledky!$NG$3,Tipy!LF29=Výsledky!$NI$3),50,0)))</f>
        <v/>
      </c>
      <c r="NE35" s="92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92" t="str">
        <f>IF(ISBLANK($NI$3),"",IF(OR(Tipy!LG29=Výsledky!$ND$6,Tipy!LG29=Výsledky!$ND$7,Tipy!LG29=Výsledky!$ND$8,Tipy!LG29=Výsledky!$ND$9),30,0))</f>
        <v/>
      </c>
      <c r="NG35" s="92" t="str">
        <f>IF(ISBLANK($NI$3),"",IF(OR(Tipy!LH29=Výsledky!$NG$6,Tipy!LH29=Výsledky!$NG$7,Tipy!LH29=Výsledky!$NG$8,Tipy!LH29=Výsledky!$NG$9),10,0))</f>
        <v/>
      </c>
      <c r="NH35" s="93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95" t="str">
        <f>IF(ISBLANK($NI$3),"",IF(ISBLANK(Tipy!LD29),"-",SUM(ND35:NH35)))</f>
        <v/>
      </c>
      <c r="NJ35" s="94"/>
      <c r="NK35" s="92" t="str">
        <f>IF(ISBLANK($NP$3),"",IF(ISBLANK(Tipy!LJ29),0,IF(AND(Tipy!LJ29=Výsledky!$NN$3,Tipy!LL29=Výsledky!$NP$3),50,0)))</f>
        <v/>
      </c>
      <c r="NL35" s="92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92" t="str">
        <f>IF(ISBLANK($NP$3),"",IF(OR(Tipy!LM29=Výsledky!$NK$6,Tipy!LM29=Výsledky!$NK$7,Tipy!LM29=Výsledky!$NK$8,Tipy!LM29=Výsledky!$NK$9),30,0))</f>
        <v/>
      </c>
      <c r="NN35" s="92" t="str">
        <f>IF(ISBLANK($NP$3),"",IF(OR(Tipy!LN29=Výsledky!$NN$6,Tipy!LN29=Výsledky!$NN$7,Tipy!LN29=Výsledky!$NN$8,Tipy!LN29=Výsledky!$NN$9),10,0))</f>
        <v/>
      </c>
      <c r="NO35" s="93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95" t="str">
        <f>IF(ISBLANK($NP$3),"",IF(ISBLANK(Tipy!LJ29),"-",SUM(NK35:NO35)))</f>
        <v/>
      </c>
      <c r="NQ35" s="94"/>
      <c r="NR35" s="92" t="str">
        <f>IF(ISBLANK($NW$3),"",IF(ISBLANK(Tipy!LP29),0,IF(AND(Tipy!LP29=Výsledky!$NU$3,Tipy!LR29=Výsledky!$NW$3),50,0)))</f>
        <v/>
      </c>
      <c r="NS35" s="92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92" t="str">
        <f>IF(ISBLANK($NW$3),"",IF(OR(Tipy!LS29=Výsledky!$NR$6,Tipy!LS29=Výsledky!$NR$7,Tipy!LS29=Výsledky!$NR$8,Tipy!LS29=Výsledky!$NR$9),30,0))</f>
        <v/>
      </c>
      <c r="NU35" s="92" t="str">
        <f>IF(ISBLANK($NW$3),"",IF(OR(Tipy!LT29=Výsledky!$NU$6,Tipy!LT29=Výsledky!$NU$7,Tipy!LT29=Výsledky!$NU$8,Tipy!LT29=Výsledky!$NU$9),10,0))</f>
        <v/>
      </c>
      <c r="NV35" s="93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95" t="str">
        <f>IF(ISBLANK($NW$3),"",IF(ISBLANK(Tipy!LP29),"-",SUM(NR35:NV35)))</f>
        <v/>
      </c>
      <c r="NX35" s="94"/>
      <c r="NY35" s="92" t="str">
        <f>IF(ISBLANK($OD$3),"",IF(ISBLANK(Tipy!LV29),0,IF(AND(Tipy!LV29=Výsledky!$OB$3,Tipy!LX29=Výsledky!$OD$3),50,0)))</f>
        <v/>
      </c>
      <c r="NZ35" s="92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92" t="str">
        <f>IF(ISBLANK($OD$3),"",IF(OR(Tipy!LY29=Výsledky!$NY$6,Tipy!LY29=Výsledky!$NY$7,Tipy!LY29=Výsledky!$NY$8,Tipy!LY29=Výsledky!$NY$9),30,0))</f>
        <v/>
      </c>
      <c r="OB35" s="92" t="str">
        <f>IF(ISBLANK($OD$3),"",IF(OR(Tipy!LZ29=Výsledky!$OB$6,Tipy!LZ29=Výsledky!$OB$7,Tipy!LZ29=Výsledky!$OB$8,Tipy!LZ29=Výsledky!$OB$9),10,0))</f>
        <v/>
      </c>
      <c r="OC35" s="93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95" t="str">
        <f>IF(ISBLANK($OD$3),"",IF(ISBLANK(Tipy!LV29),"-",SUM(NY35:OC35)))</f>
        <v/>
      </c>
      <c r="OE35" s="94"/>
      <c r="OF35" s="92" t="str">
        <f>IF(ISBLANK($OK$3),"",IF(ISBLANK(Tipy!MB29),0,IF(AND(Tipy!MB29=Výsledky!$OI$3,Tipy!MD29=Výsledky!$OK$3),50,0)))</f>
        <v/>
      </c>
      <c r="OG35" s="92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92" t="str">
        <f>IF(ISBLANK($OK$3),"",IF(OR(Tipy!ME29=Výsledky!$OF$6,Tipy!ME29=Výsledky!$OF$7,Tipy!ME29=Výsledky!$OF$8,Tipy!ME29=Výsledky!$OF$9),30,0))</f>
        <v/>
      </c>
      <c r="OI35" s="92" t="str">
        <f>IF(ISBLANK($OK$3),"",IF(OR(Tipy!MF29=Výsledky!$OI$6,Tipy!MF29=Výsledky!$OI$7,Tipy!MF29=Výsledky!$OI$8,Tipy!MF29=Výsledky!$OI$9),10,0))</f>
        <v/>
      </c>
      <c r="OJ35" s="93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95" t="str">
        <f>IF(ISBLANK($OK$3),"",IF(ISBLANK(Tipy!MB29),"-",SUM(OF35:OJ35)))</f>
        <v/>
      </c>
      <c r="OL35" s="94"/>
      <c r="OM35" s="92" t="str">
        <f>IF(ISBLANK($OR$3),"",IF(ISBLANK(Tipy!MH29),0,IF(AND(Tipy!MH29=Výsledky!$OP$3,Tipy!MJ29=Výsledky!$OR$3),50,0)))</f>
        <v/>
      </c>
      <c r="ON35" s="92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92" t="str">
        <f>IF(ISBLANK($OR$3),"",IF(OR(Tipy!MK29=Výsledky!$OM$6,Tipy!MK29=Výsledky!$OM$7,Tipy!MK29=Výsledky!$OM$8,Tipy!MK29=Výsledky!$OM$9),30,0))</f>
        <v/>
      </c>
      <c r="OP35" s="92" t="str">
        <f>IF(ISBLANK($OR$3),"",IF(OR(Tipy!ML29=Výsledky!$OP$6,Tipy!ML29=Výsledky!$OP$7,Tipy!ML29=Výsledky!$OP$8,Tipy!ML29=Výsledky!$OP$9),10,0))</f>
        <v/>
      </c>
      <c r="OQ35" s="93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95" t="str">
        <f>IF(ISBLANK($OR$3),"",IF(ISBLANK(Tipy!MH29),"-",SUM(OM35:OQ35)))</f>
        <v/>
      </c>
      <c r="OS35" s="94"/>
      <c r="OT35" s="92" t="str">
        <f>IF(ISBLANK($OY$3),"",IF(ISBLANK(Tipy!MN29),0,IF(AND(Tipy!MN29=Výsledky!$OW$3,Tipy!MP29=Výsledky!$OY$3),50,0)))</f>
        <v/>
      </c>
      <c r="OU35" s="92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92" t="str">
        <f>IF(ISBLANK($OY$3),"",IF(OR(Tipy!MQ29=Výsledky!$OT$6,Tipy!MQ29=Výsledky!$OT$7,Tipy!MQ29=Výsledky!$OT$8,Tipy!MQ29=Výsledky!$OT$9),30,0))</f>
        <v/>
      </c>
      <c r="OW35" s="92" t="str">
        <f>IF(ISBLANK($OY$3),"",IF(OR(Tipy!MR29=Výsledky!$OW$6,Tipy!MR29=Výsledky!$OW$7,Tipy!MR29=Výsledky!$OW$8,Tipy!MR29=Výsledky!$OW$9),10,0))</f>
        <v/>
      </c>
      <c r="OX35" s="93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95" t="str">
        <f>IF(ISBLANK($OY$3),"",IF(ISBLANK(Tipy!MN29),"-",SUM(OT35:OX35)))</f>
        <v/>
      </c>
      <c r="OZ35" s="94"/>
      <c r="PA35" s="92" t="str">
        <f>IF(ISBLANK($PF$3),"",IF(ISBLANK(Tipy!MT29),0,IF(AND(Tipy!MT29=Výsledky!$PD$3,Tipy!MV29=Výsledky!$PF$3),50,0)))</f>
        <v/>
      </c>
      <c r="PB35" s="92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92" t="str">
        <f>IF(ISBLANK($PF$3),"",IF(OR(Tipy!MW29=Výsledky!$PA$6,Tipy!MW29=Výsledky!$PA$7,Tipy!MW29=Výsledky!$PA$8,Tipy!MW29=Výsledky!$PA$9),30,0))</f>
        <v/>
      </c>
      <c r="PD35" s="92" t="str">
        <f>IF(ISBLANK($PF$3),"",IF(OR(Tipy!MX29=Výsledky!$PD$6,Tipy!MX29=Výsledky!$PD$7,Tipy!MX29=Výsledky!$PD$8,Tipy!MX29=Výsledky!$PD$9),10,0))</f>
        <v/>
      </c>
      <c r="PE35" s="93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95" t="str">
        <f>IF(ISBLANK($PF$3),"",IF(ISBLANK(Tipy!MT29),"-",SUM(PA35:PE35)))</f>
        <v/>
      </c>
      <c r="PG35" s="94"/>
      <c r="PH35" s="92" t="str">
        <f>IF(ISBLANK($PM$3),"",IF(ISBLANK(Tipy!MZ29),0,IF(AND(Tipy!MZ29=Výsledky!$PK$3,Tipy!NB29=Výsledky!$PM$3),50,0)))</f>
        <v/>
      </c>
      <c r="PI35" s="92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92" t="str">
        <f>IF(ISBLANK($PM$3),"",IF(OR(Tipy!NC29=Výsledky!$PH$6,Tipy!NC29=Výsledky!$PH$7,Tipy!NC29=Výsledky!$PH$8,Tipy!NC29=Výsledky!$PH$9),30,0))</f>
        <v/>
      </c>
      <c r="PK35" s="92" t="str">
        <f>IF(ISBLANK($PM$3),"",IF(OR(Tipy!ND29=Výsledky!$PK$6,Tipy!ND29=Výsledky!$PK$7,Tipy!ND29=Výsledky!$PK$8,Tipy!ND29=Výsledky!$PK$9),10,0))</f>
        <v/>
      </c>
      <c r="PL35" s="93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95" t="str">
        <f>IF(ISBLANK($PM$3),"",IF(ISBLANK(Tipy!MZ29),"-",SUM(PH35:PL35)))</f>
        <v/>
      </c>
      <c r="PN35" s="94"/>
      <c r="PO35" s="92" t="str">
        <f>IF(ISBLANK($PT$3),"",IF(ISBLANK(Tipy!NF29),0,IF(AND(Tipy!NF29=Výsledky!$PR$3,Tipy!NH29=Výsledky!$PT$3),50,0)))</f>
        <v/>
      </c>
      <c r="PP35" s="92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92" t="str">
        <f>IF(ISBLANK($PT$3),"",IF(OR(Tipy!NI29=Výsledky!$PO$6,Tipy!NI29=Výsledky!$PO$7,Tipy!NI29=Výsledky!$PO$8,Tipy!NI29=Výsledky!$PO$9),30,0))</f>
        <v/>
      </c>
      <c r="PR35" s="92" t="str">
        <f>IF(ISBLANK($PT$3),"",IF(OR(Tipy!NJ29=Výsledky!$PR$6,Tipy!NJ29=Výsledky!$PR$7,Tipy!NJ29=Výsledky!$PR$8,Tipy!NJ29=Výsledky!$PR$9),10,0))</f>
        <v/>
      </c>
      <c r="PS35" s="93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95" t="str">
        <f>IF(ISBLANK($PT$3),"",IF(ISBLANK(Tipy!NF29),"-",SUM(PO35:PS35)))</f>
        <v/>
      </c>
      <c r="PU35" s="94"/>
      <c r="PV35" s="92" t="str">
        <f>IF(ISBLANK($QA$3),"",IF(ISBLANK(Tipy!NL29),0,IF(AND(Tipy!NL29=Výsledky!$PY$3,Tipy!NN29=Výsledky!$QA$3),50,0)))</f>
        <v/>
      </c>
      <c r="PW35" s="92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92" t="str">
        <f>IF(ISBLANK($QA$3),"",IF(OR(Tipy!NO29=Výsledky!$PV$6,Tipy!NO29=Výsledky!$PV$7,Tipy!NO29=Výsledky!$PV$8,Tipy!NO29=Výsledky!$PV$9),30,0))</f>
        <v/>
      </c>
      <c r="PY35" s="92" t="str">
        <f>IF(ISBLANK($QA$3),"",IF(OR(Tipy!NP29=Výsledky!$PY$6,Tipy!NP29=Výsledky!$PY$7,Tipy!NP29=Výsledky!$PY$8,Tipy!NP29=Výsledky!$PY$9),10,0))</f>
        <v/>
      </c>
      <c r="PZ35" s="93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95" t="str">
        <f>IF(ISBLANK($QA$3),"",IF(ISBLANK(Tipy!NL29),"-",SUM(PV35:PZ35)))</f>
        <v/>
      </c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182">
        <f>IF(ISBLANK($GP$3),"",IF(ISBLANK(Tipy!FJ30),0,IF(AND(Tipy!FJ30=Výsledky!$GN$3,Tipy!FL30=Výsledky!$GP$3),50,0)))</f>
        <v>0</v>
      </c>
      <c r="GL36" s="182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82">
        <f>IF(ISBLANK($GP$3),"",IF(OR(Tipy!FM30=Výsledky!$GK$6,Tipy!FM30=Výsledky!$GK$7,Tipy!FM30=Výsledky!$GK$8,Tipy!FM30=Výsledky!$GK$9),30,0))</f>
        <v>30</v>
      </c>
      <c r="GN36" s="182">
        <f>IF(ISBLANK($GP$3),"",IF(OR(Tipy!FN30=Výsledky!$GN$6,Tipy!FN30=Výsledky!$GN$7,Tipy!FN30=Výsledky!$GN$8,Tipy!FN30=Výsledky!$GN$9),10,0))</f>
        <v>0</v>
      </c>
      <c r="GO36" s="183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6">
        <f>IF(ISBLANK($GP$3),"",IF(ISBLANK(Tipy!FJ30),"-",SUM(GK36:GO36)))</f>
        <v>50</v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182">
        <f>IF(ISBLANK($IM$3),"",IF(ISBLANK(Tipy!GZ30),0,IF(AND(Tipy!GZ30=Výsledky!$IK$3,Tipy!HB30=Výsledky!$IM$3),50,0)))</f>
        <v>0</v>
      </c>
      <c r="II36" s="182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2">
        <f>IF(ISBLANK($IM$3),"",IF(OR(Tipy!HC30=Výsledky!$IH$6,Tipy!HC30=Výsledky!$IH$7,Tipy!HC30=Výsledky!$IH$8,Tipy!HC30=Výsledky!$IH$9),30,0))</f>
        <v>0</v>
      </c>
      <c r="IK36" s="182">
        <f>IF(ISBLANK($IM$3),"",IF(OR(Tipy!HD30=Výsledky!$IK$6,Tipy!HD30=Výsledky!$IK$7,Tipy!HD30=Výsledky!$IK$8,Tipy!HD30=Výsledky!$IK$9),10,0))</f>
        <v>0</v>
      </c>
      <c r="IL36" s="183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6">
        <f>IF(ISBLANK($IM$3),"",IF(ISBLANK(Tipy!GZ30),"-",SUM(IH36:IL36)))</f>
        <v>30</v>
      </c>
      <c r="IN36" s="185"/>
      <c r="IO36" s="182">
        <f>IF(ISBLANK($IT$3),"",IF(ISBLANK(Tipy!HF30),0,IF(AND(Tipy!HF30=Výsledky!$IR$3,Tipy!HH30=Výsledky!$IT$3),50,0)))</f>
        <v>0</v>
      </c>
      <c r="IP36" s="182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2">
        <f>IF(ISBLANK($IT$3),"",IF(OR(Tipy!HI30=Výsledky!$IO$6,Tipy!HI30=Výsledky!$IO$7,Tipy!HI30=Výsledky!$IO$8,Tipy!HI30=Výsledky!$IO$9),30,0))</f>
        <v>0</v>
      </c>
      <c r="IR36" s="182">
        <f>IF(ISBLANK($IT$3),"",IF(OR(Tipy!HJ30=Výsledky!$IR$6,Tipy!HJ30=Výsledky!$IR$7,Tipy!HJ30=Výsledky!$IR$8,Tipy!HJ30=Výsledky!$IR$9),10,0))</f>
        <v>0</v>
      </c>
      <c r="IS36" s="183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6">
        <f>IF(ISBLANK($IT$3),"",IF(ISBLANK(Tipy!HF30),"-",SUM(IO36:IS36)))</f>
        <v>30</v>
      </c>
      <c r="IU36" s="185"/>
      <c r="IV36" s="182">
        <f>IF(ISBLANK($JA$3),"",IF(ISBLANK(Tipy!HL30),0,IF(AND(Tipy!HL30=Výsledky!$IY$3,Tipy!HN30=Výsledky!$JA$3),50,0)))</f>
        <v>0</v>
      </c>
      <c r="IW36" s="182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2">
        <f>IF(ISBLANK($JA$3),"",IF(OR(Tipy!HO30=Výsledky!$IV$6,Tipy!HO30=Výsledky!$IV$7,Tipy!HO30=Výsledky!$IV$8,Tipy!HO30=Výsledky!$IV$9),30,0))</f>
        <v>0</v>
      </c>
      <c r="IY36" s="182">
        <f>IF(ISBLANK($JA$3),"",IF(OR(Tipy!HP30=Výsledky!$IY$6,Tipy!HP30=Výsledky!$IY$7,Tipy!HP30=Výsledky!$IY$8,Tipy!HP30=Výsledky!$IY$9),10,0))</f>
        <v>0</v>
      </c>
      <c r="IZ36" s="183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6">
        <f>IF(ISBLANK($JA$3),"",IF(ISBLANK(Tipy!HL30),"-",SUM(IV36:IZ36)))</f>
        <v>20</v>
      </c>
      <c r="JB36" s="185"/>
      <c r="JC36" s="182">
        <f>IF(ISBLANK($JH$3),"",IF(ISBLANK(Tipy!HR30),0,IF(AND(Tipy!HR30=Výsledky!$JF$3,Tipy!HT30=Výsledky!$JH$3),50,0)))</f>
        <v>0</v>
      </c>
      <c r="JD36" s="182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2">
        <f>IF(ISBLANK($JH$3),"",IF(OR(Tipy!HU30=Výsledky!$JC$6,Tipy!HU30=Výsledky!$JC$7,Tipy!HU30=Výsledky!$JC$8,Tipy!HU30=Výsledky!$JC$9),30,0))</f>
        <v>0</v>
      </c>
      <c r="JF36" s="182">
        <f>IF(ISBLANK($JH$3),"",IF(OR(Tipy!HV30=Výsledky!$JF$6,Tipy!HV30=Výsledky!$JF$7,Tipy!HV30=Výsledky!$JF$8,Tipy!HV30=Výsledky!$JF$9),10,0))</f>
        <v>0</v>
      </c>
      <c r="JG36" s="183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6">
        <f>IF(ISBLANK($JH$3),"",IF(ISBLANK(Tipy!HR30),"-",SUM(JC36:JG36)))</f>
        <v>30</v>
      </c>
      <c r="JI36" s="185"/>
      <c r="JJ36" s="182">
        <f>IF(ISBLANK($JO$3),"",IF(ISBLANK(Tipy!HX30),0,IF(AND(Tipy!HX30=Výsledky!$JM$3,Tipy!HZ30=Výsledky!$JO$3),50,0)))</f>
        <v>50</v>
      </c>
      <c r="JK36" s="182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2">
        <f>IF(ISBLANK($JO$3),"",IF(OR(Tipy!IA30=Výsledky!$JJ$6,Tipy!IA30=Výsledky!$JJ$7,Tipy!IA30=Výsledky!$JJ$8,Tipy!IA30=Výsledky!$JJ$9),30,0))</f>
        <v>0</v>
      </c>
      <c r="JM36" s="182">
        <f>IF(ISBLANK($JO$3),"",IF(OR(Tipy!IB30=Výsledky!$JM$6,Tipy!IB30=Výsledky!$JM$7,Tipy!IB30=Výsledky!$JM$8,Tipy!IB30=Výsledky!$JM$9),10,0))</f>
        <v>0</v>
      </c>
      <c r="JN36" s="183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86">
        <f>IF(ISBLANK($JO$3),"",IF(ISBLANK(Tipy!HX30),"-",SUM(JJ36:JN36)))</f>
        <v>50</v>
      </c>
      <c r="JP36" s="185"/>
      <c r="JQ36" s="182">
        <f>IF(ISBLANK($JV$3),"",IF(ISBLANK(Tipy!ID30),0,IF(AND(Tipy!ID30=Výsledky!$JT$3,Tipy!IF30=Výsledky!$JV$3),50,0)))</f>
        <v>0</v>
      </c>
      <c r="JR36" s="182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182">
        <f>IF(ISBLANK($JV$3),"",IF(OR(Tipy!IG30=Výsledky!$JQ$6,Tipy!IG30=Výsledky!$JQ$7,Tipy!IG30=Výsledky!$JQ$8,Tipy!IG30=Výsledky!$JQ$9),30,0))</f>
        <v>30</v>
      </c>
      <c r="JT36" s="182">
        <f>IF(ISBLANK($JV$3),"",IF(OR(Tipy!IH30=Výsledky!$JT$6,Tipy!IH30=Výsledky!$JT$7,Tipy!IH30=Výsledky!$JT$8,Tipy!IH30=Výsledky!$JT$9),10,0))</f>
        <v>0</v>
      </c>
      <c r="JU36" s="183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86">
        <f>IF(ISBLANK($JV$3),"",IF(ISBLANK(Tipy!ID30),"-",SUM(JQ36:JU36)))</f>
        <v>50</v>
      </c>
      <c r="JW36" s="185"/>
      <c r="JX36" s="182">
        <f>IF(ISBLANK($KC$3),"",IF(ISBLANK(Tipy!IJ30),0,IF(AND(Tipy!IJ30=Výsledky!$KA$3,Tipy!IL30=Výsledky!$KC$3),50,0)))</f>
        <v>0</v>
      </c>
      <c r="JY36" s="182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>20</v>
      </c>
      <c r="JZ36" s="182">
        <f>IF(ISBLANK($KC$3),"",IF(OR(Tipy!IM30=Výsledky!$JX$6,Tipy!IM30=Výsledky!$JX$7,Tipy!IM30=Výsledky!$JX$8,Tipy!IM30=Výsledky!$JX$9),30,0))</f>
        <v>0</v>
      </c>
      <c r="KA36" s="182">
        <f>IF(ISBLANK($KC$3),"",IF(OR(Tipy!IN30=Výsledky!$KA$6,Tipy!IN30=Výsledky!$KA$7,Tipy!IN30=Výsledky!$KA$8,Tipy!IN30=Výsledky!$KA$9),10,0))</f>
        <v>0</v>
      </c>
      <c r="KB36" s="183">
        <f>IF(ISBLANK($KC$3),"",IF(ISBLANK(Tipy!IJ30),0,IF(OR(AND(Tipy!IJ30=Výsledky!$KA$3,OR(Tipy!IL30=Výsledky!$KC$3+1,Tipy!IL30=Výsledky!$KC$3-1)),AND(Tipy!IL30=Výsledky!$KC$3,OR(Tipy!IJ30=Výsledky!$KA$3+1,Tipy!IJ30=Výsledky!$KA$3-1))),10,0)))</f>
        <v>0</v>
      </c>
      <c r="KC36" s="186">
        <f>IF(ISBLANK($KC$3),"",IF(ISBLANK(Tipy!IJ30),"-",SUM(JX36:KB36)))</f>
        <v>20</v>
      </c>
      <c r="KD36" s="185"/>
      <c r="KE36" s="182">
        <f>IF(ISBLANK($KJ$3),"",IF(ISBLANK(Tipy!IP30),0,IF(AND(Tipy!IP30=Výsledky!$KH$3,Tipy!IR30=Výsledky!$KJ$3),50,0)))</f>
        <v>0</v>
      </c>
      <c r="KF36" s="182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182">
        <f>IF(ISBLANK($KJ$3),"",IF(OR(Tipy!IS30=Výsledky!$KE$6,Tipy!IS30=Výsledky!$KE$7,Tipy!IS30=Výsledky!$KE$8,Tipy!IS30=Výsledky!$KE$9),30,0))</f>
        <v>0</v>
      </c>
      <c r="KH36" s="182">
        <f>IF(ISBLANK($KJ$3),"",IF(OR(Tipy!IT30=Výsledky!$KH$6,Tipy!IT30=Výsledky!$KH$7,Tipy!IT30=Výsledky!$KH$8,Tipy!IT30=Výsledky!$KH$9),10,0))</f>
        <v>0</v>
      </c>
      <c r="KI36" s="183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186">
        <f>IF(ISBLANK($KJ$3),"",IF(ISBLANK(Tipy!IP30),"-",SUM(KE36:KI36)))</f>
        <v>0</v>
      </c>
      <c r="KK36" s="185"/>
      <c r="KL36" s="182">
        <f>IF(ISBLANK($KQ$3),"",IF(ISBLANK(Tipy!IV30),0,IF(AND(Tipy!IV30=Výsledky!$KO$3,Tipy!IX30=Výsledky!$KQ$3),50,0)))</f>
        <v>0</v>
      </c>
      <c r="KM36" s="182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20</v>
      </c>
      <c r="KN36" s="182">
        <f>IF(ISBLANK($KQ$3),"",IF(OR(Tipy!IY30=Výsledky!$KL$6,Tipy!IY30=Výsledky!$KL$7,Tipy!IY30=Výsledky!$KL$8,Tipy!IY30=Výsledky!$KL$9),30,0))</f>
        <v>0</v>
      </c>
      <c r="KO36" s="182">
        <f>IF(ISBLANK($KQ$3),"",IF(OR(Tipy!IZ30=Výsledky!$KO$6,Tipy!IZ30=Výsledky!$KO$7,Tipy!IZ30=Výsledky!$KO$8,Tipy!IZ30=Výsledky!$KO$9),10,0))</f>
        <v>0</v>
      </c>
      <c r="KP36" s="183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86">
        <f>IF(ISBLANK($KQ$3),"",IF(ISBLANK(Tipy!IV30),"-",SUM(KL36:KP36)))</f>
        <v>20</v>
      </c>
      <c r="KR36" s="185"/>
      <c r="KS36" s="182">
        <f>IF(ISBLANK($KX$3),"",IF(ISBLANK(Tipy!JB30),0,IF(AND(Tipy!JB30=Výsledky!$KV$3,Tipy!JD30=Výsledky!$KX$3),50,0)))</f>
        <v>0</v>
      </c>
      <c r="KT36" s="182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20</v>
      </c>
      <c r="KU36" s="182">
        <f>IF(ISBLANK($KX$3),"",IF(OR(Tipy!JE30=Výsledky!$KS$6,Tipy!JE30=Výsledky!$KS$7,Tipy!JE30=Výsledky!$KS$8,Tipy!JE30=Výsledky!$KS$9),30,0))</f>
        <v>0</v>
      </c>
      <c r="KV36" s="182">
        <f>IF(ISBLANK($KX$3),"",IF(OR(Tipy!JF30=Výsledky!$KV$6,Tipy!JF30=Výsledky!$KV$7,Tipy!JF30=Výsledky!$KV$8,Tipy!JF30=Výsledky!$KV$9),10,0))</f>
        <v>0</v>
      </c>
      <c r="KW36" s="183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86">
        <f>IF(ISBLANK($KX$3),"",IF(ISBLANK(Tipy!JB30),"-",SUM(KS36:KW36)))</f>
        <v>20</v>
      </c>
      <c r="KY36" s="185"/>
      <c r="KZ36" s="182">
        <f>IF(ISBLANK($LE$3),"",IF(ISBLANK(Tipy!JH30),0,IF(AND(Tipy!JH30=Výsledky!$LC$3,Tipy!JJ30=Výsledky!$LE$3),50,0)))</f>
        <v>0</v>
      </c>
      <c r="LA36" s="182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82">
        <f>IF(ISBLANK($LE$3),"",IF(OR(Tipy!JK30=Výsledky!$KZ$6,Tipy!JK30=Výsledky!$KZ$7,Tipy!JK30=Výsledky!$KZ$8,Tipy!JK30=Výsledky!$KZ$9),30,0))</f>
        <v>0</v>
      </c>
      <c r="LC36" s="182">
        <f>IF(ISBLANK($LE$3),"",IF(OR(Tipy!JL30=Výsledky!$LC$6,Tipy!JL30=Výsledky!$LC$7,Tipy!JL30=Výsledky!$LC$8,Tipy!JL30=Výsledky!$LC$9),10,0))</f>
        <v>0</v>
      </c>
      <c r="LD36" s="183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86">
        <f>IF(ISBLANK($LE$3),"",IF(ISBLANK(Tipy!JH30),"-",SUM(KZ36:LD36)))</f>
        <v>0</v>
      </c>
      <c r="LF36" s="185"/>
      <c r="LG36" s="182">
        <f>IF(ISBLANK($LL$3),"",IF(ISBLANK(Tipy!JN30),0,IF(AND(Tipy!JN30=Výsledky!$LJ$3,Tipy!JP30=Výsledky!$LL$3),50,0)))</f>
        <v>50</v>
      </c>
      <c r="LH36" s="182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82">
        <f>IF(ISBLANK($LL$3),"",IF(OR(Tipy!JQ30=Výsledky!$LG$6,Tipy!JQ30=Výsledky!$LG$7,Tipy!JQ30=Výsledky!$LG$8,Tipy!JQ30=Výsledky!$LG$9),30,0))</f>
        <v>30</v>
      </c>
      <c r="LJ36" s="182">
        <f>IF(ISBLANK($LL$3),"",IF(OR(Tipy!JR30=Výsledky!$LJ$6,Tipy!JR30=Výsledky!$LJ$7,Tipy!JR30=Výsledky!$LJ$8,Tipy!JR30=Výsledky!$LJ$9),10,0))</f>
        <v>0</v>
      </c>
      <c r="LK36" s="183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86">
        <f>IF(ISBLANK($LL$3),"",IF(ISBLANK(Tipy!JN30),"-",SUM(LG36:LK36)))</f>
        <v>80</v>
      </c>
      <c r="LM36" s="185"/>
      <c r="LN36" s="182" t="str">
        <f>IF(ISBLANK($LS$3),"",IF(ISBLANK(Tipy!JT30),0,IF(AND(Tipy!JT30=Výsledky!$LQ$3,Tipy!JV30=Výsledky!$LS$3),50,0)))</f>
        <v/>
      </c>
      <c r="LO36" s="182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82" t="str">
        <f>IF(ISBLANK($LS$3),"",IF(OR(Tipy!JW30=Výsledky!$LN$6,Tipy!JW30=Výsledky!$LN$7,Tipy!JW30=Výsledky!$LN$8,Tipy!JW30=Výsledky!$LN$9),30,0))</f>
        <v/>
      </c>
      <c r="LQ36" s="182" t="str">
        <f>IF(ISBLANK($LS$3),"",IF(OR(Tipy!JX30=Výsledky!$LQ$6,Tipy!JX30=Výsledky!$LQ$7,Tipy!JX30=Výsledky!$LQ$8,Tipy!JX30=Výsledky!$LQ$9),10,0))</f>
        <v/>
      </c>
      <c r="LR36" s="183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86" t="str">
        <f>IF(ISBLANK($LS$3),"",IF(ISBLANK(Tipy!JT30),"-",SUM(LN36:LR36)))</f>
        <v/>
      </c>
      <c r="LT36" s="94"/>
      <c r="LU36" s="182">
        <f>IF(ISBLANK($LZ$3),"",IF(ISBLANK(Tipy!JZ30),0,IF(AND(Tipy!JZ30=Výsledky!$LX$3,Tipy!KB30=Výsledky!$LZ$3),50,0)))</f>
        <v>0</v>
      </c>
      <c r="LV36" s="182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82">
        <f>IF(ISBLANK($LZ$3),"",IF(OR(Tipy!KC30=Výsledky!$LU$6,Tipy!KC30=Výsledky!$LU$7,Tipy!KC30=Výsledky!$LU$8,Tipy!KC30=Výsledky!$LU$9),30,0))</f>
        <v>0</v>
      </c>
      <c r="LX36" s="182">
        <f>IF(ISBLANK($LZ$3),"",IF(OR(Tipy!KD30=Výsledky!$LX$6,Tipy!KD30=Výsledky!$LX$7,Tipy!KD30=Výsledky!$LX$8,Tipy!KD30=Výsledky!$LX$9),10,0))</f>
        <v>0</v>
      </c>
      <c r="LY36" s="183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86" t="str">
        <f>IF(ISBLANK($LZ$3),"",IF(ISBLANK(Tipy!JZ30),"-",SUM(LU36:LY36)))</f>
        <v>-</v>
      </c>
      <c r="MA36" s="185"/>
      <c r="MB36" s="182">
        <f>IF(ISBLANK($MG$3),"",IF(ISBLANK(Tipy!KF30),0,IF(AND(Tipy!KF30=Výsledky!$ME$3,Tipy!KH30=Výsledky!$MG$3),50,0)))</f>
        <v>0</v>
      </c>
      <c r="MC36" s="182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20</v>
      </c>
      <c r="MD36" s="182">
        <f>IF(ISBLANK($MG$3),"",IF(OR(Tipy!KI30=Výsledky!$MB$6,Tipy!KI30=Výsledky!$MB$7,Tipy!KI30=Výsledky!$MB$8,Tipy!KI30=Výsledky!$MB$9),30,0))</f>
        <v>30</v>
      </c>
      <c r="ME36" s="182">
        <f>IF(ISBLANK($MG$3),"",IF(OR(Tipy!KJ30=Výsledky!$ME$6,Tipy!KJ30=Výsledky!$ME$7,Tipy!KJ30=Výsledky!$ME$8,Tipy!KJ30=Výsledky!$ME$9),10,0))</f>
        <v>0</v>
      </c>
      <c r="MF36" s="183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86">
        <f>IF(ISBLANK($MG$3),"",IF(ISBLANK(Tipy!KF30),"-",SUM(MB36:MF36)))</f>
        <v>50</v>
      </c>
      <c r="MH36" s="94"/>
      <c r="MI36" s="92" t="str">
        <f>IF(ISBLANK($MN$3),"",IF(ISBLANK(Tipy!KL30),0,IF(AND(Tipy!KL30=Výsledky!$ML$3,Tipy!KN30=Výsledky!$MN$3),50,0)))</f>
        <v/>
      </c>
      <c r="MJ36" s="92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92" t="str">
        <f>IF(ISBLANK($MN$3),"",IF(OR(Tipy!KO30=Výsledky!$MI$6,Tipy!KO30=Výsledky!$MI$7,Tipy!KO30=Výsledky!$MI$8,Tipy!KO30=Výsledky!$MI$9),30,0))</f>
        <v/>
      </c>
      <c r="ML36" s="92" t="str">
        <f>IF(ISBLANK($MN$3),"",IF(OR(Tipy!KP30=Výsledky!$ML$6,Tipy!KP30=Výsledky!$ML$7,Tipy!KP30=Výsledky!$ML$8,Tipy!KP30=Výsledky!$ML$9),10,0))</f>
        <v/>
      </c>
      <c r="MM36" s="93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95" t="str">
        <f>IF(ISBLANK($MN$3),"",IF(ISBLANK(Tipy!KL30),"-",SUM(MI36:MM36)))</f>
        <v/>
      </c>
      <c r="MO36" s="94"/>
      <c r="MP36" s="92" t="str">
        <f>IF(ISBLANK($MU$3),"",IF(ISBLANK(Tipy!KR30),0,IF(AND(Tipy!KR30=Výsledky!$MS$3,Tipy!KT30=Výsledky!$MU$3),50,0)))</f>
        <v/>
      </c>
      <c r="MQ36" s="92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92" t="str">
        <f>IF(ISBLANK($MU$3),"",IF(OR(Tipy!KU30=Výsledky!$MP$6,Tipy!KU30=Výsledky!$MP$7,Tipy!KU30=Výsledky!$MP$8,Tipy!KU30=Výsledky!$MP$9),30,0))</f>
        <v/>
      </c>
      <c r="MS36" s="92" t="str">
        <f>IF(ISBLANK($MU$3),"",IF(OR(Tipy!KV30=Výsledky!$MS$6,Tipy!KV30=Výsledky!$MS$7,Tipy!KV30=Výsledky!$MS$8,Tipy!KV30=Výsledky!$MS$9),10,0))</f>
        <v/>
      </c>
      <c r="MT36" s="93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95" t="str">
        <f>IF(ISBLANK($MU$3),"",IF(ISBLANK(Tipy!KR30),"-",SUM(MP36:MT36)))</f>
        <v/>
      </c>
      <c r="MV36" s="94"/>
      <c r="MW36" s="92" t="str">
        <f>IF(ISBLANK($NB$3),"",IF(ISBLANK(Tipy!KX30),0,IF(AND(Tipy!KX30=Výsledky!$MZ$3,Tipy!KZ30=Výsledky!$NB$3),50,0)))</f>
        <v/>
      </c>
      <c r="MX36" s="92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92" t="str">
        <f>IF(ISBLANK($NB$3),"",IF(OR(Tipy!LA30=Výsledky!$MW$6,Tipy!LA30=Výsledky!$MW$7,Tipy!LA30=Výsledky!$MW$8,Tipy!LA30=Výsledky!$MW$9),30,0))</f>
        <v/>
      </c>
      <c r="MZ36" s="92" t="str">
        <f>IF(ISBLANK($NB$3),"",IF(OR(Tipy!LB30=Výsledky!$MZ$6,Tipy!LB30=Výsledky!$MZ$7,Tipy!LB30=Výsledky!$MZ$8,Tipy!LB30=Výsledky!$MZ$9),10,0))</f>
        <v/>
      </c>
      <c r="NA36" s="93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95" t="str">
        <f>IF(ISBLANK($NB$3),"",IF(ISBLANK(Tipy!KX30),"-",SUM(MW36:NA36)))</f>
        <v/>
      </c>
      <c r="NC36" s="94"/>
      <c r="ND36" s="92" t="str">
        <f>IF(ISBLANK($NI$3),"",IF(ISBLANK(Tipy!LD30),0,IF(AND(Tipy!LD30=Výsledky!$NG$3,Tipy!LF30=Výsledky!$NI$3),50,0)))</f>
        <v/>
      </c>
      <c r="NE36" s="92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92" t="str">
        <f>IF(ISBLANK($NI$3),"",IF(OR(Tipy!LG30=Výsledky!$ND$6,Tipy!LG30=Výsledky!$ND$7,Tipy!LG30=Výsledky!$ND$8,Tipy!LG30=Výsledky!$ND$9),30,0))</f>
        <v/>
      </c>
      <c r="NG36" s="92" t="str">
        <f>IF(ISBLANK($NI$3),"",IF(OR(Tipy!LH30=Výsledky!$NG$6,Tipy!LH30=Výsledky!$NG$7,Tipy!LH30=Výsledky!$NG$8,Tipy!LH30=Výsledky!$NG$9),10,0))</f>
        <v/>
      </c>
      <c r="NH36" s="93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95" t="str">
        <f>IF(ISBLANK($NI$3),"",IF(ISBLANK(Tipy!LD30),"-",SUM(ND36:NH36)))</f>
        <v/>
      </c>
      <c r="NJ36" s="94"/>
      <c r="NK36" s="92" t="str">
        <f>IF(ISBLANK($NP$3),"",IF(ISBLANK(Tipy!LJ30),0,IF(AND(Tipy!LJ30=Výsledky!$NN$3,Tipy!LL30=Výsledky!$NP$3),50,0)))</f>
        <v/>
      </c>
      <c r="NL36" s="92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92" t="str">
        <f>IF(ISBLANK($NP$3),"",IF(OR(Tipy!LM30=Výsledky!$NK$6,Tipy!LM30=Výsledky!$NK$7,Tipy!LM30=Výsledky!$NK$8,Tipy!LM30=Výsledky!$NK$9),30,0))</f>
        <v/>
      </c>
      <c r="NN36" s="92" t="str">
        <f>IF(ISBLANK($NP$3),"",IF(OR(Tipy!LN30=Výsledky!$NN$6,Tipy!LN30=Výsledky!$NN$7,Tipy!LN30=Výsledky!$NN$8,Tipy!LN30=Výsledky!$NN$9),10,0))</f>
        <v/>
      </c>
      <c r="NO36" s="93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95" t="str">
        <f>IF(ISBLANK($NP$3),"",IF(ISBLANK(Tipy!LJ30),"-",SUM(NK36:NO36)))</f>
        <v/>
      </c>
      <c r="NQ36" s="94"/>
      <c r="NR36" s="92" t="str">
        <f>IF(ISBLANK($NW$3),"",IF(ISBLANK(Tipy!LP30),0,IF(AND(Tipy!LP30=Výsledky!$NU$3,Tipy!LR30=Výsledky!$NW$3),50,0)))</f>
        <v/>
      </c>
      <c r="NS36" s="92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92" t="str">
        <f>IF(ISBLANK($NW$3),"",IF(OR(Tipy!LS30=Výsledky!$NR$6,Tipy!LS30=Výsledky!$NR$7,Tipy!LS30=Výsledky!$NR$8,Tipy!LS30=Výsledky!$NR$9),30,0))</f>
        <v/>
      </c>
      <c r="NU36" s="92" t="str">
        <f>IF(ISBLANK($NW$3),"",IF(OR(Tipy!LT30=Výsledky!$NU$6,Tipy!LT30=Výsledky!$NU$7,Tipy!LT30=Výsledky!$NU$8,Tipy!LT30=Výsledky!$NU$9),10,0))</f>
        <v/>
      </c>
      <c r="NV36" s="93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95" t="str">
        <f>IF(ISBLANK($NW$3),"",IF(ISBLANK(Tipy!LP30),"-",SUM(NR36:NV36)))</f>
        <v/>
      </c>
      <c r="NX36" s="94"/>
      <c r="NY36" s="92" t="str">
        <f>IF(ISBLANK($OD$3),"",IF(ISBLANK(Tipy!LV30),0,IF(AND(Tipy!LV30=Výsledky!$OB$3,Tipy!LX30=Výsledky!$OD$3),50,0)))</f>
        <v/>
      </c>
      <c r="NZ36" s="92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92" t="str">
        <f>IF(ISBLANK($OD$3),"",IF(OR(Tipy!LY30=Výsledky!$NY$6,Tipy!LY30=Výsledky!$NY$7,Tipy!LY30=Výsledky!$NY$8,Tipy!LY30=Výsledky!$NY$9),30,0))</f>
        <v/>
      </c>
      <c r="OB36" s="92" t="str">
        <f>IF(ISBLANK($OD$3),"",IF(OR(Tipy!LZ30=Výsledky!$OB$6,Tipy!LZ30=Výsledky!$OB$7,Tipy!LZ30=Výsledky!$OB$8,Tipy!LZ30=Výsledky!$OB$9),10,0))</f>
        <v/>
      </c>
      <c r="OC36" s="93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95" t="str">
        <f>IF(ISBLANK($OD$3),"",IF(ISBLANK(Tipy!LV30),"-",SUM(NY36:OC36)))</f>
        <v/>
      </c>
      <c r="OE36" s="94"/>
      <c r="OF36" s="92" t="str">
        <f>IF(ISBLANK($OK$3),"",IF(ISBLANK(Tipy!MB30),0,IF(AND(Tipy!MB30=Výsledky!$OI$3,Tipy!MD30=Výsledky!$OK$3),50,0)))</f>
        <v/>
      </c>
      <c r="OG36" s="92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92" t="str">
        <f>IF(ISBLANK($OK$3),"",IF(OR(Tipy!ME30=Výsledky!$OF$6,Tipy!ME30=Výsledky!$OF$7,Tipy!ME30=Výsledky!$OF$8,Tipy!ME30=Výsledky!$OF$9),30,0))</f>
        <v/>
      </c>
      <c r="OI36" s="92" t="str">
        <f>IF(ISBLANK($OK$3),"",IF(OR(Tipy!MF30=Výsledky!$OI$6,Tipy!MF30=Výsledky!$OI$7,Tipy!MF30=Výsledky!$OI$8,Tipy!MF30=Výsledky!$OI$9),10,0))</f>
        <v/>
      </c>
      <c r="OJ36" s="93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95" t="str">
        <f>IF(ISBLANK($OK$3),"",IF(ISBLANK(Tipy!MB30),"-",SUM(OF36:OJ36)))</f>
        <v/>
      </c>
      <c r="OL36" s="94"/>
      <c r="OM36" s="92" t="str">
        <f>IF(ISBLANK($OR$3),"",IF(ISBLANK(Tipy!MH30),0,IF(AND(Tipy!MH30=Výsledky!$OP$3,Tipy!MJ30=Výsledky!$OR$3),50,0)))</f>
        <v/>
      </c>
      <c r="ON36" s="92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92" t="str">
        <f>IF(ISBLANK($OR$3),"",IF(OR(Tipy!MK30=Výsledky!$OM$6,Tipy!MK30=Výsledky!$OM$7,Tipy!MK30=Výsledky!$OM$8,Tipy!MK30=Výsledky!$OM$9),30,0))</f>
        <v/>
      </c>
      <c r="OP36" s="92" t="str">
        <f>IF(ISBLANK($OR$3),"",IF(OR(Tipy!ML30=Výsledky!$OP$6,Tipy!ML30=Výsledky!$OP$7,Tipy!ML30=Výsledky!$OP$8,Tipy!ML30=Výsledky!$OP$9),10,0))</f>
        <v/>
      </c>
      <c r="OQ36" s="93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95" t="str">
        <f>IF(ISBLANK($OR$3),"",IF(ISBLANK(Tipy!MH30),"-",SUM(OM36:OQ36)))</f>
        <v/>
      </c>
      <c r="OS36" s="94"/>
      <c r="OT36" s="92" t="str">
        <f>IF(ISBLANK($OY$3),"",IF(ISBLANK(Tipy!MN30),0,IF(AND(Tipy!MN30=Výsledky!$OW$3,Tipy!MP30=Výsledky!$OY$3),50,0)))</f>
        <v/>
      </c>
      <c r="OU36" s="92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92" t="str">
        <f>IF(ISBLANK($OY$3),"",IF(OR(Tipy!MQ30=Výsledky!$OT$6,Tipy!MQ30=Výsledky!$OT$7,Tipy!MQ30=Výsledky!$OT$8,Tipy!MQ30=Výsledky!$OT$9),30,0))</f>
        <v/>
      </c>
      <c r="OW36" s="92" t="str">
        <f>IF(ISBLANK($OY$3),"",IF(OR(Tipy!MR30=Výsledky!$OW$6,Tipy!MR30=Výsledky!$OW$7,Tipy!MR30=Výsledky!$OW$8,Tipy!MR30=Výsledky!$OW$9),10,0))</f>
        <v/>
      </c>
      <c r="OX36" s="93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95" t="str">
        <f>IF(ISBLANK($OY$3),"",IF(ISBLANK(Tipy!MN30),"-",SUM(OT36:OX36)))</f>
        <v/>
      </c>
      <c r="OZ36" s="94"/>
      <c r="PA36" s="92" t="str">
        <f>IF(ISBLANK($PF$3),"",IF(ISBLANK(Tipy!MT30),0,IF(AND(Tipy!MT30=Výsledky!$PD$3,Tipy!MV30=Výsledky!$PF$3),50,0)))</f>
        <v/>
      </c>
      <c r="PB36" s="92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92" t="str">
        <f>IF(ISBLANK($PF$3),"",IF(OR(Tipy!MW30=Výsledky!$PA$6,Tipy!MW30=Výsledky!$PA$7,Tipy!MW30=Výsledky!$PA$8,Tipy!MW30=Výsledky!$PA$9),30,0))</f>
        <v/>
      </c>
      <c r="PD36" s="92" t="str">
        <f>IF(ISBLANK($PF$3),"",IF(OR(Tipy!MX30=Výsledky!$PD$6,Tipy!MX30=Výsledky!$PD$7,Tipy!MX30=Výsledky!$PD$8,Tipy!MX30=Výsledky!$PD$9),10,0))</f>
        <v/>
      </c>
      <c r="PE36" s="93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95" t="str">
        <f>IF(ISBLANK($PF$3),"",IF(ISBLANK(Tipy!MT30),"-",SUM(PA36:PE36)))</f>
        <v/>
      </c>
      <c r="PG36" s="94"/>
      <c r="PH36" s="92" t="str">
        <f>IF(ISBLANK($PM$3),"",IF(ISBLANK(Tipy!MZ30),0,IF(AND(Tipy!MZ30=Výsledky!$PK$3,Tipy!NB30=Výsledky!$PM$3),50,0)))</f>
        <v/>
      </c>
      <c r="PI36" s="92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92" t="str">
        <f>IF(ISBLANK($PM$3),"",IF(OR(Tipy!NC30=Výsledky!$PH$6,Tipy!NC30=Výsledky!$PH$7,Tipy!NC30=Výsledky!$PH$8,Tipy!NC30=Výsledky!$PH$9),30,0))</f>
        <v/>
      </c>
      <c r="PK36" s="92" t="str">
        <f>IF(ISBLANK($PM$3),"",IF(OR(Tipy!ND30=Výsledky!$PK$6,Tipy!ND30=Výsledky!$PK$7,Tipy!ND30=Výsledky!$PK$8,Tipy!ND30=Výsledky!$PK$9),10,0))</f>
        <v/>
      </c>
      <c r="PL36" s="93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95" t="str">
        <f>IF(ISBLANK($PM$3),"",IF(ISBLANK(Tipy!MZ30),"-",SUM(PH36:PL36)))</f>
        <v/>
      </c>
      <c r="PN36" s="94"/>
      <c r="PO36" s="92" t="str">
        <f>IF(ISBLANK($PT$3),"",IF(ISBLANK(Tipy!NF30),0,IF(AND(Tipy!NF30=Výsledky!$PR$3,Tipy!NH30=Výsledky!$PT$3),50,0)))</f>
        <v/>
      </c>
      <c r="PP36" s="92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92" t="str">
        <f>IF(ISBLANK($PT$3),"",IF(OR(Tipy!NI30=Výsledky!$PO$6,Tipy!NI30=Výsledky!$PO$7,Tipy!NI30=Výsledky!$PO$8,Tipy!NI30=Výsledky!$PO$9),30,0))</f>
        <v/>
      </c>
      <c r="PR36" s="92" t="str">
        <f>IF(ISBLANK($PT$3),"",IF(OR(Tipy!NJ30=Výsledky!$PR$6,Tipy!NJ30=Výsledky!$PR$7,Tipy!NJ30=Výsledky!$PR$8,Tipy!NJ30=Výsledky!$PR$9),10,0))</f>
        <v/>
      </c>
      <c r="PS36" s="93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95" t="str">
        <f>IF(ISBLANK($PT$3),"",IF(ISBLANK(Tipy!NF30),"-",SUM(PO36:PS36)))</f>
        <v/>
      </c>
      <c r="PU36" s="94"/>
      <c r="PV36" s="92" t="str">
        <f>IF(ISBLANK($QA$3),"",IF(ISBLANK(Tipy!NL30),0,IF(AND(Tipy!NL30=Výsledky!$PY$3,Tipy!NN30=Výsledky!$QA$3),50,0)))</f>
        <v/>
      </c>
      <c r="PW36" s="92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92" t="str">
        <f>IF(ISBLANK($QA$3),"",IF(OR(Tipy!NO30=Výsledky!$PV$6,Tipy!NO30=Výsledky!$PV$7,Tipy!NO30=Výsledky!$PV$8,Tipy!NO30=Výsledky!$PV$9),30,0))</f>
        <v/>
      </c>
      <c r="PY36" s="92" t="str">
        <f>IF(ISBLANK($QA$3),"",IF(OR(Tipy!NP30=Výsledky!$PY$6,Tipy!NP30=Výsledky!$PY$7,Tipy!NP30=Výsledky!$PY$8,Tipy!NP30=Výsledky!$PY$9),10,0))</f>
        <v/>
      </c>
      <c r="PZ36" s="93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95" t="str">
        <f>IF(ISBLANK($QA$3),"",IF(ISBLANK(Tipy!NL30),"-",SUM(PV36:PZ36)))</f>
        <v/>
      </c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182">
        <f>IF(ISBLANK($GP$3),"",IF(ISBLANK(Tipy!FJ31),0,IF(AND(Tipy!FJ31=Výsledky!$GN$3,Tipy!FL31=Výsledky!$GP$3),50,0)))</f>
        <v>0</v>
      </c>
      <c r="GL37" s="182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82">
        <f>IF(ISBLANK($GP$3),"",IF(OR(Tipy!FM31=Výsledky!$GK$6,Tipy!FM31=Výsledky!$GK$7,Tipy!FM31=Výsledky!$GK$8,Tipy!FM31=Výsledky!$GK$9),30,0))</f>
        <v>0</v>
      </c>
      <c r="GN37" s="182">
        <f>IF(ISBLANK($GP$3),"",IF(OR(Tipy!FN31=Výsledky!$GN$6,Tipy!FN31=Výsledky!$GN$7,Tipy!FN31=Výsledky!$GN$8,Tipy!FN31=Výsledky!$GN$9),10,0))</f>
        <v>0</v>
      </c>
      <c r="GO37" s="183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6" t="str">
        <f>IF(ISBLANK($GP$3),"",IF(ISBLANK(Tipy!FJ31),"-",SUM(GK37:GO37)))</f>
        <v>-</v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182">
        <f>IF(ISBLANK($IM$3),"",IF(ISBLANK(Tipy!GZ31),0,IF(AND(Tipy!GZ31=Výsledky!$IK$3,Tipy!HB31=Výsledky!$IM$3),50,0)))</f>
        <v>0</v>
      </c>
      <c r="II37" s="182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2">
        <f>IF(ISBLANK($IM$3),"",IF(OR(Tipy!HC31=Výsledky!$IH$6,Tipy!HC31=Výsledky!$IH$7,Tipy!HC31=Výsledky!$IH$8,Tipy!HC31=Výsledky!$IH$9),30,0))</f>
        <v>0</v>
      </c>
      <c r="IK37" s="182">
        <f>IF(ISBLANK($IM$3),"",IF(OR(Tipy!HD31=Výsledky!$IK$6,Tipy!HD31=Výsledky!$IK$7,Tipy!HD31=Výsledky!$IK$8,Tipy!HD31=Výsledky!$IK$9),10,0))</f>
        <v>0</v>
      </c>
      <c r="IL37" s="183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6" t="str">
        <f>IF(ISBLANK($IM$3),"",IF(ISBLANK(Tipy!GZ31),"-",SUM(IH37:IL37)))</f>
        <v>-</v>
      </c>
      <c r="IN37" s="185"/>
      <c r="IO37" s="182">
        <f>IF(ISBLANK($IT$3),"",IF(ISBLANK(Tipy!HF31),0,IF(AND(Tipy!HF31=Výsledky!$IR$3,Tipy!HH31=Výsledky!$IT$3),50,0)))</f>
        <v>0</v>
      </c>
      <c r="IP37" s="182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2">
        <f>IF(ISBLANK($IT$3),"",IF(OR(Tipy!HI31=Výsledky!$IO$6,Tipy!HI31=Výsledky!$IO$7,Tipy!HI31=Výsledky!$IO$8,Tipy!HI31=Výsledky!$IO$9),30,0))</f>
        <v>0</v>
      </c>
      <c r="IR37" s="182">
        <f>IF(ISBLANK($IT$3),"",IF(OR(Tipy!HJ31=Výsledky!$IR$6,Tipy!HJ31=Výsledky!$IR$7,Tipy!HJ31=Výsledky!$IR$8,Tipy!HJ31=Výsledky!$IR$9),10,0))</f>
        <v>0</v>
      </c>
      <c r="IS37" s="183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6" t="str">
        <f>IF(ISBLANK($IT$3),"",IF(ISBLANK(Tipy!HF31),"-",SUM(IO37:IS37)))</f>
        <v>-</v>
      </c>
      <c r="IU37" s="185"/>
      <c r="IV37" s="182">
        <f>IF(ISBLANK($JA$3),"",IF(ISBLANK(Tipy!HL31),0,IF(AND(Tipy!HL31=Výsledky!$IY$3,Tipy!HN31=Výsledky!$JA$3),50,0)))</f>
        <v>0</v>
      </c>
      <c r="IW37" s="182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2">
        <f>IF(ISBLANK($JA$3),"",IF(OR(Tipy!HO31=Výsledky!$IV$6,Tipy!HO31=Výsledky!$IV$7,Tipy!HO31=Výsledky!$IV$8,Tipy!HO31=Výsledky!$IV$9),30,0))</f>
        <v>0</v>
      </c>
      <c r="IY37" s="182">
        <f>IF(ISBLANK($JA$3),"",IF(OR(Tipy!HP31=Výsledky!$IY$6,Tipy!HP31=Výsledky!$IY$7,Tipy!HP31=Výsledky!$IY$8,Tipy!HP31=Výsledky!$IY$9),10,0))</f>
        <v>0</v>
      </c>
      <c r="IZ37" s="183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6" t="str">
        <f>IF(ISBLANK($JA$3),"",IF(ISBLANK(Tipy!HL31),"-",SUM(IV37:IZ37)))</f>
        <v>-</v>
      </c>
      <c r="JB37" s="185"/>
      <c r="JC37" s="182">
        <f>IF(ISBLANK($JH$3),"",IF(ISBLANK(Tipy!HR31),0,IF(AND(Tipy!HR31=Výsledky!$JF$3,Tipy!HT31=Výsledky!$JH$3),50,0)))</f>
        <v>0</v>
      </c>
      <c r="JD37" s="182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2">
        <f>IF(ISBLANK($JH$3),"",IF(OR(Tipy!HU31=Výsledky!$JC$6,Tipy!HU31=Výsledky!$JC$7,Tipy!HU31=Výsledky!$JC$8,Tipy!HU31=Výsledky!$JC$9),30,0))</f>
        <v>0</v>
      </c>
      <c r="JF37" s="182">
        <f>IF(ISBLANK($JH$3),"",IF(OR(Tipy!HV31=Výsledky!$JF$6,Tipy!HV31=Výsledky!$JF$7,Tipy!HV31=Výsledky!$JF$8,Tipy!HV31=Výsledky!$JF$9),10,0))</f>
        <v>0</v>
      </c>
      <c r="JG37" s="18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6" t="str">
        <f>IF(ISBLANK($JH$3),"",IF(ISBLANK(Tipy!HR31),"-",SUM(JC37:JG37)))</f>
        <v>-</v>
      </c>
      <c r="JI37" s="185"/>
      <c r="JJ37" s="182">
        <f>IF(ISBLANK($JO$3),"",IF(ISBLANK(Tipy!HX31),0,IF(AND(Tipy!HX31=Výsledky!$JM$3,Tipy!HZ31=Výsledky!$JO$3),50,0)))</f>
        <v>0</v>
      </c>
      <c r="JK37" s="182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2">
        <f>IF(ISBLANK($JO$3),"",IF(OR(Tipy!IA31=Výsledky!$JJ$6,Tipy!IA31=Výsledky!$JJ$7,Tipy!IA31=Výsledky!$JJ$8,Tipy!IA31=Výsledky!$JJ$9),30,0))</f>
        <v>0</v>
      </c>
      <c r="JM37" s="182">
        <f>IF(ISBLANK($JO$3),"",IF(OR(Tipy!IB31=Výsledky!$JM$6,Tipy!IB31=Výsledky!$JM$7,Tipy!IB31=Výsledky!$JM$8,Tipy!IB31=Výsledky!$JM$9),10,0))</f>
        <v>0</v>
      </c>
      <c r="JN37" s="183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86" t="str">
        <f>IF(ISBLANK($JO$3),"",IF(ISBLANK(Tipy!HX31),"-",SUM(JJ37:JN37)))</f>
        <v>-</v>
      </c>
      <c r="JP37" s="185"/>
      <c r="JQ37" s="182">
        <f>IF(ISBLANK($JV$3),"",IF(ISBLANK(Tipy!ID31),0,IF(AND(Tipy!ID31=Výsledky!$JT$3,Tipy!IF31=Výsledky!$JV$3),50,0)))</f>
        <v>0</v>
      </c>
      <c r="JR37" s="182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82">
        <f>IF(ISBLANK($JV$3),"",IF(OR(Tipy!IG31=Výsledky!$JQ$6,Tipy!IG31=Výsledky!$JQ$7,Tipy!IG31=Výsledky!$JQ$8,Tipy!IG31=Výsledky!$JQ$9),30,0))</f>
        <v>0</v>
      </c>
      <c r="JT37" s="182">
        <f>IF(ISBLANK($JV$3),"",IF(OR(Tipy!IH31=Výsledky!$JT$6,Tipy!IH31=Výsledky!$JT$7,Tipy!IH31=Výsledky!$JT$8,Tipy!IH31=Výsledky!$JT$9),10,0))</f>
        <v>0</v>
      </c>
      <c r="JU37" s="183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86" t="str">
        <f>IF(ISBLANK($JV$3),"",IF(ISBLANK(Tipy!ID31),"-",SUM(JQ37:JU37)))</f>
        <v>-</v>
      </c>
      <c r="JW37" s="185"/>
      <c r="JX37" s="182">
        <f>IF(ISBLANK($KC$3),"",IF(ISBLANK(Tipy!IJ31),0,IF(AND(Tipy!IJ31=Výsledky!$KA$3,Tipy!IL31=Výsledky!$KC$3),50,0)))</f>
        <v>0</v>
      </c>
      <c r="JY37" s="182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>0</v>
      </c>
      <c r="JZ37" s="182">
        <f>IF(ISBLANK($KC$3),"",IF(OR(Tipy!IM31=Výsledky!$JX$6,Tipy!IM31=Výsledky!$JX$7,Tipy!IM31=Výsledky!$JX$8,Tipy!IM31=Výsledky!$JX$9),30,0))</f>
        <v>0</v>
      </c>
      <c r="KA37" s="182">
        <f>IF(ISBLANK($KC$3),"",IF(OR(Tipy!IN31=Výsledky!$KA$6,Tipy!IN31=Výsledky!$KA$7,Tipy!IN31=Výsledky!$KA$8,Tipy!IN31=Výsledky!$KA$9),10,0))</f>
        <v>0</v>
      </c>
      <c r="KB37" s="183">
        <f>IF(ISBLANK($KC$3),"",IF(ISBLANK(Tipy!IJ31),0,IF(OR(AND(Tipy!IJ31=Výsledky!$KA$3,OR(Tipy!IL31=Výsledky!$KC$3+1,Tipy!IL31=Výsledky!$KC$3-1)),AND(Tipy!IL31=Výsledky!$KC$3,OR(Tipy!IJ31=Výsledky!$KA$3+1,Tipy!IJ31=Výsledky!$KA$3-1))),10,0)))</f>
        <v>0</v>
      </c>
      <c r="KC37" s="186" t="str">
        <f>IF(ISBLANK($KC$3),"",IF(ISBLANK(Tipy!IJ31),"-",SUM(JX37:KB37)))</f>
        <v>-</v>
      </c>
      <c r="KD37" s="185"/>
      <c r="KE37" s="182">
        <f>IF(ISBLANK($KJ$3),"",IF(ISBLANK(Tipy!IP31),0,IF(AND(Tipy!IP31=Výsledky!$KH$3,Tipy!IR31=Výsledky!$KJ$3),50,0)))</f>
        <v>0</v>
      </c>
      <c r="KF37" s="182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182">
        <f>IF(ISBLANK($KJ$3),"",IF(OR(Tipy!IS31=Výsledky!$KE$6,Tipy!IS31=Výsledky!$KE$7,Tipy!IS31=Výsledky!$KE$8,Tipy!IS31=Výsledky!$KE$9),30,0))</f>
        <v>0</v>
      </c>
      <c r="KH37" s="182">
        <f>IF(ISBLANK($KJ$3),"",IF(OR(Tipy!IT31=Výsledky!$KH$6,Tipy!IT31=Výsledky!$KH$7,Tipy!IT31=Výsledky!$KH$8,Tipy!IT31=Výsledky!$KH$9),10,0))</f>
        <v>0</v>
      </c>
      <c r="KI37" s="183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186" t="str">
        <f>IF(ISBLANK($KJ$3),"",IF(ISBLANK(Tipy!IP31),"-",SUM(KE37:KI37)))</f>
        <v>-</v>
      </c>
      <c r="KK37" s="185"/>
      <c r="KL37" s="182">
        <f>IF(ISBLANK($KQ$3),"",IF(ISBLANK(Tipy!IV31),0,IF(AND(Tipy!IV31=Výsledky!$KO$3,Tipy!IX31=Výsledky!$KQ$3),50,0)))</f>
        <v>0</v>
      </c>
      <c r="KM37" s="182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82">
        <f>IF(ISBLANK($KQ$3),"",IF(OR(Tipy!IY31=Výsledky!$KL$6,Tipy!IY31=Výsledky!$KL$7,Tipy!IY31=Výsledky!$KL$8,Tipy!IY31=Výsledky!$KL$9),30,0))</f>
        <v>0</v>
      </c>
      <c r="KO37" s="182">
        <f>IF(ISBLANK($KQ$3),"",IF(OR(Tipy!IZ31=Výsledky!$KO$6,Tipy!IZ31=Výsledky!$KO$7,Tipy!IZ31=Výsledky!$KO$8,Tipy!IZ31=Výsledky!$KO$9),10,0))</f>
        <v>0</v>
      </c>
      <c r="KP37" s="183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86" t="str">
        <f>IF(ISBLANK($KQ$3),"",IF(ISBLANK(Tipy!IV31),"-",SUM(KL37:KP37)))</f>
        <v>-</v>
      </c>
      <c r="KR37" s="185"/>
      <c r="KS37" s="182">
        <f>IF(ISBLANK($KX$3),"",IF(ISBLANK(Tipy!JB31),0,IF(AND(Tipy!JB31=Výsledky!$KV$3,Tipy!JD31=Výsledky!$KX$3),50,0)))</f>
        <v>0</v>
      </c>
      <c r="KT37" s="182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82">
        <f>IF(ISBLANK($KX$3),"",IF(OR(Tipy!JE31=Výsledky!$KS$6,Tipy!JE31=Výsledky!$KS$7,Tipy!JE31=Výsledky!$KS$8,Tipy!JE31=Výsledky!$KS$9),30,0))</f>
        <v>0</v>
      </c>
      <c r="KV37" s="182">
        <f>IF(ISBLANK($KX$3),"",IF(OR(Tipy!JF31=Výsledky!$KV$6,Tipy!JF31=Výsledky!$KV$7,Tipy!JF31=Výsledky!$KV$8,Tipy!JF31=Výsledky!$KV$9),10,0))</f>
        <v>0</v>
      </c>
      <c r="KW37" s="183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86" t="str">
        <f>IF(ISBLANK($KX$3),"",IF(ISBLANK(Tipy!JB31),"-",SUM(KS37:KW37)))</f>
        <v>-</v>
      </c>
      <c r="KY37" s="185"/>
      <c r="KZ37" s="182">
        <f>IF(ISBLANK($LE$3),"",IF(ISBLANK(Tipy!JH31),0,IF(AND(Tipy!JH31=Výsledky!$LC$3,Tipy!JJ31=Výsledky!$LE$3),50,0)))</f>
        <v>0</v>
      </c>
      <c r="LA37" s="182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82">
        <f>IF(ISBLANK($LE$3),"",IF(OR(Tipy!JK31=Výsledky!$KZ$6,Tipy!JK31=Výsledky!$KZ$7,Tipy!JK31=Výsledky!$KZ$8,Tipy!JK31=Výsledky!$KZ$9),30,0))</f>
        <v>0</v>
      </c>
      <c r="LC37" s="182">
        <f>IF(ISBLANK($LE$3),"",IF(OR(Tipy!JL31=Výsledky!$LC$6,Tipy!JL31=Výsledky!$LC$7,Tipy!JL31=Výsledky!$LC$8,Tipy!JL31=Výsledky!$LC$9),10,0))</f>
        <v>0</v>
      </c>
      <c r="LD37" s="183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86" t="str">
        <f>IF(ISBLANK($LE$3),"",IF(ISBLANK(Tipy!JH31),"-",SUM(KZ37:LD37)))</f>
        <v>-</v>
      </c>
      <c r="LF37" s="185"/>
      <c r="LG37" s="182">
        <f>IF(ISBLANK($LL$3),"",IF(ISBLANK(Tipy!JN31),0,IF(AND(Tipy!JN31=Výsledky!$LJ$3,Tipy!JP31=Výsledky!$LL$3),50,0)))</f>
        <v>0</v>
      </c>
      <c r="LH37" s="182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0</v>
      </c>
      <c r="LI37" s="182">
        <f>IF(ISBLANK($LL$3),"",IF(OR(Tipy!JQ31=Výsledky!$LG$6,Tipy!JQ31=Výsledky!$LG$7,Tipy!JQ31=Výsledky!$LG$8,Tipy!JQ31=Výsledky!$LG$9),30,0))</f>
        <v>0</v>
      </c>
      <c r="LJ37" s="182">
        <f>IF(ISBLANK($LL$3),"",IF(OR(Tipy!JR31=Výsledky!$LJ$6,Tipy!JR31=Výsledky!$LJ$7,Tipy!JR31=Výsledky!$LJ$8,Tipy!JR31=Výsledky!$LJ$9),10,0))</f>
        <v>0</v>
      </c>
      <c r="LK37" s="183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86" t="str">
        <f>IF(ISBLANK($LL$3),"",IF(ISBLANK(Tipy!JN31),"-",SUM(LG37:LK37)))</f>
        <v>-</v>
      </c>
      <c r="LM37" s="185"/>
      <c r="LN37" s="182" t="str">
        <f>IF(ISBLANK($LS$3),"",IF(ISBLANK(Tipy!JT31),0,IF(AND(Tipy!JT31=Výsledky!$LQ$3,Tipy!JV31=Výsledky!$LS$3),50,0)))</f>
        <v/>
      </c>
      <c r="LO37" s="182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82" t="str">
        <f>IF(ISBLANK($LS$3),"",IF(OR(Tipy!JW31=Výsledky!$LN$6,Tipy!JW31=Výsledky!$LN$7,Tipy!JW31=Výsledky!$LN$8,Tipy!JW31=Výsledky!$LN$9),30,0))</f>
        <v/>
      </c>
      <c r="LQ37" s="182" t="str">
        <f>IF(ISBLANK($LS$3),"",IF(OR(Tipy!JX31=Výsledky!$LQ$6,Tipy!JX31=Výsledky!$LQ$7,Tipy!JX31=Výsledky!$LQ$8,Tipy!JX31=Výsledky!$LQ$9),10,0))</f>
        <v/>
      </c>
      <c r="LR37" s="183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86" t="str">
        <f>IF(ISBLANK($LS$3),"",IF(ISBLANK(Tipy!JT31),"-",SUM(LN37:LR37)))</f>
        <v/>
      </c>
      <c r="LT37" s="94"/>
      <c r="LU37" s="182">
        <f>IF(ISBLANK($LZ$3),"",IF(ISBLANK(Tipy!JZ31),0,IF(AND(Tipy!JZ31=Výsledky!$LX$3,Tipy!KB31=Výsledky!$LZ$3),50,0)))</f>
        <v>0</v>
      </c>
      <c r="LV37" s="182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82">
        <f>IF(ISBLANK($LZ$3),"",IF(OR(Tipy!KC31=Výsledky!$LU$6,Tipy!KC31=Výsledky!$LU$7,Tipy!KC31=Výsledky!$LU$8,Tipy!KC31=Výsledky!$LU$9),30,0))</f>
        <v>0</v>
      </c>
      <c r="LX37" s="182">
        <f>IF(ISBLANK($LZ$3),"",IF(OR(Tipy!KD31=Výsledky!$LX$6,Tipy!KD31=Výsledky!$LX$7,Tipy!KD31=Výsledky!$LX$8,Tipy!KD31=Výsledky!$LX$9),10,0))</f>
        <v>0</v>
      </c>
      <c r="LY37" s="183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86" t="str">
        <f>IF(ISBLANK($LZ$3),"",IF(ISBLANK(Tipy!JZ31),"-",SUM(LU37:LY37)))</f>
        <v>-</v>
      </c>
      <c r="MA37" s="185"/>
      <c r="MB37" s="182">
        <f>IF(ISBLANK($MG$3),"",IF(ISBLANK(Tipy!KF31),0,IF(AND(Tipy!KF31=Výsledky!$ME$3,Tipy!KH31=Výsledky!$MG$3),50,0)))</f>
        <v>0</v>
      </c>
      <c r="MC37" s="182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82">
        <f>IF(ISBLANK($MG$3),"",IF(OR(Tipy!KI31=Výsledky!$MB$6,Tipy!KI31=Výsledky!$MB$7,Tipy!KI31=Výsledky!$MB$8,Tipy!KI31=Výsledky!$MB$9),30,0))</f>
        <v>0</v>
      </c>
      <c r="ME37" s="182">
        <f>IF(ISBLANK($MG$3),"",IF(OR(Tipy!KJ31=Výsledky!$ME$6,Tipy!KJ31=Výsledky!$ME$7,Tipy!KJ31=Výsledky!$ME$8,Tipy!KJ31=Výsledky!$ME$9),10,0))</f>
        <v>0</v>
      </c>
      <c r="MF37" s="183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86" t="str">
        <f>IF(ISBLANK($MG$3),"",IF(ISBLANK(Tipy!KF31),"-",SUM(MB37:MF37)))</f>
        <v>-</v>
      </c>
      <c r="MH37" s="94"/>
      <c r="MI37" s="92" t="str">
        <f>IF(ISBLANK($MN$3),"",IF(ISBLANK(Tipy!KL31),0,IF(AND(Tipy!KL31=Výsledky!$ML$3,Tipy!KN31=Výsledky!$MN$3),50,0)))</f>
        <v/>
      </c>
      <c r="MJ37" s="92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92" t="str">
        <f>IF(ISBLANK($MN$3),"",IF(OR(Tipy!KO31=Výsledky!$MI$6,Tipy!KO31=Výsledky!$MI$7,Tipy!KO31=Výsledky!$MI$8,Tipy!KO31=Výsledky!$MI$9),30,0))</f>
        <v/>
      </c>
      <c r="ML37" s="92" t="str">
        <f>IF(ISBLANK($MN$3),"",IF(OR(Tipy!KP31=Výsledky!$ML$6,Tipy!KP31=Výsledky!$ML$7,Tipy!KP31=Výsledky!$ML$8,Tipy!KP31=Výsledky!$ML$9),10,0))</f>
        <v/>
      </c>
      <c r="MM37" s="93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95" t="str">
        <f>IF(ISBLANK($MN$3),"",IF(ISBLANK(Tipy!KL31),"-",SUM(MI37:MM37)))</f>
        <v/>
      </c>
      <c r="MO37" s="94"/>
      <c r="MP37" s="92" t="str">
        <f>IF(ISBLANK($MU$3),"",IF(ISBLANK(Tipy!KR31),0,IF(AND(Tipy!KR31=Výsledky!$MS$3,Tipy!KT31=Výsledky!$MU$3),50,0)))</f>
        <v/>
      </c>
      <c r="MQ37" s="92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92" t="str">
        <f>IF(ISBLANK($MU$3),"",IF(OR(Tipy!KU31=Výsledky!$MP$6,Tipy!KU31=Výsledky!$MP$7,Tipy!KU31=Výsledky!$MP$8,Tipy!KU31=Výsledky!$MP$9),30,0))</f>
        <v/>
      </c>
      <c r="MS37" s="92" t="str">
        <f>IF(ISBLANK($MU$3),"",IF(OR(Tipy!KV31=Výsledky!$MS$6,Tipy!KV31=Výsledky!$MS$7,Tipy!KV31=Výsledky!$MS$8,Tipy!KV31=Výsledky!$MS$9),10,0))</f>
        <v/>
      </c>
      <c r="MT37" s="93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95" t="str">
        <f>IF(ISBLANK($MU$3),"",IF(ISBLANK(Tipy!KR31),"-",SUM(MP37:MT37)))</f>
        <v/>
      </c>
      <c r="MV37" s="94"/>
      <c r="MW37" s="92" t="str">
        <f>IF(ISBLANK($NB$3),"",IF(ISBLANK(Tipy!KX31),0,IF(AND(Tipy!KX31=Výsledky!$MZ$3,Tipy!KZ31=Výsledky!$NB$3),50,0)))</f>
        <v/>
      </c>
      <c r="MX37" s="92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92" t="str">
        <f>IF(ISBLANK($NB$3),"",IF(OR(Tipy!LA31=Výsledky!$MW$6,Tipy!LA31=Výsledky!$MW$7,Tipy!LA31=Výsledky!$MW$8,Tipy!LA31=Výsledky!$MW$9),30,0))</f>
        <v/>
      </c>
      <c r="MZ37" s="92" t="str">
        <f>IF(ISBLANK($NB$3),"",IF(OR(Tipy!LB31=Výsledky!$MZ$6,Tipy!LB31=Výsledky!$MZ$7,Tipy!LB31=Výsledky!$MZ$8,Tipy!LB31=Výsledky!$MZ$9),10,0))</f>
        <v/>
      </c>
      <c r="NA37" s="93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95" t="str">
        <f>IF(ISBLANK($NB$3),"",IF(ISBLANK(Tipy!KX31),"-",SUM(MW37:NA37)))</f>
        <v/>
      </c>
      <c r="NC37" s="94"/>
      <c r="ND37" s="92" t="str">
        <f>IF(ISBLANK($NI$3),"",IF(ISBLANK(Tipy!LD31),0,IF(AND(Tipy!LD31=Výsledky!$NG$3,Tipy!LF31=Výsledky!$NI$3),50,0)))</f>
        <v/>
      </c>
      <c r="NE37" s="92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92" t="str">
        <f>IF(ISBLANK($NI$3),"",IF(OR(Tipy!LG31=Výsledky!$ND$6,Tipy!LG31=Výsledky!$ND$7,Tipy!LG31=Výsledky!$ND$8,Tipy!LG31=Výsledky!$ND$9),30,0))</f>
        <v/>
      </c>
      <c r="NG37" s="92" t="str">
        <f>IF(ISBLANK($NI$3),"",IF(OR(Tipy!LH31=Výsledky!$NG$6,Tipy!LH31=Výsledky!$NG$7,Tipy!LH31=Výsledky!$NG$8,Tipy!LH31=Výsledky!$NG$9),10,0))</f>
        <v/>
      </c>
      <c r="NH37" s="93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95" t="str">
        <f>IF(ISBLANK($NI$3),"",IF(ISBLANK(Tipy!LD31),"-",SUM(ND37:NH37)))</f>
        <v/>
      </c>
      <c r="NJ37" s="94"/>
      <c r="NK37" s="92" t="str">
        <f>IF(ISBLANK($NP$3),"",IF(ISBLANK(Tipy!LJ31),0,IF(AND(Tipy!LJ31=Výsledky!$NN$3,Tipy!LL31=Výsledky!$NP$3),50,0)))</f>
        <v/>
      </c>
      <c r="NL37" s="92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92" t="str">
        <f>IF(ISBLANK($NP$3),"",IF(OR(Tipy!LM31=Výsledky!$NK$6,Tipy!LM31=Výsledky!$NK$7,Tipy!LM31=Výsledky!$NK$8,Tipy!LM31=Výsledky!$NK$9),30,0))</f>
        <v/>
      </c>
      <c r="NN37" s="92" t="str">
        <f>IF(ISBLANK($NP$3),"",IF(OR(Tipy!LN31=Výsledky!$NN$6,Tipy!LN31=Výsledky!$NN$7,Tipy!LN31=Výsledky!$NN$8,Tipy!LN31=Výsledky!$NN$9),10,0))</f>
        <v/>
      </c>
      <c r="NO37" s="93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95" t="str">
        <f>IF(ISBLANK($NP$3),"",IF(ISBLANK(Tipy!LJ31),"-",SUM(NK37:NO37)))</f>
        <v/>
      </c>
      <c r="NQ37" s="94"/>
      <c r="NR37" s="92" t="str">
        <f>IF(ISBLANK($NW$3),"",IF(ISBLANK(Tipy!LP31),0,IF(AND(Tipy!LP31=Výsledky!$NU$3,Tipy!LR31=Výsledky!$NW$3),50,0)))</f>
        <v/>
      </c>
      <c r="NS37" s="92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92" t="str">
        <f>IF(ISBLANK($NW$3),"",IF(OR(Tipy!LS31=Výsledky!$NR$6,Tipy!LS31=Výsledky!$NR$7,Tipy!LS31=Výsledky!$NR$8,Tipy!LS31=Výsledky!$NR$9),30,0))</f>
        <v/>
      </c>
      <c r="NU37" s="92" t="str">
        <f>IF(ISBLANK($NW$3),"",IF(OR(Tipy!LT31=Výsledky!$NU$6,Tipy!LT31=Výsledky!$NU$7,Tipy!LT31=Výsledky!$NU$8,Tipy!LT31=Výsledky!$NU$9),10,0))</f>
        <v/>
      </c>
      <c r="NV37" s="93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95" t="str">
        <f>IF(ISBLANK($NW$3),"",IF(ISBLANK(Tipy!LP31),"-",SUM(NR37:NV37)))</f>
        <v/>
      </c>
      <c r="NX37" s="94"/>
      <c r="NY37" s="92" t="str">
        <f>IF(ISBLANK($OD$3),"",IF(ISBLANK(Tipy!LV31),0,IF(AND(Tipy!LV31=Výsledky!$OB$3,Tipy!LX31=Výsledky!$OD$3),50,0)))</f>
        <v/>
      </c>
      <c r="NZ37" s="92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92" t="str">
        <f>IF(ISBLANK($OD$3),"",IF(OR(Tipy!LY31=Výsledky!$NY$6,Tipy!LY31=Výsledky!$NY$7,Tipy!LY31=Výsledky!$NY$8,Tipy!LY31=Výsledky!$NY$9),30,0))</f>
        <v/>
      </c>
      <c r="OB37" s="92" t="str">
        <f>IF(ISBLANK($OD$3),"",IF(OR(Tipy!LZ31=Výsledky!$OB$6,Tipy!LZ31=Výsledky!$OB$7,Tipy!LZ31=Výsledky!$OB$8,Tipy!LZ31=Výsledky!$OB$9),10,0))</f>
        <v/>
      </c>
      <c r="OC37" s="93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95" t="str">
        <f>IF(ISBLANK($OD$3),"",IF(ISBLANK(Tipy!LV31),"-",SUM(NY37:OC37)))</f>
        <v/>
      </c>
      <c r="OE37" s="94"/>
      <c r="OF37" s="92" t="str">
        <f>IF(ISBLANK($OK$3),"",IF(ISBLANK(Tipy!MB31),0,IF(AND(Tipy!MB31=Výsledky!$OI$3,Tipy!MD31=Výsledky!$OK$3),50,0)))</f>
        <v/>
      </c>
      <c r="OG37" s="92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92" t="str">
        <f>IF(ISBLANK($OK$3),"",IF(OR(Tipy!ME31=Výsledky!$OF$6,Tipy!ME31=Výsledky!$OF$7,Tipy!ME31=Výsledky!$OF$8,Tipy!ME31=Výsledky!$OF$9),30,0))</f>
        <v/>
      </c>
      <c r="OI37" s="92" t="str">
        <f>IF(ISBLANK($OK$3),"",IF(OR(Tipy!MF31=Výsledky!$OI$6,Tipy!MF31=Výsledky!$OI$7,Tipy!MF31=Výsledky!$OI$8,Tipy!MF31=Výsledky!$OI$9),10,0))</f>
        <v/>
      </c>
      <c r="OJ37" s="93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95" t="str">
        <f>IF(ISBLANK($OK$3),"",IF(ISBLANK(Tipy!MB31),"-",SUM(OF37:OJ37)))</f>
        <v/>
      </c>
      <c r="OL37" s="94"/>
      <c r="OM37" s="92" t="str">
        <f>IF(ISBLANK($OR$3),"",IF(ISBLANK(Tipy!MH31),0,IF(AND(Tipy!MH31=Výsledky!$OP$3,Tipy!MJ31=Výsledky!$OR$3),50,0)))</f>
        <v/>
      </c>
      <c r="ON37" s="92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92" t="str">
        <f>IF(ISBLANK($OR$3),"",IF(OR(Tipy!MK31=Výsledky!$OM$6,Tipy!MK31=Výsledky!$OM$7,Tipy!MK31=Výsledky!$OM$8,Tipy!MK31=Výsledky!$OM$9),30,0))</f>
        <v/>
      </c>
      <c r="OP37" s="92" t="str">
        <f>IF(ISBLANK($OR$3),"",IF(OR(Tipy!ML31=Výsledky!$OP$6,Tipy!ML31=Výsledky!$OP$7,Tipy!ML31=Výsledky!$OP$8,Tipy!ML31=Výsledky!$OP$9),10,0))</f>
        <v/>
      </c>
      <c r="OQ37" s="93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95" t="str">
        <f>IF(ISBLANK($OR$3),"",IF(ISBLANK(Tipy!MH31),"-",SUM(OM37:OQ37)))</f>
        <v/>
      </c>
      <c r="OS37" s="94"/>
      <c r="OT37" s="92" t="str">
        <f>IF(ISBLANK($OY$3),"",IF(ISBLANK(Tipy!MN31),0,IF(AND(Tipy!MN31=Výsledky!$OW$3,Tipy!MP31=Výsledky!$OY$3),50,0)))</f>
        <v/>
      </c>
      <c r="OU37" s="92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92" t="str">
        <f>IF(ISBLANK($OY$3),"",IF(OR(Tipy!MQ31=Výsledky!$OT$6,Tipy!MQ31=Výsledky!$OT$7,Tipy!MQ31=Výsledky!$OT$8,Tipy!MQ31=Výsledky!$OT$9),30,0))</f>
        <v/>
      </c>
      <c r="OW37" s="92" t="str">
        <f>IF(ISBLANK($OY$3),"",IF(OR(Tipy!MR31=Výsledky!$OW$6,Tipy!MR31=Výsledky!$OW$7,Tipy!MR31=Výsledky!$OW$8,Tipy!MR31=Výsledky!$OW$9),10,0))</f>
        <v/>
      </c>
      <c r="OX37" s="93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95" t="str">
        <f>IF(ISBLANK($OY$3),"",IF(ISBLANK(Tipy!MN31),"-",SUM(OT37:OX37)))</f>
        <v/>
      </c>
      <c r="OZ37" s="94"/>
      <c r="PA37" s="92" t="str">
        <f>IF(ISBLANK($PF$3),"",IF(ISBLANK(Tipy!MT31),0,IF(AND(Tipy!MT31=Výsledky!$PD$3,Tipy!MV31=Výsledky!$PF$3),50,0)))</f>
        <v/>
      </c>
      <c r="PB37" s="92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92" t="str">
        <f>IF(ISBLANK($PF$3),"",IF(OR(Tipy!MW31=Výsledky!$PA$6,Tipy!MW31=Výsledky!$PA$7,Tipy!MW31=Výsledky!$PA$8,Tipy!MW31=Výsledky!$PA$9),30,0))</f>
        <v/>
      </c>
      <c r="PD37" s="92" t="str">
        <f>IF(ISBLANK($PF$3),"",IF(OR(Tipy!MX31=Výsledky!$PD$6,Tipy!MX31=Výsledky!$PD$7,Tipy!MX31=Výsledky!$PD$8,Tipy!MX31=Výsledky!$PD$9),10,0))</f>
        <v/>
      </c>
      <c r="PE37" s="93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95" t="str">
        <f>IF(ISBLANK($PF$3),"",IF(ISBLANK(Tipy!MT31),"-",SUM(PA37:PE37)))</f>
        <v/>
      </c>
      <c r="PG37" s="94"/>
      <c r="PH37" s="92" t="str">
        <f>IF(ISBLANK($PM$3),"",IF(ISBLANK(Tipy!MZ31),0,IF(AND(Tipy!MZ31=Výsledky!$PK$3,Tipy!NB31=Výsledky!$PM$3),50,0)))</f>
        <v/>
      </c>
      <c r="PI37" s="92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92" t="str">
        <f>IF(ISBLANK($PM$3),"",IF(OR(Tipy!NC31=Výsledky!$PH$6,Tipy!NC31=Výsledky!$PH$7,Tipy!NC31=Výsledky!$PH$8,Tipy!NC31=Výsledky!$PH$9),30,0))</f>
        <v/>
      </c>
      <c r="PK37" s="92" t="str">
        <f>IF(ISBLANK($PM$3),"",IF(OR(Tipy!ND31=Výsledky!$PK$6,Tipy!ND31=Výsledky!$PK$7,Tipy!ND31=Výsledky!$PK$8,Tipy!ND31=Výsledky!$PK$9),10,0))</f>
        <v/>
      </c>
      <c r="PL37" s="93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95" t="str">
        <f>IF(ISBLANK($PM$3),"",IF(ISBLANK(Tipy!MZ31),"-",SUM(PH37:PL37)))</f>
        <v/>
      </c>
      <c r="PN37" s="94"/>
      <c r="PO37" s="92" t="str">
        <f>IF(ISBLANK($PT$3),"",IF(ISBLANK(Tipy!NF31),0,IF(AND(Tipy!NF31=Výsledky!$PR$3,Tipy!NH31=Výsledky!$PT$3),50,0)))</f>
        <v/>
      </c>
      <c r="PP37" s="92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92" t="str">
        <f>IF(ISBLANK($PT$3),"",IF(OR(Tipy!NI31=Výsledky!$PO$6,Tipy!NI31=Výsledky!$PO$7,Tipy!NI31=Výsledky!$PO$8,Tipy!NI31=Výsledky!$PO$9),30,0))</f>
        <v/>
      </c>
      <c r="PR37" s="92" t="str">
        <f>IF(ISBLANK($PT$3),"",IF(OR(Tipy!NJ31=Výsledky!$PR$6,Tipy!NJ31=Výsledky!$PR$7,Tipy!NJ31=Výsledky!$PR$8,Tipy!NJ31=Výsledky!$PR$9),10,0))</f>
        <v/>
      </c>
      <c r="PS37" s="93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95" t="str">
        <f>IF(ISBLANK($PT$3),"",IF(ISBLANK(Tipy!NF31),"-",SUM(PO37:PS37)))</f>
        <v/>
      </c>
      <c r="PU37" s="94"/>
      <c r="PV37" s="92" t="str">
        <f>IF(ISBLANK($QA$3),"",IF(ISBLANK(Tipy!NL31),0,IF(AND(Tipy!NL31=Výsledky!$PY$3,Tipy!NN31=Výsledky!$QA$3),50,0)))</f>
        <v/>
      </c>
      <c r="PW37" s="92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92" t="str">
        <f>IF(ISBLANK($QA$3),"",IF(OR(Tipy!NO31=Výsledky!$PV$6,Tipy!NO31=Výsledky!$PV$7,Tipy!NO31=Výsledky!$PV$8,Tipy!NO31=Výsledky!$PV$9),30,0))</f>
        <v/>
      </c>
      <c r="PY37" s="92" t="str">
        <f>IF(ISBLANK($QA$3),"",IF(OR(Tipy!NP31=Výsledky!$PY$6,Tipy!NP31=Výsledky!$PY$7,Tipy!NP31=Výsledky!$PY$8,Tipy!NP31=Výsledky!$PY$9),10,0))</f>
        <v/>
      </c>
      <c r="PZ37" s="93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95" t="str">
        <f>IF(ISBLANK($QA$3),"",IF(ISBLANK(Tipy!NL31),"-",SUM(PV37:PZ37)))</f>
        <v/>
      </c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182">
        <f>IF(ISBLANK($GP$3),"",IF(ISBLANK(Tipy!FJ32),0,IF(AND(Tipy!FJ32=Výsledky!$GN$3,Tipy!FL32=Výsledky!$GP$3),50,0)))</f>
        <v>0</v>
      </c>
      <c r="GL38" s="182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82">
        <f>IF(ISBLANK($GP$3),"",IF(OR(Tipy!FM32=Výsledky!$GK$6,Tipy!FM32=Výsledky!$GK$7,Tipy!FM32=Výsledky!$GK$8,Tipy!FM32=Výsledky!$GK$9),30,0))</f>
        <v>30</v>
      </c>
      <c r="GN38" s="182">
        <f>IF(ISBLANK($GP$3),"",IF(OR(Tipy!FN32=Výsledky!$GN$6,Tipy!FN32=Výsledky!$GN$7,Tipy!FN32=Výsledky!$GN$8,Tipy!FN32=Výsledky!$GN$9),10,0))</f>
        <v>0</v>
      </c>
      <c r="GO38" s="183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6">
        <f>IF(ISBLANK($GP$3),"",IF(ISBLANK(Tipy!FJ32),"-",SUM(GK38:GO38)))</f>
        <v>50</v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182">
        <f>IF(ISBLANK($IM$3),"",IF(ISBLANK(Tipy!GZ32),0,IF(AND(Tipy!GZ32=Výsledky!$IK$3,Tipy!HB32=Výsledky!$IM$3),50,0)))</f>
        <v>0</v>
      </c>
      <c r="II38" s="182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2">
        <f>IF(ISBLANK($IM$3),"",IF(OR(Tipy!HC32=Výsledky!$IH$6,Tipy!HC32=Výsledky!$IH$7,Tipy!HC32=Výsledky!$IH$8,Tipy!HC32=Výsledky!$IH$9),30,0))</f>
        <v>0</v>
      </c>
      <c r="IK38" s="182">
        <f>IF(ISBLANK($IM$3),"",IF(OR(Tipy!HD32=Výsledky!$IK$6,Tipy!HD32=Výsledky!$IK$7,Tipy!HD32=Výsledky!$IK$8,Tipy!HD32=Výsledky!$IK$9),10,0))</f>
        <v>0</v>
      </c>
      <c r="IL38" s="183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6" t="str">
        <f>IF(ISBLANK($IM$3),"",IF(ISBLANK(Tipy!GZ32),"-",SUM(IH38:IL38)))</f>
        <v>-</v>
      </c>
      <c r="IN38" s="185"/>
      <c r="IO38" s="182">
        <f>IF(ISBLANK($IT$3),"",IF(ISBLANK(Tipy!HF32),0,IF(AND(Tipy!HF32=Výsledky!$IR$3,Tipy!HH32=Výsledky!$IT$3),50,0)))</f>
        <v>0</v>
      </c>
      <c r="IP38" s="182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2">
        <f>IF(ISBLANK($IT$3),"",IF(OR(Tipy!HI32=Výsledky!$IO$6,Tipy!HI32=Výsledky!$IO$7,Tipy!HI32=Výsledky!$IO$8,Tipy!HI32=Výsledky!$IO$9),30,0))</f>
        <v>30</v>
      </c>
      <c r="IR38" s="182">
        <f>IF(ISBLANK($IT$3),"",IF(OR(Tipy!HJ32=Výsledky!$IR$6,Tipy!HJ32=Výsledky!$IR$7,Tipy!HJ32=Výsledky!$IR$8,Tipy!HJ32=Výsledky!$IR$9),10,0))</f>
        <v>0</v>
      </c>
      <c r="IS38" s="183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6">
        <f>IF(ISBLANK($IT$3),"",IF(ISBLANK(Tipy!HF32),"-",SUM(IO38:IS38)))</f>
        <v>60</v>
      </c>
      <c r="IU38" s="185"/>
      <c r="IV38" s="182">
        <f>IF(ISBLANK($JA$3),"",IF(ISBLANK(Tipy!HL32),0,IF(AND(Tipy!HL32=Výsledky!$IY$3,Tipy!HN32=Výsledky!$JA$3),50,0)))</f>
        <v>0</v>
      </c>
      <c r="IW38" s="182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2">
        <f>IF(ISBLANK($JA$3),"",IF(OR(Tipy!HO32=Výsledky!$IV$6,Tipy!HO32=Výsledky!$IV$7,Tipy!HO32=Výsledky!$IV$8,Tipy!HO32=Výsledky!$IV$9),30,0))</f>
        <v>30</v>
      </c>
      <c r="IY38" s="182">
        <f>IF(ISBLANK($JA$3),"",IF(OR(Tipy!HP32=Výsledky!$IY$6,Tipy!HP32=Výsledky!$IY$7,Tipy!HP32=Výsledky!$IY$8,Tipy!HP32=Výsledky!$IY$9),10,0))</f>
        <v>0</v>
      </c>
      <c r="IZ38" s="183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6">
        <f>IF(ISBLANK($JA$3),"",IF(ISBLANK(Tipy!HL32),"-",SUM(IV38:IZ38)))</f>
        <v>60</v>
      </c>
      <c r="JB38" s="185"/>
      <c r="JC38" s="182">
        <f>IF(ISBLANK($JH$3),"",IF(ISBLANK(Tipy!HR32),0,IF(AND(Tipy!HR32=Výsledky!$JF$3,Tipy!HT32=Výsledky!$JH$3),50,0)))</f>
        <v>0</v>
      </c>
      <c r="JD38" s="182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2">
        <f>IF(ISBLANK($JH$3),"",IF(OR(Tipy!HU32=Výsledky!$JC$6,Tipy!HU32=Výsledky!$JC$7,Tipy!HU32=Výsledky!$JC$8,Tipy!HU32=Výsledky!$JC$9),30,0))</f>
        <v>0</v>
      </c>
      <c r="JF38" s="182">
        <f>IF(ISBLANK($JH$3),"",IF(OR(Tipy!HV32=Výsledky!$JF$6,Tipy!HV32=Výsledky!$JF$7,Tipy!HV32=Výsledky!$JF$8,Tipy!HV32=Výsledky!$JF$9),10,0))</f>
        <v>0</v>
      </c>
      <c r="JG38" s="183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6">
        <f>IF(ISBLANK($JH$3),"",IF(ISBLANK(Tipy!HR32),"-",SUM(JC38:JG38)))</f>
        <v>20</v>
      </c>
      <c r="JI38" s="185"/>
      <c r="JJ38" s="182">
        <f>IF(ISBLANK($JO$3),"",IF(ISBLANK(Tipy!HX32),0,IF(AND(Tipy!HX32=Výsledky!$JM$3,Tipy!HZ32=Výsledky!$JO$3),50,0)))</f>
        <v>0</v>
      </c>
      <c r="JK38" s="182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2">
        <f>IF(ISBLANK($JO$3),"",IF(OR(Tipy!IA32=Výsledky!$JJ$6,Tipy!IA32=Výsledky!$JJ$7,Tipy!IA32=Výsledky!$JJ$8,Tipy!IA32=Výsledky!$JJ$9),30,0))</f>
        <v>0</v>
      </c>
      <c r="JM38" s="182">
        <f>IF(ISBLANK($JO$3),"",IF(OR(Tipy!IB32=Výsledky!$JM$6,Tipy!IB32=Výsledky!$JM$7,Tipy!IB32=Výsledky!$JM$8,Tipy!IB32=Výsledky!$JM$9),10,0))</f>
        <v>0</v>
      </c>
      <c r="JN38" s="183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86">
        <f>IF(ISBLANK($JO$3),"",IF(ISBLANK(Tipy!HX32),"-",SUM(JJ38:JN38)))</f>
        <v>20</v>
      </c>
      <c r="JP38" s="185"/>
      <c r="JQ38" s="182">
        <f>IF(ISBLANK($JV$3),"",IF(ISBLANK(Tipy!ID32),0,IF(AND(Tipy!ID32=Výsledky!$JT$3,Tipy!IF32=Výsledky!$JV$3),50,0)))</f>
        <v>0</v>
      </c>
      <c r="JR38" s="182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182">
        <f>IF(ISBLANK($JV$3),"",IF(OR(Tipy!IG32=Výsledky!$JQ$6,Tipy!IG32=Výsledky!$JQ$7,Tipy!IG32=Výsledky!$JQ$8,Tipy!IG32=Výsledky!$JQ$9),30,0))</f>
        <v>30</v>
      </c>
      <c r="JT38" s="182">
        <f>IF(ISBLANK($JV$3),"",IF(OR(Tipy!IH32=Výsledky!$JT$6,Tipy!IH32=Výsledky!$JT$7,Tipy!IH32=Výsledky!$JT$8,Tipy!IH32=Výsledky!$JT$9),10,0))</f>
        <v>0</v>
      </c>
      <c r="JU38" s="183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186">
        <f>IF(ISBLANK($JV$3),"",IF(ISBLANK(Tipy!ID32),"-",SUM(JQ38:JU38)))</f>
        <v>60</v>
      </c>
      <c r="JW38" s="185"/>
      <c r="JX38" s="182">
        <f>IF(ISBLANK($KC$3),"",IF(ISBLANK(Tipy!IJ32),0,IF(AND(Tipy!IJ32=Výsledky!$KA$3,Tipy!IL32=Výsledky!$KC$3),50,0)))</f>
        <v>0</v>
      </c>
      <c r="JY38" s="182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>20</v>
      </c>
      <c r="JZ38" s="182">
        <f>IF(ISBLANK($KC$3),"",IF(OR(Tipy!IM32=Výsledky!$JX$6,Tipy!IM32=Výsledky!$JX$7,Tipy!IM32=Výsledky!$JX$8,Tipy!IM32=Výsledky!$JX$9),30,0))</f>
        <v>0</v>
      </c>
      <c r="KA38" s="182">
        <f>IF(ISBLANK($KC$3),"",IF(OR(Tipy!IN32=Výsledky!$KA$6,Tipy!IN32=Výsledky!$KA$7,Tipy!IN32=Výsledky!$KA$8,Tipy!IN32=Výsledky!$KA$9),10,0))</f>
        <v>0</v>
      </c>
      <c r="KB38" s="183">
        <f>IF(ISBLANK($KC$3),"",IF(ISBLANK(Tipy!IJ32),0,IF(OR(AND(Tipy!IJ32=Výsledky!$KA$3,OR(Tipy!IL32=Výsledky!$KC$3+1,Tipy!IL32=Výsledky!$KC$3-1)),AND(Tipy!IL32=Výsledky!$KC$3,OR(Tipy!IJ32=Výsledky!$KA$3+1,Tipy!IJ32=Výsledky!$KA$3-1))),10,0)))</f>
        <v>0</v>
      </c>
      <c r="KC38" s="186">
        <f>IF(ISBLANK($KC$3),"",IF(ISBLANK(Tipy!IJ32),"-",SUM(JX38:KB38)))</f>
        <v>20</v>
      </c>
      <c r="KD38" s="185"/>
      <c r="KE38" s="182">
        <f>IF(ISBLANK($KJ$3),"",IF(ISBLANK(Tipy!IP32),0,IF(AND(Tipy!IP32=Výsledky!$KH$3,Tipy!IR32=Výsledky!$KJ$3),50,0)))</f>
        <v>0</v>
      </c>
      <c r="KF38" s="182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182">
        <f>IF(ISBLANK($KJ$3),"",IF(OR(Tipy!IS32=Výsledky!$KE$6,Tipy!IS32=Výsledky!$KE$7,Tipy!IS32=Výsledky!$KE$8,Tipy!IS32=Výsledky!$KE$9),30,0))</f>
        <v>0</v>
      </c>
      <c r="KH38" s="182">
        <f>IF(ISBLANK($KJ$3),"",IF(OR(Tipy!IT32=Výsledky!$KH$6,Tipy!IT32=Výsledky!$KH$7,Tipy!IT32=Výsledky!$KH$8,Tipy!IT32=Výsledky!$KH$9),10,0))</f>
        <v>0</v>
      </c>
      <c r="KI38" s="183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186">
        <f>IF(ISBLANK($KJ$3),"",IF(ISBLANK(Tipy!IP32),"-",SUM(KE38:KI38)))</f>
        <v>0</v>
      </c>
      <c r="KK38" s="185"/>
      <c r="KL38" s="182">
        <f>IF(ISBLANK($KQ$3),"",IF(ISBLANK(Tipy!IV32),0,IF(AND(Tipy!IV32=Výsledky!$KO$3,Tipy!IX32=Výsledky!$KQ$3),50,0)))</f>
        <v>0</v>
      </c>
      <c r="KM38" s="182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82">
        <f>IF(ISBLANK($KQ$3),"",IF(OR(Tipy!IY32=Výsledky!$KL$6,Tipy!IY32=Výsledky!$KL$7,Tipy!IY32=Výsledky!$KL$8,Tipy!IY32=Výsledky!$KL$9),30,0))</f>
        <v>0</v>
      </c>
      <c r="KO38" s="182">
        <f>IF(ISBLANK($KQ$3),"",IF(OR(Tipy!IZ32=Výsledky!$KO$6,Tipy!IZ32=Výsledky!$KO$7,Tipy!IZ32=Výsledky!$KO$8,Tipy!IZ32=Výsledky!$KO$9),10,0))</f>
        <v>0</v>
      </c>
      <c r="KP38" s="183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86">
        <f>IF(ISBLANK($KQ$3),"",IF(ISBLANK(Tipy!IV32),"-",SUM(KL38:KP38)))</f>
        <v>20</v>
      </c>
      <c r="KR38" s="185"/>
      <c r="KS38" s="182">
        <f>IF(ISBLANK($KX$3),"",IF(ISBLANK(Tipy!JB32),0,IF(AND(Tipy!JB32=Výsledky!$KV$3,Tipy!JD32=Výsledky!$KX$3),50,0)))</f>
        <v>0</v>
      </c>
      <c r="KT38" s="182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182">
        <f>IF(ISBLANK($KX$3),"",IF(OR(Tipy!JE32=Výsledky!$KS$6,Tipy!JE32=Výsledky!$KS$7,Tipy!JE32=Výsledky!$KS$8,Tipy!JE32=Výsledky!$KS$9),30,0))</f>
        <v>0</v>
      </c>
      <c r="KV38" s="182">
        <f>IF(ISBLANK($KX$3),"",IF(OR(Tipy!JF32=Výsledky!$KV$6,Tipy!JF32=Výsledky!$KV$7,Tipy!JF32=Výsledky!$KV$8,Tipy!JF32=Výsledky!$KV$9),10,0))</f>
        <v>10</v>
      </c>
      <c r="KW38" s="183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86">
        <f>IF(ISBLANK($KX$3),"",IF(ISBLANK(Tipy!JB32),"-",SUM(KS38:KW38)))</f>
        <v>30</v>
      </c>
      <c r="KY38" s="185"/>
      <c r="KZ38" s="182">
        <f>IF(ISBLANK($LE$3),"",IF(ISBLANK(Tipy!JH32),0,IF(AND(Tipy!JH32=Výsledky!$LC$3,Tipy!JJ32=Výsledky!$LE$3),50,0)))</f>
        <v>0</v>
      </c>
      <c r="LA38" s="182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82">
        <f>IF(ISBLANK($LE$3),"",IF(OR(Tipy!JK32=Výsledky!$KZ$6,Tipy!JK32=Výsledky!$KZ$7,Tipy!JK32=Výsledky!$KZ$8,Tipy!JK32=Výsledky!$KZ$9),30,0))</f>
        <v>0</v>
      </c>
      <c r="LC38" s="182">
        <f>IF(ISBLANK($LE$3),"",IF(OR(Tipy!JL32=Výsledky!$LC$6,Tipy!JL32=Výsledky!$LC$7,Tipy!JL32=Výsledky!$LC$8,Tipy!JL32=Výsledky!$LC$9),10,0))</f>
        <v>0</v>
      </c>
      <c r="LD38" s="183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86">
        <f>IF(ISBLANK($LE$3),"",IF(ISBLANK(Tipy!JH32),"-",SUM(KZ38:LD38)))</f>
        <v>0</v>
      </c>
      <c r="LF38" s="185"/>
      <c r="LG38" s="182">
        <f>IF(ISBLANK($LL$3),"",IF(ISBLANK(Tipy!JN32),0,IF(AND(Tipy!JN32=Výsledky!$LJ$3,Tipy!JP32=Výsledky!$LL$3),50,0)))</f>
        <v>0</v>
      </c>
      <c r="LH38" s="182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82">
        <f>IF(ISBLANK($LL$3),"",IF(OR(Tipy!JQ32=Výsledky!$LG$6,Tipy!JQ32=Výsledky!$LG$7,Tipy!JQ32=Výsledky!$LG$8,Tipy!JQ32=Výsledky!$LG$9),30,0))</f>
        <v>0</v>
      </c>
      <c r="LJ38" s="182">
        <f>IF(ISBLANK($LL$3),"",IF(OR(Tipy!JR32=Výsledky!$LJ$6,Tipy!JR32=Výsledky!$LJ$7,Tipy!JR32=Výsledky!$LJ$8,Tipy!JR32=Výsledky!$LJ$9),10,0))</f>
        <v>0</v>
      </c>
      <c r="LK38" s="183">
        <f>IF(ISBLANK($LL$3),"",IF(ISBLANK(Tipy!JN32),0,IF(OR(AND(Tipy!JN32=Výsledky!$LJ$3,OR(Tipy!JP32=Výsledky!$LL$3+1,Tipy!JP32=Výsledky!$LL$3-1)),AND(Tipy!JP32=Výsledky!$LL$3,OR(Tipy!JN32=Výsledky!$LJ$3+1,Tipy!JN32=Výsledky!$LJ$3-1))),10,0)))</f>
        <v>10</v>
      </c>
      <c r="LL38" s="186">
        <f>IF(ISBLANK($LL$3),"",IF(ISBLANK(Tipy!JN32),"-",SUM(LG38:LK38)))</f>
        <v>30</v>
      </c>
      <c r="LM38" s="185"/>
      <c r="LN38" s="182" t="str">
        <f>IF(ISBLANK($LS$3),"",IF(ISBLANK(Tipy!JT32),0,IF(AND(Tipy!JT32=Výsledky!$LQ$3,Tipy!JV32=Výsledky!$LS$3),50,0)))</f>
        <v/>
      </c>
      <c r="LO38" s="182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82" t="str">
        <f>IF(ISBLANK($LS$3),"",IF(OR(Tipy!JW32=Výsledky!$LN$6,Tipy!JW32=Výsledky!$LN$7,Tipy!JW32=Výsledky!$LN$8,Tipy!JW32=Výsledky!$LN$9),30,0))</f>
        <v/>
      </c>
      <c r="LQ38" s="182" t="str">
        <f>IF(ISBLANK($LS$3),"",IF(OR(Tipy!JX32=Výsledky!$LQ$6,Tipy!JX32=Výsledky!$LQ$7,Tipy!JX32=Výsledky!$LQ$8,Tipy!JX32=Výsledky!$LQ$9),10,0))</f>
        <v/>
      </c>
      <c r="LR38" s="183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86" t="str">
        <f>IF(ISBLANK($LS$3),"",IF(ISBLANK(Tipy!JT32),"-",SUM(LN38:LR38)))</f>
        <v/>
      </c>
      <c r="LT38" s="94"/>
      <c r="LU38" s="182">
        <f>IF(ISBLANK($LZ$3),"",IF(ISBLANK(Tipy!JZ32),0,IF(AND(Tipy!JZ32=Výsledky!$LX$3,Tipy!KB32=Výsledky!$LZ$3),50,0)))</f>
        <v>0</v>
      </c>
      <c r="LV38" s="182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182">
        <f>IF(ISBLANK($LZ$3),"",IF(OR(Tipy!KC32=Výsledky!$LU$6,Tipy!KC32=Výsledky!$LU$7,Tipy!KC32=Výsledky!$LU$8,Tipy!KC32=Výsledky!$LU$9),30,0))</f>
        <v>0</v>
      </c>
      <c r="LX38" s="182">
        <f>IF(ISBLANK($LZ$3),"",IF(OR(Tipy!KD32=Výsledky!$LX$6,Tipy!KD32=Výsledky!$LX$7,Tipy!KD32=Výsledky!$LX$8,Tipy!KD32=Výsledky!$LX$9),10,0))</f>
        <v>0</v>
      </c>
      <c r="LY38" s="183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86">
        <f>IF(ISBLANK($LZ$3),"",IF(ISBLANK(Tipy!JZ32),"-",SUM(LU38:LY38)))</f>
        <v>20</v>
      </c>
      <c r="MA38" s="185"/>
      <c r="MB38" s="182">
        <f>IF(ISBLANK($MG$3),"",IF(ISBLANK(Tipy!KF32),0,IF(AND(Tipy!KF32=Výsledky!$ME$3,Tipy!KH32=Výsledky!$MG$3),50,0)))</f>
        <v>0</v>
      </c>
      <c r="MC38" s="182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20</v>
      </c>
      <c r="MD38" s="182">
        <f>IF(ISBLANK($MG$3),"",IF(OR(Tipy!KI32=Výsledky!$MB$6,Tipy!KI32=Výsledky!$MB$7,Tipy!KI32=Výsledky!$MB$8,Tipy!KI32=Výsledky!$MB$9),30,0))</f>
        <v>0</v>
      </c>
      <c r="ME38" s="182">
        <f>IF(ISBLANK($MG$3),"",IF(OR(Tipy!KJ32=Výsledky!$ME$6,Tipy!KJ32=Výsledky!$ME$7,Tipy!KJ32=Výsledky!$ME$8,Tipy!KJ32=Výsledky!$ME$9),10,0))</f>
        <v>0</v>
      </c>
      <c r="MF38" s="183">
        <f>IF(ISBLANK($MG$3),"",IF(ISBLANK(Tipy!KF32),0,IF(OR(AND(Tipy!KF32=Výsledky!$ME$3,OR(Tipy!KH32=Výsledky!$MG$3+1,Tipy!KH32=Výsledky!$MG$3-1)),AND(Tipy!KH32=Výsledky!$MG$3,OR(Tipy!KF32=Výsledky!$ME$3+1,Tipy!KF32=Výsledky!$ME$3-1))),10,0)))</f>
        <v>10</v>
      </c>
      <c r="MG38" s="186">
        <f>IF(ISBLANK($MG$3),"",IF(ISBLANK(Tipy!KF32),"-",SUM(MB38:MF38)))</f>
        <v>30</v>
      </c>
      <c r="MH38" s="94"/>
      <c r="MI38" s="92" t="str">
        <f>IF(ISBLANK($MN$3),"",IF(ISBLANK(Tipy!KL32),0,IF(AND(Tipy!KL32=Výsledky!$ML$3,Tipy!KN32=Výsledky!$MN$3),50,0)))</f>
        <v/>
      </c>
      <c r="MJ38" s="92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92" t="str">
        <f>IF(ISBLANK($MN$3),"",IF(OR(Tipy!KO32=Výsledky!$MI$6,Tipy!KO32=Výsledky!$MI$7,Tipy!KO32=Výsledky!$MI$8,Tipy!KO32=Výsledky!$MI$9),30,0))</f>
        <v/>
      </c>
      <c r="ML38" s="92" t="str">
        <f>IF(ISBLANK($MN$3),"",IF(OR(Tipy!KP32=Výsledky!$ML$6,Tipy!KP32=Výsledky!$ML$7,Tipy!KP32=Výsledky!$ML$8,Tipy!KP32=Výsledky!$ML$9),10,0))</f>
        <v/>
      </c>
      <c r="MM38" s="93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95" t="str">
        <f>IF(ISBLANK($MN$3),"",IF(ISBLANK(Tipy!KL32),"-",SUM(MI38:MM38)))</f>
        <v/>
      </c>
      <c r="MO38" s="94"/>
      <c r="MP38" s="92" t="str">
        <f>IF(ISBLANK($MU$3),"",IF(ISBLANK(Tipy!KR32),0,IF(AND(Tipy!KR32=Výsledky!$MS$3,Tipy!KT32=Výsledky!$MU$3),50,0)))</f>
        <v/>
      </c>
      <c r="MQ38" s="92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92" t="str">
        <f>IF(ISBLANK($MU$3),"",IF(OR(Tipy!KU32=Výsledky!$MP$6,Tipy!KU32=Výsledky!$MP$7,Tipy!KU32=Výsledky!$MP$8,Tipy!KU32=Výsledky!$MP$9),30,0))</f>
        <v/>
      </c>
      <c r="MS38" s="92" t="str">
        <f>IF(ISBLANK($MU$3),"",IF(OR(Tipy!KV32=Výsledky!$MS$6,Tipy!KV32=Výsledky!$MS$7,Tipy!KV32=Výsledky!$MS$8,Tipy!KV32=Výsledky!$MS$9),10,0))</f>
        <v/>
      </c>
      <c r="MT38" s="93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95" t="str">
        <f>IF(ISBLANK($MU$3),"",IF(ISBLANK(Tipy!KR32),"-",SUM(MP38:MT38)))</f>
        <v/>
      </c>
      <c r="MV38" s="94"/>
      <c r="MW38" s="92" t="str">
        <f>IF(ISBLANK($NB$3),"",IF(ISBLANK(Tipy!KX32),0,IF(AND(Tipy!KX32=Výsledky!$MZ$3,Tipy!KZ32=Výsledky!$NB$3),50,0)))</f>
        <v/>
      </c>
      <c r="MX38" s="92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92" t="str">
        <f>IF(ISBLANK($NB$3),"",IF(OR(Tipy!LA32=Výsledky!$MW$6,Tipy!LA32=Výsledky!$MW$7,Tipy!LA32=Výsledky!$MW$8,Tipy!LA32=Výsledky!$MW$9),30,0))</f>
        <v/>
      </c>
      <c r="MZ38" s="92" t="str">
        <f>IF(ISBLANK($NB$3),"",IF(OR(Tipy!LB32=Výsledky!$MZ$6,Tipy!LB32=Výsledky!$MZ$7,Tipy!LB32=Výsledky!$MZ$8,Tipy!LB32=Výsledky!$MZ$9),10,0))</f>
        <v/>
      </c>
      <c r="NA38" s="93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95" t="str">
        <f>IF(ISBLANK($NB$3),"",IF(ISBLANK(Tipy!KX32),"-",SUM(MW38:NA38)))</f>
        <v/>
      </c>
      <c r="NC38" s="94"/>
      <c r="ND38" s="92" t="str">
        <f>IF(ISBLANK($NI$3),"",IF(ISBLANK(Tipy!LD32),0,IF(AND(Tipy!LD32=Výsledky!$NG$3,Tipy!LF32=Výsledky!$NI$3),50,0)))</f>
        <v/>
      </c>
      <c r="NE38" s="92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92" t="str">
        <f>IF(ISBLANK($NI$3),"",IF(OR(Tipy!LG32=Výsledky!$ND$6,Tipy!LG32=Výsledky!$ND$7,Tipy!LG32=Výsledky!$ND$8,Tipy!LG32=Výsledky!$ND$9),30,0))</f>
        <v/>
      </c>
      <c r="NG38" s="92" t="str">
        <f>IF(ISBLANK($NI$3),"",IF(OR(Tipy!LH32=Výsledky!$NG$6,Tipy!LH32=Výsledky!$NG$7,Tipy!LH32=Výsledky!$NG$8,Tipy!LH32=Výsledky!$NG$9),10,0))</f>
        <v/>
      </c>
      <c r="NH38" s="93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95" t="str">
        <f>IF(ISBLANK($NI$3),"",IF(ISBLANK(Tipy!LD32),"-",SUM(ND38:NH38)))</f>
        <v/>
      </c>
      <c r="NJ38" s="94"/>
      <c r="NK38" s="92" t="str">
        <f>IF(ISBLANK($NP$3),"",IF(ISBLANK(Tipy!LJ32),0,IF(AND(Tipy!LJ32=Výsledky!$NN$3,Tipy!LL32=Výsledky!$NP$3),50,0)))</f>
        <v/>
      </c>
      <c r="NL38" s="92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92" t="str">
        <f>IF(ISBLANK($NP$3),"",IF(OR(Tipy!LM32=Výsledky!$NK$6,Tipy!LM32=Výsledky!$NK$7,Tipy!LM32=Výsledky!$NK$8,Tipy!LM32=Výsledky!$NK$9),30,0))</f>
        <v/>
      </c>
      <c r="NN38" s="92" t="str">
        <f>IF(ISBLANK($NP$3),"",IF(OR(Tipy!LN32=Výsledky!$NN$6,Tipy!LN32=Výsledky!$NN$7,Tipy!LN32=Výsledky!$NN$8,Tipy!LN32=Výsledky!$NN$9),10,0))</f>
        <v/>
      </c>
      <c r="NO38" s="93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95" t="str">
        <f>IF(ISBLANK($NP$3),"",IF(ISBLANK(Tipy!LJ32),"-",SUM(NK38:NO38)))</f>
        <v/>
      </c>
      <c r="NQ38" s="94"/>
      <c r="NR38" s="92" t="str">
        <f>IF(ISBLANK($NW$3),"",IF(ISBLANK(Tipy!LP32),0,IF(AND(Tipy!LP32=Výsledky!$NU$3,Tipy!LR32=Výsledky!$NW$3),50,0)))</f>
        <v/>
      </c>
      <c r="NS38" s="92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92" t="str">
        <f>IF(ISBLANK($NW$3),"",IF(OR(Tipy!LS32=Výsledky!$NR$6,Tipy!LS32=Výsledky!$NR$7,Tipy!LS32=Výsledky!$NR$8,Tipy!LS32=Výsledky!$NR$9),30,0))</f>
        <v/>
      </c>
      <c r="NU38" s="92" t="str">
        <f>IF(ISBLANK($NW$3),"",IF(OR(Tipy!LT32=Výsledky!$NU$6,Tipy!LT32=Výsledky!$NU$7,Tipy!LT32=Výsledky!$NU$8,Tipy!LT32=Výsledky!$NU$9),10,0))</f>
        <v/>
      </c>
      <c r="NV38" s="93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95" t="str">
        <f>IF(ISBLANK($NW$3),"",IF(ISBLANK(Tipy!LP32),"-",SUM(NR38:NV38)))</f>
        <v/>
      </c>
      <c r="NX38" s="94"/>
      <c r="NY38" s="92" t="str">
        <f>IF(ISBLANK($OD$3),"",IF(ISBLANK(Tipy!LV32),0,IF(AND(Tipy!LV32=Výsledky!$OB$3,Tipy!LX32=Výsledky!$OD$3),50,0)))</f>
        <v/>
      </c>
      <c r="NZ38" s="92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92" t="str">
        <f>IF(ISBLANK($OD$3),"",IF(OR(Tipy!LY32=Výsledky!$NY$6,Tipy!LY32=Výsledky!$NY$7,Tipy!LY32=Výsledky!$NY$8,Tipy!LY32=Výsledky!$NY$9),30,0))</f>
        <v/>
      </c>
      <c r="OB38" s="92" t="str">
        <f>IF(ISBLANK($OD$3),"",IF(OR(Tipy!LZ32=Výsledky!$OB$6,Tipy!LZ32=Výsledky!$OB$7,Tipy!LZ32=Výsledky!$OB$8,Tipy!LZ32=Výsledky!$OB$9),10,0))</f>
        <v/>
      </c>
      <c r="OC38" s="93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95" t="str">
        <f>IF(ISBLANK($OD$3),"",IF(ISBLANK(Tipy!LV32),"-",SUM(NY38:OC38)))</f>
        <v/>
      </c>
      <c r="OE38" s="94"/>
      <c r="OF38" s="92" t="str">
        <f>IF(ISBLANK($OK$3),"",IF(ISBLANK(Tipy!MB32),0,IF(AND(Tipy!MB32=Výsledky!$OI$3,Tipy!MD32=Výsledky!$OK$3),50,0)))</f>
        <v/>
      </c>
      <c r="OG38" s="92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92" t="str">
        <f>IF(ISBLANK($OK$3),"",IF(OR(Tipy!ME32=Výsledky!$OF$6,Tipy!ME32=Výsledky!$OF$7,Tipy!ME32=Výsledky!$OF$8,Tipy!ME32=Výsledky!$OF$9),30,0))</f>
        <v/>
      </c>
      <c r="OI38" s="92" t="str">
        <f>IF(ISBLANK($OK$3),"",IF(OR(Tipy!MF32=Výsledky!$OI$6,Tipy!MF32=Výsledky!$OI$7,Tipy!MF32=Výsledky!$OI$8,Tipy!MF32=Výsledky!$OI$9),10,0))</f>
        <v/>
      </c>
      <c r="OJ38" s="93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95" t="str">
        <f>IF(ISBLANK($OK$3),"",IF(ISBLANK(Tipy!MB32),"-",SUM(OF38:OJ38)))</f>
        <v/>
      </c>
      <c r="OL38" s="94"/>
      <c r="OM38" s="92" t="str">
        <f>IF(ISBLANK($OR$3),"",IF(ISBLANK(Tipy!MH32),0,IF(AND(Tipy!MH32=Výsledky!$OP$3,Tipy!MJ32=Výsledky!$OR$3),50,0)))</f>
        <v/>
      </c>
      <c r="ON38" s="92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92" t="str">
        <f>IF(ISBLANK($OR$3),"",IF(OR(Tipy!MK32=Výsledky!$OM$6,Tipy!MK32=Výsledky!$OM$7,Tipy!MK32=Výsledky!$OM$8,Tipy!MK32=Výsledky!$OM$9),30,0))</f>
        <v/>
      </c>
      <c r="OP38" s="92" t="str">
        <f>IF(ISBLANK($OR$3),"",IF(OR(Tipy!ML32=Výsledky!$OP$6,Tipy!ML32=Výsledky!$OP$7,Tipy!ML32=Výsledky!$OP$8,Tipy!ML32=Výsledky!$OP$9),10,0))</f>
        <v/>
      </c>
      <c r="OQ38" s="93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95" t="str">
        <f>IF(ISBLANK($OR$3),"",IF(ISBLANK(Tipy!MH32),"-",SUM(OM38:OQ38)))</f>
        <v/>
      </c>
      <c r="OS38" s="94"/>
      <c r="OT38" s="92" t="str">
        <f>IF(ISBLANK($OY$3),"",IF(ISBLANK(Tipy!MN32),0,IF(AND(Tipy!MN32=Výsledky!$OW$3,Tipy!MP32=Výsledky!$OY$3),50,0)))</f>
        <v/>
      </c>
      <c r="OU38" s="92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92" t="str">
        <f>IF(ISBLANK($OY$3),"",IF(OR(Tipy!MQ32=Výsledky!$OT$6,Tipy!MQ32=Výsledky!$OT$7,Tipy!MQ32=Výsledky!$OT$8,Tipy!MQ32=Výsledky!$OT$9),30,0))</f>
        <v/>
      </c>
      <c r="OW38" s="92" t="str">
        <f>IF(ISBLANK($OY$3),"",IF(OR(Tipy!MR32=Výsledky!$OW$6,Tipy!MR32=Výsledky!$OW$7,Tipy!MR32=Výsledky!$OW$8,Tipy!MR32=Výsledky!$OW$9),10,0))</f>
        <v/>
      </c>
      <c r="OX38" s="93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95" t="str">
        <f>IF(ISBLANK($OY$3),"",IF(ISBLANK(Tipy!MN32),"-",SUM(OT38:OX38)))</f>
        <v/>
      </c>
      <c r="OZ38" s="94"/>
      <c r="PA38" s="92" t="str">
        <f>IF(ISBLANK($PF$3),"",IF(ISBLANK(Tipy!MT32),0,IF(AND(Tipy!MT32=Výsledky!$PD$3,Tipy!MV32=Výsledky!$PF$3),50,0)))</f>
        <v/>
      </c>
      <c r="PB38" s="92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92" t="str">
        <f>IF(ISBLANK($PF$3),"",IF(OR(Tipy!MW32=Výsledky!$PA$6,Tipy!MW32=Výsledky!$PA$7,Tipy!MW32=Výsledky!$PA$8,Tipy!MW32=Výsledky!$PA$9),30,0))</f>
        <v/>
      </c>
      <c r="PD38" s="92" t="str">
        <f>IF(ISBLANK($PF$3),"",IF(OR(Tipy!MX32=Výsledky!$PD$6,Tipy!MX32=Výsledky!$PD$7,Tipy!MX32=Výsledky!$PD$8,Tipy!MX32=Výsledky!$PD$9),10,0))</f>
        <v/>
      </c>
      <c r="PE38" s="93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95" t="str">
        <f>IF(ISBLANK($PF$3),"",IF(ISBLANK(Tipy!MT32),"-",SUM(PA38:PE38)))</f>
        <v/>
      </c>
      <c r="PG38" s="94"/>
      <c r="PH38" s="92" t="str">
        <f>IF(ISBLANK($PM$3),"",IF(ISBLANK(Tipy!MZ32),0,IF(AND(Tipy!MZ32=Výsledky!$PK$3,Tipy!NB32=Výsledky!$PM$3),50,0)))</f>
        <v/>
      </c>
      <c r="PI38" s="92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92" t="str">
        <f>IF(ISBLANK($PM$3),"",IF(OR(Tipy!NC32=Výsledky!$PH$6,Tipy!NC32=Výsledky!$PH$7,Tipy!NC32=Výsledky!$PH$8,Tipy!NC32=Výsledky!$PH$9),30,0))</f>
        <v/>
      </c>
      <c r="PK38" s="92" t="str">
        <f>IF(ISBLANK($PM$3),"",IF(OR(Tipy!ND32=Výsledky!$PK$6,Tipy!ND32=Výsledky!$PK$7,Tipy!ND32=Výsledky!$PK$8,Tipy!ND32=Výsledky!$PK$9),10,0))</f>
        <v/>
      </c>
      <c r="PL38" s="93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95" t="str">
        <f>IF(ISBLANK($PM$3),"",IF(ISBLANK(Tipy!MZ32),"-",SUM(PH38:PL38)))</f>
        <v/>
      </c>
      <c r="PN38" s="94"/>
      <c r="PO38" s="92" t="str">
        <f>IF(ISBLANK($PT$3),"",IF(ISBLANK(Tipy!NF32),0,IF(AND(Tipy!NF32=Výsledky!$PR$3,Tipy!NH32=Výsledky!$PT$3),50,0)))</f>
        <v/>
      </c>
      <c r="PP38" s="92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92" t="str">
        <f>IF(ISBLANK($PT$3),"",IF(OR(Tipy!NI32=Výsledky!$PO$6,Tipy!NI32=Výsledky!$PO$7,Tipy!NI32=Výsledky!$PO$8,Tipy!NI32=Výsledky!$PO$9),30,0))</f>
        <v/>
      </c>
      <c r="PR38" s="92" t="str">
        <f>IF(ISBLANK($PT$3),"",IF(OR(Tipy!NJ32=Výsledky!$PR$6,Tipy!NJ32=Výsledky!$PR$7,Tipy!NJ32=Výsledky!$PR$8,Tipy!NJ32=Výsledky!$PR$9),10,0))</f>
        <v/>
      </c>
      <c r="PS38" s="93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95" t="str">
        <f>IF(ISBLANK($PT$3),"",IF(ISBLANK(Tipy!NF32),"-",SUM(PO38:PS38)))</f>
        <v/>
      </c>
      <c r="PU38" s="94"/>
      <c r="PV38" s="92" t="str">
        <f>IF(ISBLANK($QA$3),"",IF(ISBLANK(Tipy!NL32),0,IF(AND(Tipy!NL32=Výsledky!$PY$3,Tipy!NN32=Výsledky!$QA$3),50,0)))</f>
        <v/>
      </c>
      <c r="PW38" s="92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92" t="str">
        <f>IF(ISBLANK($QA$3),"",IF(OR(Tipy!NO32=Výsledky!$PV$6,Tipy!NO32=Výsledky!$PV$7,Tipy!NO32=Výsledky!$PV$8,Tipy!NO32=Výsledky!$PV$9),30,0))</f>
        <v/>
      </c>
      <c r="PY38" s="92" t="str">
        <f>IF(ISBLANK($QA$3),"",IF(OR(Tipy!NP32=Výsledky!$PY$6,Tipy!NP32=Výsledky!$PY$7,Tipy!NP32=Výsledky!$PY$8,Tipy!NP32=Výsledky!$PY$9),10,0))</f>
        <v/>
      </c>
      <c r="PZ38" s="93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95" t="str">
        <f>IF(ISBLANK($QA$3),"",IF(ISBLANK(Tipy!NL32),"-",SUM(PV38:PZ38)))</f>
        <v/>
      </c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182">
        <f>IF(ISBLANK($GP$3),"",IF(ISBLANK(Tipy!FJ33),0,IF(AND(Tipy!FJ33=Výsledky!$GN$3,Tipy!FL33=Výsledky!$GP$3),50,0)))</f>
        <v>0</v>
      </c>
      <c r="GL39" s="182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82">
        <f>IF(ISBLANK($GP$3),"",IF(OR(Tipy!FM33=Výsledky!$GK$6,Tipy!FM33=Výsledky!$GK$7,Tipy!FM33=Výsledky!$GK$8,Tipy!FM33=Výsledky!$GK$9),30,0))</f>
        <v>0</v>
      </c>
      <c r="GN39" s="182">
        <f>IF(ISBLANK($GP$3),"",IF(OR(Tipy!FN33=Výsledky!$GN$6,Tipy!FN33=Výsledky!$GN$7,Tipy!FN33=Výsledky!$GN$8,Tipy!FN33=Výsledky!$GN$9),10,0))</f>
        <v>0</v>
      </c>
      <c r="GO39" s="183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6" t="str">
        <f>IF(ISBLANK($GP$3),"",IF(ISBLANK(Tipy!FJ33),"-",SUM(GK39:GO39)))</f>
        <v>-</v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182">
        <f>IF(ISBLANK($IM$3),"",IF(ISBLANK(Tipy!GZ33),0,IF(AND(Tipy!GZ33=Výsledky!$IK$3,Tipy!HB33=Výsledky!$IM$3),50,0)))</f>
        <v>0</v>
      </c>
      <c r="II39" s="182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2">
        <f>IF(ISBLANK($IM$3),"",IF(OR(Tipy!HC33=Výsledky!$IH$6,Tipy!HC33=Výsledky!$IH$7,Tipy!HC33=Výsledky!$IH$8,Tipy!HC33=Výsledky!$IH$9),30,0))</f>
        <v>0</v>
      </c>
      <c r="IK39" s="182">
        <f>IF(ISBLANK($IM$3),"",IF(OR(Tipy!HD33=Výsledky!$IK$6,Tipy!HD33=Výsledky!$IK$7,Tipy!HD33=Výsledky!$IK$8,Tipy!HD33=Výsledky!$IK$9),10,0))</f>
        <v>0</v>
      </c>
      <c r="IL39" s="183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6" t="str">
        <f>IF(ISBLANK($IM$3),"",IF(ISBLANK(Tipy!GZ33),"-",SUM(IH39:IL39)))</f>
        <v>-</v>
      </c>
      <c r="IN39" s="185"/>
      <c r="IO39" s="182">
        <f>IF(ISBLANK($IT$3),"",IF(ISBLANK(Tipy!HF33),0,IF(AND(Tipy!HF33=Výsledky!$IR$3,Tipy!HH33=Výsledky!$IT$3),50,0)))</f>
        <v>0</v>
      </c>
      <c r="IP39" s="182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2">
        <f>IF(ISBLANK($IT$3),"",IF(OR(Tipy!HI33=Výsledky!$IO$6,Tipy!HI33=Výsledky!$IO$7,Tipy!HI33=Výsledky!$IO$8,Tipy!HI33=Výsledky!$IO$9),30,0))</f>
        <v>0</v>
      </c>
      <c r="IR39" s="182">
        <f>IF(ISBLANK($IT$3),"",IF(OR(Tipy!HJ33=Výsledky!$IR$6,Tipy!HJ33=Výsledky!$IR$7,Tipy!HJ33=Výsledky!$IR$8,Tipy!HJ33=Výsledky!$IR$9),10,0))</f>
        <v>0</v>
      </c>
      <c r="IS39" s="183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6" t="str">
        <f>IF(ISBLANK($IT$3),"",IF(ISBLANK(Tipy!HF33),"-",SUM(IO39:IS39)))</f>
        <v>-</v>
      </c>
      <c r="IU39" s="185"/>
      <c r="IV39" s="182">
        <f>IF(ISBLANK($JA$3),"",IF(ISBLANK(Tipy!HL33),0,IF(AND(Tipy!HL33=Výsledky!$IY$3,Tipy!HN33=Výsledky!$JA$3),50,0)))</f>
        <v>0</v>
      </c>
      <c r="IW39" s="182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2">
        <f>IF(ISBLANK($JA$3),"",IF(OR(Tipy!HO33=Výsledky!$IV$6,Tipy!HO33=Výsledky!$IV$7,Tipy!HO33=Výsledky!$IV$8,Tipy!HO33=Výsledky!$IV$9),30,0))</f>
        <v>0</v>
      </c>
      <c r="IY39" s="182">
        <f>IF(ISBLANK($JA$3),"",IF(OR(Tipy!HP33=Výsledky!$IY$6,Tipy!HP33=Výsledky!$IY$7,Tipy!HP33=Výsledky!$IY$8,Tipy!HP33=Výsledky!$IY$9),10,0))</f>
        <v>0</v>
      </c>
      <c r="IZ39" s="183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6" t="str">
        <f>IF(ISBLANK($JA$3),"",IF(ISBLANK(Tipy!HL33),"-",SUM(IV39:IZ39)))</f>
        <v>-</v>
      </c>
      <c r="JB39" s="185"/>
      <c r="JC39" s="182">
        <f>IF(ISBLANK($JH$3),"",IF(ISBLANK(Tipy!HR33),0,IF(AND(Tipy!HR33=Výsledky!$JF$3,Tipy!HT33=Výsledky!$JH$3),50,0)))</f>
        <v>0</v>
      </c>
      <c r="JD39" s="182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2">
        <f>IF(ISBLANK($JH$3),"",IF(OR(Tipy!HU33=Výsledky!$JC$6,Tipy!HU33=Výsledky!$JC$7,Tipy!HU33=Výsledky!$JC$8,Tipy!HU33=Výsledky!$JC$9),30,0))</f>
        <v>0</v>
      </c>
      <c r="JF39" s="182">
        <f>IF(ISBLANK($JH$3),"",IF(OR(Tipy!HV33=Výsledky!$JF$6,Tipy!HV33=Výsledky!$JF$7,Tipy!HV33=Výsledky!$JF$8,Tipy!HV33=Výsledky!$JF$9),10,0))</f>
        <v>0</v>
      </c>
      <c r="JG39" s="18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6" t="str">
        <f>IF(ISBLANK($JH$3),"",IF(ISBLANK(Tipy!HR33),"-",SUM(JC39:JG39)))</f>
        <v>-</v>
      </c>
      <c r="JI39" s="185"/>
      <c r="JJ39" s="182">
        <f>IF(ISBLANK($JO$3),"",IF(ISBLANK(Tipy!HX33),0,IF(AND(Tipy!HX33=Výsledky!$JM$3,Tipy!HZ33=Výsledky!$JO$3),50,0)))</f>
        <v>0</v>
      </c>
      <c r="JK39" s="182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2">
        <f>IF(ISBLANK($JO$3),"",IF(OR(Tipy!IA33=Výsledky!$JJ$6,Tipy!IA33=Výsledky!$JJ$7,Tipy!IA33=Výsledky!$JJ$8,Tipy!IA33=Výsledky!$JJ$9),30,0))</f>
        <v>0</v>
      </c>
      <c r="JM39" s="182">
        <f>IF(ISBLANK($JO$3),"",IF(OR(Tipy!IB33=Výsledky!$JM$6,Tipy!IB33=Výsledky!$JM$7,Tipy!IB33=Výsledky!$JM$8,Tipy!IB33=Výsledky!$JM$9),10,0))</f>
        <v>0</v>
      </c>
      <c r="JN39" s="183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86" t="str">
        <f>IF(ISBLANK($JO$3),"",IF(ISBLANK(Tipy!HX33),"-",SUM(JJ39:JN39)))</f>
        <v>-</v>
      </c>
      <c r="JP39" s="185"/>
      <c r="JQ39" s="182">
        <f>IF(ISBLANK($JV$3),"",IF(ISBLANK(Tipy!ID33),0,IF(AND(Tipy!ID33=Výsledky!$JT$3,Tipy!IF33=Výsledky!$JV$3),50,0)))</f>
        <v>0</v>
      </c>
      <c r="JR39" s="182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82">
        <f>IF(ISBLANK($JV$3),"",IF(OR(Tipy!IG33=Výsledky!$JQ$6,Tipy!IG33=Výsledky!$JQ$7,Tipy!IG33=Výsledky!$JQ$8,Tipy!IG33=Výsledky!$JQ$9),30,0))</f>
        <v>0</v>
      </c>
      <c r="JT39" s="182">
        <f>IF(ISBLANK($JV$3),"",IF(OR(Tipy!IH33=Výsledky!$JT$6,Tipy!IH33=Výsledky!$JT$7,Tipy!IH33=Výsledky!$JT$8,Tipy!IH33=Výsledky!$JT$9),10,0))</f>
        <v>0</v>
      </c>
      <c r="JU39" s="183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86" t="str">
        <f>IF(ISBLANK($JV$3),"",IF(ISBLANK(Tipy!ID33),"-",SUM(JQ39:JU39)))</f>
        <v>-</v>
      </c>
      <c r="JW39" s="185"/>
      <c r="JX39" s="182">
        <f>IF(ISBLANK($KC$3),"",IF(ISBLANK(Tipy!IJ33),0,IF(AND(Tipy!IJ33=Výsledky!$KA$3,Tipy!IL33=Výsledky!$KC$3),50,0)))</f>
        <v>0</v>
      </c>
      <c r="JY39" s="182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>0</v>
      </c>
      <c r="JZ39" s="182">
        <f>IF(ISBLANK($KC$3),"",IF(OR(Tipy!IM33=Výsledky!$JX$6,Tipy!IM33=Výsledky!$JX$7,Tipy!IM33=Výsledky!$JX$8,Tipy!IM33=Výsledky!$JX$9),30,0))</f>
        <v>0</v>
      </c>
      <c r="KA39" s="182">
        <f>IF(ISBLANK($KC$3),"",IF(OR(Tipy!IN33=Výsledky!$KA$6,Tipy!IN33=Výsledky!$KA$7,Tipy!IN33=Výsledky!$KA$8,Tipy!IN33=Výsledky!$KA$9),10,0))</f>
        <v>0</v>
      </c>
      <c r="KB39" s="183">
        <f>IF(ISBLANK($KC$3),"",IF(ISBLANK(Tipy!IJ33),0,IF(OR(AND(Tipy!IJ33=Výsledky!$KA$3,OR(Tipy!IL33=Výsledky!$KC$3+1,Tipy!IL33=Výsledky!$KC$3-1)),AND(Tipy!IL33=Výsledky!$KC$3,OR(Tipy!IJ33=Výsledky!$KA$3+1,Tipy!IJ33=Výsledky!$KA$3-1))),10,0)))</f>
        <v>0</v>
      </c>
      <c r="KC39" s="186" t="str">
        <f>IF(ISBLANK($KC$3),"",IF(ISBLANK(Tipy!IJ33),"-",SUM(JX39:KB39)))</f>
        <v>-</v>
      </c>
      <c r="KD39" s="185"/>
      <c r="KE39" s="182">
        <f>IF(ISBLANK($KJ$3),"",IF(ISBLANK(Tipy!IP33),0,IF(AND(Tipy!IP33=Výsledky!$KH$3,Tipy!IR33=Výsledky!$KJ$3),50,0)))</f>
        <v>0</v>
      </c>
      <c r="KF39" s="182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182">
        <f>IF(ISBLANK($KJ$3),"",IF(OR(Tipy!IS33=Výsledky!$KE$6,Tipy!IS33=Výsledky!$KE$7,Tipy!IS33=Výsledky!$KE$8,Tipy!IS33=Výsledky!$KE$9),30,0))</f>
        <v>0</v>
      </c>
      <c r="KH39" s="182">
        <f>IF(ISBLANK($KJ$3),"",IF(OR(Tipy!IT33=Výsledky!$KH$6,Tipy!IT33=Výsledky!$KH$7,Tipy!IT33=Výsledky!$KH$8,Tipy!IT33=Výsledky!$KH$9),10,0))</f>
        <v>0</v>
      </c>
      <c r="KI39" s="183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186" t="str">
        <f>IF(ISBLANK($KJ$3),"",IF(ISBLANK(Tipy!IP33),"-",SUM(KE39:KI39)))</f>
        <v>-</v>
      </c>
      <c r="KK39" s="185"/>
      <c r="KL39" s="182">
        <f>IF(ISBLANK($KQ$3),"",IF(ISBLANK(Tipy!IV33),0,IF(AND(Tipy!IV33=Výsledky!$KO$3,Tipy!IX33=Výsledky!$KQ$3),50,0)))</f>
        <v>0</v>
      </c>
      <c r="KM39" s="182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182">
        <f>IF(ISBLANK($KQ$3),"",IF(OR(Tipy!IY33=Výsledky!$KL$6,Tipy!IY33=Výsledky!$KL$7,Tipy!IY33=Výsledky!$KL$8,Tipy!IY33=Výsledky!$KL$9),30,0))</f>
        <v>0</v>
      </c>
      <c r="KO39" s="182">
        <f>IF(ISBLANK($KQ$3),"",IF(OR(Tipy!IZ33=Výsledky!$KO$6,Tipy!IZ33=Výsledky!$KO$7,Tipy!IZ33=Výsledky!$KO$8,Tipy!IZ33=Výsledky!$KO$9),10,0))</f>
        <v>0</v>
      </c>
      <c r="KP39" s="183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86" t="str">
        <f>IF(ISBLANK($KQ$3),"",IF(ISBLANK(Tipy!IV33),"-",SUM(KL39:KP39)))</f>
        <v>-</v>
      </c>
      <c r="KR39" s="185"/>
      <c r="KS39" s="182">
        <f>IF(ISBLANK($KX$3),"",IF(ISBLANK(Tipy!JB33),0,IF(AND(Tipy!JB33=Výsledky!$KV$3,Tipy!JD33=Výsledky!$KX$3),50,0)))</f>
        <v>0</v>
      </c>
      <c r="KT39" s="182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82">
        <f>IF(ISBLANK($KX$3),"",IF(OR(Tipy!JE33=Výsledky!$KS$6,Tipy!JE33=Výsledky!$KS$7,Tipy!JE33=Výsledky!$KS$8,Tipy!JE33=Výsledky!$KS$9),30,0))</f>
        <v>0</v>
      </c>
      <c r="KV39" s="182">
        <f>IF(ISBLANK($KX$3),"",IF(OR(Tipy!JF33=Výsledky!$KV$6,Tipy!JF33=Výsledky!$KV$7,Tipy!JF33=Výsledky!$KV$8,Tipy!JF33=Výsledky!$KV$9),10,0))</f>
        <v>0</v>
      </c>
      <c r="KW39" s="183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86" t="str">
        <f>IF(ISBLANK($KX$3),"",IF(ISBLANK(Tipy!JB33),"-",SUM(KS39:KW39)))</f>
        <v>-</v>
      </c>
      <c r="KY39" s="185"/>
      <c r="KZ39" s="182">
        <f>IF(ISBLANK($LE$3),"",IF(ISBLANK(Tipy!JH33),0,IF(AND(Tipy!JH33=Výsledky!$LC$3,Tipy!JJ33=Výsledky!$LE$3),50,0)))</f>
        <v>0</v>
      </c>
      <c r="LA39" s="182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82">
        <f>IF(ISBLANK($LE$3),"",IF(OR(Tipy!JK33=Výsledky!$KZ$6,Tipy!JK33=Výsledky!$KZ$7,Tipy!JK33=Výsledky!$KZ$8,Tipy!JK33=Výsledky!$KZ$9),30,0))</f>
        <v>0</v>
      </c>
      <c r="LC39" s="182">
        <f>IF(ISBLANK($LE$3),"",IF(OR(Tipy!JL33=Výsledky!$LC$6,Tipy!JL33=Výsledky!$LC$7,Tipy!JL33=Výsledky!$LC$8,Tipy!JL33=Výsledky!$LC$9),10,0))</f>
        <v>0</v>
      </c>
      <c r="LD39" s="183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86" t="str">
        <f>IF(ISBLANK($LE$3),"",IF(ISBLANK(Tipy!JH33),"-",SUM(KZ39:LD39)))</f>
        <v>-</v>
      </c>
      <c r="LF39" s="185"/>
      <c r="LG39" s="182">
        <f>IF(ISBLANK($LL$3),"",IF(ISBLANK(Tipy!JN33),0,IF(AND(Tipy!JN33=Výsledky!$LJ$3,Tipy!JP33=Výsledky!$LL$3),50,0)))</f>
        <v>0</v>
      </c>
      <c r="LH39" s="182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182">
        <f>IF(ISBLANK($LL$3),"",IF(OR(Tipy!JQ33=Výsledky!$LG$6,Tipy!JQ33=Výsledky!$LG$7,Tipy!JQ33=Výsledky!$LG$8,Tipy!JQ33=Výsledky!$LG$9),30,0))</f>
        <v>0</v>
      </c>
      <c r="LJ39" s="182">
        <f>IF(ISBLANK($LL$3),"",IF(OR(Tipy!JR33=Výsledky!$LJ$6,Tipy!JR33=Výsledky!$LJ$7,Tipy!JR33=Výsledky!$LJ$8,Tipy!JR33=Výsledky!$LJ$9),10,0))</f>
        <v>0</v>
      </c>
      <c r="LK39" s="183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86" t="str">
        <f>IF(ISBLANK($LL$3),"",IF(ISBLANK(Tipy!JN33),"-",SUM(LG39:LK39)))</f>
        <v>-</v>
      </c>
      <c r="LM39" s="185"/>
      <c r="LN39" s="182" t="str">
        <f>IF(ISBLANK($LS$3),"",IF(ISBLANK(Tipy!JT33),0,IF(AND(Tipy!JT33=Výsledky!$LQ$3,Tipy!JV33=Výsledky!$LS$3),50,0)))</f>
        <v/>
      </c>
      <c r="LO39" s="182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82" t="str">
        <f>IF(ISBLANK($LS$3),"",IF(OR(Tipy!JW33=Výsledky!$LN$6,Tipy!JW33=Výsledky!$LN$7,Tipy!JW33=Výsledky!$LN$8,Tipy!JW33=Výsledky!$LN$9),30,0))</f>
        <v/>
      </c>
      <c r="LQ39" s="182" t="str">
        <f>IF(ISBLANK($LS$3),"",IF(OR(Tipy!JX33=Výsledky!$LQ$6,Tipy!JX33=Výsledky!$LQ$7,Tipy!JX33=Výsledky!$LQ$8,Tipy!JX33=Výsledky!$LQ$9),10,0))</f>
        <v/>
      </c>
      <c r="LR39" s="183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86" t="str">
        <f>IF(ISBLANK($LS$3),"",IF(ISBLANK(Tipy!JT33),"-",SUM(LN39:LR39)))</f>
        <v/>
      </c>
      <c r="LT39" s="94"/>
      <c r="LU39" s="182">
        <f>IF(ISBLANK($LZ$3),"",IF(ISBLANK(Tipy!JZ33),0,IF(AND(Tipy!JZ33=Výsledky!$LX$3,Tipy!KB33=Výsledky!$LZ$3),50,0)))</f>
        <v>0</v>
      </c>
      <c r="LV39" s="182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82">
        <f>IF(ISBLANK($LZ$3),"",IF(OR(Tipy!KC33=Výsledky!$LU$6,Tipy!KC33=Výsledky!$LU$7,Tipy!KC33=Výsledky!$LU$8,Tipy!KC33=Výsledky!$LU$9),30,0))</f>
        <v>0</v>
      </c>
      <c r="LX39" s="182">
        <f>IF(ISBLANK($LZ$3),"",IF(OR(Tipy!KD33=Výsledky!$LX$6,Tipy!KD33=Výsledky!$LX$7,Tipy!KD33=Výsledky!$LX$8,Tipy!KD33=Výsledky!$LX$9),10,0))</f>
        <v>0</v>
      </c>
      <c r="LY39" s="183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86" t="str">
        <f>IF(ISBLANK($LZ$3),"",IF(ISBLANK(Tipy!JZ33),"-",SUM(LU39:LY39)))</f>
        <v>-</v>
      </c>
      <c r="MA39" s="185"/>
      <c r="MB39" s="182">
        <f>IF(ISBLANK($MG$3),"",IF(ISBLANK(Tipy!KF33),0,IF(AND(Tipy!KF33=Výsledky!$ME$3,Tipy!KH33=Výsledky!$MG$3),50,0)))</f>
        <v>0</v>
      </c>
      <c r="MC39" s="182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82">
        <f>IF(ISBLANK($MG$3),"",IF(OR(Tipy!KI33=Výsledky!$MB$6,Tipy!KI33=Výsledky!$MB$7,Tipy!KI33=Výsledky!$MB$8,Tipy!KI33=Výsledky!$MB$9),30,0))</f>
        <v>0</v>
      </c>
      <c r="ME39" s="182">
        <f>IF(ISBLANK($MG$3),"",IF(OR(Tipy!KJ33=Výsledky!$ME$6,Tipy!KJ33=Výsledky!$ME$7,Tipy!KJ33=Výsledky!$ME$8,Tipy!KJ33=Výsledky!$ME$9),10,0))</f>
        <v>0</v>
      </c>
      <c r="MF39" s="183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86" t="str">
        <f>IF(ISBLANK($MG$3),"",IF(ISBLANK(Tipy!KF33),"-",SUM(MB39:MF39)))</f>
        <v>-</v>
      </c>
      <c r="MH39" s="94"/>
      <c r="MI39" s="92" t="str">
        <f>IF(ISBLANK($MN$3),"",IF(ISBLANK(Tipy!KL33),0,IF(AND(Tipy!KL33=Výsledky!$ML$3,Tipy!KN33=Výsledky!$MN$3),50,0)))</f>
        <v/>
      </c>
      <c r="MJ39" s="92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92" t="str">
        <f>IF(ISBLANK($MN$3),"",IF(OR(Tipy!KO33=Výsledky!$MI$6,Tipy!KO33=Výsledky!$MI$7,Tipy!KO33=Výsledky!$MI$8,Tipy!KO33=Výsledky!$MI$9),30,0))</f>
        <v/>
      </c>
      <c r="ML39" s="92" t="str">
        <f>IF(ISBLANK($MN$3),"",IF(OR(Tipy!KP33=Výsledky!$ML$6,Tipy!KP33=Výsledky!$ML$7,Tipy!KP33=Výsledky!$ML$8,Tipy!KP33=Výsledky!$ML$9),10,0))</f>
        <v/>
      </c>
      <c r="MM39" s="93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95" t="str">
        <f>IF(ISBLANK($MN$3),"",IF(ISBLANK(Tipy!KL33),"-",SUM(MI39:MM39)))</f>
        <v/>
      </c>
      <c r="MO39" s="94"/>
      <c r="MP39" s="92" t="str">
        <f>IF(ISBLANK($MU$3),"",IF(ISBLANK(Tipy!KR33),0,IF(AND(Tipy!KR33=Výsledky!$MS$3,Tipy!KT33=Výsledky!$MU$3),50,0)))</f>
        <v/>
      </c>
      <c r="MQ39" s="92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92" t="str">
        <f>IF(ISBLANK($MU$3),"",IF(OR(Tipy!KU33=Výsledky!$MP$6,Tipy!KU33=Výsledky!$MP$7,Tipy!KU33=Výsledky!$MP$8,Tipy!KU33=Výsledky!$MP$9),30,0))</f>
        <v/>
      </c>
      <c r="MS39" s="92" t="str">
        <f>IF(ISBLANK($MU$3),"",IF(OR(Tipy!KV33=Výsledky!$MS$6,Tipy!KV33=Výsledky!$MS$7,Tipy!KV33=Výsledky!$MS$8,Tipy!KV33=Výsledky!$MS$9),10,0))</f>
        <v/>
      </c>
      <c r="MT39" s="93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95" t="str">
        <f>IF(ISBLANK($MU$3),"",IF(ISBLANK(Tipy!KR33),"-",SUM(MP39:MT39)))</f>
        <v/>
      </c>
      <c r="MV39" s="94"/>
      <c r="MW39" s="92" t="str">
        <f>IF(ISBLANK($NB$3),"",IF(ISBLANK(Tipy!KX33),0,IF(AND(Tipy!KX33=Výsledky!$MZ$3,Tipy!KZ33=Výsledky!$NB$3),50,0)))</f>
        <v/>
      </c>
      <c r="MX39" s="92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92" t="str">
        <f>IF(ISBLANK($NB$3),"",IF(OR(Tipy!LA33=Výsledky!$MW$6,Tipy!LA33=Výsledky!$MW$7,Tipy!LA33=Výsledky!$MW$8,Tipy!LA33=Výsledky!$MW$9),30,0))</f>
        <v/>
      </c>
      <c r="MZ39" s="92" t="str">
        <f>IF(ISBLANK($NB$3),"",IF(OR(Tipy!LB33=Výsledky!$MZ$6,Tipy!LB33=Výsledky!$MZ$7,Tipy!LB33=Výsledky!$MZ$8,Tipy!LB33=Výsledky!$MZ$9),10,0))</f>
        <v/>
      </c>
      <c r="NA39" s="93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95" t="str">
        <f>IF(ISBLANK($NB$3),"",IF(ISBLANK(Tipy!KX33),"-",SUM(MW39:NA39)))</f>
        <v/>
      </c>
      <c r="NC39" s="94"/>
      <c r="ND39" s="92" t="str">
        <f>IF(ISBLANK($NI$3),"",IF(ISBLANK(Tipy!LD33),0,IF(AND(Tipy!LD33=Výsledky!$NG$3,Tipy!LF33=Výsledky!$NI$3),50,0)))</f>
        <v/>
      </c>
      <c r="NE39" s="92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92" t="str">
        <f>IF(ISBLANK($NI$3),"",IF(OR(Tipy!LG33=Výsledky!$ND$6,Tipy!LG33=Výsledky!$ND$7,Tipy!LG33=Výsledky!$ND$8,Tipy!LG33=Výsledky!$ND$9),30,0))</f>
        <v/>
      </c>
      <c r="NG39" s="92" t="str">
        <f>IF(ISBLANK($NI$3),"",IF(OR(Tipy!LH33=Výsledky!$NG$6,Tipy!LH33=Výsledky!$NG$7,Tipy!LH33=Výsledky!$NG$8,Tipy!LH33=Výsledky!$NG$9),10,0))</f>
        <v/>
      </c>
      <c r="NH39" s="93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95" t="str">
        <f>IF(ISBLANK($NI$3),"",IF(ISBLANK(Tipy!LD33),"-",SUM(ND39:NH39)))</f>
        <v/>
      </c>
      <c r="NJ39" s="94"/>
      <c r="NK39" s="92" t="str">
        <f>IF(ISBLANK($NP$3),"",IF(ISBLANK(Tipy!LJ33),0,IF(AND(Tipy!LJ33=Výsledky!$NN$3,Tipy!LL33=Výsledky!$NP$3),50,0)))</f>
        <v/>
      </c>
      <c r="NL39" s="92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92" t="str">
        <f>IF(ISBLANK($NP$3),"",IF(OR(Tipy!LM33=Výsledky!$NK$6,Tipy!LM33=Výsledky!$NK$7,Tipy!LM33=Výsledky!$NK$8,Tipy!LM33=Výsledky!$NK$9),30,0))</f>
        <v/>
      </c>
      <c r="NN39" s="92" t="str">
        <f>IF(ISBLANK($NP$3),"",IF(OR(Tipy!LN33=Výsledky!$NN$6,Tipy!LN33=Výsledky!$NN$7,Tipy!LN33=Výsledky!$NN$8,Tipy!LN33=Výsledky!$NN$9),10,0))</f>
        <v/>
      </c>
      <c r="NO39" s="93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95" t="str">
        <f>IF(ISBLANK($NP$3),"",IF(ISBLANK(Tipy!LJ33),"-",SUM(NK39:NO39)))</f>
        <v/>
      </c>
      <c r="NQ39" s="94"/>
      <c r="NR39" s="92" t="str">
        <f>IF(ISBLANK($NW$3),"",IF(ISBLANK(Tipy!LP33),0,IF(AND(Tipy!LP33=Výsledky!$NU$3,Tipy!LR33=Výsledky!$NW$3),50,0)))</f>
        <v/>
      </c>
      <c r="NS39" s="92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92" t="str">
        <f>IF(ISBLANK($NW$3),"",IF(OR(Tipy!LS33=Výsledky!$NR$6,Tipy!LS33=Výsledky!$NR$7,Tipy!LS33=Výsledky!$NR$8,Tipy!LS33=Výsledky!$NR$9),30,0))</f>
        <v/>
      </c>
      <c r="NU39" s="92" t="str">
        <f>IF(ISBLANK($NW$3),"",IF(OR(Tipy!LT33=Výsledky!$NU$6,Tipy!LT33=Výsledky!$NU$7,Tipy!LT33=Výsledky!$NU$8,Tipy!LT33=Výsledky!$NU$9),10,0))</f>
        <v/>
      </c>
      <c r="NV39" s="93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95" t="str">
        <f>IF(ISBLANK($NW$3),"",IF(ISBLANK(Tipy!LP33),"-",SUM(NR39:NV39)))</f>
        <v/>
      </c>
      <c r="NX39" s="94"/>
      <c r="NY39" s="92" t="str">
        <f>IF(ISBLANK($OD$3),"",IF(ISBLANK(Tipy!LV33),0,IF(AND(Tipy!LV33=Výsledky!$OB$3,Tipy!LX33=Výsledky!$OD$3),50,0)))</f>
        <v/>
      </c>
      <c r="NZ39" s="92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92" t="str">
        <f>IF(ISBLANK($OD$3),"",IF(OR(Tipy!LY33=Výsledky!$NY$6,Tipy!LY33=Výsledky!$NY$7,Tipy!LY33=Výsledky!$NY$8,Tipy!LY33=Výsledky!$NY$9),30,0))</f>
        <v/>
      </c>
      <c r="OB39" s="92" t="str">
        <f>IF(ISBLANK($OD$3),"",IF(OR(Tipy!LZ33=Výsledky!$OB$6,Tipy!LZ33=Výsledky!$OB$7,Tipy!LZ33=Výsledky!$OB$8,Tipy!LZ33=Výsledky!$OB$9),10,0))</f>
        <v/>
      </c>
      <c r="OC39" s="93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95" t="str">
        <f>IF(ISBLANK($OD$3),"",IF(ISBLANK(Tipy!LV33),"-",SUM(NY39:OC39)))</f>
        <v/>
      </c>
      <c r="OE39" s="94"/>
      <c r="OF39" s="92" t="str">
        <f>IF(ISBLANK($OK$3),"",IF(ISBLANK(Tipy!MB33),0,IF(AND(Tipy!MB33=Výsledky!$OI$3,Tipy!MD33=Výsledky!$OK$3),50,0)))</f>
        <v/>
      </c>
      <c r="OG39" s="92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92" t="str">
        <f>IF(ISBLANK($OK$3),"",IF(OR(Tipy!ME33=Výsledky!$OF$6,Tipy!ME33=Výsledky!$OF$7,Tipy!ME33=Výsledky!$OF$8,Tipy!ME33=Výsledky!$OF$9),30,0))</f>
        <v/>
      </c>
      <c r="OI39" s="92" t="str">
        <f>IF(ISBLANK($OK$3),"",IF(OR(Tipy!MF33=Výsledky!$OI$6,Tipy!MF33=Výsledky!$OI$7,Tipy!MF33=Výsledky!$OI$8,Tipy!MF33=Výsledky!$OI$9),10,0))</f>
        <v/>
      </c>
      <c r="OJ39" s="93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95" t="str">
        <f>IF(ISBLANK($OK$3),"",IF(ISBLANK(Tipy!MB33),"-",SUM(OF39:OJ39)))</f>
        <v/>
      </c>
      <c r="OL39" s="94"/>
      <c r="OM39" s="92" t="str">
        <f>IF(ISBLANK($OR$3),"",IF(ISBLANK(Tipy!MH33),0,IF(AND(Tipy!MH33=Výsledky!$OP$3,Tipy!MJ33=Výsledky!$OR$3),50,0)))</f>
        <v/>
      </c>
      <c r="ON39" s="92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92" t="str">
        <f>IF(ISBLANK($OR$3),"",IF(OR(Tipy!MK33=Výsledky!$OM$6,Tipy!MK33=Výsledky!$OM$7,Tipy!MK33=Výsledky!$OM$8,Tipy!MK33=Výsledky!$OM$9),30,0))</f>
        <v/>
      </c>
      <c r="OP39" s="92" t="str">
        <f>IF(ISBLANK($OR$3),"",IF(OR(Tipy!ML33=Výsledky!$OP$6,Tipy!ML33=Výsledky!$OP$7,Tipy!ML33=Výsledky!$OP$8,Tipy!ML33=Výsledky!$OP$9),10,0))</f>
        <v/>
      </c>
      <c r="OQ39" s="93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95" t="str">
        <f>IF(ISBLANK($OR$3),"",IF(ISBLANK(Tipy!MH33),"-",SUM(OM39:OQ39)))</f>
        <v/>
      </c>
      <c r="OS39" s="94"/>
      <c r="OT39" s="92" t="str">
        <f>IF(ISBLANK($OY$3),"",IF(ISBLANK(Tipy!MN33),0,IF(AND(Tipy!MN33=Výsledky!$OW$3,Tipy!MP33=Výsledky!$OY$3),50,0)))</f>
        <v/>
      </c>
      <c r="OU39" s="92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92" t="str">
        <f>IF(ISBLANK($OY$3),"",IF(OR(Tipy!MQ33=Výsledky!$OT$6,Tipy!MQ33=Výsledky!$OT$7,Tipy!MQ33=Výsledky!$OT$8,Tipy!MQ33=Výsledky!$OT$9),30,0))</f>
        <v/>
      </c>
      <c r="OW39" s="92" t="str">
        <f>IF(ISBLANK($OY$3),"",IF(OR(Tipy!MR33=Výsledky!$OW$6,Tipy!MR33=Výsledky!$OW$7,Tipy!MR33=Výsledky!$OW$8,Tipy!MR33=Výsledky!$OW$9),10,0))</f>
        <v/>
      </c>
      <c r="OX39" s="93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95" t="str">
        <f>IF(ISBLANK($OY$3),"",IF(ISBLANK(Tipy!MN33),"-",SUM(OT39:OX39)))</f>
        <v/>
      </c>
      <c r="OZ39" s="94"/>
      <c r="PA39" s="92" t="str">
        <f>IF(ISBLANK($PF$3),"",IF(ISBLANK(Tipy!MT33),0,IF(AND(Tipy!MT33=Výsledky!$PD$3,Tipy!MV33=Výsledky!$PF$3),50,0)))</f>
        <v/>
      </c>
      <c r="PB39" s="92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92" t="str">
        <f>IF(ISBLANK($PF$3),"",IF(OR(Tipy!MW33=Výsledky!$PA$6,Tipy!MW33=Výsledky!$PA$7,Tipy!MW33=Výsledky!$PA$8,Tipy!MW33=Výsledky!$PA$9),30,0))</f>
        <v/>
      </c>
      <c r="PD39" s="92" t="str">
        <f>IF(ISBLANK($PF$3),"",IF(OR(Tipy!MX33=Výsledky!$PD$6,Tipy!MX33=Výsledky!$PD$7,Tipy!MX33=Výsledky!$PD$8,Tipy!MX33=Výsledky!$PD$9),10,0))</f>
        <v/>
      </c>
      <c r="PE39" s="93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95" t="str">
        <f>IF(ISBLANK($PF$3),"",IF(ISBLANK(Tipy!MT33),"-",SUM(PA39:PE39)))</f>
        <v/>
      </c>
      <c r="PG39" s="94"/>
      <c r="PH39" s="92" t="str">
        <f>IF(ISBLANK($PM$3),"",IF(ISBLANK(Tipy!MZ33),0,IF(AND(Tipy!MZ33=Výsledky!$PK$3,Tipy!NB33=Výsledky!$PM$3),50,0)))</f>
        <v/>
      </c>
      <c r="PI39" s="92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92" t="str">
        <f>IF(ISBLANK($PM$3),"",IF(OR(Tipy!NC33=Výsledky!$PH$6,Tipy!NC33=Výsledky!$PH$7,Tipy!NC33=Výsledky!$PH$8,Tipy!NC33=Výsledky!$PH$9),30,0))</f>
        <v/>
      </c>
      <c r="PK39" s="92" t="str">
        <f>IF(ISBLANK($PM$3),"",IF(OR(Tipy!ND33=Výsledky!$PK$6,Tipy!ND33=Výsledky!$PK$7,Tipy!ND33=Výsledky!$PK$8,Tipy!ND33=Výsledky!$PK$9),10,0))</f>
        <v/>
      </c>
      <c r="PL39" s="93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95" t="str">
        <f>IF(ISBLANK($PM$3),"",IF(ISBLANK(Tipy!MZ33),"-",SUM(PH39:PL39)))</f>
        <v/>
      </c>
      <c r="PN39" s="94"/>
      <c r="PO39" s="92" t="str">
        <f>IF(ISBLANK($PT$3),"",IF(ISBLANK(Tipy!NF33),0,IF(AND(Tipy!NF33=Výsledky!$PR$3,Tipy!NH33=Výsledky!$PT$3),50,0)))</f>
        <v/>
      </c>
      <c r="PP39" s="92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92" t="str">
        <f>IF(ISBLANK($PT$3),"",IF(OR(Tipy!NI33=Výsledky!$PO$6,Tipy!NI33=Výsledky!$PO$7,Tipy!NI33=Výsledky!$PO$8,Tipy!NI33=Výsledky!$PO$9),30,0))</f>
        <v/>
      </c>
      <c r="PR39" s="92" t="str">
        <f>IF(ISBLANK($PT$3),"",IF(OR(Tipy!NJ33=Výsledky!$PR$6,Tipy!NJ33=Výsledky!$PR$7,Tipy!NJ33=Výsledky!$PR$8,Tipy!NJ33=Výsledky!$PR$9),10,0))</f>
        <v/>
      </c>
      <c r="PS39" s="93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95" t="str">
        <f>IF(ISBLANK($PT$3),"",IF(ISBLANK(Tipy!NF33),"-",SUM(PO39:PS39)))</f>
        <v/>
      </c>
      <c r="PU39" s="94"/>
      <c r="PV39" s="92" t="str">
        <f>IF(ISBLANK($QA$3),"",IF(ISBLANK(Tipy!NL33),0,IF(AND(Tipy!NL33=Výsledky!$PY$3,Tipy!NN33=Výsledky!$QA$3),50,0)))</f>
        <v/>
      </c>
      <c r="PW39" s="92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92" t="str">
        <f>IF(ISBLANK($QA$3),"",IF(OR(Tipy!NO33=Výsledky!$PV$6,Tipy!NO33=Výsledky!$PV$7,Tipy!NO33=Výsledky!$PV$8,Tipy!NO33=Výsledky!$PV$9),30,0))</f>
        <v/>
      </c>
      <c r="PY39" s="92" t="str">
        <f>IF(ISBLANK($QA$3),"",IF(OR(Tipy!NP33=Výsledky!$PY$6,Tipy!NP33=Výsledky!$PY$7,Tipy!NP33=Výsledky!$PY$8,Tipy!NP33=Výsledky!$PY$9),10,0))</f>
        <v/>
      </c>
      <c r="PZ39" s="93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95" t="str">
        <f>IF(ISBLANK($QA$3),"",IF(ISBLANK(Tipy!NL33),"-",SUM(PV39:PZ39)))</f>
        <v/>
      </c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182">
        <f>IF(ISBLANK($GP$3),"",IF(ISBLANK(Tipy!FJ34),0,IF(AND(Tipy!FJ34=Výsledky!$GN$3,Tipy!FL34=Výsledky!$GP$3),50,0)))</f>
        <v>0</v>
      </c>
      <c r="GL40" s="182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82">
        <f>IF(ISBLANK($GP$3),"",IF(OR(Tipy!FM34=Výsledky!$GK$6,Tipy!FM34=Výsledky!$GK$7,Tipy!FM34=Výsledky!$GK$8,Tipy!FM34=Výsledky!$GK$9),30,0))</f>
        <v>0</v>
      </c>
      <c r="GN40" s="182">
        <f>IF(ISBLANK($GP$3),"",IF(OR(Tipy!FN34=Výsledky!$GN$6,Tipy!FN34=Výsledky!$GN$7,Tipy!FN34=Výsledky!$GN$8,Tipy!FN34=Výsledky!$GN$9),10,0))</f>
        <v>0</v>
      </c>
      <c r="GO40" s="183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6" t="str">
        <f>IF(ISBLANK($GP$3),"",IF(ISBLANK(Tipy!FJ34),"-",SUM(GK40:GO40)))</f>
        <v>-</v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182">
        <f>IF(ISBLANK($IM$3),"",IF(ISBLANK(Tipy!GZ34),0,IF(AND(Tipy!GZ34=Výsledky!$IK$3,Tipy!HB34=Výsledky!$IM$3),50,0)))</f>
        <v>0</v>
      </c>
      <c r="II40" s="182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2">
        <f>IF(ISBLANK($IM$3),"",IF(OR(Tipy!HC34=Výsledky!$IH$6,Tipy!HC34=Výsledky!$IH$7,Tipy!HC34=Výsledky!$IH$8,Tipy!HC34=Výsledky!$IH$9),30,0))</f>
        <v>0</v>
      </c>
      <c r="IK40" s="182">
        <f>IF(ISBLANK($IM$3),"",IF(OR(Tipy!HD34=Výsledky!$IK$6,Tipy!HD34=Výsledky!$IK$7,Tipy!HD34=Výsledky!$IK$8,Tipy!HD34=Výsledky!$IK$9),10,0))</f>
        <v>0</v>
      </c>
      <c r="IL40" s="183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6" t="str">
        <f>IF(ISBLANK($IM$3),"",IF(ISBLANK(Tipy!GZ34),"-",SUM(IH40:IL40)))</f>
        <v>-</v>
      </c>
      <c r="IN40" s="185"/>
      <c r="IO40" s="182">
        <f>IF(ISBLANK($IT$3),"",IF(ISBLANK(Tipy!HF34),0,IF(AND(Tipy!HF34=Výsledky!$IR$3,Tipy!HH34=Výsledky!$IT$3),50,0)))</f>
        <v>0</v>
      </c>
      <c r="IP40" s="182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2">
        <f>IF(ISBLANK($IT$3),"",IF(OR(Tipy!HI34=Výsledky!$IO$6,Tipy!HI34=Výsledky!$IO$7,Tipy!HI34=Výsledky!$IO$8,Tipy!HI34=Výsledky!$IO$9),30,0))</f>
        <v>0</v>
      </c>
      <c r="IR40" s="182">
        <f>IF(ISBLANK($IT$3),"",IF(OR(Tipy!HJ34=Výsledky!$IR$6,Tipy!HJ34=Výsledky!$IR$7,Tipy!HJ34=Výsledky!$IR$8,Tipy!HJ34=Výsledky!$IR$9),10,0))</f>
        <v>0</v>
      </c>
      <c r="IS40" s="183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6" t="str">
        <f>IF(ISBLANK($IT$3),"",IF(ISBLANK(Tipy!HF34),"-",SUM(IO40:IS40)))</f>
        <v>-</v>
      </c>
      <c r="IU40" s="185"/>
      <c r="IV40" s="182">
        <f>IF(ISBLANK($JA$3),"",IF(ISBLANK(Tipy!HL34),0,IF(AND(Tipy!HL34=Výsledky!$IY$3,Tipy!HN34=Výsledky!$JA$3),50,0)))</f>
        <v>0</v>
      </c>
      <c r="IW40" s="182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2">
        <f>IF(ISBLANK($JA$3),"",IF(OR(Tipy!HO34=Výsledky!$IV$6,Tipy!HO34=Výsledky!$IV$7,Tipy!HO34=Výsledky!$IV$8,Tipy!HO34=Výsledky!$IV$9),30,0))</f>
        <v>0</v>
      </c>
      <c r="IY40" s="182">
        <f>IF(ISBLANK($JA$3),"",IF(OR(Tipy!HP34=Výsledky!$IY$6,Tipy!HP34=Výsledky!$IY$7,Tipy!HP34=Výsledky!$IY$8,Tipy!HP34=Výsledky!$IY$9),10,0))</f>
        <v>0</v>
      </c>
      <c r="IZ40" s="183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6" t="str">
        <f>IF(ISBLANK($JA$3),"",IF(ISBLANK(Tipy!HL34),"-",SUM(IV40:IZ40)))</f>
        <v>-</v>
      </c>
      <c r="JB40" s="185"/>
      <c r="JC40" s="182">
        <f>IF(ISBLANK($JH$3),"",IF(ISBLANK(Tipy!HR34),0,IF(AND(Tipy!HR34=Výsledky!$JF$3,Tipy!HT34=Výsledky!$JH$3),50,0)))</f>
        <v>0</v>
      </c>
      <c r="JD40" s="182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2">
        <f>IF(ISBLANK($JH$3),"",IF(OR(Tipy!HU34=Výsledky!$JC$6,Tipy!HU34=Výsledky!$JC$7,Tipy!HU34=Výsledky!$JC$8,Tipy!HU34=Výsledky!$JC$9),30,0))</f>
        <v>0</v>
      </c>
      <c r="JF40" s="182">
        <f>IF(ISBLANK($JH$3),"",IF(OR(Tipy!HV34=Výsledky!$JF$6,Tipy!HV34=Výsledky!$JF$7,Tipy!HV34=Výsledky!$JF$8,Tipy!HV34=Výsledky!$JF$9),10,0))</f>
        <v>0</v>
      </c>
      <c r="JG40" s="183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6" t="str">
        <f>IF(ISBLANK($JH$3),"",IF(ISBLANK(Tipy!HR34),"-",SUM(JC40:JG40)))</f>
        <v>-</v>
      </c>
      <c r="JI40" s="185"/>
      <c r="JJ40" s="182">
        <f>IF(ISBLANK($JO$3),"",IF(ISBLANK(Tipy!HX34),0,IF(AND(Tipy!HX34=Výsledky!$JM$3,Tipy!HZ34=Výsledky!$JO$3),50,0)))</f>
        <v>0</v>
      </c>
      <c r="JK40" s="182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2">
        <f>IF(ISBLANK($JO$3),"",IF(OR(Tipy!IA34=Výsledky!$JJ$6,Tipy!IA34=Výsledky!$JJ$7,Tipy!IA34=Výsledky!$JJ$8,Tipy!IA34=Výsledky!$JJ$9),30,0))</f>
        <v>0</v>
      </c>
      <c r="JM40" s="182">
        <f>IF(ISBLANK($JO$3),"",IF(OR(Tipy!IB34=Výsledky!$JM$6,Tipy!IB34=Výsledky!$JM$7,Tipy!IB34=Výsledky!$JM$8,Tipy!IB34=Výsledky!$JM$9),10,0))</f>
        <v>0</v>
      </c>
      <c r="JN40" s="183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86" t="str">
        <f>IF(ISBLANK($JO$3),"",IF(ISBLANK(Tipy!HX34),"-",SUM(JJ40:JN40)))</f>
        <v>-</v>
      </c>
      <c r="JP40" s="185"/>
      <c r="JQ40" s="182">
        <f>IF(ISBLANK($JV$3),"",IF(ISBLANK(Tipy!ID34),0,IF(AND(Tipy!ID34=Výsledky!$JT$3,Tipy!IF34=Výsledky!$JV$3),50,0)))</f>
        <v>0</v>
      </c>
      <c r="JR40" s="182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82">
        <f>IF(ISBLANK($JV$3),"",IF(OR(Tipy!IG34=Výsledky!$JQ$6,Tipy!IG34=Výsledky!$JQ$7,Tipy!IG34=Výsledky!$JQ$8,Tipy!IG34=Výsledky!$JQ$9),30,0))</f>
        <v>0</v>
      </c>
      <c r="JT40" s="182">
        <f>IF(ISBLANK($JV$3),"",IF(OR(Tipy!IH34=Výsledky!$JT$6,Tipy!IH34=Výsledky!$JT$7,Tipy!IH34=Výsledky!$JT$8,Tipy!IH34=Výsledky!$JT$9),10,0))</f>
        <v>0</v>
      </c>
      <c r="JU40" s="183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86" t="str">
        <f>IF(ISBLANK($JV$3),"",IF(ISBLANK(Tipy!ID34),"-",SUM(JQ40:JU40)))</f>
        <v>-</v>
      </c>
      <c r="JW40" s="185"/>
      <c r="JX40" s="182">
        <f>IF(ISBLANK($KC$3),"",IF(ISBLANK(Tipy!IJ34),0,IF(AND(Tipy!IJ34=Výsledky!$KA$3,Tipy!IL34=Výsledky!$KC$3),50,0)))</f>
        <v>0</v>
      </c>
      <c r="JY40" s="182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>0</v>
      </c>
      <c r="JZ40" s="182">
        <f>IF(ISBLANK($KC$3),"",IF(OR(Tipy!IM34=Výsledky!$JX$6,Tipy!IM34=Výsledky!$JX$7,Tipy!IM34=Výsledky!$JX$8,Tipy!IM34=Výsledky!$JX$9),30,0))</f>
        <v>0</v>
      </c>
      <c r="KA40" s="182">
        <f>IF(ISBLANK($KC$3),"",IF(OR(Tipy!IN34=Výsledky!$KA$6,Tipy!IN34=Výsledky!$KA$7,Tipy!IN34=Výsledky!$KA$8,Tipy!IN34=Výsledky!$KA$9),10,0))</f>
        <v>0</v>
      </c>
      <c r="KB40" s="183">
        <f>IF(ISBLANK($KC$3),"",IF(ISBLANK(Tipy!IJ34),0,IF(OR(AND(Tipy!IJ34=Výsledky!$KA$3,OR(Tipy!IL34=Výsledky!$KC$3+1,Tipy!IL34=Výsledky!$KC$3-1)),AND(Tipy!IL34=Výsledky!$KC$3,OR(Tipy!IJ34=Výsledky!$KA$3+1,Tipy!IJ34=Výsledky!$KA$3-1))),10,0)))</f>
        <v>0</v>
      </c>
      <c r="KC40" s="186" t="str">
        <f>IF(ISBLANK($KC$3),"",IF(ISBLANK(Tipy!IJ34),"-",SUM(JX40:KB40)))</f>
        <v>-</v>
      </c>
      <c r="KD40" s="185"/>
      <c r="KE40" s="182">
        <f>IF(ISBLANK($KJ$3),"",IF(ISBLANK(Tipy!IP34),0,IF(AND(Tipy!IP34=Výsledky!$KH$3,Tipy!IR34=Výsledky!$KJ$3),50,0)))</f>
        <v>0</v>
      </c>
      <c r="KF40" s="182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182">
        <f>IF(ISBLANK($KJ$3),"",IF(OR(Tipy!IS34=Výsledky!$KE$6,Tipy!IS34=Výsledky!$KE$7,Tipy!IS34=Výsledky!$KE$8,Tipy!IS34=Výsledky!$KE$9),30,0))</f>
        <v>0</v>
      </c>
      <c r="KH40" s="182">
        <f>IF(ISBLANK($KJ$3),"",IF(OR(Tipy!IT34=Výsledky!$KH$6,Tipy!IT34=Výsledky!$KH$7,Tipy!IT34=Výsledky!$KH$8,Tipy!IT34=Výsledky!$KH$9),10,0))</f>
        <v>0</v>
      </c>
      <c r="KI40" s="183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186" t="str">
        <f>IF(ISBLANK($KJ$3),"",IF(ISBLANK(Tipy!IP34),"-",SUM(KE40:KI40)))</f>
        <v>-</v>
      </c>
      <c r="KK40" s="185"/>
      <c r="KL40" s="182">
        <f>IF(ISBLANK($KQ$3),"",IF(ISBLANK(Tipy!IV34),0,IF(AND(Tipy!IV34=Výsledky!$KO$3,Tipy!IX34=Výsledky!$KQ$3),50,0)))</f>
        <v>0</v>
      </c>
      <c r="KM40" s="182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182">
        <f>IF(ISBLANK($KQ$3),"",IF(OR(Tipy!IY34=Výsledky!$KL$6,Tipy!IY34=Výsledky!$KL$7,Tipy!IY34=Výsledky!$KL$8,Tipy!IY34=Výsledky!$KL$9),30,0))</f>
        <v>0</v>
      </c>
      <c r="KO40" s="182">
        <f>IF(ISBLANK($KQ$3),"",IF(OR(Tipy!IZ34=Výsledky!$KO$6,Tipy!IZ34=Výsledky!$KO$7,Tipy!IZ34=Výsledky!$KO$8,Tipy!IZ34=Výsledky!$KO$9),10,0))</f>
        <v>0</v>
      </c>
      <c r="KP40" s="183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86" t="str">
        <f>IF(ISBLANK($KQ$3),"",IF(ISBLANK(Tipy!IV34),"-",SUM(KL40:KP40)))</f>
        <v>-</v>
      </c>
      <c r="KR40" s="185"/>
      <c r="KS40" s="182">
        <f>IF(ISBLANK($KX$3),"",IF(ISBLANK(Tipy!JB34),0,IF(AND(Tipy!JB34=Výsledky!$KV$3,Tipy!JD34=Výsledky!$KX$3),50,0)))</f>
        <v>0</v>
      </c>
      <c r="KT40" s="182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82">
        <f>IF(ISBLANK($KX$3),"",IF(OR(Tipy!JE34=Výsledky!$KS$6,Tipy!JE34=Výsledky!$KS$7,Tipy!JE34=Výsledky!$KS$8,Tipy!JE34=Výsledky!$KS$9),30,0))</f>
        <v>0</v>
      </c>
      <c r="KV40" s="182">
        <f>IF(ISBLANK($KX$3),"",IF(OR(Tipy!JF34=Výsledky!$KV$6,Tipy!JF34=Výsledky!$KV$7,Tipy!JF34=Výsledky!$KV$8,Tipy!JF34=Výsledky!$KV$9),10,0))</f>
        <v>0</v>
      </c>
      <c r="KW40" s="183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86" t="str">
        <f>IF(ISBLANK($KX$3),"",IF(ISBLANK(Tipy!JB34),"-",SUM(KS40:KW40)))</f>
        <v>-</v>
      </c>
      <c r="KY40" s="185"/>
      <c r="KZ40" s="182">
        <f>IF(ISBLANK($LE$3),"",IF(ISBLANK(Tipy!JH34),0,IF(AND(Tipy!JH34=Výsledky!$LC$3,Tipy!JJ34=Výsledky!$LE$3),50,0)))</f>
        <v>0</v>
      </c>
      <c r="LA40" s="182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82">
        <f>IF(ISBLANK($LE$3),"",IF(OR(Tipy!JK34=Výsledky!$KZ$6,Tipy!JK34=Výsledky!$KZ$7,Tipy!JK34=Výsledky!$KZ$8,Tipy!JK34=Výsledky!$KZ$9),30,0))</f>
        <v>0</v>
      </c>
      <c r="LC40" s="182">
        <f>IF(ISBLANK($LE$3),"",IF(OR(Tipy!JL34=Výsledky!$LC$6,Tipy!JL34=Výsledky!$LC$7,Tipy!JL34=Výsledky!$LC$8,Tipy!JL34=Výsledky!$LC$9),10,0))</f>
        <v>0</v>
      </c>
      <c r="LD40" s="183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86" t="str">
        <f>IF(ISBLANK($LE$3),"",IF(ISBLANK(Tipy!JH34),"-",SUM(KZ40:LD40)))</f>
        <v>-</v>
      </c>
      <c r="LF40" s="185"/>
      <c r="LG40" s="182">
        <f>IF(ISBLANK($LL$3),"",IF(ISBLANK(Tipy!JN34),0,IF(AND(Tipy!JN34=Výsledky!$LJ$3,Tipy!JP34=Výsledky!$LL$3),50,0)))</f>
        <v>0</v>
      </c>
      <c r="LH40" s="182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182">
        <f>IF(ISBLANK($LL$3),"",IF(OR(Tipy!JQ34=Výsledky!$LG$6,Tipy!JQ34=Výsledky!$LG$7,Tipy!JQ34=Výsledky!$LG$8,Tipy!JQ34=Výsledky!$LG$9),30,0))</f>
        <v>0</v>
      </c>
      <c r="LJ40" s="182">
        <f>IF(ISBLANK($LL$3),"",IF(OR(Tipy!JR34=Výsledky!$LJ$6,Tipy!JR34=Výsledky!$LJ$7,Tipy!JR34=Výsledky!$LJ$8,Tipy!JR34=Výsledky!$LJ$9),10,0))</f>
        <v>0</v>
      </c>
      <c r="LK40" s="183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86" t="str">
        <f>IF(ISBLANK($LL$3),"",IF(ISBLANK(Tipy!JN34),"-",SUM(LG40:LK40)))</f>
        <v>-</v>
      </c>
      <c r="LM40" s="185"/>
      <c r="LN40" s="182" t="str">
        <f>IF(ISBLANK($LS$3),"",IF(ISBLANK(Tipy!JT34),0,IF(AND(Tipy!JT34=Výsledky!$LQ$3,Tipy!JV34=Výsledky!$LS$3),50,0)))</f>
        <v/>
      </c>
      <c r="LO40" s="182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82" t="str">
        <f>IF(ISBLANK($LS$3),"",IF(OR(Tipy!JW34=Výsledky!$LN$6,Tipy!JW34=Výsledky!$LN$7,Tipy!JW34=Výsledky!$LN$8,Tipy!JW34=Výsledky!$LN$9),30,0))</f>
        <v/>
      </c>
      <c r="LQ40" s="182" t="str">
        <f>IF(ISBLANK($LS$3),"",IF(OR(Tipy!JX34=Výsledky!$LQ$6,Tipy!JX34=Výsledky!$LQ$7,Tipy!JX34=Výsledky!$LQ$8,Tipy!JX34=Výsledky!$LQ$9),10,0))</f>
        <v/>
      </c>
      <c r="LR40" s="183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86" t="str">
        <f>IF(ISBLANK($LS$3),"",IF(ISBLANK(Tipy!JT34),"-",SUM(LN40:LR40)))</f>
        <v/>
      </c>
      <c r="LT40" s="94"/>
      <c r="LU40" s="182">
        <f>IF(ISBLANK($LZ$3),"",IF(ISBLANK(Tipy!JZ34),0,IF(AND(Tipy!JZ34=Výsledky!$LX$3,Tipy!KB34=Výsledky!$LZ$3),50,0)))</f>
        <v>0</v>
      </c>
      <c r="LV40" s="182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82">
        <f>IF(ISBLANK($LZ$3),"",IF(OR(Tipy!KC34=Výsledky!$LU$6,Tipy!KC34=Výsledky!$LU$7,Tipy!KC34=Výsledky!$LU$8,Tipy!KC34=Výsledky!$LU$9),30,0))</f>
        <v>0</v>
      </c>
      <c r="LX40" s="182">
        <f>IF(ISBLANK($LZ$3),"",IF(OR(Tipy!KD34=Výsledky!$LX$6,Tipy!KD34=Výsledky!$LX$7,Tipy!KD34=Výsledky!$LX$8,Tipy!KD34=Výsledky!$LX$9),10,0))</f>
        <v>0</v>
      </c>
      <c r="LY40" s="183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86" t="str">
        <f>IF(ISBLANK($LZ$3),"",IF(ISBLANK(Tipy!JZ34),"-",SUM(LU40:LY40)))</f>
        <v>-</v>
      </c>
      <c r="MA40" s="185"/>
      <c r="MB40" s="182">
        <f>IF(ISBLANK($MG$3),"",IF(ISBLANK(Tipy!KF34),0,IF(AND(Tipy!KF34=Výsledky!$ME$3,Tipy!KH34=Výsledky!$MG$3),50,0)))</f>
        <v>0</v>
      </c>
      <c r="MC40" s="182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82">
        <f>IF(ISBLANK($MG$3),"",IF(OR(Tipy!KI34=Výsledky!$MB$6,Tipy!KI34=Výsledky!$MB$7,Tipy!KI34=Výsledky!$MB$8,Tipy!KI34=Výsledky!$MB$9),30,0))</f>
        <v>0</v>
      </c>
      <c r="ME40" s="182">
        <f>IF(ISBLANK($MG$3),"",IF(OR(Tipy!KJ34=Výsledky!$ME$6,Tipy!KJ34=Výsledky!$ME$7,Tipy!KJ34=Výsledky!$ME$8,Tipy!KJ34=Výsledky!$ME$9),10,0))</f>
        <v>0</v>
      </c>
      <c r="MF40" s="183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86" t="str">
        <f>IF(ISBLANK($MG$3),"",IF(ISBLANK(Tipy!KF34),"-",SUM(MB40:MF40)))</f>
        <v>-</v>
      </c>
      <c r="MH40" s="94"/>
      <c r="MI40" s="92" t="str">
        <f>IF(ISBLANK($MN$3),"",IF(ISBLANK(Tipy!KL34),0,IF(AND(Tipy!KL34=Výsledky!$ML$3,Tipy!KN34=Výsledky!$MN$3),50,0)))</f>
        <v/>
      </c>
      <c r="MJ40" s="92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92" t="str">
        <f>IF(ISBLANK($MN$3),"",IF(OR(Tipy!KO34=Výsledky!$MI$6,Tipy!KO34=Výsledky!$MI$7,Tipy!KO34=Výsledky!$MI$8,Tipy!KO34=Výsledky!$MI$9),30,0))</f>
        <v/>
      </c>
      <c r="ML40" s="92" t="str">
        <f>IF(ISBLANK($MN$3),"",IF(OR(Tipy!KP34=Výsledky!$ML$6,Tipy!KP34=Výsledky!$ML$7,Tipy!KP34=Výsledky!$ML$8,Tipy!KP34=Výsledky!$ML$9),10,0))</f>
        <v/>
      </c>
      <c r="MM40" s="93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95" t="str">
        <f>IF(ISBLANK($MN$3),"",IF(ISBLANK(Tipy!KL34),"-",SUM(MI40:MM40)))</f>
        <v/>
      </c>
      <c r="MO40" s="94"/>
      <c r="MP40" s="92" t="str">
        <f>IF(ISBLANK($MU$3),"",IF(ISBLANK(Tipy!KR34),0,IF(AND(Tipy!KR34=Výsledky!$MS$3,Tipy!KT34=Výsledky!$MU$3),50,0)))</f>
        <v/>
      </c>
      <c r="MQ40" s="92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92" t="str">
        <f>IF(ISBLANK($MU$3),"",IF(OR(Tipy!KU34=Výsledky!$MP$6,Tipy!KU34=Výsledky!$MP$7,Tipy!KU34=Výsledky!$MP$8,Tipy!KU34=Výsledky!$MP$9),30,0))</f>
        <v/>
      </c>
      <c r="MS40" s="92" t="str">
        <f>IF(ISBLANK($MU$3),"",IF(OR(Tipy!KV34=Výsledky!$MS$6,Tipy!KV34=Výsledky!$MS$7,Tipy!KV34=Výsledky!$MS$8,Tipy!KV34=Výsledky!$MS$9),10,0))</f>
        <v/>
      </c>
      <c r="MT40" s="93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95" t="str">
        <f>IF(ISBLANK($MU$3),"",IF(ISBLANK(Tipy!KR34),"-",SUM(MP40:MT40)))</f>
        <v/>
      </c>
      <c r="MV40" s="94"/>
      <c r="MW40" s="92" t="str">
        <f>IF(ISBLANK($NB$3),"",IF(ISBLANK(Tipy!KX34),0,IF(AND(Tipy!KX34=Výsledky!$MZ$3,Tipy!KZ34=Výsledky!$NB$3),50,0)))</f>
        <v/>
      </c>
      <c r="MX40" s="92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92" t="str">
        <f>IF(ISBLANK($NB$3),"",IF(OR(Tipy!LA34=Výsledky!$MW$6,Tipy!LA34=Výsledky!$MW$7,Tipy!LA34=Výsledky!$MW$8,Tipy!LA34=Výsledky!$MW$9),30,0))</f>
        <v/>
      </c>
      <c r="MZ40" s="92" t="str">
        <f>IF(ISBLANK($NB$3),"",IF(OR(Tipy!LB34=Výsledky!$MZ$6,Tipy!LB34=Výsledky!$MZ$7,Tipy!LB34=Výsledky!$MZ$8,Tipy!LB34=Výsledky!$MZ$9),10,0))</f>
        <v/>
      </c>
      <c r="NA40" s="93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95" t="str">
        <f>IF(ISBLANK($NB$3),"",IF(ISBLANK(Tipy!KX34),"-",SUM(MW40:NA40)))</f>
        <v/>
      </c>
      <c r="NC40" s="94"/>
      <c r="ND40" s="92" t="str">
        <f>IF(ISBLANK($NI$3),"",IF(ISBLANK(Tipy!LD34),0,IF(AND(Tipy!LD34=Výsledky!$NG$3,Tipy!LF34=Výsledky!$NI$3),50,0)))</f>
        <v/>
      </c>
      <c r="NE40" s="92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92" t="str">
        <f>IF(ISBLANK($NI$3),"",IF(OR(Tipy!LG34=Výsledky!$ND$6,Tipy!LG34=Výsledky!$ND$7,Tipy!LG34=Výsledky!$ND$8,Tipy!LG34=Výsledky!$ND$9),30,0))</f>
        <v/>
      </c>
      <c r="NG40" s="92" t="str">
        <f>IF(ISBLANK($NI$3),"",IF(OR(Tipy!LH34=Výsledky!$NG$6,Tipy!LH34=Výsledky!$NG$7,Tipy!LH34=Výsledky!$NG$8,Tipy!LH34=Výsledky!$NG$9),10,0))</f>
        <v/>
      </c>
      <c r="NH40" s="93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95" t="str">
        <f>IF(ISBLANK($NI$3),"",IF(ISBLANK(Tipy!LD34),"-",SUM(ND40:NH40)))</f>
        <v/>
      </c>
      <c r="NJ40" s="94"/>
      <c r="NK40" s="92" t="str">
        <f>IF(ISBLANK($NP$3),"",IF(ISBLANK(Tipy!LJ34),0,IF(AND(Tipy!LJ34=Výsledky!$NN$3,Tipy!LL34=Výsledky!$NP$3),50,0)))</f>
        <v/>
      </c>
      <c r="NL40" s="92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92" t="str">
        <f>IF(ISBLANK($NP$3),"",IF(OR(Tipy!LM34=Výsledky!$NK$6,Tipy!LM34=Výsledky!$NK$7,Tipy!LM34=Výsledky!$NK$8,Tipy!LM34=Výsledky!$NK$9),30,0))</f>
        <v/>
      </c>
      <c r="NN40" s="92" t="str">
        <f>IF(ISBLANK($NP$3),"",IF(OR(Tipy!LN34=Výsledky!$NN$6,Tipy!LN34=Výsledky!$NN$7,Tipy!LN34=Výsledky!$NN$8,Tipy!LN34=Výsledky!$NN$9),10,0))</f>
        <v/>
      </c>
      <c r="NO40" s="93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95" t="str">
        <f>IF(ISBLANK($NP$3),"",IF(ISBLANK(Tipy!LJ34),"-",SUM(NK40:NO40)))</f>
        <v/>
      </c>
      <c r="NQ40" s="94"/>
      <c r="NR40" s="92" t="str">
        <f>IF(ISBLANK($NW$3),"",IF(ISBLANK(Tipy!LP34),0,IF(AND(Tipy!LP34=Výsledky!$NU$3,Tipy!LR34=Výsledky!$NW$3),50,0)))</f>
        <v/>
      </c>
      <c r="NS40" s="92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92" t="str">
        <f>IF(ISBLANK($NW$3),"",IF(OR(Tipy!LS34=Výsledky!$NR$6,Tipy!LS34=Výsledky!$NR$7,Tipy!LS34=Výsledky!$NR$8,Tipy!LS34=Výsledky!$NR$9),30,0))</f>
        <v/>
      </c>
      <c r="NU40" s="92" t="str">
        <f>IF(ISBLANK($NW$3),"",IF(OR(Tipy!LT34=Výsledky!$NU$6,Tipy!LT34=Výsledky!$NU$7,Tipy!LT34=Výsledky!$NU$8,Tipy!LT34=Výsledky!$NU$9),10,0))</f>
        <v/>
      </c>
      <c r="NV40" s="93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95" t="str">
        <f>IF(ISBLANK($NW$3),"",IF(ISBLANK(Tipy!LP34),"-",SUM(NR40:NV40)))</f>
        <v/>
      </c>
      <c r="NX40" s="94"/>
      <c r="NY40" s="92" t="str">
        <f>IF(ISBLANK($OD$3),"",IF(ISBLANK(Tipy!LV34),0,IF(AND(Tipy!LV34=Výsledky!$OB$3,Tipy!LX34=Výsledky!$OD$3),50,0)))</f>
        <v/>
      </c>
      <c r="NZ40" s="92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92" t="str">
        <f>IF(ISBLANK($OD$3),"",IF(OR(Tipy!LY34=Výsledky!$NY$6,Tipy!LY34=Výsledky!$NY$7,Tipy!LY34=Výsledky!$NY$8,Tipy!LY34=Výsledky!$NY$9),30,0))</f>
        <v/>
      </c>
      <c r="OB40" s="92" t="str">
        <f>IF(ISBLANK($OD$3),"",IF(OR(Tipy!LZ34=Výsledky!$OB$6,Tipy!LZ34=Výsledky!$OB$7,Tipy!LZ34=Výsledky!$OB$8,Tipy!LZ34=Výsledky!$OB$9),10,0))</f>
        <v/>
      </c>
      <c r="OC40" s="93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95" t="str">
        <f>IF(ISBLANK($OD$3),"",IF(ISBLANK(Tipy!LV34),"-",SUM(NY40:OC40)))</f>
        <v/>
      </c>
      <c r="OE40" s="94"/>
      <c r="OF40" s="92" t="str">
        <f>IF(ISBLANK($OK$3),"",IF(ISBLANK(Tipy!MB34),0,IF(AND(Tipy!MB34=Výsledky!$OI$3,Tipy!MD34=Výsledky!$OK$3),50,0)))</f>
        <v/>
      </c>
      <c r="OG40" s="92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92" t="str">
        <f>IF(ISBLANK($OK$3),"",IF(OR(Tipy!ME34=Výsledky!$OF$6,Tipy!ME34=Výsledky!$OF$7,Tipy!ME34=Výsledky!$OF$8,Tipy!ME34=Výsledky!$OF$9),30,0))</f>
        <v/>
      </c>
      <c r="OI40" s="92" t="str">
        <f>IF(ISBLANK($OK$3),"",IF(OR(Tipy!MF34=Výsledky!$OI$6,Tipy!MF34=Výsledky!$OI$7,Tipy!MF34=Výsledky!$OI$8,Tipy!MF34=Výsledky!$OI$9),10,0))</f>
        <v/>
      </c>
      <c r="OJ40" s="93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95" t="str">
        <f>IF(ISBLANK($OK$3),"",IF(ISBLANK(Tipy!MB34),"-",SUM(OF40:OJ40)))</f>
        <v/>
      </c>
      <c r="OL40" s="94"/>
      <c r="OM40" s="92" t="str">
        <f>IF(ISBLANK($OR$3),"",IF(ISBLANK(Tipy!MH34),0,IF(AND(Tipy!MH34=Výsledky!$OP$3,Tipy!MJ34=Výsledky!$OR$3),50,0)))</f>
        <v/>
      </c>
      <c r="ON40" s="92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92" t="str">
        <f>IF(ISBLANK($OR$3),"",IF(OR(Tipy!MK34=Výsledky!$OM$6,Tipy!MK34=Výsledky!$OM$7,Tipy!MK34=Výsledky!$OM$8,Tipy!MK34=Výsledky!$OM$9),30,0))</f>
        <v/>
      </c>
      <c r="OP40" s="92" t="str">
        <f>IF(ISBLANK($OR$3),"",IF(OR(Tipy!ML34=Výsledky!$OP$6,Tipy!ML34=Výsledky!$OP$7,Tipy!ML34=Výsledky!$OP$8,Tipy!ML34=Výsledky!$OP$9),10,0))</f>
        <v/>
      </c>
      <c r="OQ40" s="93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95" t="str">
        <f>IF(ISBLANK($OR$3),"",IF(ISBLANK(Tipy!MH34),"-",SUM(OM40:OQ40)))</f>
        <v/>
      </c>
      <c r="OS40" s="94"/>
      <c r="OT40" s="92" t="str">
        <f>IF(ISBLANK($OY$3),"",IF(ISBLANK(Tipy!MN34),0,IF(AND(Tipy!MN34=Výsledky!$OW$3,Tipy!MP34=Výsledky!$OY$3),50,0)))</f>
        <v/>
      </c>
      <c r="OU40" s="92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92" t="str">
        <f>IF(ISBLANK($OY$3),"",IF(OR(Tipy!MQ34=Výsledky!$OT$6,Tipy!MQ34=Výsledky!$OT$7,Tipy!MQ34=Výsledky!$OT$8,Tipy!MQ34=Výsledky!$OT$9),30,0))</f>
        <v/>
      </c>
      <c r="OW40" s="92" t="str">
        <f>IF(ISBLANK($OY$3),"",IF(OR(Tipy!MR34=Výsledky!$OW$6,Tipy!MR34=Výsledky!$OW$7,Tipy!MR34=Výsledky!$OW$8,Tipy!MR34=Výsledky!$OW$9),10,0))</f>
        <v/>
      </c>
      <c r="OX40" s="93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95" t="str">
        <f>IF(ISBLANK($OY$3),"",IF(ISBLANK(Tipy!MN34),"-",SUM(OT40:OX40)))</f>
        <v/>
      </c>
      <c r="OZ40" s="94"/>
      <c r="PA40" s="92" t="str">
        <f>IF(ISBLANK($PF$3),"",IF(ISBLANK(Tipy!MT34),0,IF(AND(Tipy!MT34=Výsledky!$PD$3,Tipy!MV34=Výsledky!$PF$3),50,0)))</f>
        <v/>
      </c>
      <c r="PB40" s="92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92" t="str">
        <f>IF(ISBLANK($PF$3),"",IF(OR(Tipy!MW34=Výsledky!$PA$6,Tipy!MW34=Výsledky!$PA$7,Tipy!MW34=Výsledky!$PA$8,Tipy!MW34=Výsledky!$PA$9),30,0))</f>
        <v/>
      </c>
      <c r="PD40" s="92" t="str">
        <f>IF(ISBLANK($PF$3),"",IF(OR(Tipy!MX34=Výsledky!$PD$6,Tipy!MX34=Výsledky!$PD$7,Tipy!MX34=Výsledky!$PD$8,Tipy!MX34=Výsledky!$PD$9),10,0))</f>
        <v/>
      </c>
      <c r="PE40" s="93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95" t="str">
        <f>IF(ISBLANK($PF$3),"",IF(ISBLANK(Tipy!MT34),"-",SUM(PA40:PE40)))</f>
        <v/>
      </c>
      <c r="PG40" s="94"/>
      <c r="PH40" s="92" t="str">
        <f>IF(ISBLANK($PM$3),"",IF(ISBLANK(Tipy!MZ34),0,IF(AND(Tipy!MZ34=Výsledky!$PK$3,Tipy!NB34=Výsledky!$PM$3),50,0)))</f>
        <v/>
      </c>
      <c r="PI40" s="92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92" t="str">
        <f>IF(ISBLANK($PM$3),"",IF(OR(Tipy!NC34=Výsledky!$PH$6,Tipy!NC34=Výsledky!$PH$7,Tipy!NC34=Výsledky!$PH$8,Tipy!NC34=Výsledky!$PH$9),30,0))</f>
        <v/>
      </c>
      <c r="PK40" s="92" t="str">
        <f>IF(ISBLANK($PM$3),"",IF(OR(Tipy!ND34=Výsledky!$PK$6,Tipy!ND34=Výsledky!$PK$7,Tipy!ND34=Výsledky!$PK$8,Tipy!ND34=Výsledky!$PK$9),10,0))</f>
        <v/>
      </c>
      <c r="PL40" s="93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95" t="str">
        <f>IF(ISBLANK($PM$3),"",IF(ISBLANK(Tipy!MZ34),"-",SUM(PH40:PL40)))</f>
        <v/>
      </c>
      <c r="PN40" s="94"/>
      <c r="PO40" s="92" t="str">
        <f>IF(ISBLANK($PT$3),"",IF(ISBLANK(Tipy!NF34),0,IF(AND(Tipy!NF34=Výsledky!$PR$3,Tipy!NH34=Výsledky!$PT$3),50,0)))</f>
        <v/>
      </c>
      <c r="PP40" s="92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92" t="str">
        <f>IF(ISBLANK($PT$3),"",IF(OR(Tipy!NI34=Výsledky!$PO$6,Tipy!NI34=Výsledky!$PO$7,Tipy!NI34=Výsledky!$PO$8,Tipy!NI34=Výsledky!$PO$9),30,0))</f>
        <v/>
      </c>
      <c r="PR40" s="92" t="str">
        <f>IF(ISBLANK($PT$3),"",IF(OR(Tipy!NJ34=Výsledky!$PR$6,Tipy!NJ34=Výsledky!$PR$7,Tipy!NJ34=Výsledky!$PR$8,Tipy!NJ34=Výsledky!$PR$9),10,0))</f>
        <v/>
      </c>
      <c r="PS40" s="93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95" t="str">
        <f>IF(ISBLANK($PT$3),"",IF(ISBLANK(Tipy!NF34),"-",SUM(PO40:PS40)))</f>
        <v/>
      </c>
      <c r="PU40" s="94"/>
      <c r="PV40" s="92" t="str">
        <f>IF(ISBLANK($QA$3),"",IF(ISBLANK(Tipy!NL34),0,IF(AND(Tipy!NL34=Výsledky!$PY$3,Tipy!NN34=Výsledky!$QA$3),50,0)))</f>
        <v/>
      </c>
      <c r="PW40" s="92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92" t="str">
        <f>IF(ISBLANK($QA$3),"",IF(OR(Tipy!NO34=Výsledky!$PV$6,Tipy!NO34=Výsledky!$PV$7,Tipy!NO34=Výsledky!$PV$8,Tipy!NO34=Výsledky!$PV$9),30,0))</f>
        <v/>
      </c>
      <c r="PY40" s="92" t="str">
        <f>IF(ISBLANK($QA$3),"",IF(OR(Tipy!NP34=Výsledky!$PY$6,Tipy!NP34=Výsledky!$PY$7,Tipy!NP34=Výsledky!$PY$8,Tipy!NP34=Výsledky!$PY$9),10,0))</f>
        <v/>
      </c>
      <c r="PZ40" s="93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95" t="str">
        <f>IF(ISBLANK($QA$3),"",IF(ISBLANK(Tipy!NL34),"-",SUM(PV40:PZ40)))</f>
        <v/>
      </c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182">
        <f>IF(ISBLANK($GP$3),"",IF(ISBLANK(Tipy!FJ35),0,IF(AND(Tipy!FJ35=Výsledky!$GN$3,Tipy!FL35=Výsledky!$GP$3),50,0)))</f>
        <v>0</v>
      </c>
      <c r="GL41" s="182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82">
        <f>IF(ISBLANK($GP$3),"",IF(OR(Tipy!FM35=Výsledky!$GK$6,Tipy!FM35=Výsledky!$GK$7,Tipy!FM35=Výsledky!$GK$8,Tipy!FM35=Výsledky!$GK$9),30,0))</f>
        <v>0</v>
      </c>
      <c r="GN41" s="182">
        <f>IF(ISBLANK($GP$3),"",IF(OR(Tipy!FN35=Výsledky!$GN$6,Tipy!FN35=Výsledky!$GN$7,Tipy!FN35=Výsledky!$GN$8,Tipy!FN35=Výsledky!$GN$9),10,0))</f>
        <v>0</v>
      </c>
      <c r="GO41" s="183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6" t="str">
        <f>IF(ISBLANK($GP$3),"",IF(ISBLANK(Tipy!FJ35),"-",SUM(GK41:GO41)))</f>
        <v>-</v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182">
        <f>IF(ISBLANK($IM$3),"",IF(ISBLANK(Tipy!GZ35),0,IF(AND(Tipy!GZ35=Výsledky!$IK$3,Tipy!HB35=Výsledky!$IM$3),50,0)))</f>
        <v>0</v>
      </c>
      <c r="II41" s="182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2">
        <f>IF(ISBLANK($IM$3),"",IF(OR(Tipy!HC35=Výsledky!$IH$6,Tipy!HC35=Výsledky!$IH$7,Tipy!HC35=Výsledky!$IH$8,Tipy!HC35=Výsledky!$IH$9),30,0))</f>
        <v>0</v>
      </c>
      <c r="IK41" s="182">
        <f>IF(ISBLANK($IM$3),"",IF(OR(Tipy!HD35=Výsledky!$IK$6,Tipy!HD35=Výsledky!$IK$7,Tipy!HD35=Výsledky!$IK$8,Tipy!HD35=Výsledky!$IK$9),10,0))</f>
        <v>0</v>
      </c>
      <c r="IL41" s="183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6" t="str">
        <f>IF(ISBLANK($IM$3),"",IF(ISBLANK(Tipy!GZ35),"-",SUM(IH41:IL41)))</f>
        <v>-</v>
      </c>
      <c r="IN41" s="185"/>
      <c r="IO41" s="182">
        <f>IF(ISBLANK($IT$3),"",IF(ISBLANK(Tipy!HF35),0,IF(AND(Tipy!HF35=Výsledky!$IR$3,Tipy!HH35=Výsledky!$IT$3),50,0)))</f>
        <v>0</v>
      </c>
      <c r="IP41" s="182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2">
        <f>IF(ISBLANK($IT$3),"",IF(OR(Tipy!HI35=Výsledky!$IO$6,Tipy!HI35=Výsledky!$IO$7,Tipy!HI35=Výsledky!$IO$8,Tipy!HI35=Výsledky!$IO$9),30,0))</f>
        <v>0</v>
      </c>
      <c r="IR41" s="182">
        <f>IF(ISBLANK($IT$3),"",IF(OR(Tipy!HJ35=Výsledky!$IR$6,Tipy!HJ35=Výsledky!$IR$7,Tipy!HJ35=Výsledky!$IR$8,Tipy!HJ35=Výsledky!$IR$9),10,0))</f>
        <v>0</v>
      </c>
      <c r="IS41" s="183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6" t="str">
        <f>IF(ISBLANK($IT$3),"",IF(ISBLANK(Tipy!HF35),"-",SUM(IO41:IS41)))</f>
        <v>-</v>
      </c>
      <c r="IU41" s="185"/>
      <c r="IV41" s="182">
        <f>IF(ISBLANK($JA$3),"",IF(ISBLANK(Tipy!HL35),0,IF(AND(Tipy!HL35=Výsledky!$IY$3,Tipy!HN35=Výsledky!$JA$3),50,0)))</f>
        <v>0</v>
      </c>
      <c r="IW41" s="182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2">
        <f>IF(ISBLANK($JA$3),"",IF(OR(Tipy!HO35=Výsledky!$IV$6,Tipy!HO35=Výsledky!$IV$7,Tipy!HO35=Výsledky!$IV$8,Tipy!HO35=Výsledky!$IV$9),30,0))</f>
        <v>0</v>
      </c>
      <c r="IY41" s="182">
        <f>IF(ISBLANK($JA$3),"",IF(OR(Tipy!HP35=Výsledky!$IY$6,Tipy!HP35=Výsledky!$IY$7,Tipy!HP35=Výsledky!$IY$8,Tipy!HP35=Výsledky!$IY$9),10,0))</f>
        <v>0</v>
      </c>
      <c r="IZ41" s="183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6" t="str">
        <f>IF(ISBLANK($JA$3),"",IF(ISBLANK(Tipy!HL35),"-",SUM(IV41:IZ41)))</f>
        <v>-</v>
      </c>
      <c r="JB41" s="185"/>
      <c r="JC41" s="182">
        <f>IF(ISBLANK($JH$3),"",IF(ISBLANK(Tipy!HR35),0,IF(AND(Tipy!HR35=Výsledky!$JF$3,Tipy!HT35=Výsledky!$JH$3),50,0)))</f>
        <v>0</v>
      </c>
      <c r="JD41" s="182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2">
        <f>IF(ISBLANK($JH$3),"",IF(OR(Tipy!HU35=Výsledky!$JC$6,Tipy!HU35=Výsledky!$JC$7,Tipy!HU35=Výsledky!$JC$8,Tipy!HU35=Výsledky!$JC$9),30,0))</f>
        <v>0</v>
      </c>
      <c r="JF41" s="182">
        <f>IF(ISBLANK($JH$3),"",IF(OR(Tipy!HV35=Výsledky!$JF$6,Tipy!HV35=Výsledky!$JF$7,Tipy!HV35=Výsledky!$JF$8,Tipy!HV35=Výsledky!$JF$9),10,0))</f>
        <v>0</v>
      </c>
      <c r="JG41" s="18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6" t="str">
        <f>IF(ISBLANK($JH$3),"",IF(ISBLANK(Tipy!HR35),"-",SUM(JC41:JG41)))</f>
        <v>-</v>
      </c>
      <c r="JI41" s="185"/>
      <c r="JJ41" s="182">
        <f>IF(ISBLANK($JO$3),"",IF(ISBLANK(Tipy!HX35),0,IF(AND(Tipy!HX35=Výsledky!$JM$3,Tipy!HZ35=Výsledky!$JO$3),50,0)))</f>
        <v>0</v>
      </c>
      <c r="JK41" s="182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2">
        <f>IF(ISBLANK($JO$3),"",IF(OR(Tipy!IA35=Výsledky!$JJ$6,Tipy!IA35=Výsledky!$JJ$7,Tipy!IA35=Výsledky!$JJ$8,Tipy!IA35=Výsledky!$JJ$9),30,0))</f>
        <v>0</v>
      </c>
      <c r="JM41" s="182">
        <f>IF(ISBLANK($JO$3),"",IF(OR(Tipy!IB35=Výsledky!$JM$6,Tipy!IB35=Výsledky!$JM$7,Tipy!IB35=Výsledky!$JM$8,Tipy!IB35=Výsledky!$JM$9),10,0))</f>
        <v>0</v>
      </c>
      <c r="JN41" s="183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86" t="str">
        <f>IF(ISBLANK($JO$3),"",IF(ISBLANK(Tipy!HX35),"-",SUM(JJ41:JN41)))</f>
        <v>-</v>
      </c>
      <c r="JP41" s="185"/>
      <c r="JQ41" s="182">
        <f>IF(ISBLANK($JV$3),"",IF(ISBLANK(Tipy!ID35),0,IF(AND(Tipy!ID35=Výsledky!$JT$3,Tipy!IF35=Výsledky!$JV$3),50,0)))</f>
        <v>0</v>
      </c>
      <c r="JR41" s="182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82">
        <f>IF(ISBLANK($JV$3),"",IF(OR(Tipy!IG35=Výsledky!$JQ$6,Tipy!IG35=Výsledky!$JQ$7,Tipy!IG35=Výsledky!$JQ$8,Tipy!IG35=Výsledky!$JQ$9),30,0))</f>
        <v>0</v>
      </c>
      <c r="JT41" s="182">
        <f>IF(ISBLANK($JV$3),"",IF(OR(Tipy!IH35=Výsledky!$JT$6,Tipy!IH35=Výsledky!$JT$7,Tipy!IH35=Výsledky!$JT$8,Tipy!IH35=Výsledky!$JT$9),10,0))</f>
        <v>0</v>
      </c>
      <c r="JU41" s="183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86" t="str">
        <f>IF(ISBLANK($JV$3),"",IF(ISBLANK(Tipy!ID35),"-",SUM(JQ41:JU41)))</f>
        <v>-</v>
      </c>
      <c r="JW41" s="185"/>
      <c r="JX41" s="182">
        <f>IF(ISBLANK($KC$3),"",IF(ISBLANK(Tipy!IJ35),0,IF(AND(Tipy!IJ35=Výsledky!$KA$3,Tipy!IL35=Výsledky!$KC$3),50,0)))</f>
        <v>0</v>
      </c>
      <c r="JY41" s="182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>0</v>
      </c>
      <c r="JZ41" s="182">
        <f>IF(ISBLANK($KC$3),"",IF(OR(Tipy!IM35=Výsledky!$JX$6,Tipy!IM35=Výsledky!$JX$7,Tipy!IM35=Výsledky!$JX$8,Tipy!IM35=Výsledky!$JX$9),30,0))</f>
        <v>0</v>
      </c>
      <c r="KA41" s="182">
        <f>IF(ISBLANK($KC$3),"",IF(OR(Tipy!IN35=Výsledky!$KA$6,Tipy!IN35=Výsledky!$KA$7,Tipy!IN35=Výsledky!$KA$8,Tipy!IN35=Výsledky!$KA$9),10,0))</f>
        <v>0</v>
      </c>
      <c r="KB41" s="183">
        <f>IF(ISBLANK($KC$3),"",IF(ISBLANK(Tipy!IJ35),0,IF(OR(AND(Tipy!IJ35=Výsledky!$KA$3,OR(Tipy!IL35=Výsledky!$KC$3+1,Tipy!IL35=Výsledky!$KC$3-1)),AND(Tipy!IL35=Výsledky!$KC$3,OR(Tipy!IJ35=Výsledky!$KA$3+1,Tipy!IJ35=Výsledky!$KA$3-1))),10,0)))</f>
        <v>0</v>
      </c>
      <c r="KC41" s="186" t="str">
        <f>IF(ISBLANK($KC$3),"",IF(ISBLANK(Tipy!IJ35),"-",SUM(JX41:KB41)))</f>
        <v>-</v>
      </c>
      <c r="KD41" s="185"/>
      <c r="KE41" s="182">
        <f>IF(ISBLANK($KJ$3),"",IF(ISBLANK(Tipy!IP35),0,IF(AND(Tipy!IP35=Výsledky!$KH$3,Tipy!IR35=Výsledky!$KJ$3),50,0)))</f>
        <v>0</v>
      </c>
      <c r="KF41" s="182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182">
        <f>IF(ISBLANK($KJ$3),"",IF(OR(Tipy!IS35=Výsledky!$KE$6,Tipy!IS35=Výsledky!$KE$7,Tipy!IS35=Výsledky!$KE$8,Tipy!IS35=Výsledky!$KE$9),30,0))</f>
        <v>0</v>
      </c>
      <c r="KH41" s="182">
        <f>IF(ISBLANK($KJ$3),"",IF(OR(Tipy!IT35=Výsledky!$KH$6,Tipy!IT35=Výsledky!$KH$7,Tipy!IT35=Výsledky!$KH$8,Tipy!IT35=Výsledky!$KH$9),10,0))</f>
        <v>0</v>
      </c>
      <c r="KI41" s="183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186" t="str">
        <f>IF(ISBLANK($KJ$3),"",IF(ISBLANK(Tipy!IP35),"-",SUM(KE41:KI41)))</f>
        <v>-</v>
      </c>
      <c r="KK41" s="185"/>
      <c r="KL41" s="182">
        <f>IF(ISBLANK($KQ$3),"",IF(ISBLANK(Tipy!IV35),0,IF(AND(Tipy!IV35=Výsledky!$KO$3,Tipy!IX35=Výsledky!$KQ$3),50,0)))</f>
        <v>0</v>
      </c>
      <c r="KM41" s="182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82">
        <f>IF(ISBLANK($KQ$3),"",IF(OR(Tipy!IY35=Výsledky!$KL$6,Tipy!IY35=Výsledky!$KL$7,Tipy!IY35=Výsledky!$KL$8,Tipy!IY35=Výsledky!$KL$9),30,0))</f>
        <v>0</v>
      </c>
      <c r="KO41" s="182">
        <f>IF(ISBLANK($KQ$3),"",IF(OR(Tipy!IZ35=Výsledky!$KO$6,Tipy!IZ35=Výsledky!$KO$7,Tipy!IZ35=Výsledky!$KO$8,Tipy!IZ35=Výsledky!$KO$9),10,0))</f>
        <v>0</v>
      </c>
      <c r="KP41" s="183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86" t="str">
        <f>IF(ISBLANK($KQ$3),"",IF(ISBLANK(Tipy!IV35),"-",SUM(KL41:KP41)))</f>
        <v>-</v>
      </c>
      <c r="KR41" s="185"/>
      <c r="KS41" s="182">
        <f>IF(ISBLANK($KX$3),"",IF(ISBLANK(Tipy!JB35),0,IF(AND(Tipy!JB35=Výsledky!$KV$3,Tipy!JD35=Výsledky!$KX$3),50,0)))</f>
        <v>0</v>
      </c>
      <c r="KT41" s="182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82">
        <f>IF(ISBLANK($KX$3),"",IF(OR(Tipy!JE35=Výsledky!$KS$6,Tipy!JE35=Výsledky!$KS$7,Tipy!JE35=Výsledky!$KS$8,Tipy!JE35=Výsledky!$KS$9),30,0))</f>
        <v>0</v>
      </c>
      <c r="KV41" s="182">
        <f>IF(ISBLANK($KX$3),"",IF(OR(Tipy!JF35=Výsledky!$KV$6,Tipy!JF35=Výsledky!$KV$7,Tipy!JF35=Výsledky!$KV$8,Tipy!JF35=Výsledky!$KV$9),10,0))</f>
        <v>0</v>
      </c>
      <c r="KW41" s="183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86" t="str">
        <f>IF(ISBLANK($KX$3),"",IF(ISBLANK(Tipy!JB35),"-",SUM(KS41:KW41)))</f>
        <v>-</v>
      </c>
      <c r="KY41" s="185"/>
      <c r="KZ41" s="182">
        <f>IF(ISBLANK($LE$3),"",IF(ISBLANK(Tipy!JH35),0,IF(AND(Tipy!JH35=Výsledky!$LC$3,Tipy!JJ35=Výsledky!$LE$3),50,0)))</f>
        <v>0</v>
      </c>
      <c r="LA41" s="182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82">
        <f>IF(ISBLANK($LE$3),"",IF(OR(Tipy!JK35=Výsledky!$KZ$6,Tipy!JK35=Výsledky!$KZ$7,Tipy!JK35=Výsledky!$KZ$8,Tipy!JK35=Výsledky!$KZ$9),30,0))</f>
        <v>0</v>
      </c>
      <c r="LC41" s="182">
        <f>IF(ISBLANK($LE$3),"",IF(OR(Tipy!JL35=Výsledky!$LC$6,Tipy!JL35=Výsledky!$LC$7,Tipy!JL35=Výsledky!$LC$8,Tipy!JL35=Výsledky!$LC$9),10,0))</f>
        <v>0</v>
      </c>
      <c r="LD41" s="183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86" t="str">
        <f>IF(ISBLANK($LE$3),"",IF(ISBLANK(Tipy!JH35),"-",SUM(KZ41:LD41)))</f>
        <v>-</v>
      </c>
      <c r="LF41" s="185"/>
      <c r="LG41" s="182">
        <f>IF(ISBLANK($LL$3),"",IF(ISBLANK(Tipy!JN35),0,IF(AND(Tipy!JN35=Výsledky!$LJ$3,Tipy!JP35=Výsledky!$LL$3),50,0)))</f>
        <v>0</v>
      </c>
      <c r="LH41" s="182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82">
        <f>IF(ISBLANK($LL$3),"",IF(OR(Tipy!JQ35=Výsledky!$LG$6,Tipy!JQ35=Výsledky!$LG$7,Tipy!JQ35=Výsledky!$LG$8,Tipy!JQ35=Výsledky!$LG$9),30,0))</f>
        <v>0</v>
      </c>
      <c r="LJ41" s="182">
        <f>IF(ISBLANK($LL$3),"",IF(OR(Tipy!JR35=Výsledky!$LJ$6,Tipy!JR35=Výsledky!$LJ$7,Tipy!JR35=Výsledky!$LJ$8,Tipy!JR35=Výsledky!$LJ$9),10,0))</f>
        <v>0</v>
      </c>
      <c r="LK41" s="183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86" t="str">
        <f>IF(ISBLANK($LL$3),"",IF(ISBLANK(Tipy!JN35),"-",SUM(LG41:LK41)))</f>
        <v>-</v>
      </c>
      <c r="LM41" s="185"/>
      <c r="LN41" s="182" t="str">
        <f>IF(ISBLANK($LS$3),"",IF(ISBLANK(Tipy!JT35),0,IF(AND(Tipy!JT35=Výsledky!$LQ$3,Tipy!JV35=Výsledky!$LS$3),50,0)))</f>
        <v/>
      </c>
      <c r="LO41" s="182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82" t="str">
        <f>IF(ISBLANK($LS$3),"",IF(OR(Tipy!JW35=Výsledky!$LN$6,Tipy!JW35=Výsledky!$LN$7,Tipy!JW35=Výsledky!$LN$8,Tipy!JW35=Výsledky!$LN$9),30,0))</f>
        <v/>
      </c>
      <c r="LQ41" s="182" t="str">
        <f>IF(ISBLANK($LS$3),"",IF(OR(Tipy!JX35=Výsledky!$LQ$6,Tipy!JX35=Výsledky!$LQ$7,Tipy!JX35=Výsledky!$LQ$8,Tipy!JX35=Výsledky!$LQ$9),10,0))</f>
        <v/>
      </c>
      <c r="LR41" s="183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86" t="str">
        <f>IF(ISBLANK($LS$3),"",IF(ISBLANK(Tipy!JT35),"-",SUM(LN41:LR41)))</f>
        <v/>
      </c>
      <c r="LT41" s="94"/>
      <c r="LU41" s="182">
        <f>IF(ISBLANK($LZ$3),"",IF(ISBLANK(Tipy!JZ35),0,IF(AND(Tipy!JZ35=Výsledky!$LX$3,Tipy!KB35=Výsledky!$LZ$3),50,0)))</f>
        <v>0</v>
      </c>
      <c r="LV41" s="182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82">
        <f>IF(ISBLANK($LZ$3),"",IF(OR(Tipy!KC35=Výsledky!$LU$6,Tipy!KC35=Výsledky!$LU$7,Tipy!KC35=Výsledky!$LU$8,Tipy!KC35=Výsledky!$LU$9),30,0))</f>
        <v>0</v>
      </c>
      <c r="LX41" s="182">
        <f>IF(ISBLANK($LZ$3),"",IF(OR(Tipy!KD35=Výsledky!$LX$6,Tipy!KD35=Výsledky!$LX$7,Tipy!KD35=Výsledky!$LX$8,Tipy!KD35=Výsledky!$LX$9),10,0))</f>
        <v>0</v>
      </c>
      <c r="LY41" s="183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86" t="str">
        <f>IF(ISBLANK($LZ$3),"",IF(ISBLANK(Tipy!JZ35),"-",SUM(LU41:LY41)))</f>
        <v>-</v>
      </c>
      <c r="MA41" s="185"/>
      <c r="MB41" s="182">
        <f>IF(ISBLANK($MG$3),"",IF(ISBLANK(Tipy!KF35),0,IF(AND(Tipy!KF35=Výsledky!$ME$3,Tipy!KH35=Výsledky!$MG$3),50,0)))</f>
        <v>0</v>
      </c>
      <c r="MC41" s="182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82">
        <f>IF(ISBLANK($MG$3),"",IF(OR(Tipy!KI35=Výsledky!$MB$6,Tipy!KI35=Výsledky!$MB$7,Tipy!KI35=Výsledky!$MB$8,Tipy!KI35=Výsledky!$MB$9),30,0))</f>
        <v>0</v>
      </c>
      <c r="ME41" s="182">
        <f>IF(ISBLANK($MG$3),"",IF(OR(Tipy!KJ35=Výsledky!$ME$6,Tipy!KJ35=Výsledky!$ME$7,Tipy!KJ35=Výsledky!$ME$8,Tipy!KJ35=Výsledky!$ME$9),10,0))</f>
        <v>0</v>
      </c>
      <c r="MF41" s="183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86" t="str">
        <f>IF(ISBLANK($MG$3),"",IF(ISBLANK(Tipy!KF35),"-",SUM(MB41:MF41)))</f>
        <v>-</v>
      </c>
      <c r="MH41" s="94"/>
      <c r="MI41" s="92" t="str">
        <f>IF(ISBLANK($MN$3),"",IF(ISBLANK(Tipy!KL35),0,IF(AND(Tipy!KL35=Výsledky!$ML$3,Tipy!KN35=Výsledky!$MN$3),50,0)))</f>
        <v/>
      </c>
      <c r="MJ41" s="92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92" t="str">
        <f>IF(ISBLANK($MN$3),"",IF(OR(Tipy!KO35=Výsledky!$MI$6,Tipy!KO35=Výsledky!$MI$7,Tipy!KO35=Výsledky!$MI$8,Tipy!KO35=Výsledky!$MI$9),30,0))</f>
        <v/>
      </c>
      <c r="ML41" s="92" t="str">
        <f>IF(ISBLANK($MN$3),"",IF(OR(Tipy!KP35=Výsledky!$ML$6,Tipy!KP35=Výsledky!$ML$7,Tipy!KP35=Výsledky!$ML$8,Tipy!KP35=Výsledky!$ML$9),10,0))</f>
        <v/>
      </c>
      <c r="MM41" s="93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95" t="str">
        <f>IF(ISBLANK($MN$3),"",IF(ISBLANK(Tipy!KL35),"-",SUM(MI41:MM41)))</f>
        <v/>
      </c>
      <c r="MO41" s="94"/>
      <c r="MP41" s="92" t="str">
        <f>IF(ISBLANK($MU$3),"",IF(ISBLANK(Tipy!KR35),0,IF(AND(Tipy!KR35=Výsledky!$MS$3,Tipy!KT35=Výsledky!$MU$3),50,0)))</f>
        <v/>
      </c>
      <c r="MQ41" s="92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92" t="str">
        <f>IF(ISBLANK($MU$3),"",IF(OR(Tipy!KU35=Výsledky!$MP$6,Tipy!KU35=Výsledky!$MP$7,Tipy!KU35=Výsledky!$MP$8,Tipy!KU35=Výsledky!$MP$9),30,0))</f>
        <v/>
      </c>
      <c r="MS41" s="92" t="str">
        <f>IF(ISBLANK($MU$3),"",IF(OR(Tipy!KV35=Výsledky!$MS$6,Tipy!KV35=Výsledky!$MS$7,Tipy!KV35=Výsledky!$MS$8,Tipy!KV35=Výsledky!$MS$9),10,0))</f>
        <v/>
      </c>
      <c r="MT41" s="93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95" t="str">
        <f>IF(ISBLANK($MU$3),"",IF(ISBLANK(Tipy!KR35),"-",SUM(MP41:MT41)))</f>
        <v/>
      </c>
      <c r="MV41" s="94"/>
      <c r="MW41" s="92" t="str">
        <f>IF(ISBLANK($NB$3),"",IF(ISBLANK(Tipy!KX35),0,IF(AND(Tipy!KX35=Výsledky!$MZ$3,Tipy!KZ35=Výsledky!$NB$3),50,0)))</f>
        <v/>
      </c>
      <c r="MX41" s="92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92" t="str">
        <f>IF(ISBLANK($NB$3),"",IF(OR(Tipy!LA35=Výsledky!$MW$6,Tipy!LA35=Výsledky!$MW$7,Tipy!LA35=Výsledky!$MW$8,Tipy!LA35=Výsledky!$MW$9),30,0))</f>
        <v/>
      </c>
      <c r="MZ41" s="92" t="str">
        <f>IF(ISBLANK($NB$3),"",IF(OR(Tipy!LB35=Výsledky!$MZ$6,Tipy!LB35=Výsledky!$MZ$7,Tipy!LB35=Výsledky!$MZ$8,Tipy!LB35=Výsledky!$MZ$9),10,0))</f>
        <v/>
      </c>
      <c r="NA41" s="93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95" t="str">
        <f>IF(ISBLANK($NB$3),"",IF(ISBLANK(Tipy!KX35),"-",SUM(MW41:NA41)))</f>
        <v/>
      </c>
      <c r="NC41" s="94"/>
      <c r="ND41" s="92" t="str">
        <f>IF(ISBLANK($NI$3),"",IF(ISBLANK(Tipy!LD35),0,IF(AND(Tipy!LD35=Výsledky!$NG$3,Tipy!LF35=Výsledky!$NI$3),50,0)))</f>
        <v/>
      </c>
      <c r="NE41" s="92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92" t="str">
        <f>IF(ISBLANK($NI$3),"",IF(OR(Tipy!LG35=Výsledky!$ND$6,Tipy!LG35=Výsledky!$ND$7,Tipy!LG35=Výsledky!$ND$8,Tipy!LG35=Výsledky!$ND$9),30,0))</f>
        <v/>
      </c>
      <c r="NG41" s="92" t="str">
        <f>IF(ISBLANK($NI$3),"",IF(OR(Tipy!LH35=Výsledky!$NG$6,Tipy!LH35=Výsledky!$NG$7,Tipy!LH35=Výsledky!$NG$8,Tipy!LH35=Výsledky!$NG$9),10,0))</f>
        <v/>
      </c>
      <c r="NH41" s="93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95" t="str">
        <f>IF(ISBLANK($NI$3),"",IF(ISBLANK(Tipy!LD35),"-",SUM(ND41:NH41)))</f>
        <v/>
      </c>
      <c r="NJ41" s="94"/>
      <c r="NK41" s="92" t="str">
        <f>IF(ISBLANK($NP$3),"",IF(ISBLANK(Tipy!LJ35),0,IF(AND(Tipy!LJ35=Výsledky!$NN$3,Tipy!LL35=Výsledky!$NP$3),50,0)))</f>
        <v/>
      </c>
      <c r="NL41" s="92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92" t="str">
        <f>IF(ISBLANK($NP$3),"",IF(OR(Tipy!LM35=Výsledky!$NK$6,Tipy!LM35=Výsledky!$NK$7,Tipy!LM35=Výsledky!$NK$8,Tipy!LM35=Výsledky!$NK$9),30,0))</f>
        <v/>
      </c>
      <c r="NN41" s="92" t="str">
        <f>IF(ISBLANK($NP$3),"",IF(OR(Tipy!LN35=Výsledky!$NN$6,Tipy!LN35=Výsledky!$NN$7,Tipy!LN35=Výsledky!$NN$8,Tipy!LN35=Výsledky!$NN$9),10,0))</f>
        <v/>
      </c>
      <c r="NO41" s="93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95" t="str">
        <f>IF(ISBLANK($NP$3),"",IF(ISBLANK(Tipy!LJ35),"-",SUM(NK41:NO41)))</f>
        <v/>
      </c>
      <c r="NQ41" s="94"/>
      <c r="NR41" s="92" t="str">
        <f>IF(ISBLANK($NW$3),"",IF(ISBLANK(Tipy!LP35),0,IF(AND(Tipy!LP35=Výsledky!$NU$3,Tipy!LR35=Výsledky!$NW$3),50,0)))</f>
        <v/>
      </c>
      <c r="NS41" s="92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92" t="str">
        <f>IF(ISBLANK($NW$3),"",IF(OR(Tipy!LS35=Výsledky!$NR$6,Tipy!LS35=Výsledky!$NR$7,Tipy!LS35=Výsledky!$NR$8,Tipy!LS35=Výsledky!$NR$9),30,0))</f>
        <v/>
      </c>
      <c r="NU41" s="92" t="str">
        <f>IF(ISBLANK($NW$3),"",IF(OR(Tipy!LT35=Výsledky!$NU$6,Tipy!LT35=Výsledky!$NU$7,Tipy!LT35=Výsledky!$NU$8,Tipy!LT35=Výsledky!$NU$9),10,0))</f>
        <v/>
      </c>
      <c r="NV41" s="93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95" t="str">
        <f>IF(ISBLANK($NW$3),"",IF(ISBLANK(Tipy!LP35),"-",SUM(NR41:NV41)))</f>
        <v/>
      </c>
      <c r="NX41" s="94"/>
      <c r="NY41" s="92" t="str">
        <f>IF(ISBLANK($OD$3),"",IF(ISBLANK(Tipy!LV35),0,IF(AND(Tipy!LV35=Výsledky!$OB$3,Tipy!LX35=Výsledky!$OD$3),50,0)))</f>
        <v/>
      </c>
      <c r="NZ41" s="92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92" t="str">
        <f>IF(ISBLANK($OD$3),"",IF(OR(Tipy!LY35=Výsledky!$NY$6,Tipy!LY35=Výsledky!$NY$7,Tipy!LY35=Výsledky!$NY$8,Tipy!LY35=Výsledky!$NY$9),30,0))</f>
        <v/>
      </c>
      <c r="OB41" s="92" t="str">
        <f>IF(ISBLANK($OD$3),"",IF(OR(Tipy!LZ35=Výsledky!$OB$6,Tipy!LZ35=Výsledky!$OB$7,Tipy!LZ35=Výsledky!$OB$8,Tipy!LZ35=Výsledky!$OB$9),10,0))</f>
        <v/>
      </c>
      <c r="OC41" s="93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95" t="str">
        <f>IF(ISBLANK($OD$3),"",IF(ISBLANK(Tipy!LV35),"-",SUM(NY41:OC41)))</f>
        <v/>
      </c>
      <c r="OE41" s="94"/>
      <c r="OF41" s="92" t="str">
        <f>IF(ISBLANK($OK$3),"",IF(ISBLANK(Tipy!MB35),0,IF(AND(Tipy!MB35=Výsledky!$OI$3,Tipy!MD35=Výsledky!$OK$3),50,0)))</f>
        <v/>
      </c>
      <c r="OG41" s="92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92" t="str">
        <f>IF(ISBLANK($OK$3),"",IF(OR(Tipy!ME35=Výsledky!$OF$6,Tipy!ME35=Výsledky!$OF$7,Tipy!ME35=Výsledky!$OF$8,Tipy!ME35=Výsledky!$OF$9),30,0))</f>
        <v/>
      </c>
      <c r="OI41" s="92" t="str">
        <f>IF(ISBLANK($OK$3),"",IF(OR(Tipy!MF35=Výsledky!$OI$6,Tipy!MF35=Výsledky!$OI$7,Tipy!MF35=Výsledky!$OI$8,Tipy!MF35=Výsledky!$OI$9),10,0))</f>
        <v/>
      </c>
      <c r="OJ41" s="93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95" t="str">
        <f>IF(ISBLANK($OK$3),"",IF(ISBLANK(Tipy!MB35),"-",SUM(OF41:OJ41)))</f>
        <v/>
      </c>
      <c r="OL41" s="94"/>
      <c r="OM41" s="92" t="str">
        <f>IF(ISBLANK($OR$3),"",IF(ISBLANK(Tipy!MH35),0,IF(AND(Tipy!MH35=Výsledky!$OP$3,Tipy!MJ35=Výsledky!$OR$3),50,0)))</f>
        <v/>
      </c>
      <c r="ON41" s="92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92" t="str">
        <f>IF(ISBLANK($OR$3),"",IF(OR(Tipy!MK35=Výsledky!$OM$6,Tipy!MK35=Výsledky!$OM$7,Tipy!MK35=Výsledky!$OM$8,Tipy!MK35=Výsledky!$OM$9),30,0))</f>
        <v/>
      </c>
      <c r="OP41" s="92" t="str">
        <f>IF(ISBLANK($OR$3),"",IF(OR(Tipy!ML35=Výsledky!$OP$6,Tipy!ML35=Výsledky!$OP$7,Tipy!ML35=Výsledky!$OP$8,Tipy!ML35=Výsledky!$OP$9),10,0))</f>
        <v/>
      </c>
      <c r="OQ41" s="93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95" t="str">
        <f>IF(ISBLANK($OR$3),"",IF(ISBLANK(Tipy!MH35),"-",SUM(OM41:OQ41)))</f>
        <v/>
      </c>
      <c r="OS41" s="94"/>
      <c r="OT41" s="92" t="str">
        <f>IF(ISBLANK($OY$3),"",IF(ISBLANK(Tipy!MN35),0,IF(AND(Tipy!MN35=Výsledky!$OW$3,Tipy!MP35=Výsledky!$OY$3),50,0)))</f>
        <v/>
      </c>
      <c r="OU41" s="92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92" t="str">
        <f>IF(ISBLANK($OY$3),"",IF(OR(Tipy!MQ35=Výsledky!$OT$6,Tipy!MQ35=Výsledky!$OT$7,Tipy!MQ35=Výsledky!$OT$8,Tipy!MQ35=Výsledky!$OT$9),30,0))</f>
        <v/>
      </c>
      <c r="OW41" s="92" t="str">
        <f>IF(ISBLANK($OY$3),"",IF(OR(Tipy!MR35=Výsledky!$OW$6,Tipy!MR35=Výsledky!$OW$7,Tipy!MR35=Výsledky!$OW$8,Tipy!MR35=Výsledky!$OW$9),10,0))</f>
        <v/>
      </c>
      <c r="OX41" s="93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95" t="str">
        <f>IF(ISBLANK($OY$3),"",IF(ISBLANK(Tipy!MN35),"-",SUM(OT41:OX41)))</f>
        <v/>
      </c>
      <c r="OZ41" s="94"/>
      <c r="PA41" s="92" t="str">
        <f>IF(ISBLANK($PF$3),"",IF(ISBLANK(Tipy!MT35),0,IF(AND(Tipy!MT35=Výsledky!$PD$3,Tipy!MV35=Výsledky!$PF$3),50,0)))</f>
        <v/>
      </c>
      <c r="PB41" s="92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92" t="str">
        <f>IF(ISBLANK($PF$3),"",IF(OR(Tipy!MW35=Výsledky!$PA$6,Tipy!MW35=Výsledky!$PA$7,Tipy!MW35=Výsledky!$PA$8,Tipy!MW35=Výsledky!$PA$9),30,0))</f>
        <v/>
      </c>
      <c r="PD41" s="92" t="str">
        <f>IF(ISBLANK($PF$3),"",IF(OR(Tipy!MX35=Výsledky!$PD$6,Tipy!MX35=Výsledky!$PD$7,Tipy!MX35=Výsledky!$PD$8,Tipy!MX35=Výsledky!$PD$9),10,0))</f>
        <v/>
      </c>
      <c r="PE41" s="93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95" t="str">
        <f>IF(ISBLANK($PF$3),"",IF(ISBLANK(Tipy!MT35),"-",SUM(PA41:PE41)))</f>
        <v/>
      </c>
      <c r="PG41" s="94"/>
      <c r="PH41" s="92" t="str">
        <f>IF(ISBLANK($PM$3),"",IF(ISBLANK(Tipy!MZ35),0,IF(AND(Tipy!MZ35=Výsledky!$PK$3,Tipy!NB35=Výsledky!$PM$3),50,0)))</f>
        <v/>
      </c>
      <c r="PI41" s="92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92" t="str">
        <f>IF(ISBLANK($PM$3),"",IF(OR(Tipy!NC35=Výsledky!$PH$6,Tipy!NC35=Výsledky!$PH$7,Tipy!NC35=Výsledky!$PH$8,Tipy!NC35=Výsledky!$PH$9),30,0))</f>
        <v/>
      </c>
      <c r="PK41" s="92" t="str">
        <f>IF(ISBLANK($PM$3),"",IF(OR(Tipy!ND35=Výsledky!$PK$6,Tipy!ND35=Výsledky!$PK$7,Tipy!ND35=Výsledky!$PK$8,Tipy!ND35=Výsledky!$PK$9),10,0))</f>
        <v/>
      </c>
      <c r="PL41" s="93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95" t="str">
        <f>IF(ISBLANK($PM$3),"",IF(ISBLANK(Tipy!MZ35),"-",SUM(PH41:PL41)))</f>
        <v/>
      </c>
      <c r="PN41" s="94"/>
      <c r="PO41" s="92" t="str">
        <f>IF(ISBLANK($PT$3),"",IF(ISBLANK(Tipy!NF35),0,IF(AND(Tipy!NF35=Výsledky!$PR$3,Tipy!NH35=Výsledky!$PT$3),50,0)))</f>
        <v/>
      </c>
      <c r="PP41" s="92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92" t="str">
        <f>IF(ISBLANK($PT$3),"",IF(OR(Tipy!NI35=Výsledky!$PO$6,Tipy!NI35=Výsledky!$PO$7,Tipy!NI35=Výsledky!$PO$8,Tipy!NI35=Výsledky!$PO$9),30,0))</f>
        <v/>
      </c>
      <c r="PR41" s="92" t="str">
        <f>IF(ISBLANK($PT$3),"",IF(OR(Tipy!NJ35=Výsledky!$PR$6,Tipy!NJ35=Výsledky!$PR$7,Tipy!NJ35=Výsledky!$PR$8,Tipy!NJ35=Výsledky!$PR$9),10,0))</f>
        <v/>
      </c>
      <c r="PS41" s="93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95" t="str">
        <f>IF(ISBLANK($PT$3),"",IF(ISBLANK(Tipy!NF35),"-",SUM(PO41:PS41)))</f>
        <v/>
      </c>
      <c r="PU41" s="94"/>
      <c r="PV41" s="92" t="str">
        <f>IF(ISBLANK($QA$3),"",IF(ISBLANK(Tipy!NL35),0,IF(AND(Tipy!NL35=Výsledky!$PY$3,Tipy!NN35=Výsledky!$QA$3),50,0)))</f>
        <v/>
      </c>
      <c r="PW41" s="92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92" t="str">
        <f>IF(ISBLANK($QA$3),"",IF(OR(Tipy!NO35=Výsledky!$PV$6,Tipy!NO35=Výsledky!$PV$7,Tipy!NO35=Výsledky!$PV$8,Tipy!NO35=Výsledky!$PV$9),30,0))</f>
        <v/>
      </c>
      <c r="PY41" s="92" t="str">
        <f>IF(ISBLANK($QA$3),"",IF(OR(Tipy!NP35=Výsledky!$PY$6,Tipy!NP35=Výsledky!$PY$7,Tipy!NP35=Výsledky!$PY$8,Tipy!NP35=Výsledky!$PY$9),10,0))</f>
        <v/>
      </c>
      <c r="PZ41" s="93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95" t="str">
        <f>IF(ISBLANK($QA$3),"",IF(ISBLANK(Tipy!NL35),"-",SUM(PV41:PZ41)))</f>
        <v/>
      </c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182">
        <f>IF(ISBLANK($GP$3),"",IF(ISBLANK(Tipy!FJ36),0,IF(AND(Tipy!FJ36=Výsledky!$GN$3,Tipy!FL36=Výsledky!$GP$3),50,0)))</f>
        <v>0</v>
      </c>
      <c r="GL42" s="182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82">
        <f>IF(ISBLANK($GP$3),"",IF(OR(Tipy!FM36=Výsledky!$GK$6,Tipy!FM36=Výsledky!$GK$7,Tipy!FM36=Výsledky!$GK$8,Tipy!FM36=Výsledky!$GK$9),30,0))</f>
        <v>0</v>
      </c>
      <c r="GN42" s="182">
        <f>IF(ISBLANK($GP$3),"",IF(OR(Tipy!FN36=Výsledky!$GN$6,Tipy!FN36=Výsledky!$GN$7,Tipy!FN36=Výsledky!$GN$8,Tipy!FN36=Výsledky!$GN$9),10,0))</f>
        <v>0</v>
      </c>
      <c r="GO42" s="183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6" t="str">
        <f>IF(ISBLANK($GP$3),"",IF(ISBLANK(Tipy!FJ36),"-",SUM(GK42:GO42)))</f>
        <v>-</v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182">
        <f>IF(ISBLANK($IM$3),"",IF(ISBLANK(Tipy!GZ36),0,IF(AND(Tipy!GZ36=Výsledky!$IK$3,Tipy!HB36=Výsledky!$IM$3),50,0)))</f>
        <v>0</v>
      </c>
      <c r="II42" s="182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2">
        <f>IF(ISBLANK($IM$3),"",IF(OR(Tipy!HC36=Výsledky!$IH$6,Tipy!HC36=Výsledky!$IH$7,Tipy!HC36=Výsledky!$IH$8,Tipy!HC36=Výsledky!$IH$9),30,0))</f>
        <v>0</v>
      </c>
      <c r="IK42" s="182">
        <f>IF(ISBLANK($IM$3),"",IF(OR(Tipy!HD36=Výsledky!$IK$6,Tipy!HD36=Výsledky!$IK$7,Tipy!HD36=Výsledky!$IK$8,Tipy!HD36=Výsledky!$IK$9),10,0))</f>
        <v>0</v>
      </c>
      <c r="IL42" s="183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6" t="str">
        <f>IF(ISBLANK($IM$3),"",IF(ISBLANK(Tipy!GZ36),"-",SUM(IH42:IL42)))</f>
        <v>-</v>
      </c>
      <c r="IN42" s="185"/>
      <c r="IO42" s="182">
        <f>IF(ISBLANK($IT$3),"",IF(ISBLANK(Tipy!HF36),0,IF(AND(Tipy!HF36=Výsledky!$IR$3,Tipy!HH36=Výsledky!$IT$3),50,0)))</f>
        <v>0</v>
      </c>
      <c r="IP42" s="182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2">
        <f>IF(ISBLANK($IT$3),"",IF(OR(Tipy!HI36=Výsledky!$IO$6,Tipy!HI36=Výsledky!$IO$7,Tipy!HI36=Výsledky!$IO$8,Tipy!HI36=Výsledky!$IO$9),30,0))</f>
        <v>0</v>
      </c>
      <c r="IR42" s="182">
        <f>IF(ISBLANK($IT$3),"",IF(OR(Tipy!HJ36=Výsledky!$IR$6,Tipy!HJ36=Výsledky!$IR$7,Tipy!HJ36=Výsledky!$IR$8,Tipy!HJ36=Výsledky!$IR$9),10,0))</f>
        <v>0</v>
      </c>
      <c r="IS42" s="183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6" t="str">
        <f>IF(ISBLANK($IT$3),"",IF(ISBLANK(Tipy!HF36),"-",SUM(IO42:IS42)))</f>
        <v>-</v>
      </c>
      <c r="IU42" s="185"/>
      <c r="IV42" s="182">
        <f>IF(ISBLANK($JA$3),"",IF(ISBLANK(Tipy!HL36),0,IF(AND(Tipy!HL36=Výsledky!$IY$3,Tipy!HN36=Výsledky!$JA$3),50,0)))</f>
        <v>0</v>
      </c>
      <c r="IW42" s="182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2">
        <f>IF(ISBLANK($JA$3),"",IF(OR(Tipy!HO36=Výsledky!$IV$6,Tipy!HO36=Výsledky!$IV$7,Tipy!HO36=Výsledky!$IV$8,Tipy!HO36=Výsledky!$IV$9),30,0))</f>
        <v>0</v>
      </c>
      <c r="IY42" s="182">
        <f>IF(ISBLANK($JA$3),"",IF(OR(Tipy!HP36=Výsledky!$IY$6,Tipy!HP36=Výsledky!$IY$7,Tipy!HP36=Výsledky!$IY$8,Tipy!HP36=Výsledky!$IY$9),10,0))</f>
        <v>0</v>
      </c>
      <c r="IZ42" s="183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6" t="str">
        <f>IF(ISBLANK($JA$3),"",IF(ISBLANK(Tipy!HL36),"-",SUM(IV42:IZ42)))</f>
        <v>-</v>
      </c>
      <c r="JB42" s="185"/>
      <c r="JC42" s="182">
        <f>IF(ISBLANK($JH$3),"",IF(ISBLANK(Tipy!HR36),0,IF(AND(Tipy!HR36=Výsledky!$JF$3,Tipy!HT36=Výsledky!$JH$3),50,0)))</f>
        <v>0</v>
      </c>
      <c r="JD42" s="182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2">
        <f>IF(ISBLANK($JH$3),"",IF(OR(Tipy!HU36=Výsledky!$JC$6,Tipy!HU36=Výsledky!$JC$7,Tipy!HU36=Výsledky!$JC$8,Tipy!HU36=Výsledky!$JC$9),30,0))</f>
        <v>0</v>
      </c>
      <c r="JF42" s="182">
        <f>IF(ISBLANK($JH$3),"",IF(OR(Tipy!HV36=Výsledky!$JF$6,Tipy!HV36=Výsledky!$JF$7,Tipy!HV36=Výsledky!$JF$8,Tipy!HV36=Výsledky!$JF$9),10,0))</f>
        <v>0</v>
      </c>
      <c r="JG42" s="18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6" t="str">
        <f>IF(ISBLANK($JH$3),"",IF(ISBLANK(Tipy!HR36),"-",SUM(JC42:JG42)))</f>
        <v>-</v>
      </c>
      <c r="JI42" s="185"/>
      <c r="JJ42" s="182">
        <f>IF(ISBLANK($JO$3),"",IF(ISBLANK(Tipy!HX36),0,IF(AND(Tipy!HX36=Výsledky!$JM$3,Tipy!HZ36=Výsledky!$JO$3),50,0)))</f>
        <v>0</v>
      </c>
      <c r="JK42" s="182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2">
        <f>IF(ISBLANK($JO$3),"",IF(OR(Tipy!IA36=Výsledky!$JJ$6,Tipy!IA36=Výsledky!$JJ$7,Tipy!IA36=Výsledky!$JJ$8,Tipy!IA36=Výsledky!$JJ$9),30,0))</f>
        <v>0</v>
      </c>
      <c r="JM42" s="182">
        <f>IF(ISBLANK($JO$3),"",IF(OR(Tipy!IB36=Výsledky!$JM$6,Tipy!IB36=Výsledky!$JM$7,Tipy!IB36=Výsledky!$JM$8,Tipy!IB36=Výsledky!$JM$9),10,0))</f>
        <v>0</v>
      </c>
      <c r="JN42" s="183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86" t="str">
        <f>IF(ISBLANK($JO$3),"",IF(ISBLANK(Tipy!HX36),"-",SUM(JJ42:JN42)))</f>
        <v>-</v>
      </c>
      <c r="JP42" s="185"/>
      <c r="JQ42" s="182">
        <f>IF(ISBLANK($JV$3),"",IF(ISBLANK(Tipy!ID36),0,IF(AND(Tipy!ID36=Výsledky!$JT$3,Tipy!IF36=Výsledky!$JV$3),50,0)))</f>
        <v>0</v>
      </c>
      <c r="JR42" s="182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182">
        <f>IF(ISBLANK($JV$3),"",IF(OR(Tipy!IG36=Výsledky!$JQ$6,Tipy!IG36=Výsledky!$JQ$7,Tipy!IG36=Výsledky!$JQ$8,Tipy!IG36=Výsledky!$JQ$9),30,0))</f>
        <v>0</v>
      </c>
      <c r="JT42" s="182">
        <f>IF(ISBLANK($JV$3),"",IF(OR(Tipy!IH36=Výsledky!$JT$6,Tipy!IH36=Výsledky!$JT$7,Tipy!IH36=Výsledky!$JT$8,Tipy!IH36=Výsledky!$JT$9),10,0))</f>
        <v>0</v>
      </c>
      <c r="JU42" s="183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86" t="str">
        <f>IF(ISBLANK($JV$3),"",IF(ISBLANK(Tipy!ID36),"-",SUM(JQ42:JU42)))</f>
        <v>-</v>
      </c>
      <c r="JW42" s="185"/>
      <c r="JX42" s="182">
        <f>IF(ISBLANK($KC$3),"",IF(ISBLANK(Tipy!IJ36),0,IF(AND(Tipy!IJ36=Výsledky!$KA$3,Tipy!IL36=Výsledky!$KC$3),50,0)))</f>
        <v>0</v>
      </c>
      <c r="JY42" s="182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>0</v>
      </c>
      <c r="JZ42" s="182">
        <f>IF(ISBLANK($KC$3),"",IF(OR(Tipy!IM36=Výsledky!$JX$6,Tipy!IM36=Výsledky!$JX$7,Tipy!IM36=Výsledky!$JX$8,Tipy!IM36=Výsledky!$JX$9),30,0))</f>
        <v>0</v>
      </c>
      <c r="KA42" s="182">
        <f>IF(ISBLANK($KC$3),"",IF(OR(Tipy!IN36=Výsledky!$KA$6,Tipy!IN36=Výsledky!$KA$7,Tipy!IN36=Výsledky!$KA$8,Tipy!IN36=Výsledky!$KA$9),10,0))</f>
        <v>0</v>
      </c>
      <c r="KB42" s="183">
        <f>IF(ISBLANK($KC$3),"",IF(ISBLANK(Tipy!IJ36),0,IF(OR(AND(Tipy!IJ36=Výsledky!$KA$3,OR(Tipy!IL36=Výsledky!$KC$3+1,Tipy!IL36=Výsledky!$KC$3-1)),AND(Tipy!IL36=Výsledky!$KC$3,OR(Tipy!IJ36=Výsledky!$KA$3+1,Tipy!IJ36=Výsledky!$KA$3-1))),10,0)))</f>
        <v>0</v>
      </c>
      <c r="KC42" s="186" t="str">
        <f>IF(ISBLANK($KC$3),"",IF(ISBLANK(Tipy!IJ36),"-",SUM(JX42:KB42)))</f>
        <v>-</v>
      </c>
      <c r="KD42" s="185"/>
      <c r="KE42" s="182">
        <f>IF(ISBLANK($KJ$3),"",IF(ISBLANK(Tipy!IP36),0,IF(AND(Tipy!IP36=Výsledky!$KH$3,Tipy!IR36=Výsledky!$KJ$3),50,0)))</f>
        <v>0</v>
      </c>
      <c r="KF42" s="182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182">
        <f>IF(ISBLANK($KJ$3),"",IF(OR(Tipy!IS36=Výsledky!$KE$6,Tipy!IS36=Výsledky!$KE$7,Tipy!IS36=Výsledky!$KE$8,Tipy!IS36=Výsledky!$KE$9),30,0))</f>
        <v>0</v>
      </c>
      <c r="KH42" s="182">
        <f>IF(ISBLANK($KJ$3),"",IF(OR(Tipy!IT36=Výsledky!$KH$6,Tipy!IT36=Výsledky!$KH$7,Tipy!IT36=Výsledky!$KH$8,Tipy!IT36=Výsledky!$KH$9),10,0))</f>
        <v>0</v>
      </c>
      <c r="KI42" s="183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186" t="str">
        <f>IF(ISBLANK($KJ$3),"",IF(ISBLANK(Tipy!IP36),"-",SUM(KE42:KI42)))</f>
        <v>-</v>
      </c>
      <c r="KK42" s="185"/>
      <c r="KL42" s="182">
        <f>IF(ISBLANK($KQ$3),"",IF(ISBLANK(Tipy!IV36),0,IF(AND(Tipy!IV36=Výsledky!$KO$3,Tipy!IX36=Výsledky!$KQ$3),50,0)))</f>
        <v>0</v>
      </c>
      <c r="KM42" s="182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182">
        <f>IF(ISBLANK($KQ$3),"",IF(OR(Tipy!IY36=Výsledky!$KL$6,Tipy!IY36=Výsledky!$KL$7,Tipy!IY36=Výsledky!$KL$8,Tipy!IY36=Výsledky!$KL$9),30,0))</f>
        <v>0</v>
      </c>
      <c r="KO42" s="182">
        <f>IF(ISBLANK($KQ$3),"",IF(OR(Tipy!IZ36=Výsledky!$KO$6,Tipy!IZ36=Výsledky!$KO$7,Tipy!IZ36=Výsledky!$KO$8,Tipy!IZ36=Výsledky!$KO$9),10,0))</f>
        <v>0</v>
      </c>
      <c r="KP42" s="183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86" t="str">
        <f>IF(ISBLANK($KQ$3),"",IF(ISBLANK(Tipy!IV36),"-",SUM(KL42:KP42)))</f>
        <v>-</v>
      </c>
      <c r="KR42" s="185"/>
      <c r="KS42" s="182">
        <f>IF(ISBLANK($KX$3),"",IF(ISBLANK(Tipy!JB36),0,IF(AND(Tipy!JB36=Výsledky!$KV$3,Tipy!JD36=Výsledky!$KX$3),50,0)))</f>
        <v>0</v>
      </c>
      <c r="KT42" s="182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0</v>
      </c>
      <c r="KU42" s="182">
        <f>IF(ISBLANK($KX$3),"",IF(OR(Tipy!JE36=Výsledky!$KS$6,Tipy!JE36=Výsledky!$KS$7,Tipy!JE36=Výsledky!$KS$8,Tipy!JE36=Výsledky!$KS$9),30,0))</f>
        <v>0</v>
      </c>
      <c r="KV42" s="182">
        <f>IF(ISBLANK($KX$3),"",IF(OR(Tipy!JF36=Výsledky!$KV$6,Tipy!JF36=Výsledky!$KV$7,Tipy!JF36=Výsledky!$KV$8,Tipy!JF36=Výsledky!$KV$9),10,0))</f>
        <v>0</v>
      </c>
      <c r="KW42" s="183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86" t="str">
        <f>IF(ISBLANK($KX$3),"",IF(ISBLANK(Tipy!JB36),"-",SUM(KS42:KW42)))</f>
        <v>-</v>
      </c>
      <c r="KY42" s="185"/>
      <c r="KZ42" s="182">
        <f>IF(ISBLANK($LE$3),"",IF(ISBLANK(Tipy!JH36),0,IF(AND(Tipy!JH36=Výsledky!$LC$3,Tipy!JJ36=Výsledky!$LE$3),50,0)))</f>
        <v>0</v>
      </c>
      <c r="LA42" s="182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82">
        <f>IF(ISBLANK($LE$3),"",IF(OR(Tipy!JK36=Výsledky!$KZ$6,Tipy!JK36=Výsledky!$KZ$7,Tipy!JK36=Výsledky!$KZ$8,Tipy!JK36=Výsledky!$KZ$9),30,0))</f>
        <v>0</v>
      </c>
      <c r="LC42" s="182">
        <f>IF(ISBLANK($LE$3),"",IF(OR(Tipy!JL36=Výsledky!$LC$6,Tipy!JL36=Výsledky!$LC$7,Tipy!JL36=Výsledky!$LC$8,Tipy!JL36=Výsledky!$LC$9),10,0))</f>
        <v>0</v>
      </c>
      <c r="LD42" s="183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86" t="str">
        <f>IF(ISBLANK($LE$3),"",IF(ISBLANK(Tipy!JH36),"-",SUM(KZ42:LD42)))</f>
        <v>-</v>
      </c>
      <c r="LF42" s="185"/>
      <c r="LG42" s="182">
        <f>IF(ISBLANK($LL$3),"",IF(ISBLANK(Tipy!JN36),0,IF(AND(Tipy!JN36=Výsledky!$LJ$3,Tipy!JP36=Výsledky!$LL$3),50,0)))</f>
        <v>0</v>
      </c>
      <c r="LH42" s="182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0</v>
      </c>
      <c r="LI42" s="182">
        <f>IF(ISBLANK($LL$3),"",IF(OR(Tipy!JQ36=Výsledky!$LG$6,Tipy!JQ36=Výsledky!$LG$7,Tipy!JQ36=Výsledky!$LG$8,Tipy!JQ36=Výsledky!$LG$9),30,0))</f>
        <v>0</v>
      </c>
      <c r="LJ42" s="182">
        <f>IF(ISBLANK($LL$3),"",IF(OR(Tipy!JR36=Výsledky!$LJ$6,Tipy!JR36=Výsledky!$LJ$7,Tipy!JR36=Výsledky!$LJ$8,Tipy!JR36=Výsledky!$LJ$9),10,0))</f>
        <v>0</v>
      </c>
      <c r="LK42" s="183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86" t="str">
        <f>IF(ISBLANK($LL$3),"",IF(ISBLANK(Tipy!JN36),"-",SUM(LG42:LK42)))</f>
        <v>-</v>
      </c>
      <c r="LM42" s="185"/>
      <c r="LN42" s="182" t="str">
        <f>IF(ISBLANK($LS$3),"",IF(ISBLANK(Tipy!JT36),0,IF(AND(Tipy!JT36=Výsledky!$LQ$3,Tipy!JV36=Výsledky!$LS$3),50,0)))</f>
        <v/>
      </c>
      <c r="LO42" s="182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82" t="str">
        <f>IF(ISBLANK($LS$3),"",IF(OR(Tipy!JW36=Výsledky!$LN$6,Tipy!JW36=Výsledky!$LN$7,Tipy!JW36=Výsledky!$LN$8,Tipy!JW36=Výsledky!$LN$9),30,0))</f>
        <v/>
      </c>
      <c r="LQ42" s="182" t="str">
        <f>IF(ISBLANK($LS$3),"",IF(OR(Tipy!JX36=Výsledky!$LQ$6,Tipy!JX36=Výsledky!$LQ$7,Tipy!JX36=Výsledky!$LQ$8,Tipy!JX36=Výsledky!$LQ$9),10,0))</f>
        <v/>
      </c>
      <c r="LR42" s="183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86" t="str">
        <f>IF(ISBLANK($LS$3),"",IF(ISBLANK(Tipy!JT36),"-",SUM(LN42:LR42)))</f>
        <v/>
      </c>
      <c r="LT42" s="94"/>
      <c r="LU42" s="182">
        <f>IF(ISBLANK($LZ$3),"",IF(ISBLANK(Tipy!JZ36),0,IF(AND(Tipy!JZ36=Výsledky!$LX$3,Tipy!KB36=Výsledky!$LZ$3),50,0)))</f>
        <v>0</v>
      </c>
      <c r="LV42" s="182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0</v>
      </c>
      <c r="LW42" s="182">
        <f>IF(ISBLANK($LZ$3),"",IF(OR(Tipy!KC36=Výsledky!$LU$6,Tipy!KC36=Výsledky!$LU$7,Tipy!KC36=Výsledky!$LU$8,Tipy!KC36=Výsledky!$LU$9),30,0))</f>
        <v>0</v>
      </c>
      <c r="LX42" s="182">
        <f>IF(ISBLANK($LZ$3),"",IF(OR(Tipy!KD36=Výsledky!$LX$6,Tipy!KD36=Výsledky!$LX$7,Tipy!KD36=Výsledky!$LX$8,Tipy!KD36=Výsledky!$LX$9),10,0))</f>
        <v>0</v>
      </c>
      <c r="LY42" s="183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86" t="str">
        <f>IF(ISBLANK($LZ$3),"",IF(ISBLANK(Tipy!JZ36),"-",SUM(LU42:LY42)))</f>
        <v>-</v>
      </c>
      <c r="MA42" s="185"/>
      <c r="MB42" s="182">
        <f>IF(ISBLANK($MG$3),"",IF(ISBLANK(Tipy!KF36),0,IF(AND(Tipy!KF36=Výsledky!$ME$3,Tipy!KH36=Výsledky!$MG$3),50,0)))</f>
        <v>0</v>
      </c>
      <c r="MC42" s="182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82">
        <f>IF(ISBLANK($MG$3),"",IF(OR(Tipy!KI36=Výsledky!$MB$6,Tipy!KI36=Výsledky!$MB$7,Tipy!KI36=Výsledky!$MB$8,Tipy!KI36=Výsledky!$MB$9),30,0))</f>
        <v>0</v>
      </c>
      <c r="ME42" s="182">
        <f>IF(ISBLANK($MG$3),"",IF(OR(Tipy!KJ36=Výsledky!$ME$6,Tipy!KJ36=Výsledky!$ME$7,Tipy!KJ36=Výsledky!$ME$8,Tipy!KJ36=Výsledky!$ME$9),10,0))</f>
        <v>0</v>
      </c>
      <c r="MF42" s="183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86" t="str">
        <f>IF(ISBLANK($MG$3),"",IF(ISBLANK(Tipy!KF36),"-",SUM(MB42:MF42)))</f>
        <v>-</v>
      </c>
      <c r="MH42" s="94"/>
      <c r="MI42" s="92" t="str">
        <f>IF(ISBLANK($MN$3),"",IF(ISBLANK(Tipy!KL36),0,IF(AND(Tipy!KL36=Výsledky!$ML$3,Tipy!KN36=Výsledky!$MN$3),50,0)))</f>
        <v/>
      </c>
      <c r="MJ42" s="92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92" t="str">
        <f>IF(ISBLANK($MN$3),"",IF(OR(Tipy!KO36=Výsledky!$MI$6,Tipy!KO36=Výsledky!$MI$7,Tipy!KO36=Výsledky!$MI$8,Tipy!KO36=Výsledky!$MI$9),30,0))</f>
        <v/>
      </c>
      <c r="ML42" s="92" t="str">
        <f>IF(ISBLANK($MN$3),"",IF(OR(Tipy!KP36=Výsledky!$ML$6,Tipy!KP36=Výsledky!$ML$7,Tipy!KP36=Výsledky!$ML$8,Tipy!KP36=Výsledky!$ML$9),10,0))</f>
        <v/>
      </c>
      <c r="MM42" s="93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95" t="str">
        <f>IF(ISBLANK($MN$3),"",IF(ISBLANK(Tipy!KL36),"-",SUM(MI42:MM42)))</f>
        <v/>
      </c>
      <c r="MO42" s="94"/>
      <c r="MP42" s="92" t="str">
        <f>IF(ISBLANK($MU$3),"",IF(ISBLANK(Tipy!KR36),0,IF(AND(Tipy!KR36=Výsledky!$MS$3,Tipy!KT36=Výsledky!$MU$3),50,0)))</f>
        <v/>
      </c>
      <c r="MQ42" s="92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92" t="str">
        <f>IF(ISBLANK($MU$3),"",IF(OR(Tipy!KU36=Výsledky!$MP$6,Tipy!KU36=Výsledky!$MP$7,Tipy!KU36=Výsledky!$MP$8,Tipy!KU36=Výsledky!$MP$9),30,0))</f>
        <v/>
      </c>
      <c r="MS42" s="92" t="str">
        <f>IF(ISBLANK($MU$3),"",IF(OR(Tipy!KV36=Výsledky!$MS$6,Tipy!KV36=Výsledky!$MS$7,Tipy!KV36=Výsledky!$MS$8,Tipy!KV36=Výsledky!$MS$9),10,0))</f>
        <v/>
      </c>
      <c r="MT42" s="93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95" t="str">
        <f>IF(ISBLANK($MU$3),"",IF(ISBLANK(Tipy!KR36),"-",SUM(MP42:MT42)))</f>
        <v/>
      </c>
      <c r="MV42" s="94"/>
      <c r="MW42" s="92" t="str">
        <f>IF(ISBLANK($NB$3),"",IF(ISBLANK(Tipy!KX36),0,IF(AND(Tipy!KX36=Výsledky!$MZ$3,Tipy!KZ36=Výsledky!$NB$3),50,0)))</f>
        <v/>
      </c>
      <c r="MX42" s="92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92" t="str">
        <f>IF(ISBLANK($NB$3),"",IF(OR(Tipy!LA36=Výsledky!$MW$6,Tipy!LA36=Výsledky!$MW$7,Tipy!LA36=Výsledky!$MW$8,Tipy!LA36=Výsledky!$MW$9),30,0))</f>
        <v/>
      </c>
      <c r="MZ42" s="92" t="str">
        <f>IF(ISBLANK($NB$3),"",IF(OR(Tipy!LB36=Výsledky!$MZ$6,Tipy!LB36=Výsledky!$MZ$7,Tipy!LB36=Výsledky!$MZ$8,Tipy!LB36=Výsledky!$MZ$9),10,0))</f>
        <v/>
      </c>
      <c r="NA42" s="93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95" t="str">
        <f>IF(ISBLANK($NB$3),"",IF(ISBLANK(Tipy!KX36),"-",SUM(MW42:NA42)))</f>
        <v/>
      </c>
      <c r="NC42" s="94"/>
      <c r="ND42" s="92" t="str">
        <f>IF(ISBLANK($NI$3),"",IF(ISBLANK(Tipy!LD36),0,IF(AND(Tipy!LD36=Výsledky!$NG$3,Tipy!LF36=Výsledky!$NI$3),50,0)))</f>
        <v/>
      </c>
      <c r="NE42" s="92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92" t="str">
        <f>IF(ISBLANK($NI$3),"",IF(OR(Tipy!LG36=Výsledky!$ND$6,Tipy!LG36=Výsledky!$ND$7,Tipy!LG36=Výsledky!$ND$8,Tipy!LG36=Výsledky!$ND$9),30,0))</f>
        <v/>
      </c>
      <c r="NG42" s="92" t="str">
        <f>IF(ISBLANK($NI$3),"",IF(OR(Tipy!LH36=Výsledky!$NG$6,Tipy!LH36=Výsledky!$NG$7,Tipy!LH36=Výsledky!$NG$8,Tipy!LH36=Výsledky!$NG$9),10,0))</f>
        <v/>
      </c>
      <c r="NH42" s="93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95" t="str">
        <f>IF(ISBLANK($NI$3),"",IF(ISBLANK(Tipy!LD36),"-",SUM(ND42:NH42)))</f>
        <v/>
      </c>
      <c r="NJ42" s="94"/>
      <c r="NK42" s="92" t="str">
        <f>IF(ISBLANK($NP$3),"",IF(ISBLANK(Tipy!LJ36),0,IF(AND(Tipy!LJ36=Výsledky!$NN$3,Tipy!LL36=Výsledky!$NP$3),50,0)))</f>
        <v/>
      </c>
      <c r="NL42" s="92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92" t="str">
        <f>IF(ISBLANK($NP$3),"",IF(OR(Tipy!LM36=Výsledky!$NK$6,Tipy!LM36=Výsledky!$NK$7,Tipy!LM36=Výsledky!$NK$8,Tipy!LM36=Výsledky!$NK$9),30,0))</f>
        <v/>
      </c>
      <c r="NN42" s="92" t="str">
        <f>IF(ISBLANK($NP$3),"",IF(OR(Tipy!LN36=Výsledky!$NN$6,Tipy!LN36=Výsledky!$NN$7,Tipy!LN36=Výsledky!$NN$8,Tipy!LN36=Výsledky!$NN$9),10,0))</f>
        <v/>
      </c>
      <c r="NO42" s="93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95" t="str">
        <f>IF(ISBLANK($NP$3),"",IF(ISBLANK(Tipy!LJ36),"-",SUM(NK42:NO42)))</f>
        <v/>
      </c>
      <c r="NQ42" s="94"/>
      <c r="NR42" s="92" t="str">
        <f>IF(ISBLANK($NW$3),"",IF(ISBLANK(Tipy!LP36),0,IF(AND(Tipy!LP36=Výsledky!$NU$3,Tipy!LR36=Výsledky!$NW$3),50,0)))</f>
        <v/>
      </c>
      <c r="NS42" s="92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92" t="str">
        <f>IF(ISBLANK($NW$3),"",IF(OR(Tipy!LS36=Výsledky!$NR$6,Tipy!LS36=Výsledky!$NR$7,Tipy!LS36=Výsledky!$NR$8,Tipy!LS36=Výsledky!$NR$9),30,0))</f>
        <v/>
      </c>
      <c r="NU42" s="92" t="str">
        <f>IF(ISBLANK($NW$3),"",IF(OR(Tipy!LT36=Výsledky!$NU$6,Tipy!LT36=Výsledky!$NU$7,Tipy!LT36=Výsledky!$NU$8,Tipy!LT36=Výsledky!$NU$9),10,0))</f>
        <v/>
      </c>
      <c r="NV42" s="93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95" t="str">
        <f>IF(ISBLANK($NW$3),"",IF(ISBLANK(Tipy!LP36),"-",SUM(NR42:NV42)))</f>
        <v/>
      </c>
      <c r="NX42" s="94"/>
      <c r="NY42" s="92" t="str">
        <f>IF(ISBLANK($OD$3),"",IF(ISBLANK(Tipy!LV36),0,IF(AND(Tipy!LV36=Výsledky!$OB$3,Tipy!LX36=Výsledky!$OD$3),50,0)))</f>
        <v/>
      </c>
      <c r="NZ42" s="92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92" t="str">
        <f>IF(ISBLANK($OD$3),"",IF(OR(Tipy!LY36=Výsledky!$NY$6,Tipy!LY36=Výsledky!$NY$7,Tipy!LY36=Výsledky!$NY$8,Tipy!LY36=Výsledky!$NY$9),30,0))</f>
        <v/>
      </c>
      <c r="OB42" s="92" t="str">
        <f>IF(ISBLANK($OD$3),"",IF(OR(Tipy!LZ36=Výsledky!$OB$6,Tipy!LZ36=Výsledky!$OB$7,Tipy!LZ36=Výsledky!$OB$8,Tipy!LZ36=Výsledky!$OB$9),10,0))</f>
        <v/>
      </c>
      <c r="OC42" s="93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95" t="str">
        <f>IF(ISBLANK($OD$3),"",IF(ISBLANK(Tipy!LV36),"-",SUM(NY42:OC42)))</f>
        <v/>
      </c>
      <c r="OE42" s="94"/>
      <c r="OF42" s="92" t="str">
        <f>IF(ISBLANK($OK$3),"",IF(ISBLANK(Tipy!MB36),0,IF(AND(Tipy!MB36=Výsledky!$OI$3,Tipy!MD36=Výsledky!$OK$3),50,0)))</f>
        <v/>
      </c>
      <c r="OG42" s="92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92" t="str">
        <f>IF(ISBLANK($OK$3),"",IF(OR(Tipy!ME36=Výsledky!$OF$6,Tipy!ME36=Výsledky!$OF$7,Tipy!ME36=Výsledky!$OF$8,Tipy!ME36=Výsledky!$OF$9),30,0))</f>
        <v/>
      </c>
      <c r="OI42" s="92" t="str">
        <f>IF(ISBLANK($OK$3),"",IF(OR(Tipy!MF36=Výsledky!$OI$6,Tipy!MF36=Výsledky!$OI$7,Tipy!MF36=Výsledky!$OI$8,Tipy!MF36=Výsledky!$OI$9),10,0))</f>
        <v/>
      </c>
      <c r="OJ42" s="93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95" t="str">
        <f>IF(ISBLANK($OK$3),"",IF(ISBLANK(Tipy!MB36),"-",SUM(OF42:OJ42)))</f>
        <v/>
      </c>
      <c r="OL42" s="94"/>
      <c r="OM42" s="92" t="str">
        <f>IF(ISBLANK($OR$3),"",IF(ISBLANK(Tipy!MH36),0,IF(AND(Tipy!MH36=Výsledky!$OP$3,Tipy!MJ36=Výsledky!$OR$3),50,0)))</f>
        <v/>
      </c>
      <c r="ON42" s="92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92" t="str">
        <f>IF(ISBLANK($OR$3),"",IF(OR(Tipy!MK36=Výsledky!$OM$6,Tipy!MK36=Výsledky!$OM$7,Tipy!MK36=Výsledky!$OM$8,Tipy!MK36=Výsledky!$OM$9),30,0))</f>
        <v/>
      </c>
      <c r="OP42" s="92" t="str">
        <f>IF(ISBLANK($OR$3),"",IF(OR(Tipy!ML36=Výsledky!$OP$6,Tipy!ML36=Výsledky!$OP$7,Tipy!ML36=Výsledky!$OP$8,Tipy!ML36=Výsledky!$OP$9),10,0))</f>
        <v/>
      </c>
      <c r="OQ42" s="93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95" t="str">
        <f>IF(ISBLANK($OR$3),"",IF(ISBLANK(Tipy!MH36),"-",SUM(OM42:OQ42)))</f>
        <v/>
      </c>
      <c r="OS42" s="94"/>
      <c r="OT42" s="92" t="str">
        <f>IF(ISBLANK($OY$3),"",IF(ISBLANK(Tipy!MN36),0,IF(AND(Tipy!MN36=Výsledky!$OW$3,Tipy!MP36=Výsledky!$OY$3),50,0)))</f>
        <v/>
      </c>
      <c r="OU42" s="92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92" t="str">
        <f>IF(ISBLANK($OY$3),"",IF(OR(Tipy!MQ36=Výsledky!$OT$6,Tipy!MQ36=Výsledky!$OT$7,Tipy!MQ36=Výsledky!$OT$8,Tipy!MQ36=Výsledky!$OT$9),30,0))</f>
        <v/>
      </c>
      <c r="OW42" s="92" t="str">
        <f>IF(ISBLANK($OY$3),"",IF(OR(Tipy!MR36=Výsledky!$OW$6,Tipy!MR36=Výsledky!$OW$7,Tipy!MR36=Výsledky!$OW$8,Tipy!MR36=Výsledky!$OW$9),10,0))</f>
        <v/>
      </c>
      <c r="OX42" s="93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95" t="str">
        <f>IF(ISBLANK($OY$3),"",IF(ISBLANK(Tipy!MN36),"-",SUM(OT42:OX42)))</f>
        <v/>
      </c>
      <c r="OZ42" s="94"/>
      <c r="PA42" s="92" t="str">
        <f>IF(ISBLANK($PF$3),"",IF(ISBLANK(Tipy!MT36),0,IF(AND(Tipy!MT36=Výsledky!$PD$3,Tipy!MV36=Výsledky!$PF$3),50,0)))</f>
        <v/>
      </c>
      <c r="PB42" s="92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92" t="str">
        <f>IF(ISBLANK($PF$3),"",IF(OR(Tipy!MW36=Výsledky!$PA$6,Tipy!MW36=Výsledky!$PA$7,Tipy!MW36=Výsledky!$PA$8,Tipy!MW36=Výsledky!$PA$9),30,0))</f>
        <v/>
      </c>
      <c r="PD42" s="92" t="str">
        <f>IF(ISBLANK($PF$3),"",IF(OR(Tipy!MX36=Výsledky!$PD$6,Tipy!MX36=Výsledky!$PD$7,Tipy!MX36=Výsledky!$PD$8,Tipy!MX36=Výsledky!$PD$9),10,0))</f>
        <v/>
      </c>
      <c r="PE42" s="93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95" t="str">
        <f>IF(ISBLANK($PF$3),"",IF(ISBLANK(Tipy!MT36),"-",SUM(PA42:PE42)))</f>
        <v/>
      </c>
      <c r="PG42" s="94"/>
      <c r="PH42" s="92" t="str">
        <f>IF(ISBLANK($PM$3),"",IF(ISBLANK(Tipy!MZ36),0,IF(AND(Tipy!MZ36=Výsledky!$PK$3,Tipy!NB36=Výsledky!$PM$3),50,0)))</f>
        <v/>
      </c>
      <c r="PI42" s="92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92" t="str">
        <f>IF(ISBLANK($PM$3),"",IF(OR(Tipy!NC36=Výsledky!$PH$6,Tipy!NC36=Výsledky!$PH$7,Tipy!NC36=Výsledky!$PH$8,Tipy!NC36=Výsledky!$PH$9),30,0))</f>
        <v/>
      </c>
      <c r="PK42" s="92" t="str">
        <f>IF(ISBLANK($PM$3),"",IF(OR(Tipy!ND36=Výsledky!$PK$6,Tipy!ND36=Výsledky!$PK$7,Tipy!ND36=Výsledky!$PK$8,Tipy!ND36=Výsledky!$PK$9),10,0))</f>
        <v/>
      </c>
      <c r="PL42" s="93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95" t="str">
        <f>IF(ISBLANK($PM$3),"",IF(ISBLANK(Tipy!MZ36),"-",SUM(PH42:PL42)))</f>
        <v/>
      </c>
      <c r="PN42" s="94"/>
      <c r="PO42" s="92" t="str">
        <f>IF(ISBLANK($PT$3),"",IF(ISBLANK(Tipy!NF36),0,IF(AND(Tipy!NF36=Výsledky!$PR$3,Tipy!NH36=Výsledky!$PT$3),50,0)))</f>
        <v/>
      </c>
      <c r="PP42" s="92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92" t="str">
        <f>IF(ISBLANK($PT$3),"",IF(OR(Tipy!NI36=Výsledky!$PO$6,Tipy!NI36=Výsledky!$PO$7,Tipy!NI36=Výsledky!$PO$8,Tipy!NI36=Výsledky!$PO$9),30,0))</f>
        <v/>
      </c>
      <c r="PR42" s="92" t="str">
        <f>IF(ISBLANK($PT$3),"",IF(OR(Tipy!NJ36=Výsledky!$PR$6,Tipy!NJ36=Výsledky!$PR$7,Tipy!NJ36=Výsledky!$PR$8,Tipy!NJ36=Výsledky!$PR$9),10,0))</f>
        <v/>
      </c>
      <c r="PS42" s="93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95" t="str">
        <f>IF(ISBLANK($PT$3),"",IF(ISBLANK(Tipy!NF36),"-",SUM(PO42:PS42)))</f>
        <v/>
      </c>
      <c r="PU42" s="94"/>
      <c r="PV42" s="92" t="str">
        <f>IF(ISBLANK($QA$3),"",IF(ISBLANK(Tipy!NL36),0,IF(AND(Tipy!NL36=Výsledky!$PY$3,Tipy!NN36=Výsledky!$QA$3),50,0)))</f>
        <v/>
      </c>
      <c r="PW42" s="92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92" t="str">
        <f>IF(ISBLANK($QA$3),"",IF(OR(Tipy!NO36=Výsledky!$PV$6,Tipy!NO36=Výsledky!$PV$7,Tipy!NO36=Výsledky!$PV$8,Tipy!NO36=Výsledky!$PV$9),30,0))</f>
        <v/>
      </c>
      <c r="PY42" s="92" t="str">
        <f>IF(ISBLANK($QA$3),"",IF(OR(Tipy!NP36=Výsledky!$PY$6,Tipy!NP36=Výsledky!$PY$7,Tipy!NP36=Výsledky!$PY$8,Tipy!NP36=Výsledky!$PY$9),10,0))</f>
        <v/>
      </c>
      <c r="PZ42" s="93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95" t="str">
        <f>IF(ISBLANK($QA$3),"",IF(ISBLANK(Tipy!NL36),"-",SUM(PV42:PZ42)))</f>
        <v/>
      </c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182">
        <f>IF(ISBLANK($GP$3),"",IF(ISBLANK(Tipy!FJ37),0,IF(AND(Tipy!FJ37=Výsledky!$GN$3,Tipy!FL37=Výsledky!$GP$3),50,0)))</f>
        <v>0</v>
      </c>
      <c r="GL43" s="182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82">
        <f>IF(ISBLANK($GP$3),"",IF(OR(Tipy!FM37=Výsledky!$GK$6,Tipy!FM37=Výsledky!$GK$7,Tipy!FM37=Výsledky!$GK$8,Tipy!FM37=Výsledky!$GK$9),30,0))</f>
        <v>0</v>
      </c>
      <c r="GN43" s="182">
        <f>IF(ISBLANK($GP$3),"",IF(OR(Tipy!FN37=Výsledky!$GN$6,Tipy!FN37=Výsledky!$GN$7,Tipy!FN37=Výsledky!$GN$8,Tipy!FN37=Výsledky!$GN$9),10,0))</f>
        <v>0</v>
      </c>
      <c r="GO43" s="183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6" t="str">
        <f>IF(ISBLANK($GP$3),"",IF(ISBLANK(Tipy!FJ37),"-",SUM(GK43:GO43)))</f>
        <v>-</v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182">
        <f>IF(ISBLANK($IM$3),"",IF(ISBLANK(Tipy!GZ37),0,IF(AND(Tipy!GZ37=Výsledky!$IK$3,Tipy!HB37=Výsledky!$IM$3),50,0)))</f>
        <v>0</v>
      </c>
      <c r="II43" s="182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2">
        <f>IF(ISBLANK($IM$3),"",IF(OR(Tipy!HC37=Výsledky!$IH$6,Tipy!HC37=Výsledky!$IH$7,Tipy!HC37=Výsledky!$IH$8,Tipy!HC37=Výsledky!$IH$9),30,0))</f>
        <v>0</v>
      </c>
      <c r="IK43" s="182">
        <f>IF(ISBLANK($IM$3),"",IF(OR(Tipy!HD37=Výsledky!$IK$6,Tipy!HD37=Výsledky!$IK$7,Tipy!HD37=Výsledky!$IK$8,Tipy!HD37=Výsledky!$IK$9),10,0))</f>
        <v>0</v>
      </c>
      <c r="IL43" s="183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6" t="str">
        <f>IF(ISBLANK($IM$3),"",IF(ISBLANK(Tipy!GZ37),"-",SUM(IH43:IL43)))</f>
        <v>-</v>
      </c>
      <c r="IN43" s="185"/>
      <c r="IO43" s="182">
        <f>IF(ISBLANK($IT$3),"",IF(ISBLANK(Tipy!HF37),0,IF(AND(Tipy!HF37=Výsledky!$IR$3,Tipy!HH37=Výsledky!$IT$3),50,0)))</f>
        <v>0</v>
      </c>
      <c r="IP43" s="182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2">
        <f>IF(ISBLANK($IT$3),"",IF(OR(Tipy!HI37=Výsledky!$IO$6,Tipy!HI37=Výsledky!$IO$7,Tipy!HI37=Výsledky!$IO$8,Tipy!HI37=Výsledky!$IO$9),30,0))</f>
        <v>0</v>
      </c>
      <c r="IR43" s="182">
        <f>IF(ISBLANK($IT$3),"",IF(OR(Tipy!HJ37=Výsledky!$IR$6,Tipy!HJ37=Výsledky!$IR$7,Tipy!HJ37=Výsledky!$IR$8,Tipy!HJ37=Výsledky!$IR$9),10,0))</f>
        <v>0</v>
      </c>
      <c r="IS43" s="183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6" t="str">
        <f>IF(ISBLANK($IT$3),"",IF(ISBLANK(Tipy!HF37),"-",SUM(IO43:IS43)))</f>
        <v>-</v>
      </c>
      <c r="IU43" s="185"/>
      <c r="IV43" s="182">
        <f>IF(ISBLANK($JA$3),"",IF(ISBLANK(Tipy!HL37),0,IF(AND(Tipy!HL37=Výsledky!$IY$3,Tipy!HN37=Výsledky!$JA$3),50,0)))</f>
        <v>0</v>
      </c>
      <c r="IW43" s="182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2">
        <f>IF(ISBLANK($JA$3),"",IF(OR(Tipy!HO37=Výsledky!$IV$6,Tipy!HO37=Výsledky!$IV$7,Tipy!HO37=Výsledky!$IV$8,Tipy!HO37=Výsledky!$IV$9),30,0))</f>
        <v>0</v>
      </c>
      <c r="IY43" s="182">
        <f>IF(ISBLANK($JA$3),"",IF(OR(Tipy!HP37=Výsledky!$IY$6,Tipy!HP37=Výsledky!$IY$7,Tipy!HP37=Výsledky!$IY$8,Tipy!HP37=Výsledky!$IY$9),10,0))</f>
        <v>0</v>
      </c>
      <c r="IZ43" s="183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6" t="str">
        <f>IF(ISBLANK($JA$3),"",IF(ISBLANK(Tipy!HL37),"-",SUM(IV43:IZ43)))</f>
        <v>-</v>
      </c>
      <c r="JB43" s="185"/>
      <c r="JC43" s="182">
        <f>IF(ISBLANK($JH$3),"",IF(ISBLANK(Tipy!HR37),0,IF(AND(Tipy!HR37=Výsledky!$JF$3,Tipy!HT37=Výsledky!$JH$3),50,0)))</f>
        <v>0</v>
      </c>
      <c r="JD43" s="182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2">
        <f>IF(ISBLANK($JH$3),"",IF(OR(Tipy!HU37=Výsledky!$JC$6,Tipy!HU37=Výsledky!$JC$7,Tipy!HU37=Výsledky!$JC$8,Tipy!HU37=Výsledky!$JC$9),30,0))</f>
        <v>0</v>
      </c>
      <c r="JF43" s="182">
        <f>IF(ISBLANK($JH$3),"",IF(OR(Tipy!HV37=Výsledky!$JF$6,Tipy!HV37=Výsledky!$JF$7,Tipy!HV37=Výsledky!$JF$8,Tipy!HV37=Výsledky!$JF$9),10,0))</f>
        <v>0</v>
      </c>
      <c r="JG43" s="183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6" t="str">
        <f>IF(ISBLANK($JH$3),"",IF(ISBLANK(Tipy!HR37),"-",SUM(JC43:JG43)))</f>
        <v>-</v>
      </c>
      <c r="JI43" s="185"/>
      <c r="JJ43" s="182">
        <f>IF(ISBLANK($JO$3),"",IF(ISBLANK(Tipy!HX37),0,IF(AND(Tipy!HX37=Výsledky!$JM$3,Tipy!HZ37=Výsledky!$JO$3),50,0)))</f>
        <v>0</v>
      </c>
      <c r="JK43" s="182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2">
        <f>IF(ISBLANK($JO$3),"",IF(OR(Tipy!IA37=Výsledky!$JJ$6,Tipy!IA37=Výsledky!$JJ$7,Tipy!IA37=Výsledky!$JJ$8,Tipy!IA37=Výsledky!$JJ$9),30,0))</f>
        <v>0</v>
      </c>
      <c r="JM43" s="182">
        <f>IF(ISBLANK($JO$3),"",IF(OR(Tipy!IB37=Výsledky!$JM$6,Tipy!IB37=Výsledky!$JM$7,Tipy!IB37=Výsledky!$JM$8,Tipy!IB37=Výsledky!$JM$9),10,0))</f>
        <v>0</v>
      </c>
      <c r="JN43" s="183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86" t="str">
        <f>IF(ISBLANK($JO$3),"",IF(ISBLANK(Tipy!HX37),"-",SUM(JJ43:JN43)))</f>
        <v>-</v>
      </c>
      <c r="JP43" s="185"/>
      <c r="JQ43" s="182">
        <f>IF(ISBLANK($JV$3),"",IF(ISBLANK(Tipy!ID37),0,IF(AND(Tipy!ID37=Výsledky!$JT$3,Tipy!IF37=Výsledky!$JV$3),50,0)))</f>
        <v>0</v>
      </c>
      <c r="JR43" s="182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82">
        <f>IF(ISBLANK($JV$3),"",IF(OR(Tipy!IG37=Výsledky!$JQ$6,Tipy!IG37=Výsledky!$JQ$7,Tipy!IG37=Výsledky!$JQ$8,Tipy!IG37=Výsledky!$JQ$9),30,0))</f>
        <v>0</v>
      </c>
      <c r="JT43" s="182">
        <f>IF(ISBLANK($JV$3),"",IF(OR(Tipy!IH37=Výsledky!$JT$6,Tipy!IH37=Výsledky!$JT$7,Tipy!IH37=Výsledky!$JT$8,Tipy!IH37=Výsledky!$JT$9),10,0))</f>
        <v>0</v>
      </c>
      <c r="JU43" s="183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86" t="str">
        <f>IF(ISBLANK($JV$3),"",IF(ISBLANK(Tipy!ID37),"-",SUM(JQ43:JU43)))</f>
        <v>-</v>
      </c>
      <c r="JW43" s="185"/>
      <c r="JX43" s="182">
        <f>IF(ISBLANK($KC$3),"",IF(ISBLANK(Tipy!IJ37),0,IF(AND(Tipy!IJ37=Výsledky!$KA$3,Tipy!IL37=Výsledky!$KC$3),50,0)))</f>
        <v>0</v>
      </c>
      <c r="JY43" s="182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>0</v>
      </c>
      <c r="JZ43" s="182">
        <f>IF(ISBLANK($KC$3),"",IF(OR(Tipy!IM37=Výsledky!$JX$6,Tipy!IM37=Výsledky!$JX$7,Tipy!IM37=Výsledky!$JX$8,Tipy!IM37=Výsledky!$JX$9),30,0))</f>
        <v>0</v>
      </c>
      <c r="KA43" s="182">
        <f>IF(ISBLANK($KC$3),"",IF(OR(Tipy!IN37=Výsledky!$KA$6,Tipy!IN37=Výsledky!$KA$7,Tipy!IN37=Výsledky!$KA$8,Tipy!IN37=Výsledky!$KA$9),10,0))</f>
        <v>0</v>
      </c>
      <c r="KB43" s="183">
        <f>IF(ISBLANK($KC$3),"",IF(ISBLANK(Tipy!IJ37),0,IF(OR(AND(Tipy!IJ37=Výsledky!$KA$3,OR(Tipy!IL37=Výsledky!$KC$3+1,Tipy!IL37=Výsledky!$KC$3-1)),AND(Tipy!IL37=Výsledky!$KC$3,OR(Tipy!IJ37=Výsledky!$KA$3+1,Tipy!IJ37=Výsledky!$KA$3-1))),10,0)))</f>
        <v>0</v>
      </c>
      <c r="KC43" s="186" t="str">
        <f>IF(ISBLANK($KC$3),"",IF(ISBLANK(Tipy!IJ37),"-",SUM(JX43:KB43)))</f>
        <v>-</v>
      </c>
      <c r="KD43" s="185"/>
      <c r="KE43" s="182">
        <f>IF(ISBLANK($KJ$3),"",IF(ISBLANK(Tipy!IP37),0,IF(AND(Tipy!IP37=Výsledky!$KH$3,Tipy!IR37=Výsledky!$KJ$3),50,0)))</f>
        <v>0</v>
      </c>
      <c r="KF43" s="182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182">
        <f>IF(ISBLANK($KJ$3),"",IF(OR(Tipy!IS37=Výsledky!$KE$6,Tipy!IS37=Výsledky!$KE$7,Tipy!IS37=Výsledky!$KE$8,Tipy!IS37=Výsledky!$KE$9),30,0))</f>
        <v>0</v>
      </c>
      <c r="KH43" s="182">
        <f>IF(ISBLANK($KJ$3),"",IF(OR(Tipy!IT37=Výsledky!$KH$6,Tipy!IT37=Výsledky!$KH$7,Tipy!IT37=Výsledky!$KH$8,Tipy!IT37=Výsledky!$KH$9),10,0))</f>
        <v>0</v>
      </c>
      <c r="KI43" s="183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186" t="str">
        <f>IF(ISBLANK($KJ$3),"",IF(ISBLANK(Tipy!IP37),"-",SUM(KE43:KI43)))</f>
        <v>-</v>
      </c>
      <c r="KK43" s="185"/>
      <c r="KL43" s="182">
        <f>IF(ISBLANK($KQ$3),"",IF(ISBLANK(Tipy!IV37),0,IF(AND(Tipy!IV37=Výsledky!$KO$3,Tipy!IX37=Výsledky!$KQ$3),50,0)))</f>
        <v>0</v>
      </c>
      <c r="KM43" s="182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82">
        <f>IF(ISBLANK($KQ$3),"",IF(OR(Tipy!IY37=Výsledky!$KL$6,Tipy!IY37=Výsledky!$KL$7,Tipy!IY37=Výsledky!$KL$8,Tipy!IY37=Výsledky!$KL$9),30,0))</f>
        <v>0</v>
      </c>
      <c r="KO43" s="182">
        <f>IF(ISBLANK($KQ$3),"",IF(OR(Tipy!IZ37=Výsledky!$KO$6,Tipy!IZ37=Výsledky!$KO$7,Tipy!IZ37=Výsledky!$KO$8,Tipy!IZ37=Výsledky!$KO$9),10,0))</f>
        <v>0</v>
      </c>
      <c r="KP43" s="183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86" t="str">
        <f>IF(ISBLANK($KQ$3),"",IF(ISBLANK(Tipy!IV37),"-",SUM(KL43:KP43)))</f>
        <v>-</v>
      </c>
      <c r="KR43" s="185"/>
      <c r="KS43" s="182">
        <f>IF(ISBLANK($KX$3),"",IF(ISBLANK(Tipy!JB37),0,IF(AND(Tipy!JB37=Výsledky!$KV$3,Tipy!JD37=Výsledky!$KX$3),50,0)))</f>
        <v>0</v>
      </c>
      <c r="KT43" s="182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82">
        <f>IF(ISBLANK($KX$3),"",IF(OR(Tipy!JE37=Výsledky!$KS$6,Tipy!JE37=Výsledky!$KS$7,Tipy!JE37=Výsledky!$KS$8,Tipy!JE37=Výsledky!$KS$9),30,0))</f>
        <v>0</v>
      </c>
      <c r="KV43" s="182">
        <f>IF(ISBLANK($KX$3),"",IF(OR(Tipy!JF37=Výsledky!$KV$6,Tipy!JF37=Výsledky!$KV$7,Tipy!JF37=Výsledky!$KV$8,Tipy!JF37=Výsledky!$KV$9),10,0))</f>
        <v>0</v>
      </c>
      <c r="KW43" s="183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86" t="str">
        <f>IF(ISBLANK($KX$3),"",IF(ISBLANK(Tipy!JB37),"-",SUM(KS43:KW43)))</f>
        <v>-</v>
      </c>
      <c r="KY43" s="185"/>
      <c r="KZ43" s="182">
        <f>IF(ISBLANK($LE$3),"",IF(ISBLANK(Tipy!JH37),0,IF(AND(Tipy!JH37=Výsledky!$LC$3,Tipy!JJ37=Výsledky!$LE$3),50,0)))</f>
        <v>0</v>
      </c>
      <c r="LA43" s="182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82">
        <f>IF(ISBLANK($LE$3),"",IF(OR(Tipy!JK37=Výsledky!$KZ$6,Tipy!JK37=Výsledky!$KZ$7,Tipy!JK37=Výsledky!$KZ$8,Tipy!JK37=Výsledky!$KZ$9),30,0))</f>
        <v>0</v>
      </c>
      <c r="LC43" s="182">
        <f>IF(ISBLANK($LE$3),"",IF(OR(Tipy!JL37=Výsledky!$LC$6,Tipy!JL37=Výsledky!$LC$7,Tipy!JL37=Výsledky!$LC$8,Tipy!JL37=Výsledky!$LC$9),10,0))</f>
        <v>0</v>
      </c>
      <c r="LD43" s="183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86" t="str">
        <f>IF(ISBLANK($LE$3),"",IF(ISBLANK(Tipy!JH37),"-",SUM(KZ43:LD43)))</f>
        <v>-</v>
      </c>
      <c r="LF43" s="185"/>
      <c r="LG43" s="182">
        <f>IF(ISBLANK($LL$3),"",IF(ISBLANK(Tipy!JN37),0,IF(AND(Tipy!JN37=Výsledky!$LJ$3,Tipy!JP37=Výsledky!$LL$3),50,0)))</f>
        <v>0</v>
      </c>
      <c r="LH43" s="182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182">
        <f>IF(ISBLANK($LL$3),"",IF(OR(Tipy!JQ37=Výsledky!$LG$6,Tipy!JQ37=Výsledky!$LG$7,Tipy!JQ37=Výsledky!$LG$8,Tipy!JQ37=Výsledky!$LG$9),30,0))</f>
        <v>0</v>
      </c>
      <c r="LJ43" s="182">
        <f>IF(ISBLANK($LL$3),"",IF(OR(Tipy!JR37=Výsledky!$LJ$6,Tipy!JR37=Výsledky!$LJ$7,Tipy!JR37=Výsledky!$LJ$8,Tipy!JR37=Výsledky!$LJ$9),10,0))</f>
        <v>0</v>
      </c>
      <c r="LK43" s="183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186" t="str">
        <f>IF(ISBLANK($LL$3),"",IF(ISBLANK(Tipy!JN37),"-",SUM(LG43:LK43)))</f>
        <v>-</v>
      </c>
      <c r="LM43" s="185"/>
      <c r="LN43" s="182" t="str">
        <f>IF(ISBLANK($LS$3),"",IF(ISBLANK(Tipy!JT37),0,IF(AND(Tipy!JT37=Výsledky!$LQ$3,Tipy!JV37=Výsledky!$LS$3),50,0)))</f>
        <v/>
      </c>
      <c r="LO43" s="182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82" t="str">
        <f>IF(ISBLANK($LS$3),"",IF(OR(Tipy!JW37=Výsledky!$LN$6,Tipy!JW37=Výsledky!$LN$7,Tipy!JW37=Výsledky!$LN$8,Tipy!JW37=Výsledky!$LN$9),30,0))</f>
        <v/>
      </c>
      <c r="LQ43" s="182" t="str">
        <f>IF(ISBLANK($LS$3),"",IF(OR(Tipy!JX37=Výsledky!$LQ$6,Tipy!JX37=Výsledky!$LQ$7,Tipy!JX37=Výsledky!$LQ$8,Tipy!JX37=Výsledky!$LQ$9),10,0))</f>
        <v/>
      </c>
      <c r="LR43" s="183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86" t="str">
        <f>IF(ISBLANK($LS$3),"",IF(ISBLANK(Tipy!JT37),"-",SUM(LN43:LR43)))</f>
        <v/>
      </c>
      <c r="LT43" s="94"/>
      <c r="LU43" s="182">
        <f>IF(ISBLANK($LZ$3),"",IF(ISBLANK(Tipy!JZ37),0,IF(AND(Tipy!JZ37=Výsledky!$LX$3,Tipy!KB37=Výsledky!$LZ$3),50,0)))</f>
        <v>0</v>
      </c>
      <c r="LV43" s="182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82">
        <f>IF(ISBLANK($LZ$3),"",IF(OR(Tipy!KC37=Výsledky!$LU$6,Tipy!KC37=Výsledky!$LU$7,Tipy!KC37=Výsledky!$LU$8,Tipy!KC37=Výsledky!$LU$9),30,0))</f>
        <v>0</v>
      </c>
      <c r="LX43" s="182">
        <f>IF(ISBLANK($LZ$3),"",IF(OR(Tipy!KD37=Výsledky!$LX$6,Tipy!KD37=Výsledky!$LX$7,Tipy!KD37=Výsledky!$LX$8,Tipy!KD37=Výsledky!$LX$9),10,0))</f>
        <v>0</v>
      </c>
      <c r="LY43" s="183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86" t="str">
        <f>IF(ISBLANK($LZ$3),"",IF(ISBLANK(Tipy!JZ37),"-",SUM(LU43:LY43)))</f>
        <v>-</v>
      </c>
      <c r="MA43" s="185"/>
      <c r="MB43" s="182">
        <f>IF(ISBLANK($MG$3),"",IF(ISBLANK(Tipy!KF37),0,IF(AND(Tipy!KF37=Výsledky!$ME$3,Tipy!KH37=Výsledky!$MG$3),50,0)))</f>
        <v>0</v>
      </c>
      <c r="MC43" s="182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82">
        <f>IF(ISBLANK($MG$3),"",IF(OR(Tipy!KI37=Výsledky!$MB$6,Tipy!KI37=Výsledky!$MB$7,Tipy!KI37=Výsledky!$MB$8,Tipy!KI37=Výsledky!$MB$9),30,0))</f>
        <v>0</v>
      </c>
      <c r="ME43" s="182">
        <f>IF(ISBLANK($MG$3),"",IF(OR(Tipy!KJ37=Výsledky!$ME$6,Tipy!KJ37=Výsledky!$ME$7,Tipy!KJ37=Výsledky!$ME$8,Tipy!KJ37=Výsledky!$ME$9),10,0))</f>
        <v>0</v>
      </c>
      <c r="MF43" s="183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86" t="str">
        <f>IF(ISBLANK($MG$3),"",IF(ISBLANK(Tipy!KF37),"-",SUM(MB43:MF43)))</f>
        <v>-</v>
      </c>
      <c r="MH43" s="94"/>
      <c r="MI43" s="92" t="str">
        <f>IF(ISBLANK($MN$3),"",IF(ISBLANK(Tipy!KL37),0,IF(AND(Tipy!KL37=Výsledky!$ML$3,Tipy!KN37=Výsledky!$MN$3),50,0)))</f>
        <v/>
      </c>
      <c r="MJ43" s="92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92" t="str">
        <f>IF(ISBLANK($MN$3),"",IF(OR(Tipy!KO37=Výsledky!$MI$6,Tipy!KO37=Výsledky!$MI$7,Tipy!KO37=Výsledky!$MI$8,Tipy!KO37=Výsledky!$MI$9),30,0))</f>
        <v/>
      </c>
      <c r="ML43" s="92" t="str">
        <f>IF(ISBLANK($MN$3),"",IF(OR(Tipy!KP37=Výsledky!$ML$6,Tipy!KP37=Výsledky!$ML$7,Tipy!KP37=Výsledky!$ML$8,Tipy!KP37=Výsledky!$ML$9),10,0))</f>
        <v/>
      </c>
      <c r="MM43" s="93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95" t="str">
        <f>IF(ISBLANK($MN$3),"",IF(ISBLANK(Tipy!KL37),"-",SUM(MI43:MM43)))</f>
        <v/>
      </c>
      <c r="MO43" s="94"/>
      <c r="MP43" s="92" t="str">
        <f>IF(ISBLANK($MU$3),"",IF(ISBLANK(Tipy!KR37),0,IF(AND(Tipy!KR37=Výsledky!$MS$3,Tipy!KT37=Výsledky!$MU$3),50,0)))</f>
        <v/>
      </c>
      <c r="MQ43" s="92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92" t="str">
        <f>IF(ISBLANK($MU$3),"",IF(OR(Tipy!KU37=Výsledky!$MP$6,Tipy!KU37=Výsledky!$MP$7,Tipy!KU37=Výsledky!$MP$8,Tipy!KU37=Výsledky!$MP$9),30,0))</f>
        <v/>
      </c>
      <c r="MS43" s="92" t="str">
        <f>IF(ISBLANK($MU$3),"",IF(OR(Tipy!KV37=Výsledky!$MS$6,Tipy!KV37=Výsledky!$MS$7,Tipy!KV37=Výsledky!$MS$8,Tipy!KV37=Výsledky!$MS$9),10,0))</f>
        <v/>
      </c>
      <c r="MT43" s="93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95" t="str">
        <f>IF(ISBLANK($MU$3),"",IF(ISBLANK(Tipy!KR37),"-",SUM(MP43:MT43)))</f>
        <v/>
      </c>
      <c r="MV43" s="94"/>
      <c r="MW43" s="92" t="str">
        <f>IF(ISBLANK($NB$3),"",IF(ISBLANK(Tipy!KX37),0,IF(AND(Tipy!KX37=Výsledky!$MZ$3,Tipy!KZ37=Výsledky!$NB$3),50,0)))</f>
        <v/>
      </c>
      <c r="MX43" s="92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92" t="str">
        <f>IF(ISBLANK($NB$3),"",IF(OR(Tipy!LA37=Výsledky!$MW$6,Tipy!LA37=Výsledky!$MW$7,Tipy!LA37=Výsledky!$MW$8,Tipy!LA37=Výsledky!$MW$9),30,0))</f>
        <v/>
      </c>
      <c r="MZ43" s="92" t="str">
        <f>IF(ISBLANK($NB$3),"",IF(OR(Tipy!LB37=Výsledky!$MZ$6,Tipy!LB37=Výsledky!$MZ$7,Tipy!LB37=Výsledky!$MZ$8,Tipy!LB37=Výsledky!$MZ$9),10,0))</f>
        <v/>
      </c>
      <c r="NA43" s="93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95" t="str">
        <f>IF(ISBLANK($NB$3),"",IF(ISBLANK(Tipy!KX37),"-",SUM(MW43:NA43)))</f>
        <v/>
      </c>
      <c r="NC43" s="94"/>
      <c r="ND43" s="92" t="str">
        <f>IF(ISBLANK($NI$3),"",IF(ISBLANK(Tipy!LD37),0,IF(AND(Tipy!LD37=Výsledky!$NG$3,Tipy!LF37=Výsledky!$NI$3),50,0)))</f>
        <v/>
      </c>
      <c r="NE43" s="92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92" t="str">
        <f>IF(ISBLANK($NI$3),"",IF(OR(Tipy!LG37=Výsledky!$ND$6,Tipy!LG37=Výsledky!$ND$7,Tipy!LG37=Výsledky!$ND$8,Tipy!LG37=Výsledky!$ND$9),30,0))</f>
        <v/>
      </c>
      <c r="NG43" s="92" t="str">
        <f>IF(ISBLANK($NI$3),"",IF(OR(Tipy!LH37=Výsledky!$NG$6,Tipy!LH37=Výsledky!$NG$7,Tipy!LH37=Výsledky!$NG$8,Tipy!LH37=Výsledky!$NG$9),10,0))</f>
        <v/>
      </c>
      <c r="NH43" s="93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95" t="str">
        <f>IF(ISBLANK($NI$3),"",IF(ISBLANK(Tipy!LD37),"-",SUM(ND43:NH43)))</f>
        <v/>
      </c>
      <c r="NJ43" s="94"/>
      <c r="NK43" s="92" t="str">
        <f>IF(ISBLANK($NP$3),"",IF(ISBLANK(Tipy!LJ37),0,IF(AND(Tipy!LJ37=Výsledky!$NN$3,Tipy!LL37=Výsledky!$NP$3),50,0)))</f>
        <v/>
      </c>
      <c r="NL43" s="92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92" t="str">
        <f>IF(ISBLANK($NP$3),"",IF(OR(Tipy!LM37=Výsledky!$NK$6,Tipy!LM37=Výsledky!$NK$7,Tipy!LM37=Výsledky!$NK$8,Tipy!LM37=Výsledky!$NK$9),30,0))</f>
        <v/>
      </c>
      <c r="NN43" s="92" t="str">
        <f>IF(ISBLANK($NP$3),"",IF(OR(Tipy!LN37=Výsledky!$NN$6,Tipy!LN37=Výsledky!$NN$7,Tipy!LN37=Výsledky!$NN$8,Tipy!LN37=Výsledky!$NN$9),10,0))</f>
        <v/>
      </c>
      <c r="NO43" s="93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95" t="str">
        <f>IF(ISBLANK($NP$3),"",IF(ISBLANK(Tipy!LJ37),"-",SUM(NK43:NO43)))</f>
        <v/>
      </c>
      <c r="NQ43" s="94"/>
      <c r="NR43" s="92" t="str">
        <f>IF(ISBLANK($NW$3),"",IF(ISBLANK(Tipy!LP37),0,IF(AND(Tipy!LP37=Výsledky!$NU$3,Tipy!LR37=Výsledky!$NW$3),50,0)))</f>
        <v/>
      </c>
      <c r="NS43" s="92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92" t="str">
        <f>IF(ISBLANK($NW$3),"",IF(OR(Tipy!LS37=Výsledky!$NR$6,Tipy!LS37=Výsledky!$NR$7,Tipy!LS37=Výsledky!$NR$8,Tipy!LS37=Výsledky!$NR$9),30,0))</f>
        <v/>
      </c>
      <c r="NU43" s="92" t="str">
        <f>IF(ISBLANK($NW$3),"",IF(OR(Tipy!LT37=Výsledky!$NU$6,Tipy!LT37=Výsledky!$NU$7,Tipy!LT37=Výsledky!$NU$8,Tipy!LT37=Výsledky!$NU$9),10,0))</f>
        <v/>
      </c>
      <c r="NV43" s="93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95" t="str">
        <f>IF(ISBLANK($NW$3),"",IF(ISBLANK(Tipy!LP37),"-",SUM(NR43:NV43)))</f>
        <v/>
      </c>
      <c r="NX43" s="94"/>
      <c r="NY43" s="92" t="str">
        <f>IF(ISBLANK($OD$3),"",IF(ISBLANK(Tipy!LV37),0,IF(AND(Tipy!LV37=Výsledky!$OB$3,Tipy!LX37=Výsledky!$OD$3),50,0)))</f>
        <v/>
      </c>
      <c r="NZ43" s="92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92" t="str">
        <f>IF(ISBLANK($OD$3),"",IF(OR(Tipy!LY37=Výsledky!$NY$6,Tipy!LY37=Výsledky!$NY$7,Tipy!LY37=Výsledky!$NY$8,Tipy!LY37=Výsledky!$NY$9),30,0))</f>
        <v/>
      </c>
      <c r="OB43" s="92" t="str">
        <f>IF(ISBLANK($OD$3),"",IF(OR(Tipy!LZ37=Výsledky!$OB$6,Tipy!LZ37=Výsledky!$OB$7,Tipy!LZ37=Výsledky!$OB$8,Tipy!LZ37=Výsledky!$OB$9),10,0))</f>
        <v/>
      </c>
      <c r="OC43" s="93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95" t="str">
        <f>IF(ISBLANK($OD$3),"",IF(ISBLANK(Tipy!LV37),"-",SUM(NY43:OC43)))</f>
        <v/>
      </c>
      <c r="OE43" s="94"/>
      <c r="OF43" s="92" t="str">
        <f>IF(ISBLANK($OK$3),"",IF(ISBLANK(Tipy!MB37),0,IF(AND(Tipy!MB37=Výsledky!$OI$3,Tipy!MD37=Výsledky!$OK$3),50,0)))</f>
        <v/>
      </c>
      <c r="OG43" s="92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92" t="str">
        <f>IF(ISBLANK($OK$3),"",IF(OR(Tipy!ME37=Výsledky!$OF$6,Tipy!ME37=Výsledky!$OF$7,Tipy!ME37=Výsledky!$OF$8,Tipy!ME37=Výsledky!$OF$9),30,0))</f>
        <v/>
      </c>
      <c r="OI43" s="92" t="str">
        <f>IF(ISBLANK($OK$3),"",IF(OR(Tipy!MF37=Výsledky!$OI$6,Tipy!MF37=Výsledky!$OI$7,Tipy!MF37=Výsledky!$OI$8,Tipy!MF37=Výsledky!$OI$9),10,0))</f>
        <v/>
      </c>
      <c r="OJ43" s="93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95" t="str">
        <f>IF(ISBLANK($OK$3),"",IF(ISBLANK(Tipy!MB37),"-",SUM(OF43:OJ43)))</f>
        <v/>
      </c>
      <c r="OL43" s="94"/>
      <c r="OM43" s="92" t="str">
        <f>IF(ISBLANK($OR$3),"",IF(ISBLANK(Tipy!MH37),0,IF(AND(Tipy!MH37=Výsledky!$OP$3,Tipy!MJ37=Výsledky!$OR$3),50,0)))</f>
        <v/>
      </c>
      <c r="ON43" s="92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92" t="str">
        <f>IF(ISBLANK($OR$3),"",IF(OR(Tipy!MK37=Výsledky!$OM$6,Tipy!MK37=Výsledky!$OM$7,Tipy!MK37=Výsledky!$OM$8,Tipy!MK37=Výsledky!$OM$9),30,0))</f>
        <v/>
      </c>
      <c r="OP43" s="92" t="str">
        <f>IF(ISBLANK($OR$3),"",IF(OR(Tipy!ML37=Výsledky!$OP$6,Tipy!ML37=Výsledky!$OP$7,Tipy!ML37=Výsledky!$OP$8,Tipy!ML37=Výsledky!$OP$9),10,0))</f>
        <v/>
      </c>
      <c r="OQ43" s="93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95" t="str">
        <f>IF(ISBLANK($OR$3),"",IF(ISBLANK(Tipy!MH37),"-",SUM(OM43:OQ43)))</f>
        <v/>
      </c>
      <c r="OS43" s="94"/>
      <c r="OT43" s="92" t="str">
        <f>IF(ISBLANK($OY$3),"",IF(ISBLANK(Tipy!MN37),0,IF(AND(Tipy!MN37=Výsledky!$OW$3,Tipy!MP37=Výsledky!$OY$3),50,0)))</f>
        <v/>
      </c>
      <c r="OU43" s="92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92" t="str">
        <f>IF(ISBLANK($OY$3),"",IF(OR(Tipy!MQ37=Výsledky!$OT$6,Tipy!MQ37=Výsledky!$OT$7,Tipy!MQ37=Výsledky!$OT$8,Tipy!MQ37=Výsledky!$OT$9),30,0))</f>
        <v/>
      </c>
      <c r="OW43" s="92" t="str">
        <f>IF(ISBLANK($OY$3),"",IF(OR(Tipy!MR37=Výsledky!$OW$6,Tipy!MR37=Výsledky!$OW$7,Tipy!MR37=Výsledky!$OW$8,Tipy!MR37=Výsledky!$OW$9),10,0))</f>
        <v/>
      </c>
      <c r="OX43" s="93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95" t="str">
        <f>IF(ISBLANK($OY$3),"",IF(ISBLANK(Tipy!MN37),"-",SUM(OT43:OX43)))</f>
        <v/>
      </c>
      <c r="OZ43" s="94"/>
      <c r="PA43" s="92" t="str">
        <f>IF(ISBLANK($PF$3),"",IF(ISBLANK(Tipy!MT37),0,IF(AND(Tipy!MT37=Výsledky!$PD$3,Tipy!MV37=Výsledky!$PF$3),50,0)))</f>
        <v/>
      </c>
      <c r="PB43" s="92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92" t="str">
        <f>IF(ISBLANK($PF$3),"",IF(OR(Tipy!MW37=Výsledky!$PA$6,Tipy!MW37=Výsledky!$PA$7,Tipy!MW37=Výsledky!$PA$8,Tipy!MW37=Výsledky!$PA$9),30,0))</f>
        <v/>
      </c>
      <c r="PD43" s="92" t="str">
        <f>IF(ISBLANK($PF$3),"",IF(OR(Tipy!MX37=Výsledky!$PD$6,Tipy!MX37=Výsledky!$PD$7,Tipy!MX37=Výsledky!$PD$8,Tipy!MX37=Výsledky!$PD$9),10,0))</f>
        <v/>
      </c>
      <c r="PE43" s="93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95" t="str">
        <f>IF(ISBLANK($PF$3),"",IF(ISBLANK(Tipy!MT37),"-",SUM(PA43:PE43)))</f>
        <v/>
      </c>
      <c r="PG43" s="94"/>
      <c r="PH43" s="92" t="str">
        <f>IF(ISBLANK($PM$3),"",IF(ISBLANK(Tipy!MZ37),0,IF(AND(Tipy!MZ37=Výsledky!$PK$3,Tipy!NB37=Výsledky!$PM$3),50,0)))</f>
        <v/>
      </c>
      <c r="PI43" s="92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92" t="str">
        <f>IF(ISBLANK($PM$3),"",IF(OR(Tipy!NC37=Výsledky!$PH$6,Tipy!NC37=Výsledky!$PH$7,Tipy!NC37=Výsledky!$PH$8,Tipy!NC37=Výsledky!$PH$9),30,0))</f>
        <v/>
      </c>
      <c r="PK43" s="92" t="str">
        <f>IF(ISBLANK($PM$3),"",IF(OR(Tipy!ND37=Výsledky!$PK$6,Tipy!ND37=Výsledky!$PK$7,Tipy!ND37=Výsledky!$PK$8,Tipy!ND37=Výsledky!$PK$9),10,0))</f>
        <v/>
      </c>
      <c r="PL43" s="93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95" t="str">
        <f>IF(ISBLANK($PM$3),"",IF(ISBLANK(Tipy!MZ37),"-",SUM(PH43:PL43)))</f>
        <v/>
      </c>
      <c r="PN43" s="94"/>
      <c r="PO43" s="92" t="str">
        <f>IF(ISBLANK($PT$3),"",IF(ISBLANK(Tipy!NF37),0,IF(AND(Tipy!NF37=Výsledky!$PR$3,Tipy!NH37=Výsledky!$PT$3),50,0)))</f>
        <v/>
      </c>
      <c r="PP43" s="92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92" t="str">
        <f>IF(ISBLANK($PT$3),"",IF(OR(Tipy!NI37=Výsledky!$PO$6,Tipy!NI37=Výsledky!$PO$7,Tipy!NI37=Výsledky!$PO$8,Tipy!NI37=Výsledky!$PO$9),30,0))</f>
        <v/>
      </c>
      <c r="PR43" s="92" t="str">
        <f>IF(ISBLANK($PT$3),"",IF(OR(Tipy!NJ37=Výsledky!$PR$6,Tipy!NJ37=Výsledky!$PR$7,Tipy!NJ37=Výsledky!$PR$8,Tipy!NJ37=Výsledky!$PR$9),10,0))</f>
        <v/>
      </c>
      <c r="PS43" s="93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95" t="str">
        <f>IF(ISBLANK($PT$3),"",IF(ISBLANK(Tipy!NF37),"-",SUM(PO43:PS43)))</f>
        <v/>
      </c>
      <c r="PU43" s="94"/>
      <c r="PV43" s="92" t="str">
        <f>IF(ISBLANK($QA$3),"",IF(ISBLANK(Tipy!NL37),0,IF(AND(Tipy!NL37=Výsledky!$PY$3,Tipy!NN37=Výsledky!$QA$3),50,0)))</f>
        <v/>
      </c>
      <c r="PW43" s="92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92" t="str">
        <f>IF(ISBLANK($QA$3),"",IF(OR(Tipy!NO37=Výsledky!$PV$6,Tipy!NO37=Výsledky!$PV$7,Tipy!NO37=Výsledky!$PV$8,Tipy!NO37=Výsledky!$PV$9),30,0))</f>
        <v/>
      </c>
      <c r="PY43" s="92" t="str">
        <f>IF(ISBLANK($QA$3),"",IF(OR(Tipy!NP37=Výsledky!$PY$6,Tipy!NP37=Výsledky!$PY$7,Tipy!NP37=Výsledky!$PY$8,Tipy!NP37=Výsledky!$PY$9),10,0))</f>
        <v/>
      </c>
      <c r="PZ43" s="93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95" t="str">
        <f>IF(ISBLANK($QA$3),"",IF(ISBLANK(Tipy!NL37),"-",SUM(PV43:PZ43)))</f>
        <v/>
      </c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182">
        <f>IF(ISBLANK($GP$3),"",IF(ISBLANK(Tipy!FJ38),0,IF(AND(Tipy!FJ38=Výsledky!$GN$3,Tipy!FL38=Výsledky!$GP$3),50,0)))</f>
        <v>0</v>
      </c>
      <c r="GL44" s="182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82">
        <f>IF(ISBLANK($GP$3),"",IF(OR(Tipy!FM38=Výsledky!$GK$6,Tipy!FM38=Výsledky!$GK$7,Tipy!FM38=Výsledky!$GK$8,Tipy!FM38=Výsledky!$GK$9),30,0))</f>
        <v>0</v>
      </c>
      <c r="GN44" s="182">
        <f>IF(ISBLANK($GP$3),"",IF(OR(Tipy!FN38=Výsledky!$GN$6,Tipy!FN38=Výsledky!$GN$7,Tipy!FN38=Výsledky!$GN$8,Tipy!FN38=Výsledky!$GN$9),10,0))</f>
        <v>0</v>
      </c>
      <c r="GO44" s="183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6" t="str">
        <f>IF(ISBLANK($GP$3),"",IF(ISBLANK(Tipy!FJ38),"-",SUM(GK44:GO44)))</f>
        <v>-</v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182">
        <f>IF(ISBLANK($IM$3),"",IF(ISBLANK(Tipy!GZ38),0,IF(AND(Tipy!GZ38=Výsledky!$IK$3,Tipy!HB38=Výsledky!$IM$3),50,0)))</f>
        <v>0</v>
      </c>
      <c r="II44" s="182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2">
        <f>IF(ISBLANK($IM$3),"",IF(OR(Tipy!HC38=Výsledky!$IH$6,Tipy!HC38=Výsledky!$IH$7,Tipy!HC38=Výsledky!$IH$8,Tipy!HC38=Výsledky!$IH$9),30,0))</f>
        <v>0</v>
      </c>
      <c r="IK44" s="182">
        <f>IF(ISBLANK($IM$3),"",IF(OR(Tipy!HD38=Výsledky!$IK$6,Tipy!HD38=Výsledky!$IK$7,Tipy!HD38=Výsledky!$IK$8,Tipy!HD38=Výsledky!$IK$9),10,0))</f>
        <v>0</v>
      </c>
      <c r="IL44" s="183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6" t="str">
        <f>IF(ISBLANK($IM$3),"",IF(ISBLANK(Tipy!GZ38),"-",SUM(IH44:IL44)))</f>
        <v>-</v>
      </c>
      <c r="IN44" s="185"/>
      <c r="IO44" s="182">
        <f>IF(ISBLANK($IT$3),"",IF(ISBLANK(Tipy!HF38),0,IF(AND(Tipy!HF38=Výsledky!$IR$3,Tipy!HH38=Výsledky!$IT$3),50,0)))</f>
        <v>0</v>
      </c>
      <c r="IP44" s="182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2">
        <f>IF(ISBLANK($IT$3),"",IF(OR(Tipy!HI38=Výsledky!$IO$6,Tipy!HI38=Výsledky!$IO$7,Tipy!HI38=Výsledky!$IO$8,Tipy!HI38=Výsledky!$IO$9),30,0))</f>
        <v>0</v>
      </c>
      <c r="IR44" s="182">
        <f>IF(ISBLANK($IT$3),"",IF(OR(Tipy!HJ38=Výsledky!$IR$6,Tipy!HJ38=Výsledky!$IR$7,Tipy!HJ38=Výsledky!$IR$8,Tipy!HJ38=Výsledky!$IR$9),10,0))</f>
        <v>0</v>
      </c>
      <c r="IS44" s="183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6" t="str">
        <f>IF(ISBLANK($IT$3),"",IF(ISBLANK(Tipy!HF38),"-",SUM(IO44:IS44)))</f>
        <v>-</v>
      </c>
      <c r="IU44" s="185"/>
      <c r="IV44" s="182">
        <f>IF(ISBLANK($JA$3),"",IF(ISBLANK(Tipy!HL38),0,IF(AND(Tipy!HL38=Výsledky!$IY$3,Tipy!HN38=Výsledky!$JA$3),50,0)))</f>
        <v>0</v>
      </c>
      <c r="IW44" s="182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2">
        <f>IF(ISBLANK($JA$3),"",IF(OR(Tipy!HO38=Výsledky!$IV$6,Tipy!HO38=Výsledky!$IV$7,Tipy!HO38=Výsledky!$IV$8,Tipy!HO38=Výsledky!$IV$9),30,0))</f>
        <v>0</v>
      </c>
      <c r="IY44" s="182">
        <f>IF(ISBLANK($JA$3),"",IF(OR(Tipy!HP38=Výsledky!$IY$6,Tipy!HP38=Výsledky!$IY$7,Tipy!HP38=Výsledky!$IY$8,Tipy!HP38=Výsledky!$IY$9),10,0))</f>
        <v>0</v>
      </c>
      <c r="IZ44" s="183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6" t="str">
        <f>IF(ISBLANK($JA$3),"",IF(ISBLANK(Tipy!HL38),"-",SUM(IV44:IZ44)))</f>
        <v>-</v>
      </c>
      <c r="JB44" s="185"/>
      <c r="JC44" s="182">
        <f>IF(ISBLANK($JH$3),"",IF(ISBLANK(Tipy!HR38),0,IF(AND(Tipy!HR38=Výsledky!$JF$3,Tipy!HT38=Výsledky!$JH$3),50,0)))</f>
        <v>0</v>
      </c>
      <c r="JD44" s="182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2">
        <f>IF(ISBLANK($JH$3),"",IF(OR(Tipy!HU38=Výsledky!$JC$6,Tipy!HU38=Výsledky!$JC$7,Tipy!HU38=Výsledky!$JC$8,Tipy!HU38=Výsledky!$JC$9),30,0))</f>
        <v>0</v>
      </c>
      <c r="JF44" s="182">
        <f>IF(ISBLANK($JH$3),"",IF(OR(Tipy!HV38=Výsledky!$JF$6,Tipy!HV38=Výsledky!$JF$7,Tipy!HV38=Výsledky!$JF$8,Tipy!HV38=Výsledky!$JF$9),10,0))</f>
        <v>0</v>
      </c>
      <c r="JG44" s="18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6" t="str">
        <f>IF(ISBLANK($JH$3),"",IF(ISBLANK(Tipy!HR38),"-",SUM(JC44:JG44)))</f>
        <v>-</v>
      </c>
      <c r="JI44" s="185"/>
      <c r="JJ44" s="182">
        <f>IF(ISBLANK($JO$3),"",IF(ISBLANK(Tipy!HX38),0,IF(AND(Tipy!HX38=Výsledky!$JM$3,Tipy!HZ38=Výsledky!$JO$3),50,0)))</f>
        <v>0</v>
      </c>
      <c r="JK44" s="182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2">
        <f>IF(ISBLANK($JO$3),"",IF(OR(Tipy!IA38=Výsledky!$JJ$6,Tipy!IA38=Výsledky!$JJ$7,Tipy!IA38=Výsledky!$JJ$8,Tipy!IA38=Výsledky!$JJ$9),30,0))</f>
        <v>0</v>
      </c>
      <c r="JM44" s="182">
        <f>IF(ISBLANK($JO$3),"",IF(OR(Tipy!IB38=Výsledky!$JM$6,Tipy!IB38=Výsledky!$JM$7,Tipy!IB38=Výsledky!$JM$8,Tipy!IB38=Výsledky!$JM$9),10,0))</f>
        <v>0</v>
      </c>
      <c r="JN44" s="183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86" t="str">
        <f>IF(ISBLANK($JO$3),"",IF(ISBLANK(Tipy!HX38),"-",SUM(JJ44:JN44)))</f>
        <v>-</v>
      </c>
      <c r="JP44" s="185"/>
      <c r="JQ44" s="182">
        <f>IF(ISBLANK($JV$3),"",IF(ISBLANK(Tipy!ID38),0,IF(AND(Tipy!ID38=Výsledky!$JT$3,Tipy!IF38=Výsledky!$JV$3),50,0)))</f>
        <v>0</v>
      </c>
      <c r="JR44" s="182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82">
        <f>IF(ISBLANK($JV$3),"",IF(OR(Tipy!IG38=Výsledky!$JQ$6,Tipy!IG38=Výsledky!$JQ$7,Tipy!IG38=Výsledky!$JQ$8,Tipy!IG38=Výsledky!$JQ$9),30,0))</f>
        <v>0</v>
      </c>
      <c r="JT44" s="182">
        <f>IF(ISBLANK($JV$3),"",IF(OR(Tipy!IH38=Výsledky!$JT$6,Tipy!IH38=Výsledky!$JT$7,Tipy!IH38=Výsledky!$JT$8,Tipy!IH38=Výsledky!$JT$9),10,0))</f>
        <v>0</v>
      </c>
      <c r="JU44" s="183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86" t="str">
        <f>IF(ISBLANK($JV$3),"",IF(ISBLANK(Tipy!ID38),"-",SUM(JQ44:JU44)))</f>
        <v>-</v>
      </c>
      <c r="JW44" s="185"/>
      <c r="JX44" s="182">
        <f>IF(ISBLANK($KC$3),"",IF(ISBLANK(Tipy!IJ38),0,IF(AND(Tipy!IJ38=Výsledky!$KA$3,Tipy!IL38=Výsledky!$KC$3),50,0)))</f>
        <v>0</v>
      </c>
      <c r="JY44" s="182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>0</v>
      </c>
      <c r="JZ44" s="182">
        <f>IF(ISBLANK($KC$3),"",IF(OR(Tipy!IM38=Výsledky!$JX$6,Tipy!IM38=Výsledky!$JX$7,Tipy!IM38=Výsledky!$JX$8,Tipy!IM38=Výsledky!$JX$9),30,0))</f>
        <v>0</v>
      </c>
      <c r="KA44" s="182">
        <f>IF(ISBLANK($KC$3),"",IF(OR(Tipy!IN38=Výsledky!$KA$6,Tipy!IN38=Výsledky!$KA$7,Tipy!IN38=Výsledky!$KA$8,Tipy!IN38=Výsledky!$KA$9),10,0))</f>
        <v>0</v>
      </c>
      <c r="KB44" s="183">
        <f>IF(ISBLANK($KC$3),"",IF(ISBLANK(Tipy!IJ38),0,IF(OR(AND(Tipy!IJ38=Výsledky!$KA$3,OR(Tipy!IL38=Výsledky!$KC$3+1,Tipy!IL38=Výsledky!$KC$3-1)),AND(Tipy!IL38=Výsledky!$KC$3,OR(Tipy!IJ38=Výsledky!$KA$3+1,Tipy!IJ38=Výsledky!$KA$3-1))),10,0)))</f>
        <v>0</v>
      </c>
      <c r="KC44" s="186" t="str">
        <f>IF(ISBLANK($KC$3),"",IF(ISBLANK(Tipy!IJ38),"-",SUM(JX44:KB44)))</f>
        <v>-</v>
      </c>
      <c r="KD44" s="185"/>
      <c r="KE44" s="182">
        <f>IF(ISBLANK($KJ$3),"",IF(ISBLANK(Tipy!IP38),0,IF(AND(Tipy!IP38=Výsledky!$KH$3,Tipy!IR38=Výsledky!$KJ$3),50,0)))</f>
        <v>0</v>
      </c>
      <c r="KF44" s="182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182">
        <f>IF(ISBLANK($KJ$3),"",IF(OR(Tipy!IS38=Výsledky!$KE$6,Tipy!IS38=Výsledky!$KE$7,Tipy!IS38=Výsledky!$KE$8,Tipy!IS38=Výsledky!$KE$9),30,0))</f>
        <v>0</v>
      </c>
      <c r="KH44" s="182">
        <f>IF(ISBLANK($KJ$3),"",IF(OR(Tipy!IT38=Výsledky!$KH$6,Tipy!IT38=Výsledky!$KH$7,Tipy!IT38=Výsledky!$KH$8,Tipy!IT38=Výsledky!$KH$9),10,0))</f>
        <v>0</v>
      </c>
      <c r="KI44" s="183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186" t="str">
        <f>IF(ISBLANK($KJ$3),"",IF(ISBLANK(Tipy!IP38),"-",SUM(KE44:KI44)))</f>
        <v>-</v>
      </c>
      <c r="KK44" s="185"/>
      <c r="KL44" s="182">
        <f>IF(ISBLANK($KQ$3),"",IF(ISBLANK(Tipy!IV38),0,IF(AND(Tipy!IV38=Výsledky!$KO$3,Tipy!IX38=Výsledky!$KQ$3),50,0)))</f>
        <v>0</v>
      </c>
      <c r="KM44" s="182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182">
        <f>IF(ISBLANK($KQ$3),"",IF(OR(Tipy!IY38=Výsledky!$KL$6,Tipy!IY38=Výsledky!$KL$7,Tipy!IY38=Výsledky!$KL$8,Tipy!IY38=Výsledky!$KL$9),30,0))</f>
        <v>0</v>
      </c>
      <c r="KO44" s="182">
        <f>IF(ISBLANK($KQ$3),"",IF(OR(Tipy!IZ38=Výsledky!$KO$6,Tipy!IZ38=Výsledky!$KO$7,Tipy!IZ38=Výsledky!$KO$8,Tipy!IZ38=Výsledky!$KO$9),10,0))</f>
        <v>0</v>
      </c>
      <c r="KP44" s="183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86" t="str">
        <f>IF(ISBLANK($KQ$3),"",IF(ISBLANK(Tipy!IV38),"-",SUM(KL44:KP44)))</f>
        <v>-</v>
      </c>
      <c r="KR44" s="185"/>
      <c r="KS44" s="182">
        <f>IF(ISBLANK($KX$3),"",IF(ISBLANK(Tipy!JB38),0,IF(AND(Tipy!JB38=Výsledky!$KV$3,Tipy!JD38=Výsledky!$KX$3),50,0)))</f>
        <v>0</v>
      </c>
      <c r="KT44" s="182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182">
        <f>IF(ISBLANK($KX$3),"",IF(OR(Tipy!JE38=Výsledky!$KS$6,Tipy!JE38=Výsledky!$KS$7,Tipy!JE38=Výsledky!$KS$8,Tipy!JE38=Výsledky!$KS$9),30,0))</f>
        <v>0</v>
      </c>
      <c r="KV44" s="182">
        <f>IF(ISBLANK($KX$3),"",IF(OR(Tipy!JF38=Výsledky!$KV$6,Tipy!JF38=Výsledky!$KV$7,Tipy!JF38=Výsledky!$KV$8,Tipy!JF38=Výsledky!$KV$9),10,0))</f>
        <v>0</v>
      </c>
      <c r="KW44" s="183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86" t="str">
        <f>IF(ISBLANK($KX$3),"",IF(ISBLANK(Tipy!JB38),"-",SUM(KS44:KW44)))</f>
        <v>-</v>
      </c>
      <c r="KY44" s="185"/>
      <c r="KZ44" s="182">
        <f>IF(ISBLANK($LE$3),"",IF(ISBLANK(Tipy!JH38),0,IF(AND(Tipy!JH38=Výsledky!$LC$3,Tipy!JJ38=Výsledky!$LE$3),50,0)))</f>
        <v>0</v>
      </c>
      <c r="LA44" s="182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82">
        <f>IF(ISBLANK($LE$3),"",IF(OR(Tipy!JK38=Výsledky!$KZ$6,Tipy!JK38=Výsledky!$KZ$7,Tipy!JK38=Výsledky!$KZ$8,Tipy!JK38=Výsledky!$KZ$9),30,0))</f>
        <v>0</v>
      </c>
      <c r="LC44" s="182">
        <f>IF(ISBLANK($LE$3),"",IF(OR(Tipy!JL38=Výsledky!$LC$6,Tipy!JL38=Výsledky!$LC$7,Tipy!JL38=Výsledky!$LC$8,Tipy!JL38=Výsledky!$LC$9),10,0))</f>
        <v>0</v>
      </c>
      <c r="LD44" s="183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86" t="str">
        <f>IF(ISBLANK($LE$3),"",IF(ISBLANK(Tipy!JH38),"-",SUM(KZ44:LD44)))</f>
        <v>-</v>
      </c>
      <c r="LF44" s="185"/>
      <c r="LG44" s="182">
        <f>IF(ISBLANK($LL$3),"",IF(ISBLANK(Tipy!JN38),0,IF(AND(Tipy!JN38=Výsledky!$LJ$3,Tipy!JP38=Výsledky!$LL$3),50,0)))</f>
        <v>0</v>
      </c>
      <c r="LH44" s="182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182">
        <f>IF(ISBLANK($LL$3),"",IF(OR(Tipy!JQ38=Výsledky!$LG$6,Tipy!JQ38=Výsledky!$LG$7,Tipy!JQ38=Výsledky!$LG$8,Tipy!JQ38=Výsledky!$LG$9),30,0))</f>
        <v>0</v>
      </c>
      <c r="LJ44" s="182">
        <f>IF(ISBLANK($LL$3),"",IF(OR(Tipy!JR38=Výsledky!$LJ$6,Tipy!JR38=Výsledky!$LJ$7,Tipy!JR38=Výsledky!$LJ$8,Tipy!JR38=Výsledky!$LJ$9),10,0))</f>
        <v>0</v>
      </c>
      <c r="LK44" s="183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186" t="str">
        <f>IF(ISBLANK($LL$3),"",IF(ISBLANK(Tipy!JN38),"-",SUM(LG44:LK44)))</f>
        <v>-</v>
      </c>
      <c r="LM44" s="185"/>
      <c r="LN44" s="182" t="str">
        <f>IF(ISBLANK($LS$3),"",IF(ISBLANK(Tipy!JT38),0,IF(AND(Tipy!JT38=Výsledky!$LQ$3,Tipy!JV38=Výsledky!$LS$3),50,0)))</f>
        <v/>
      </c>
      <c r="LO44" s="182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82" t="str">
        <f>IF(ISBLANK($LS$3),"",IF(OR(Tipy!JW38=Výsledky!$LN$6,Tipy!JW38=Výsledky!$LN$7,Tipy!JW38=Výsledky!$LN$8,Tipy!JW38=Výsledky!$LN$9),30,0))</f>
        <v/>
      </c>
      <c r="LQ44" s="182" t="str">
        <f>IF(ISBLANK($LS$3),"",IF(OR(Tipy!JX38=Výsledky!$LQ$6,Tipy!JX38=Výsledky!$LQ$7,Tipy!JX38=Výsledky!$LQ$8,Tipy!JX38=Výsledky!$LQ$9),10,0))</f>
        <v/>
      </c>
      <c r="LR44" s="183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86" t="str">
        <f>IF(ISBLANK($LS$3),"",IF(ISBLANK(Tipy!JT38),"-",SUM(LN44:LR44)))</f>
        <v/>
      </c>
      <c r="LT44" s="94"/>
      <c r="LU44" s="182">
        <f>IF(ISBLANK($LZ$3),"",IF(ISBLANK(Tipy!JZ38),0,IF(AND(Tipy!JZ38=Výsledky!$LX$3,Tipy!KB38=Výsledky!$LZ$3),50,0)))</f>
        <v>0</v>
      </c>
      <c r="LV44" s="182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82">
        <f>IF(ISBLANK($LZ$3),"",IF(OR(Tipy!KC38=Výsledky!$LU$6,Tipy!KC38=Výsledky!$LU$7,Tipy!KC38=Výsledky!$LU$8,Tipy!KC38=Výsledky!$LU$9),30,0))</f>
        <v>0</v>
      </c>
      <c r="LX44" s="182">
        <f>IF(ISBLANK($LZ$3),"",IF(OR(Tipy!KD38=Výsledky!$LX$6,Tipy!KD38=Výsledky!$LX$7,Tipy!KD38=Výsledky!$LX$8,Tipy!KD38=Výsledky!$LX$9),10,0))</f>
        <v>0</v>
      </c>
      <c r="LY44" s="183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86" t="str">
        <f>IF(ISBLANK($LZ$3),"",IF(ISBLANK(Tipy!JZ38),"-",SUM(LU44:LY44)))</f>
        <v>-</v>
      </c>
      <c r="MA44" s="185"/>
      <c r="MB44" s="182">
        <f>IF(ISBLANK($MG$3),"",IF(ISBLANK(Tipy!KF38),0,IF(AND(Tipy!KF38=Výsledky!$ME$3,Tipy!KH38=Výsledky!$MG$3),50,0)))</f>
        <v>0</v>
      </c>
      <c r="MC44" s="182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182">
        <f>IF(ISBLANK($MG$3),"",IF(OR(Tipy!KI38=Výsledky!$MB$6,Tipy!KI38=Výsledky!$MB$7,Tipy!KI38=Výsledky!$MB$8,Tipy!KI38=Výsledky!$MB$9),30,0))</f>
        <v>0</v>
      </c>
      <c r="ME44" s="182">
        <f>IF(ISBLANK($MG$3),"",IF(OR(Tipy!KJ38=Výsledky!$ME$6,Tipy!KJ38=Výsledky!$ME$7,Tipy!KJ38=Výsledky!$ME$8,Tipy!KJ38=Výsledky!$ME$9),10,0))</f>
        <v>0</v>
      </c>
      <c r="MF44" s="183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86" t="str">
        <f>IF(ISBLANK($MG$3),"",IF(ISBLANK(Tipy!KF38),"-",SUM(MB44:MF44)))</f>
        <v>-</v>
      </c>
      <c r="MH44" s="94"/>
      <c r="MI44" s="92" t="str">
        <f>IF(ISBLANK($MN$3),"",IF(ISBLANK(Tipy!KL38),0,IF(AND(Tipy!KL38=Výsledky!$ML$3,Tipy!KN38=Výsledky!$MN$3),50,0)))</f>
        <v/>
      </c>
      <c r="MJ44" s="92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92" t="str">
        <f>IF(ISBLANK($MN$3),"",IF(OR(Tipy!KO38=Výsledky!$MI$6,Tipy!KO38=Výsledky!$MI$7,Tipy!KO38=Výsledky!$MI$8,Tipy!KO38=Výsledky!$MI$9),30,0))</f>
        <v/>
      </c>
      <c r="ML44" s="92" t="str">
        <f>IF(ISBLANK($MN$3),"",IF(OR(Tipy!KP38=Výsledky!$ML$6,Tipy!KP38=Výsledky!$ML$7,Tipy!KP38=Výsledky!$ML$8,Tipy!KP38=Výsledky!$ML$9),10,0))</f>
        <v/>
      </c>
      <c r="MM44" s="93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95" t="str">
        <f>IF(ISBLANK($MN$3),"",IF(ISBLANK(Tipy!KL38),"-",SUM(MI44:MM44)))</f>
        <v/>
      </c>
      <c r="MO44" s="94"/>
      <c r="MP44" s="92" t="str">
        <f>IF(ISBLANK($MU$3),"",IF(ISBLANK(Tipy!KR38),0,IF(AND(Tipy!KR38=Výsledky!$MS$3,Tipy!KT38=Výsledky!$MU$3),50,0)))</f>
        <v/>
      </c>
      <c r="MQ44" s="92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92" t="str">
        <f>IF(ISBLANK($MU$3),"",IF(OR(Tipy!KU38=Výsledky!$MP$6,Tipy!KU38=Výsledky!$MP$7,Tipy!KU38=Výsledky!$MP$8,Tipy!KU38=Výsledky!$MP$9),30,0))</f>
        <v/>
      </c>
      <c r="MS44" s="92" t="str">
        <f>IF(ISBLANK($MU$3),"",IF(OR(Tipy!KV38=Výsledky!$MS$6,Tipy!KV38=Výsledky!$MS$7,Tipy!KV38=Výsledky!$MS$8,Tipy!KV38=Výsledky!$MS$9),10,0))</f>
        <v/>
      </c>
      <c r="MT44" s="93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95" t="str">
        <f>IF(ISBLANK($MU$3),"",IF(ISBLANK(Tipy!KR38),"-",SUM(MP44:MT44)))</f>
        <v/>
      </c>
      <c r="MV44" s="94"/>
      <c r="MW44" s="92" t="str">
        <f>IF(ISBLANK($NB$3),"",IF(ISBLANK(Tipy!KX38),0,IF(AND(Tipy!KX38=Výsledky!$MZ$3,Tipy!KZ38=Výsledky!$NB$3),50,0)))</f>
        <v/>
      </c>
      <c r="MX44" s="92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92" t="str">
        <f>IF(ISBLANK($NB$3),"",IF(OR(Tipy!LA38=Výsledky!$MW$6,Tipy!LA38=Výsledky!$MW$7,Tipy!LA38=Výsledky!$MW$8,Tipy!LA38=Výsledky!$MW$9),30,0))</f>
        <v/>
      </c>
      <c r="MZ44" s="92" t="str">
        <f>IF(ISBLANK($NB$3),"",IF(OR(Tipy!LB38=Výsledky!$MZ$6,Tipy!LB38=Výsledky!$MZ$7,Tipy!LB38=Výsledky!$MZ$8,Tipy!LB38=Výsledky!$MZ$9),10,0))</f>
        <v/>
      </c>
      <c r="NA44" s="93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95" t="str">
        <f>IF(ISBLANK($NB$3),"",IF(ISBLANK(Tipy!KX38),"-",SUM(MW44:NA44)))</f>
        <v/>
      </c>
      <c r="NC44" s="94"/>
      <c r="ND44" s="92" t="str">
        <f>IF(ISBLANK($NI$3),"",IF(ISBLANK(Tipy!LD38),0,IF(AND(Tipy!LD38=Výsledky!$NG$3,Tipy!LF38=Výsledky!$NI$3),50,0)))</f>
        <v/>
      </c>
      <c r="NE44" s="92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92" t="str">
        <f>IF(ISBLANK($NI$3),"",IF(OR(Tipy!LG38=Výsledky!$ND$6,Tipy!LG38=Výsledky!$ND$7,Tipy!LG38=Výsledky!$ND$8,Tipy!LG38=Výsledky!$ND$9),30,0))</f>
        <v/>
      </c>
      <c r="NG44" s="92" t="str">
        <f>IF(ISBLANK($NI$3),"",IF(OR(Tipy!LH38=Výsledky!$NG$6,Tipy!LH38=Výsledky!$NG$7,Tipy!LH38=Výsledky!$NG$8,Tipy!LH38=Výsledky!$NG$9),10,0))</f>
        <v/>
      </c>
      <c r="NH44" s="93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95" t="str">
        <f>IF(ISBLANK($NI$3),"",IF(ISBLANK(Tipy!LD38),"-",SUM(ND44:NH44)))</f>
        <v/>
      </c>
      <c r="NJ44" s="94"/>
      <c r="NK44" s="92" t="str">
        <f>IF(ISBLANK($NP$3),"",IF(ISBLANK(Tipy!LJ38),0,IF(AND(Tipy!LJ38=Výsledky!$NN$3,Tipy!LL38=Výsledky!$NP$3),50,0)))</f>
        <v/>
      </c>
      <c r="NL44" s="92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92" t="str">
        <f>IF(ISBLANK($NP$3),"",IF(OR(Tipy!LM38=Výsledky!$NK$6,Tipy!LM38=Výsledky!$NK$7,Tipy!LM38=Výsledky!$NK$8,Tipy!LM38=Výsledky!$NK$9),30,0))</f>
        <v/>
      </c>
      <c r="NN44" s="92" t="str">
        <f>IF(ISBLANK($NP$3),"",IF(OR(Tipy!LN38=Výsledky!$NN$6,Tipy!LN38=Výsledky!$NN$7,Tipy!LN38=Výsledky!$NN$8,Tipy!LN38=Výsledky!$NN$9),10,0))</f>
        <v/>
      </c>
      <c r="NO44" s="93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95" t="str">
        <f>IF(ISBLANK($NP$3),"",IF(ISBLANK(Tipy!LJ38),"-",SUM(NK44:NO44)))</f>
        <v/>
      </c>
      <c r="NQ44" s="94"/>
      <c r="NR44" s="92" t="str">
        <f>IF(ISBLANK($NW$3),"",IF(ISBLANK(Tipy!LP38),0,IF(AND(Tipy!LP38=Výsledky!$NU$3,Tipy!LR38=Výsledky!$NW$3),50,0)))</f>
        <v/>
      </c>
      <c r="NS44" s="92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92" t="str">
        <f>IF(ISBLANK($NW$3),"",IF(OR(Tipy!LS38=Výsledky!$NR$6,Tipy!LS38=Výsledky!$NR$7,Tipy!LS38=Výsledky!$NR$8,Tipy!LS38=Výsledky!$NR$9),30,0))</f>
        <v/>
      </c>
      <c r="NU44" s="92" t="str">
        <f>IF(ISBLANK($NW$3),"",IF(OR(Tipy!LT38=Výsledky!$NU$6,Tipy!LT38=Výsledky!$NU$7,Tipy!LT38=Výsledky!$NU$8,Tipy!LT38=Výsledky!$NU$9),10,0))</f>
        <v/>
      </c>
      <c r="NV44" s="93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95" t="str">
        <f>IF(ISBLANK($NW$3),"",IF(ISBLANK(Tipy!LP38),"-",SUM(NR44:NV44)))</f>
        <v/>
      </c>
      <c r="NX44" s="94"/>
      <c r="NY44" s="92" t="str">
        <f>IF(ISBLANK($OD$3),"",IF(ISBLANK(Tipy!LV38),0,IF(AND(Tipy!LV38=Výsledky!$OB$3,Tipy!LX38=Výsledky!$OD$3),50,0)))</f>
        <v/>
      </c>
      <c r="NZ44" s="92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92" t="str">
        <f>IF(ISBLANK($OD$3),"",IF(OR(Tipy!LY38=Výsledky!$NY$6,Tipy!LY38=Výsledky!$NY$7,Tipy!LY38=Výsledky!$NY$8,Tipy!LY38=Výsledky!$NY$9),30,0))</f>
        <v/>
      </c>
      <c r="OB44" s="92" t="str">
        <f>IF(ISBLANK($OD$3),"",IF(OR(Tipy!LZ38=Výsledky!$OB$6,Tipy!LZ38=Výsledky!$OB$7,Tipy!LZ38=Výsledky!$OB$8,Tipy!LZ38=Výsledky!$OB$9),10,0))</f>
        <v/>
      </c>
      <c r="OC44" s="93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95" t="str">
        <f>IF(ISBLANK($OD$3),"",IF(ISBLANK(Tipy!LV38),"-",SUM(NY44:OC44)))</f>
        <v/>
      </c>
      <c r="OE44" s="94"/>
      <c r="OF44" s="92" t="str">
        <f>IF(ISBLANK($OK$3),"",IF(ISBLANK(Tipy!MB38),0,IF(AND(Tipy!MB38=Výsledky!$OI$3,Tipy!MD38=Výsledky!$OK$3),50,0)))</f>
        <v/>
      </c>
      <c r="OG44" s="92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92" t="str">
        <f>IF(ISBLANK($OK$3),"",IF(OR(Tipy!ME38=Výsledky!$OF$6,Tipy!ME38=Výsledky!$OF$7,Tipy!ME38=Výsledky!$OF$8,Tipy!ME38=Výsledky!$OF$9),30,0))</f>
        <v/>
      </c>
      <c r="OI44" s="92" t="str">
        <f>IF(ISBLANK($OK$3),"",IF(OR(Tipy!MF38=Výsledky!$OI$6,Tipy!MF38=Výsledky!$OI$7,Tipy!MF38=Výsledky!$OI$8,Tipy!MF38=Výsledky!$OI$9),10,0))</f>
        <v/>
      </c>
      <c r="OJ44" s="93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95" t="str">
        <f>IF(ISBLANK($OK$3),"",IF(ISBLANK(Tipy!MB38),"-",SUM(OF44:OJ44)))</f>
        <v/>
      </c>
      <c r="OL44" s="94"/>
      <c r="OM44" s="92" t="str">
        <f>IF(ISBLANK($OR$3),"",IF(ISBLANK(Tipy!MH38),0,IF(AND(Tipy!MH38=Výsledky!$OP$3,Tipy!MJ38=Výsledky!$OR$3),50,0)))</f>
        <v/>
      </c>
      <c r="ON44" s="92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92" t="str">
        <f>IF(ISBLANK($OR$3),"",IF(OR(Tipy!MK38=Výsledky!$OM$6,Tipy!MK38=Výsledky!$OM$7,Tipy!MK38=Výsledky!$OM$8,Tipy!MK38=Výsledky!$OM$9),30,0))</f>
        <v/>
      </c>
      <c r="OP44" s="92" t="str">
        <f>IF(ISBLANK($OR$3),"",IF(OR(Tipy!ML38=Výsledky!$OP$6,Tipy!ML38=Výsledky!$OP$7,Tipy!ML38=Výsledky!$OP$8,Tipy!ML38=Výsledky!$OP$9),10,0))</f>
        <v/>
      </c>
      <c r="OQ44" s="93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95" t="str">
        <f>IF(ISBLANK($OR$3),"",IF(ISBLANK(Tipy!MH38),"-",SUM(OM44:OQ44)))</f>
        <v/>
      </c>
      <c r="OS44" s="94"/>
      <c r="OT44" s="92" t="str">
        <f>IF(ISBLANK($OY$3),"",IF(ISBLANK(Tipy!MN38),0,IF(AND(Tipy!MN38=Výsledky!$OW$3,Tipy!MP38=Výsledky!$OY$3),50,0)))</f>
        <v/>
      </c>
      <c r="OU44" s="92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92" t="str">
        <f>IF(ISBLANK($OY$3),"",IF(OR(Tipy!MQ38=Výsledky!$OT$6,Tipy!MQ38=Výsledky!$OT$7,Tipy!MQ38=Výsledky!$OT$8,Tipy!MQ38=Výsledky!$OT$9),30,0))</f>
        <v/>
      </c>
      <c r="OW44" s="92" t="str">
        <f>IF(ISBLANK($OY$3),"",IF(OR(Tipy!MR38=Výsledky!$OW$6,Tipy!MR38=Výsledky!$OW$7,Tipy!MR38=Výsledky!$OW$8,Tipy!MR38=Výsledky!$OW$9),10,0))</f>
        <v/>
      </c>
      <c r="OX44" s="93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95" t="str">
        <f>IF(ISBLANK($OY$3),"",IF(ISBLANK(Tipy!MN38),"-",SUM(OT44:OX44)))</f>
        <v/>
      </c>
      <c r="OZ44" s="94"/>
      <c r="PA44" s="92" t="str">
        <f>IF(ISBLANK($PF$3),"",IF(ISBLANK(Tipy!MT38),0,IF(AND(Tipy!MT38=Výsledky!$PD$3,Tipy!MV38=Výsledky!$PF$3),50,0)))</f>
        <v/>
      </c>
      <c r="PB44" s="92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92" t="str">
        <f>IF(ISBLANK($PF$3),"",IF(OR(Tipy!MW38=Výsledky!$PA$6,Tipy!MW38=Výsledky!$PA$7,Tipy!MW38=Výsledky!$PA$8,Tipy!MW38=Výsledky!$PA$9),30,0))</f>
        <v/>
      </c>
      <c r="PD44" s="92" t="str">
        <f>IF(ISBLANK($PF$3),"",IF(OR(Tipy!MX38=Výsledky!$PD$6,Tipy!MX38=Výsledky!$PD$7,Tipy!MX38=Výsledky!$PD$8,Tipy!MX38=Výsledky!$PD$9),10,0))</f>
        <v/>
      </c>
      <c r="PE44" s="93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95" t="str">
        <f>IF(ISBLANK($PF$3),"",IF(ISBLANK(Tipy!MT38),"-",SUM(PA44:PE44)))</f>
        <v/>
      </c>
      <c r="PG44" s="94"/>
      <c r="PH44" s="92" t="str">
        <f>IF(ISBLANK($PM$3),"",IF(ISBLANK(Tipy!MZ38),0,IF(AND(Tipy!MZ38=Výsledky!$PK$3,Tipy!NB38=Výsledky!$PM$3),50,0)))</f>
        <v/>
      </c>
      <c r="PI44" s="92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92" t="str">
        <f>IF(ISBLANK($PM$3),"",IF(OR(Tipy!NC38=Výsledky!$PH$6,Tipy!NC38=Výsledky!$PH$7,Tipy!NC38=Výsledky!$PH$8,Tipy!NC38=Výsledky!$PH$9),30,0))</f>
        <v/>
      </c>
      <c r="PK44" s="92" t="str">
        <f>IF(ISBLANK($PM$3),"",IF(OR(Tipy!ND38=Výsledky!$PK$6,Tipy!ND38=Výsledky!$PK$7,Tipy!ND38=Výsledky!$PK$8,Tipy!ND38=Výsledky!$PK$9),10,0))</f>
        <v/>
      </c>
      <c r="PL44" s="93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95" t="str">
        <f>IF(ISBLANK($PM$3),"",IF(ISBLANK(Tipy!MZ38),"-",SUM(PH44:PL44)))</f>
        <v/>
      </c>
      <c r="PN44" s="94"/>
      <c r="PO44" s="92" t="str">
        <f>IF(ISBLANK($PT$3),"",IF(ISBLANK(Tipy!NF38),0,IF(AND(Tipy!NF38=Výsledky!$PR$3,Tipy!NH38=Výsledky!$PT$3),50,0)))</f>
        <v/>
      </c>
      <c r="PP44" s="92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92" t="str">
        <f>IF(ISBLANK($PT$3),"",IF(OR(Tipy!NI38=Výsledky!$PO$6,Tipy!NI38=Výsledky!$PO$7,Tipy!NI38=Výsledky!$PO$8,Tipy!NI38=Výsledky!$PO$9),30,0))</f>
        <v/>
      </c>
      <c r="PR44" s="92" t="str">
        <f>IF(ISBLANK($PT$3),"",IF(OR(Tipy!NJ38=Výsledky!$PR$6,Tipy!NJ38=Výsledky!$PR$7,Tipy!NJ38=Výsledky!$PR$8,Tipy!NJ38=Výsledky!$PR$9),10,0))</f>
        <v/>
      </c>
      <c r="PS44" s="93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95" t="str">
        <f>IF(ISBLANK($PT$3),"",IF(ISBLANK(Tipy!NF38),"-",SUM(PO44:PS44)))</f>
        <v/>
      </c>
      <c r="PU44" s="94"/>
      <c r="PV44" s="92" t="str">
        <f>IF(ISBLANK($QA$3),"",IF(ISBLANK(Tipy!NL38),0,IF(AND(Tipy!NL38=Výsledky!$PY$3,Tipy!NN38=Výsledky!$QA$3),50,0)))</f>
        <v/>
      </c>
      <c r="PW44" s="92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92" t="str">
        <f>IF(ISBLANK($QA$3),"",IF(OR(Tipy!NO38=Výsledky!$PV$6,Tipy!NO38=Výsledky!$PV$7,Tipy!NO38=Výsledky!$PV$8,Tipy!NO38=Výsledky!$PV$9),30,0))</f>
        <v/>
      </c>
      <c r="PY44" s="92" t="str">
        <f>IF(ISBLANK($QA$3),"",IF(OR(Tipy!NP38=Výsledky!$PY$6,Tipy!NP38=Výsledky!$PY$7,Tipy!NP38=Výsledky!$PY$8,Tipy!NP38=Výsledky!$PY$9),10,0))</f>
        <v/>
      </c>
      <c r="PZ44" s="93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95" t="str">
        <f>IF(ISBLANK($QA$3),"",IF(ISBLANK(Tipy!NL38),"-",SUM(PV44:PZ44)))</f>
        <v/>
      </c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182">
        <f>IF(ISBLANK($GP$3),"",IF(ISBLANK(Tipy!FJ39),0,IF(AND(Tipy!FJ39=Výsledky!$GN$3,Tipy!FL39=Výsledky!$GP$3),50,0)))</f>
        <v>0</v>
      </c>
      <c r="GL45" s="182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82">
        <f>IF(ISBLANK($GP$3),"",IF(OR(Tipy!FM39=Výsledky!$GK$6,Tipy!FM39=Výsledky!$GK$7,Tipy!FM39=Výsledky!$GK$8,Tipy!FM39=Výsledky!$GK$9),30,0))</f>
        <v>30</v>
      </c>
      <c r="GN45" s="182">
        <f>IF(ISBLANK($GP$3),"",IF(OR(Tipy!FN39=Výsledky!$GN$6,Tipy!FN39=Výsledky!$GN$7,Tipy!FN39=Výsledky!$GN$8,Tipy!FN39=Výsledky!$GN$9),10,0))</f>
        <v>0</v>
      </c>
      <c r="GO45" s="183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6">
        <f>IF(ISBLANK($GP$3),"",IF(ISBLANK(Tipy!FJ39),"-",SUM(GK45:GO45)))</f>
        <v>50</v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182">
        <f>IF(ISBLANK($IM$3),"",IF(ISBLANK(Tipy!GZ39),0,IF(AND(Tipy!GZ39=Výsledky!$IK$3,Tipy!HB39=Výsledky!$IM$3),50,0)))</f>
        <v>0</v>
      </c>
      <c r="II45" s="182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2">
        <f>IF(ISBLANK($IM$3),"",IF(OR(Tipy!HC39=Výsledky!$IH$6,Tipy!HC39=Výsledky!$IH$7,Tipy!HC39=Výsledky!$IH$8,Tipy!HC39=Výsledky!$IH$9),30,0))</f>
        <v>0</v>
      </c>
      <c r="IK45" s="182">
        <f>IF(ISBLANK($IM$3),"",IF(OR(Tipy!HD39=Výsledky!$IK$6,Tipy!HD39=Výsledky!$IK$7,Tipy!HD39=Výsledky!$IK$8,Tipy!HD39=Výsledky!$IK$9),10,0))</f>
        <v>0</v>
      </c>
      <c r="IL45" s="183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6">
        <f>IF(ISBLANK($IM$3),"",IF(ISBLANK(Tipy!GZ39),"-",SUM(IH45:IL45)))</f>
        <v>20</v>
      </c>
      <c r="IN45" s="185"/>
      <c r="IO45" s="182">
        <f>IF(ISBLANK($IT$3),"",IF(ISBLANK(Tipy!HF39),0,IF(AND(Tipy!HF39=Výsledky!$IR$3,Tipy!HH39=Výsledky!$IT$3),50,0)))</f>
        <v>0</v>
      </c>
      <c r="IP45" s="182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2">
        <f>IF(ISBLANK($IT$3),"",IF(OR(Tipy!HI39=Výsledky!$IO$6,Tipy!HI39=Výsledky!$IO$7,Tipy!HI39=Výsledky!$IO$8,Tipy!HI39=Výsledky!$IO$9),30,0))</f>
        <v>30</v>
      </c>
      <c r="IR45" s="182">
        <f>IF(ISBLANK($IT$3),"",IF(OR(Tipy!HJ39=Výsledky!$IR$6,Tipy!HJ39=Výsledky!$IR$7,Tipy!HJ39=Výsledky!$IR$8,Tipy!HJ39=Výsledky!$IR$9),10,0))</f>
        <v>0</v>
      </c>
      <c r="IS45" s="183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6">
        <f>IF(ISBLANK($IT$3),"",IF(ISBLANK(Tipy!HF39),"-",SUM(IO45:IS45)))</f>
        <v>60</v>
      </c>
      <c r="IU45" s="185"/>
      <c r="IV45" s="182">
        <f>IF(ISBLANK($JA$3),"",IF(ISBLANK(Tipy!HL39),0,IF(AND(Tipy!HL39=Výsledky!$IY$3,Tipy!HN39=Výsledky!$JA$3),50,0)))</f>
        <v>0</v>
      </c>
      <c r="IW45" s="182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2">
        <f>IF(ISBLANK($JA$3),"",IF(OR(Tipy!HO39=Výsledky!$IV$6,Tipy!HO39=Výsledky!$IV$7,Tipy!HO39=Výsledky!$IV$8,Tipy!HO39=Výsledky!$IV$9),30,0))</f>
        <v>0</v>
      </c>
      <c r="IY45" s="182">
        <f>IF(ISBLANK($JA$3),"",IF(OR(Tipy!HP39=Výsledky!$IY$6,Tipy!HP39=Výsledky!$IY$7,Tipy!HP39=Výsledky!$IY$8,Tipy!HP39=Výsledky!$IY$9),10,0))</f>
        <v>0</v>
      </c>
      <c r="IZ45" s="183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6" t="str">
        <f>IF(ISBLANK($JA$3),"",IF(ISBLANK(Tipy!HL39),"-",SUM(IV45:IZ45)))</f>
        <v>-</v>
      </c>
      <c r="JB45" s="185"/>
      <c r="JC45" s="182">
        <f>IF(ISBLANK($JH$3),"",IF(ISBLANK(Tipy!HR39),0,IF(AND(Tipy!HR39=Výsledky!$JF$3,Tipy!HT39=Výsledky!$JH$3),50,0)))</f>
        <v>0</v>
      </c>
      <c r="JD45" s="182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2">
        <f>IF(ISBLANK($JH$3),"",IF(OR(Tipy!HU39=Výsledky!$JC$6,Tipy!HU39=Výsledky!$JC$7,Tipy!HU39=Výsledky!$JC$8,Tipy!HU39=Výsledky!$JC$9),30,0))</f>
        <v>0</v>
      </c>
      <c r="JF45" s="182">
        <f>IF(ISBLANK($JH$3),"",IF(OR(Tipy!HV39=Výsledky!$JF$6,Tipy!HV39=Výsledky!$JF$7,Tipy!HV39=Výsledky!$JF$8,Tipy!HV39=Výsledky!$JF$9),10,0))</f>
        <v>0</v>
      </c>
      <c r="JG45" s="18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6">
        <f>IF(ISBLANK($JH$3),"",IF(ISBLANK(Tipy!HR39),"-",SUM(JC45:JG45)))</f>
        <v>20</v>
      </c>
      <c r="JI45" s="185"/>
      <c r="JJ45" s="182">
        <f>IF(ISBLANK($JO$3),"",IF(ISBLANK(Tipy!HX39),0,IF(AND(Tipy!HX39=Výsledky!$JM$3,Tipy!HZ39=Výsledky!$JO$3),50,0)))</f>
        <v>50</v>
      </c>
      <c r="JK45" s="182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2">
        <f>IF(ISBLANK($JO$3),"",IF(OR(Tipy!IA39=Výsledky!$JJ$6,Tipy!IA39=Výsledky!$JJ$7,Tipy!IA39=Výsledky!$JJ$8,Tipy!IA39=Výsledky!$JJ$9),30,0))</f>
        <v>30</v>
      </c>
      <c r="JM45" s="182">
        <f>IF(ISBLANK($JO$3),"",IF(OR(Tipy!IB39=Výsledky!$JM$6,Tipy!IB39=Výsledky!$JM$7,Tipy!IB39=Výsledky!$JM$8,Tipy!IB39=Výsledky!$JM$9),10,0))</f>
        <v>0</v>
      </c>
      <c r="JN45" s="183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86">
        <f>IF(ISBLANK($JO$3),"",IF(ISBLANK(Tipy!HX39),"-",SUM(JJ45:JN45)))</f>
        <v>80</v>
      </c>
      <c r="JP45" s="185"/>
      <c r="JQ45" s="182">
        <f>IF(ISBLANK($JV$3),"",IF(ISBLANK(Tipy!ID39),0,IF(AND(Tipy!ID39=Výsledky!$JT$3,Tipy!IF39=Výsledky!$JV$3),50,0)))</f>
        <v>0</v>
      </c>
      <c r="JR45" s="182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182">
        <f>IF(ISBLANK($JV$3),"",IF(OR(Tipy!IG39=Výsledky!$JQ$6,Tipy!IG39=Výsledky!$JQ$7,Tipy!IG39=Výsledky!$JQ$8,Tipy!IG39=Výsledky!$JQ$9),30,0))</f>
        <v>30</v>
      </c>
      <c r="JT45" s="182">
        <f>IF(ISBLANK($JV$3),"",IF(OR(Tipy!IH39=Výsledky!$JT$6,Tipy!IH39=Výsledky!$JT$7,Tipy!IH39=Výsledky!$JT$8,Tipy!IH39=Výsledky!$JT$9),10,0))</f>
        <v>0</v>
      </c>
      <c r="JU45" s="183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86">
        <f>IF(ISBLANK($JV$3),"",IF(ISBLANK(Tipy!ID39),"-",SUM(JQ45:JU45)))</f>
        <v>50</v>
      </c>
      <c r="JW45" s="185"/>
      <c r="JX45" s="182">
        <f>IF(ISBLANK($KC$3),"",IF(ISBLANK(Tipy!IJ39),0,IF(AND(Tipy!IJ39=Výsledky!$KA$3,Tipy!IL39=Výsledky!$KC$3),50,0)))</f>
        <v>0</v>
      </c>
      <c r="JY45" s="182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>20</v>
      </c>
      <c r="JZ45" s="182">
        <f>IF(ISBLANK($KC$3),"",IF(OR(Tipy!IM39=Výsledky!$JX$6,Tipy!IM39=Výsledky!$JX$7,Tipy!IM39=Výsledky!$JX$8,Tipy!IM39=Výsledky!$JX$9),30,0))</f>
        <v>0</v>
      </c>
      <c r="KA45" s="182">
        <f>IF(ISBLANK($KC$3),"",IF(OR(Tipy!IN39=Výsledky!$KA$6,Tipy!IN39=Výsledky!$KA$7,Tipy!IN39=Výsledky!$KA$8,Tipy!IN39=Výsledky!$KA$9),10,0))</f>
        <v>0</v>
      </c>
      <c r="KB45" s="183">
        <f>IF(ISBLANK($KC$3),"",IF(ISBLANK(Tipy!IJ39),0,IF(OR(AND(Tipy!IJ39=Výsledky!$KA$3,OR(Tipy!IL39=Výsledky!$KC$3+1,Tipy!IL39=Výsledky!$KC$3-1)),AND(Tipy!IL39=Výsledky!$KC$3,OR(Tipy!IJ39=Výsledky!$KA$3+1,Tipy!IJ39=Výsledky!$KA$3-1))),10,0)))</f>
        <v>10</v>
      </c>
      <c r="KC45" s="186">
        <f>IF(ISBLANK($KC$3),"",IF(ISBLANK(Tipy!IJ39),"-",SUM(JX45:KB45)))</f>
        <v>30</v>
      </c>
      <c r="KD45" s="185"/>
      <c r="KE45" s="182">
        <f>IF(ISBLANK($KJ$3),"",IF(ISBLANK(Tipy!IP39),0,IF(AND(Tipy!IP39=Výsledky!$KH$3,Tipy!IR39=Výsledky!$KJ$3),50,0)))</f>
        <v>0</v>
      </c>
      <c r="KF45" s="182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182">
        <f>IF(ISBLANK($KJ$3),"",IF(OR(Tipy!IS39=Výsledky!$KE$6,Tipy!IS39=Výsledky!$KE$7,Tipy!IS39=Výsledky!$KE$8,Tipy!IS39=Výsledky!$KE$9),30,0))</f>
        <v>0</v>
      </c>
      <c r="KH45" s="182">
        <f>IF(ISBLANK($KJ$3),"",IF(OR(Tipy!IT39=Výsledky!$KH$6,Tipy!IT39=Výsledky!$KH$7,Tipy!IT39=Výsledky!$KH$8,Tipy!IT39=Výsledky!$KH$9),10,0))</f>
        <v>0</v>
      </c>
      <c r="KI45" s="183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186">
        <f>IF(ISBLANK($KJ$3),"",IF(ISBLANK(Tipy!IP39),"-",SUM(KE45:KI45)))</f>
        <v>0</v>
      </c>
      <c r="KK45" s="185"/>
      <c r="KL45" s="182">
        <f>IF(ISBLANK($KQ$3),"",IF(ISBLANK(Tipy!IV39),0,IF(AND(Tipy!IV39=Výsledky!$KO$3,Tipy!IX39=Výsledky!$KQ$3),50,0)))</f>
        <v>0</v>
      </c>
      <c r="KM45" s="182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20</v>
      </c>
      <c r="KN45" s="182">
        <f>IF(ISBLANK($KQ$3),"",IF(OR(Tipy!IY39=Výsledky!$KL$6,Tipy!IY39=Výsledky!$KL$7,Tipy!IY39=Výsledky!$KL$8,Tipy!IY39=Výsledky!$KL$9),30,0))</f>
        <v>0</v>
      </c>
      <c r="KO45" s="182">
        <f>IF(ISBLANK($KQ$3),"",IF(OR(Tipy!IZ39=Výsledky!$KO$6,Tipy!IZ39=Výsledky!$KO$7,Tipy!IZ39=Výsledky!$KO$8,Tipy!IZ39=Výsledky!$KO$9),10,0))</f>
        <v>0</v>
      </c>
      <c r="KP45" s="183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86">
        <f>IF(ISBLANK($KQ$3),"",IF(ISBLANK(Tipy!IV39),"-",SUM(KL45:KP45)))</f>
        <v>20</v>
      </c>
      <c r="KR45" s="185"/>
      <c r="KS45" s="182">
        <f>IF(ISBLANK($KX$3),"",IF(ISBLANK(Tipy!JB39),0,IF(AND(Tipy!JB39=Výsledky!$KV$3,Tipy!JD39=Výsledky!$KX$3),50,0)))</f>
        <v>0</v>
      </c>
      <c r="KT45" s="182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20</v>
      </c>
      <c r="KU45" s="182">
        <f>IF(ISBLANK($KX$3),"",IF(OR(Tipy!JE39=Výsledky!$KS$6,Tipy!JE39=Výsledky!$KS$7,Tipy!JE39=Výsledky!$KS$8,Tipy!JE39=Výsledky!$KS$9),30,0))</f>
        <v>0</v>
      </c>
      <c r="KV45" s="182">
        <f>IF(ISBLANK($KX$3),"",IF(OR(Tipy!JF39=Výsledky!$KV$6,Tipy!JF39=Výsledky!$KV$7,Tipy!JF39=Výsledky!$KV$8,Tipy!JF39=Výsledky!$KV$9),10,0))</f>
        <v>0</v>
      </c>
      <c r="KW45" s="183">
        <f>IF(ISBLANK($KX$3),"",IF(ISBLANK(Tipy!JB39),0,IF(OR(AND(Tipy!JB39=Výsledky!$KV$3,OR(Tipy!JD39=Výsledky!$KX$3+1,Tipy!JD39=Výsledky!$KX$3-1)),AND(Tipy!JD39=Výsledky!$KX$3,OR(Tipy!JB39=Výsledky!$KV$3+1,Tipy!JB39=Výsledky!$KV$3-1))),10,0)))</f>
        <v>10</v>
      </c>
      <c r="KX45" s="186">
        <f>IF(ISBLANK($KX$3),"",IF(ISBLANK(Tipy!JB39),"-",SUM(KS45:KW45)))</f>
        <v>30</v>
      </c>
      <c r="KY45" s="185"/>
      <c r="KZ45" s="182">
        <f>IF(ISBLANK($LE$3),"",IF(ISBLANK(Tipy!JH39),0,IF(AND(Tipy!JH39=Výsledky!$LC$3,Tipy!JJ39=Výsledky!$LE$3),50,0)))</f>
        <v>0</v>
      </c>
      <c r="LA45" s="182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82">
        <f>IF(ISBLANK($LE$3),"",IF(OR(Tipy!JK39=Výsledky!$KZ$6,Tipy!JK39=Výsledky!$KZ$7,Tipy!JK39=Výsledky!$KZ$8,Tipy!JK39=Výsledky!$KZ$9),30,0))</f>
        <v>0</v>
      </c>
      <c r="LC45" s="182">
        <f>IF(ISBLANK($LE$3),"",IF(OR(Tipy!JL39=Výsledky!$LC$6,Tipy!JL39=Výsledky!$LC$7,Tipy!JL39=Výsledky!$LC$8,Tipy!JL39=Výsledky!$LC$9),10,0))</f>
        <v>0</v>
      </c>
      <c r="LD45" s="183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86">
        <f>IF(ISBLANK($LE$3),"",IF(ISBLANK(Tipy!JH39),"-",SUM(KZ45:LD45)))</f>
        <v>0</v>
      </c>
      <c r="LF45" s="185"/>
      <c r="LG45" s="182">
        <f>IF(ISBLANK($LL$3),"",IF(ISBLANK(Tipy!JN39),0,IF(AND(Tipy!JN39=Výsledky!$LJ$3,Tipy!JP39=Výsledky!$LL$3),50,0)))</f>
        <v>0</v>
      </c>
      <c r="LH45" s="182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82">
        <f>IF(ISBLANK($LL$3),"",IF(OR(Tipy!JQ39=Výsledky!$LG$6,Tipy!JQ39=Výsledky!$LG$7,Tipy!JQ39=Výsledky!$LG$8,Tipy!JQ39=Výsledky!$LG$9),30,0))</f>
        <v>30</v>
      </c>
      <c r="LJ45" s="182">
        <f>IF(ISBLANK($LL$3),"",IF(OR(Tipy!JR39=Výsledky!$LJ$6,Tipy!JR39=Výsledky!$LJ$7,Tipy!JR39=Výsledky!$LJ$8,Tipy!JR39=Výsledky!$LJ$9),10,0))</f>
        <v>0</v>
      </c>
      <c r="LK45" s="183">
        <f>IF(ISBLANK($LL$3),"",IF(ISBLANK(Tipy!JN39),0,IF(OR(AND(Tipy!JN39=Výsledky!$LJ$3,OR(Tipy!JP39=Výsledky!$LL$3+1,Tipy!JP39=Výsledky!$LL$3-1)),AND(Tipy!JP39=Výsledky!$LL$3,OR(Tipy!JN39=Výsledky!$LJ$3+1,Tipy!JN39=Výsledky!$LJ$3-1))),10,0)))</f>
        <v>10</v>
      </c>
      <c r="LL45" s="186">
        <f>IF(ISBLANK($LL$3),"",IF(ISBLANK(Tipy!JN39),"-",SUM(LG45:LK45)))</f>
        <v>60</v>
      </c>
      <c r="LM45" s="185"/>
      <c r="LN45" s="182" t="str">
        <f>IF(ISBLANK($LS$3),"",IF(ISBLANK(Tipy!JT39),0,IF(AND(Tipy!JT39=Výsledky!$LQ$3,Tipy!JV39=Výsledky!$LS$3),50,0)))</f>
        <v/>
      </c>
      <c r="LO45" s="182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82" t="str">
        <f>IF(ISBLANK($LS$3),"",IF(OR(Tipy!JW39=Výsledky!$LN$6,Tipy!JW39=Výsledky!$LN$7,Tipy!JW39=Výsledky!$LN$8,Tipy!JW39=Výsledky!$LN$9),30,0))</f>
        <v/>
      </c>
      <c r="LQ45" s="182" t="str">
        <f>IF(ISBLANK($LS$3),"",IF(OR(Tipy!JX39=Výsledky!$LQ$6,Tipy!JX39=Výsledky!$LQ$7,Tipy!JX39=Výsledky!$LQ$8,Tipy!JX39=Výsledky!$LQ$9),10,0))</f>
        <v/>
      </c>
      <c r="LR45" s="183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86" t="str">
        <f>IF(ISBLANK($LS$3),"",IF(ISBLANK(Tipy!JT39),"-",SUM(LN45:LR45)))</f>
        <v/>
      </c>
      <c r="LT45" s="94"/>
      <c r="LU45" s="182">
        <f>IF(ISBLANK($LZ$3),"",IF(ISBLANK(Tipy!JZ39),0,IF(AND(Tipy!JZ39=Výsledky!$LX$3,Tipy!KB39=Výsledky!$LZ$3),50,0)))</f>
        <v>0</v>
      </c>
      <c r="LV45" s="182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20</v>
      </c>
      <c r="LW45" s="182">
        <f>IF(ISBLANK($LZ$3),"",IF(OR(Tipy!KC39=Výsledky!$LU$6,Tipy!KC39=Výsledky!$LU$7,Tipy!KC39=Výsledky!$LU$8,Tipy!KC39=Výsledky!$LU$9),30,0))</f>
        <v>30</v>
      </c>
      <c r="LX45" s="182">
        <f>IF(ISBLANK($LZ$3),"",IF(OR(Tipy!KD39=Výsledky!$LX$6,Tipy!KD39=Výsledky!$LX$7,Tipy!KD39=Výsledky!$LX$8,Tipy!KD39=Výsledky!$LX$9),10,0))</f>
        <v>0</v>
      </c>
      <c r="LY45" s="183">
        <f>IF(ISBLANK($LZ$3),"",IF(ISBLANK(Tipy!JZ39),0,IF(OR(AND(Tipy!JZ39=Výsledky!$LX$3,OR(Tipy!KB39=Výsledky!$LZ$3+1,Tipy!KB39=Výsledky!$LZ$3-1)),AND(Tipy!KB39=Výsledky!$LZ$3,OR(Tipy!JZ39=Výsledky!$LX$3+1,Tipy!JZ39=Výsledky!$LX$3-1))),10,0)))</f>
        <v>10</v>
      </c>
      <c r="LZ45" s="186">
        <f>IF(ISBLANK($LZ$3),"",IF(ISBLANK(Tipy!JZ39),"-",SUM(LU45:LY45)))</f>
        <v>60</v>
      </c>
      <c r="MA45" s="185"/>
      <c r="MB45" s="182">
        <f>IF(ISBLANK($MG$3),"",IF(ISBLANK(Tipy!KF39),0,IF(AND(Tipy!KF39=Výsledky!$ME$3,Tipy!KH39=Výsledky!$MG$3),50,0)))</f>
        <v>0</v>
      </c>
      <c r="MC45" s="182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20</v>
      </c>
      <c r="MD45" s="182">
        <f>IF(ISBLANK($MG$3),"",IF(OR(Tipy!KI39=Výsledky!$MB$6,Tipy!KI39=Výsledky!$MB$7,Tipy!KI39=Výsledky!$MB$8,Tipy!KI39=Výsledky!$MB$9),30,0))</f>
        <v>0</v>
      </c>
      <c r="ME45" s="182">
        <f>IF(ISBLANK($MG$3),"",IF(OR(Tipy!KJ39=Výsledky!$ME$6,Tipy!KJ39=Výsledky!$ME$7,Tipy!KJ39=Výsledky!$ME$8,Tipy!KJ39=Výsledky!$ME$9),10,0))</f>
        <v>0</v>
      </c>
      <c r="MF45" s="183">
        <f>IF(ISBLANK($MG$3),"",IF(ISBLANK(Tipy!KF39),0,IF(OR(AND(Tipy!KF39=Výsledky!$ME$3,OR(Tipy!KH39=Výsledky!$MG$3+1,Tipy!KH39=Výsledky!$MG$3-1)),AND(Tipy!KH39=Výsledky!$MG$3,OR(Tipy!KF39=Výsledky!$ME$3+1,Tipy!KF39=Výsledky!$ME$3-1))),10,0)))</f>
        <v>10</v>
      </c>
      <c r="MG45" s="186">
        <f>IF(ISBLANK($MG$3),"",IF(ISBLANK(Tipy!KF39),"-",SUM(MB45:MF45)))</f>
        <v>30</v>
      </c>
      <c r="MH45" s="94"/>
      <c r="MI45" s="92" t="str">
        <f>IF(ISBLANK($MN$3),"",IF(ISBLANK(Tipy!KL39),0,IF(AND(Tipy!KL39=Výsledky!$ML$3,Tipy!KN39=Výsledky!$MN$3),50,0)))</f>
        <v/>
      </c>
      <c r="MJ45" s="92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92" t="str">
        <f>IF(ISBLANK($MN$3),"",IF(OR(Tipy!KO39=Výsledky!$MI$6,Tipy!KO39=Výsledky!$MI$7,Tipy!KO39=Výsledky!$MI$8,Tipy!KO39=Výsledky!$MI$9),30,0))</f>
        <v/>
      </c>
      <c r="ML45" s="92" t="str">
        <f>IF(ISBLANK($MN$3),"",IF(OR(Tipy!KP39=Výsledky!$ML$6,Tipy!KP39=Výsledky!$ML$7,Tipy!KP39=Výsledky!$ML$8,Tipy!KP39=Výsledky!$ML$9),10,0))</f>
        <v/>
      </c>
      <c r="MM45" s="93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95" t="str">
        <f>IF(ISBLANK($MN$3),"",IF(ISBLANK(Tipy!KL39),"-",SUM(MI45:MM45)))</f>
        <v/>
      </c>
      <c r="MO45" s="94"/>
      <c r="MP45" s="92" t="str">
        <f>IF(ISBLANK($MU$3),"",IF(ISBLANK(Tipy!KR39),0,IF(AND(Tipy!KR39=Výsledky!$MS$3,Tipy!KT39=Výsledky!$MU$3),50,0)))</f>
        <v/>
      </c>
      <c r="MQ45" s="92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92" t="str">
        <f>IF(ISBLANK($MU$3),"",IF(OR(Tipy!KU39=Výsledky!$MP$6,Tipy!KU39=Výsledky!$MP$7,Tipy!KU39=Výsledky!$MP$8,Tipy!KU39=Výsledky!$MP$9),30,0))</f>
        <v/>
      </c>
      <c r="MS45" s="92" t="str">
        <f>IF(ISBLANK($MU$3),"",IF(OR(Tipy!KV39=Výsledky!$MS$6,Tipy!KV39=Výsledky!$MS$7,Tipy!KV39=Výsledky!$MS$8,Tipy!KV39=Výsledky!$MS$9),10,0))</f>
        <v/>
      </c>
      <c r="MT45" s="93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95" t="str">
        <f>IF(ISBLANK($MU$3),"",IF(ISBLANK(Tipy!KR39),"-",SUM(MP45:MT45)))</f>
        <v/>
      </c>
      <c r="MV45" s="94"/>
      <c r="MW45" s="92" t="str">
        <f>IF(ISBLANK($NB$3),"",IF(ISBLANK(Tipy!KX39),0,IF(AND(Tipy!KX39=Výsledky!$MZ$3,Tipy!KZ39=Výsledky!$NB$3),50,0)))</f>
        <v/>
      </c>
      <c r="MX45" s="92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92" t="str">
        <f>IF(ISBLANK($NB$3),"",IF(OR(Tipy!LA39=Výsledky!$MW$6,Tipy!LA39=Výsledky!$MW$7,Tipy!LA39=Výsledky!$MW$8,Tipy!LA39=Výsledky!$MW$9),30,0))</f>
        <v/>
      </c>
      <c r="MZ45" s="92" t="str">
        <f>IF(ISBLANK($NB$3),"",IF(OR(Tipy!LB39=Výsledky!$MZ$6,Tipy!LB39=Výsledky!$MZ$7,Tipy!LB39=Výsledky!$MZ$8,Tipy!LB39=Výsledky!$MZ$9),10,0))</f>
        <v/>
      </c>
      <c r="NA45" s="93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95" t="str">
        <f>IF(ISBLANK($NB$3),"",IF(ISBLANK(Tipy!KX39),"-",SUM(MW45:NA45)))</f>
        <v/>
      </c>
      <c r="NC45" s="94"/>
      <c r="ND45" s="92" t="str">
        <f>IF(ISBLANK($NI$3),"",IF(ISBLANK(Tipy!LD39),0,IF(AND(Tipy!LD39=Výsledky!$NG$3,Tipy!LF39=Výsledky!$NI$3),50,0)))</f>
        <v/>
      </c>
      <c r="NE45" s="92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92" t="str">
        <f>IF(ISBLANK($NI$3),"",IF(OR(Tipy!LG39=Výsledky!$ND$6,Tipy!LG39=Výsledky!$ND$7,Tipy!LG39=Výsledky!$ND$8,Tipy!LG39=Výsledky!$ND$9),30,0))</f>
        <v/>
      </c>
      <c r="NG45" s="92" t="str">
        <f>IF(ISBLANK($NI$3),"",IF(OR(Tipy!LH39=Výsledky!$NG$6,Tipy!LH39=Výsledky!$NG$7,Tipy!LH39=Výsledky!$NG$8,Tipy!LH39=Výsledky!$NG$9),10,0))</f>
        <v/>
      </c>
      <c r="NH45" s="93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95" t="str">
        <f>IF(ISBLANK($NI$3),"",IF(ISBLANK(Tipy!LD39),"-",SUM(ND45:NH45)))</f>
        <v/>
      </c>
      <c r="NJ45" s="94"/>
      <c r="NK45" s="92" t="str">
        <f>IF(ISBLANK($NP$3),"",IF(ISBLANK(Tipy!LJ39),0,IF(AND(Tipy!LJ39=Výsledky!$NN$3,Tipy!LL39=Výsledky!$NP$3),50,0)))</f>
        <v/>
      </c>
      <c r="NL45" s="92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92" t="str">
        <f>IF(ISBLANK($NP$3),"",IF(OR(Tipy!LM39=Výsledky!$NK$6,Tipy!LM39=Výsledky!$NK$7,Tipy!LM39=Výsledky!$NK$8,Tipy!LM39=Výsledky!$NK$9),30,0))</f>
        <v/>
      </c>
      <c r="NN45" s="92" t="str">
        <f>IF(ISBLANK($NP$3),"",IF(OR(Tipy!LN39=Výsledky!$NN$6,Tipy!LN39=Výsledky!$NN$7,Tipy!LN39=Výsledky!$NN$8,Tipy!LN39=Výsledky!$NN$9),10,0))</f>
        <v/>
      </c>
      <c r="NO45" s="93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95" t="str">
        <f>IF(ISBLANK($NP$3),"",IF(ISBLANK(Tipy!LJ39),"-",SUM(NK45:NO45)))</f>
        <v/>
      </c>
      <c r="NQ45" s="94"/>
      <c r="NR45" s="92" t="str">
        <f>IF(ISBLANK($NW$3),"",IF(ISBLANK(Tipy!LP39),0,IF(AND(Tipy!LP39=Výsledky!$NU$3,Tipy!LR39=Výsledky!$NW$3),50,0)))</f>
        <v/>
      </c>
      <c r="NS45" s="92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92" t="str">
        <f>IF(ISBLANK($NW$3),"",IF(OR(Tipy!LS39=Výsledky!$NR$6,Tipy!LS39=Výsledky!$NR$7,Tipy!LS39=Výsledky!$NR$8,Tipy!LS39=Výsledky!$NR$9),30,0))</f>
        <v/>
      </c>
      <c r="NU45" s="92" t="str">
        <f>IF(ISBLANK($NW$3),"",IF(OR(Tipy!LT39=Výsledky!$NU$6,Tipy!LT39=Výsledky!$NU$7,Tipy!LT39=Výsledky!$NU$8,Tipy!LT39=Výsledky!$NU$9),10,0))</f>
        <v/>
      </c>
      <c r="NV45" s="93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95" t="str">
        <f>IF(ISBLANK($NW$3),"",IF(ISBLANK(Tipy!LP39),"-",SUM(NR45:NV45)))</f>
        <v/>
      </c>
      <c r="NX45" s="94"/>
      <c r="NY45" s="92" t="str">
        <f>IF(ISBLANK($OD$3),"",IF(ISBLANK(Tipy!LV39),0,IF(AND(Tipy!LV39=Výsledky!$OB$3,Tipy!LX39=Výsledky!$OD$3),50,0)))</f>
        <v/>
      </c>
      <c r="NZ45" s="92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92" t="str">
        <f>IF(ISBLANK($OD$3),"",IF(OR(Tipy!LY39=Výsledky!$NY$6,Tipy!LY39=Výsledky!$NY$7,Tipy!LY39=Výsledky!$NY$8,Tipy!LY39=Výsledky!$NY$9),30,0))</f>
        <v/>
      </c>
      <c r="OB45" s="92" t="str">
        <f>IF(ISBLANK($OD$3),"",IF(OR(Tipy!LZ39=Výsledky!$OB$6,Tipy!LZ39=Výsledky!$OB$7,Tipy!LZ39=Výsledky!$OB$8,Tipy!LZ39=Výsledky!$OB$9),10,0))</f>
        <v/>
      </c>
      <c r="OC45" s="93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95" t="str">
        <f>IF(ISBLANK($OD$3),"",IF(ISBLANK(Tipy!LV39),"-",SUM(NY45:OC45)))</f>
        <v/>
      </c>
      <c r="OE45" s="94"/>
      <c r="OF45" s="92" t="str">
        <f>IF(ISBLANK($OK$3),"",IF(ISBLANK(Tipy!MB39),0,IF(AND(Tipy!MB39=Výsledky!$OI$3,Tipy!MD39=Výsledky!$OK$3),50,0)))</f>
        <v/>
      </c>
      <c r="OG45" s="92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92" t="str">
        <f>IF(ISBLANK($OK$3),"",IF(OR(Tipy!ME39=Výsledky!$OF$6,Tipy!ME39=Výsledky!$OF$7,Tipy!ME39=Výsledky!$OF$8,Tipy!ME39=Výsledky!$OF$9),30,0))</f>
        <v/>
      </c>
      <c r="OI45" s="92" t="str">
        <f>IF(ISBLANK($OK$3),"",IF(OR(Tipy!MF39=Výsledky!$OI$6,Tipy!MF39=Výsledky!$OI$7,Tipy!MF39=Výsledky!$OI$8,Tipy!MF39=Výsledky!$OI$9),10,0))</f>
        <v/>
      </c>
      <c r="OJ45" s="93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95" t="str">
        <f>IF(ISBLANK($OK$3),"",IF(ISBLANK(Tipy!MB39),"-",SUM(OF45:OJ45)))</f>
        <v/>
      </c>
      <c r="OL45" s="94"/>
      <c r="OM45" s="92" t="str">
        <f>IF(ISBLANK($OR$3),"",IF(ISBLANK(Tipy!MH39),0,IF(AND(Tipy!MH39=Výsledky!$OP$3,Tipy!MJ39=Výsledky!$OR$3),50,0)))</f>
        <v/>
      </c>
      <c r="ON45" s="92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92" t="str">
        <f>IF(ISBLANK($OR$3),"",IF(OR(Tipy!MK39=Výsledky!$OM$6,Tipy!MK39=Výsledky!$OM$7,Tipy!MK39=Výsledky!$OM$8,Tipy!MK39=Výsledky!$OM$9),30,0))</f>
        <v/>
      </c>
      <c r="OP45" s="92" t="str">
        <f>IF(ISBLANK($OR$3),"",IF(OR(Tipy!ML39=Výsledky!$OP$6,Tipy!ML39=Výsledky!$OP$7,Tipy!ML39=Výsledky!$OP$8,Tipy!ML39=Výsledky!$OP$9),10,0))</f>
        <v/>
      </c>
      <c r="OQ45" s="93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95" t="str">
        <f>IF(ISBLANK($OR$3),"",IF(ISBLANK(Tipy!MH39),"-",SUM(OM45:OQ45)))</f>
        <v/>
      </c>
      <c r="OS45" s="94"/>
      <c r="OT45" s="92" t="str">
        <f>IF(ISBLANK($OY$3),"",IF(ISBLANK(Tipy!MN39),0,IF(AND(Tipy!MN39=Výsledky!$OW$3,Tipy!MP39=Výsledky!$OY$3),50,0)))</f>
        <v/>
      </c>
      <c r="OU45" s="92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92" t="str">
        <f>IF(ISBLANK($OY$3),"",IF(OR(Tipy!MQ39=Výsledky!$OT$6,Tipy!MQ39=Výsledky!$OT$7,Tipy!MQ39=Výsledky!$OT$8,Tipy!MQ39=Výsledky!$OT$9),30,0))</f>
        <v/>
      </c>
      <c r="OW45" s="92" t="str">
        <f>IF(ISBLANK($OY$3),"",IF(OR(Tipy!MR39=Výsledky!$OW$6,Tipy!MR39=Výsledky!$OW$7,Tipy!MR39=Výsledky!$OW$8,Tipy!MR39=Výsledky!$OW$9),10,0))</f>
        <v/>
      </c>
      <c r="OX45" s="93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95" t="str">
        <f>IF(ISBLANK($OY$3),"",IF(ISBLANK(Tipy!MN39),"-",SUM(OT45:OX45)))</f>
        <v/>
      </c>
      <c r="OZ45" s="94"/>
      <c r="PA45" s="92" t="str">
        <f>IF(ISBLANK($PF$3),"",IF(ISBLANK(Tipy!MT39),0,IF(AND(Tipy!MT39=Výsledky!$PD$3,Tipy!MV39=Výsledky!$PF$3),50,0)))</f>
        <v/>
      </c>
      <c r="PB45" s="92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92" t="str">
        <f>IF(ISBLANK($PF$3),"",IF(OR(Tipy!MW39=Výsledky!$PA$6,Tipy!MW39=Výsledky!$PA$7,Tipy!MW39=Výsledky!$PA$8,Tipy!MW39=Výsledky!$PA$9),30,0))</f>
        <v/>
      </c>
      <c r="PD45" s="92" t="str">
        <f>IF(ISBLANK($PF$3),"",IF(OR(Tipy!MX39=Výsledky!$PD$6,Tipy!MX39=Výsledky!$PD$7,Tipy!MX39=Výsledky!$PD$8,Tipy!MX39=Výsledky!$PD$9),10,0))</f>
        <v/>
      </c>
      <c r="PE45" s="93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95" t="str">
        <f>IF(ISBLANK($PF$3),"",IF(ISBLANK(Tipy!MT39),"-",SUM(PA45:PE45)))</f>
        <v/>
      </c>
      <c r="PG45" s="94"/>
      <c r="PH45" s="92" t="str">
        <f>IF(ISBLANK($PM$3),"",IF(ISBLANK(Tipy!MZ39),0,IF(AND(Tipy!MZ39=Výsledky!$PK$3,Tipy!NB39=Výsledky!$PM$3),50,0)))</f>
        <v/>
      </c>
      <c r="PI45" s="92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92" t="str">
        <f>IF(ISBLANK($PM$3),"",IF(OR(Tipy!NC39=Výsledky!$PH$6,Tipy!NC39=Výsledky!$PH$7,Tipy!NC39=Výsledky!$PH$8,Tipy!NC39=Výsledky!$PH$9),30,0))</f>
        <v/>
      </c>
      <c r="PK45" s="92" t="str">
        <f>IF(ISBLANK($PM$3),"",IF(OR(Tipy!ND39=Výsledky!$PK$6,Tipy!ND39=Výsledky!$PK$7,Tipy!ND39=Výsledky!$PK$8,Tipy!ND39=Výsledky!$PK$9),10,0))</f>
        <v/>
      </c>
      <c r="PL45" s="93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95" t="str">
        <f>IF(ISBLANK($PM$3),"",IF(ISBLANK(Tipy!MZ39),"-",SUM(PH45:PL45)))</f>
        <v/>
      </c>
      <c r="PN45" s="94"/>
      <c r="PO45" s="92" t="str">
        <f>IF(ISBLANK($PT$3),"",IF(ISBLANK(Tipy!NF39),0,IF(AND(Tipy!NF39=Výsledky!$PR$3,Tipy!NH39=Výsledky!$PT$3),50,0)))</f>
        <v/>
      </c>
      <c r="PP45" s="92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92" t="str">
        <f>IF(ISBLANK($PT$3),"",IF(OR(Tipy!NI39=Výsledky!$PO$6,Tipy!NI39=Výsledky!$PO$7,Tipy!NI39=Výsledky!$PO$8,Tipy!NI39=Výsledky!$PO$9),30,0))</f>
        <v/>
      </c>
      <c r="PR45" s="92" t="str">
        <f>IF(ISBLANK($PT$3),"",IF(OR(Tipy!NJ39=Výsledky!$PR$6,Tipy!NJ39=Výsledky!$PR$7,Tipy!NJ39=Výsledky!$PR$8,Tipy!NJ39=Výsledky!$PR$9),10,0))</f>
        <v/>
      </c>
      <c r="PS45" s="93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95" t="str">
        <f>IF(ISBLANK($PT$3),"",IF(ISBLANK(Tipy!NF39),"-",SUM(PO45:PS45)))</f>
        <v/>
      </c>
      <c r="PU45" s="94"/>
      <c r="PV45" s="92" t="str">
        <f>IF(ISBLANK($QA$3),"",IF(ISBLANK(Tipy!NL39),0,IF(AND(Tipy!NL39=Výsledky!$PY$3,Tipy!NN39=Výsledky!$QA$3),50,0)))</f>
        <v/>
      </c>
      <c r="PW45" s="92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92" t="str">
        <f>IF(ISBLANK($QA$3),"",IF(OR(Tipy!NO39=Výsledky!$PV$6,Tipy!NO39=Výsledky!$PV$7,Tipy!NO39=Výsledky!$PV$8,Tipy!NO39=Výsledky!$PV$9),30,0))</f>
        <v/>
      </c>
      <c r="PY45" s="92" t="str">
        <f>IF(ISBLANK($QA$3),"",IF(OR(Tipy!NP39=Výsledky!$PY$6,Tipy!NP39=Výsledky!$PY$7,Tipy!NP39=Výsledky!$PY$8,Tipy!NP39=Výsledky!$PY$9),10,0))</f>
        <v/>
      </c>
      <c r="PZ45" s="93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95" t="str">
        <f>IF(ISBLANK($QA$3),"",IF(ISBLANK(Tipy!NL39),"-",SUM(PV45:PZ45)))</f>
        <v/>
      </c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182">
        <f>IF(ISBLANK($GP$3),"",IF(ISBLANK(Tipy!FJ40),0,IF(AND(Tipy!FJ40=Výsledky!$GN$3,Tipy!FL40=Výsledky!$GP$3),50,0)))</f>
        <v>0</v>
      </c>
      <c r="GL46" s="182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82">
        <f>IF(ISBLANK($GP$3),"",IF(OR(Tipy!FM40=Výsledky!$GK$6,Tipy!FM40=Výsledky!$GK$7,Tipy!FM40=Výsledky!$GK$8,Tipy!FM40=Výsledky!$GK$9),30,0))</f>
        <v>30</v>
      </c>
      <c r="GN46" s="182">
        <f>IF(ISBLANK($GP$3),"",IF(OR(Tipy!FN40=Výsledky!$GN$6,Tipy!FN40=Výsledky!$GN$7,Tipy!FN40=Výsledky!$GN$8,Tipy!FN40=Výsledky!$GN$9),10,0))</f>
        <v>0</v>
      </c>
      <c r="GO46" s="183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6">
        <f>IF(ISBLANK($GP$3),"",IF(ISBLANK(Tipy!FJ40),"-",SUM(GK46:GO46)))</f>
        <v>50</v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182">
        <f>IF(ISBLANK($IM$3),"",IF(ISBLANK(Tipy!GZ40),0,IF(AND(Tipy!GZ40=Výsledky!$IK$3,Tipy!HB40=Výsledky!$IM$3),50,0)))</f>
        <v>50</v>
      </c>
      <c r="II46" s="182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2">
        <f>IF(ISBLANK($IM$3),"",IF(OR(Tipy!HC40=Výsledky!$IH$6,Tipy!HC40=Výsledky!$IH$7,Tipy!HC40=Výsledky!$IH$8,Tipy!HC40=Výsledky!$IH$9),30,0))</f>
        <v>0</v>
      </c>
      <c r="IK46" s="182">
        <f>IF(ISBLANK($IM$3),"",IF(OR(Tipy!HD40=Výsledky!$IK$6,Tipy!HD40=Výsledky!$IK$7,Tipy!HD40=Výsledky!$IK$8,Tipy!HD40=Výsledky!$IK$9),10,0))</f>
        <v>0</v>
      </c>
      <c r="IL46" s="183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6">
        <f>IF(ISBLANK($IM$3),"",IF(ISBLANK(Tipy!GZ40),"-",SUM(IH46:IL46)))</f>
        <v>50</v>
      </c>
      <c r="IN46" s="185"/>
      <c r="IO46" s="182">
        <f>IF(ISBLANK($IT$3),"",IF(ISBLANK(Tipy!HF40),0,IF(AND(Tipy!HF40=Výsledky!$IR$3,Tipy!HH40=Výsledky!$IT$3),50,0)))</f>
        <v>0</v>
      </c>
      <c r="IP46" s="182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2">
        <f>IF(ISBLANK($IT$3),"",IF(OR(Tipy!HI40=Výsledky!$IO$6,Tipy!HI40=Výsledky!$IO$7,Tipy!HI40=Výsledky!$IO$8,Tipy!HI40=Výsledky!$IO$9),30,0))</f>
        <v>0</v>
      </c>
      <c r="IR46" s="182">
        <f>IF(ISBLANK($IT$3),"",IF(OR(Tipy!HJ40=Výsledky!$IR$6,Tipy!HJ40=Výsledky!$IR$7,Tipy!HJ40=Výsledky!$IR$8,Tipy!HJ40=Výsledky!$IR$9),10,0))</f>
        <v>0</v>
      </c>
      <c r="IS46" s="183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6">
        <f>IF(ISBLANK($IT$3),"",IF(ISBLANK(Tipy!HF40),"-",SUM(IO46:IS46)))</f>
        <v>20</v>
      </c>
      <c r="IU46" s="185"/>
      <c r="IV46" s="182">
        <f>IF(ISBLANK($JA$3),"",IF(ISBLANK(Tipy!HL40),0,IF(AND(Tipy!HL40=Výsledky!$IY$3,Tipy!HN40=Výsledky!$JA$3),50,0)))</f>
        <v>0</v>
      </c>
      <c r="IW46" s="182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2">
        <f>IF(ISBLANK($JA$3),"",IF(OR(Tipy!HO40=Výsledky!$IV$6,Tipy!HO40=Výsledky!$IV$7,Tipy!HO40=Výsledky!$IV$8,Tipy!HO40=Výsledky!$IV$9),30,0))</f>
        <v>0</v>
      </c>
      <c r="IY46" s="182">
        <f>IF(ISBLANK($JA$3),"",IF(OR(Tipy!HP40=Výsledky!$IY$6,Tipy!HP40=Výsledky!$IY$7,Tipy!HP40=Výsledky!$IY$8,Tipy!HP40=Výsledky!$IY$9),10,0))</f>
        <v>0</v>
      </c>
      <c r="IZ46" s="183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6">
        <f>IF(ISBLANK($JA$3),"",IF(ISBLANK(Tipy!HL40),"-",SUM(IV46:IZ46)))</f>
        <v>30</v>
      </c>
      <c r="JB46" s="185"/>
      <c r="JC46" s="182">
        <f>IF(ISBLANK($JH$3),"",IF(ISBLANK(Tipy!HR40),0,IF(AND(Tipy!HR40=Výsledky!$JF$3,Tipy!HT40=Výsledky!$JH$3),50,0)))</f>
        <v>0</v>
      </c>
      <c r="JD46" s="182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2">
        <f>IF(ISBLANK($JH$3),"",IF(OR(Tipy!HU40=Výsledky!$JC$6,Tipy!HU40=Výsledky!$JC$7,Tipy!HU40=Výsledky!$JC$8,Tipy!HU40=Výsledky!$JC$9),30,0))</f>
        <v>0</v>
      </c>
      <c r="JF46" s="182">
        <f>IF(ISBLANK($JH$3),"",IF(OR(Tipy!HV40=Výsledky!$JF$6,Tipy!HV40=Výsledky!$JF$7,Tipy!HV40=Výsledky!$JF$8,Tipy!HV40=Výsledky!$JF$9),10,0))</f>
        <v>0</v>
      </c>
      <c r="JG46" s="183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6">
        <f>IF(ISBLANK($JH$3),"",IF(ISBLANK(Tipy!HR40),"-",SUM(JC46:JG46)))</f>
        <v>20</v>
      </c>
      <c r="JI46" s="185"/>
      <c r="JJ46" s="182">
        <f>IF(ISBLANK($JO$3),"",IF(ISBLANK(Tipy!HX40),0,IF(AND(Tipy!HX40=Výsledky!$JM$3,Tipy!HZ40=Výsledky!$JO$3),50,0)))</f>
        <v>0</v>
      </c>
      <c r="JK46" s="182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2">
        <f>IF(ISBLANK($JO$3),"",IF(OR(Tipy!IA40=Výsledky!$JJ$6,Tipy!IA40=Výsledky!$JJ$7,Tipy!IA40=Výsledky!$JJ$8,Tipy!IA40=Výsledky!$JJ$9),30,0))</f>
        <v>30</v>
      </c>
      <c r="JM46" s="182">
        <f>IF(ISBLANK($JO$3),"",IF(OR(Tipy!IB40=Výsledky!$JM$6,Tipy!IB40=Výsledky!$JM$7,Tipy!IB40=Výsledky!$JM$8,Tipy!IB40=Výsledky!$JM$9),10,0))</f>
        <v>0</v>
      </c>
      <c r="JN46" s="183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186">
        <f>IF(ISBLANK($JO$3),"",IF(ISBLANK(Tipy!HX40),"-",SUM(JJ46:JN46)))</f>
        <v>60</v>
      </c>
      <c r="JP46" s="185"/>
      <c r="JQ46" s="182">
        <f>IF(ISBLANK($JV$3),"",IF(ISBLANK(Tipy!ID40),0,IF(AND(Tipy!ID40=Výsledky!$JT$3,Tipy!IF40=Výsledky!$JV$3),50,0)))</f>
        <v>0</v>
      </c>
      <c r="JR46" s="182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82">
        <f>IF(ISBLANK($JV$3),"",IF(OR(Tipy!IG40=Výsledky!$JQ$6,Tipy!IG40=Výsledky!$JQ$7,Tipy!IG40=Výsledky!$JQ$8,Tipy!IG40=Výsledky!$JQ$9),30,0))</f>
        <v>0</v>
      </c>
      <c r="JT46" s="182">
        <f>IF(ISBLANK($JV$3),"",IF(OR(Tipy!IH40=Výsledky!$JT$6,Tipy!IH40=Výsledky!$JT$7,Tipy!IH40=Výsledky!$JT$8,Tipy!IH40=Výsledky!$JT$9),10,0))</f>
        <v>0</v>
      </c>
      <c r="JU46" s="183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86" t="str">
        <f>IF(ISBLANK($JV$3),"",IF(ISBLANK(Tipy!ID40),"-",SUM(JQ46:JU46)))</f>
        <v>-</v>
      </c>
      <c r="JW46" s="185"/>
      <c r="JX46" s="182">
        <f>IF(ISBLANK($KC$3),"",IF(ISBLANK(Tipy!IJ40),0,IF(AND(Tipy!IJ40=Výsledky!$KA$3,Tipy!IL40=Výsledky!$KC$3),50,0)))</f>
        <v>50</v>
      </c>
      <c r="JY46" s="182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>0</v>
      </c>
      <c r="JZ46" s="182">
        <f>IF(ISBLANK($KC$3),"",IF(OR(Tipy!IM40=Výsledky!$JX$6,Tipy!IM40=Výsledky!$JX$7,Tipy!IM40=Výsledky!$JX$8,Tipy!IM40=Výsledky!$JX$9),30,0))</f>
        <v>0</v>
      </c>
      <c r="KA46" s="182">
        <f>IF(ISBLANK($KC$3),"",IF(OR(Tipy!IN40=Výsledky!$KA$6,Tipy!IN40=Výsledky!$KA$7,Tipy!IN40=Výsledky!$KA$8,Tipy!IN40=Výsledky!$KA$9),10,0))</f>
        <v>0</v>
      </c>
      <c r="KB46" s="183">
        <f>IF(ISBLANK($KC$3),"",IF(ISBLANK(Tipy!IJ40),0,IF(OR(AND(Tipy!IJ40=Výsledky!$KA$3,OR(Tipy!IL40=Výsledky!$KC$3+1,Tipy!IL40=Výsledky!$KC$3-1)),AND(Tipy!IL40=Výsledky!$KC$3,OR(Tipy!IJ40=Výsledky!$KA$3+1,Tipy!IJ40=Výsledky!$KA$3-1))),10,0)))</f>
        <v>0</v>
      </c>
      <c r="KC46" s="186">
        <f>IF(ISBLANK($KC$3),"",IF(ISBLANK(Tipy!IJ40),"-",SUM(JX46:KB46)))</f>
        <v>50</v>
      </c>
      <c r="KD46" s="185"/>
      <c r="KE46" s="182">
        <f>IF(ISBLANK($KJ$3),"",IF(ISBLANK(Tipy!IP40),0,IF(AND(Tipy!IP40=Výsledky!$KH$3,Tipy!IR40=Výsledky!$KJ$3),50,0)))</f>
        <v>0</v>
      </c>
      <c r="KF46" s="182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182">
        <f>IF(ISBLANK($KJ$3),"",IF(OR(Tipy!IS40=Výsledky!$KE$6,Tipy!IS40=Výsledky!$KE$7,Tipy!IS40=Výsledky!$KE$8,Tipy!IS40=Výsledky!$KE$9),30,0))</f>
        <v>0</v>
      </c>
      <c r="KH46" s="182">
        <f>IF(ISBLANK($KJ$3),"",IF(OR(Tipy!IT40=Výsledky!$KH$6,Tipy!IT40=Výsledky!$KH$7,Tipy!IT40=Výsledky!$KH$8,Tipy!IT40=Výsledky!$KH$9),10,0))</f>
        <v>0</v>
      </c>
      <c r="KI46" s="183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186">
        <f>IF(ISBLANK($KJ$3),"",IF(ISBLANK(Tipy!IP40),"-",SUM(KE46:KI46)))</f>
        <v>10</v>
      </c>
      <c r="KK46" s="185"/>
      <c r="KL46" s="182">
        <f>IF(ISBLANK($KQ$3),"",IF(ISBLANK(Tipy!IV40),0,IF(AND(Tipy!IV40=Výsledky!$KO$3,Tipy!IX40=Výsledky!$KQ$3),50,0)))</f>
        <v>0</v>
      </c>
      <c r="KM46" s="182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20</v>
      </c>
      <c r="KN46" s="182">
        <f>IF(ISBLANK($KQ$3),"",IF(OR(Tipy!IY40=Výsledky!$KL$6,Tipy!IY40=Výsledky!$KL$7,Tipy!IY40=Výsledky!$KL$8,Tipy!IY40=Výsledky!$KL$9),30,0))</f>
        <v>0</v>
      </c>
      <c r="KO46" s="182">
        <f>IF(ISBLANK($KQ$3),"",IF(OR(Tipy!IZ40=Výsledky!$KO$6,Tipy!IZ40=Výsledky!$KO$7,Tipy!IZ40=Výsledky!$KO$8,Tipy!IZ40=Výsledky!$KO$9),10,0))</f>
        <v>0</v>
      </c>
      <c r="KP46" s="183">
        <f>IF(ISBLANK($KQ$3),"",IF(ISBLANK(Tipy!IV40),0,IF(OR(AND(Tipy!IV40=Výsledky!$KO$3,OR(Tipy!IX40=Výsledky!$KQ$3+1,Tipy!IX40=Výsledky!$KQ$3-1)),AND(Tipy!IX40=Výsledky!$KQ$3,OR(Tipy!IV40=Výsledky!$KO$3+1,Tipy!IV40=Výsledky!$KO$3-1))),10,0)))</f>
        <v>10</v>
      </c>
      <c r="KQ46" s="186">
        <f>IF(ISBLANK($KQ$3),"",IF(ISBLANK(Tipy!IV40),"-",SUM(KL46:KP46)))</f>
        <v>30</v>
      </c>
      <c r="KR46" s="185"/>
      <c r="KS46" s="182">
        <f>IF(ISBLANK($KX$3),"",IF(ISBLANK(Tipy!JB40),0,IF(AND(Tipy!JB40=Výsledky!$KV$3,Tipy!JD40=Výsledky!$KX$3),50,0)))</f>
        <v>0</v>
      </c>
      <c r="KT46" s="182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182">
        <f>IF(ISBLANK($KX$3),"",IF(OR(Tipy!JE40=Výsledky!$KS$6,Tipy!JE40=Výsledky!$KS$7,Tipy!JE40=Výsledky!$KS$8,Tipy!JE40=Výsledky!$KS$9),30,0))</f>
        <v>0</v>
      </c>
      <c r="KV46" s="182">
        <f>IF(ISBLANK($KX$3),"",IF(OR(Tipy!JF40=Výsledky!$KV$6,Tipy!JF40=Výsledky!$KV$7,Tipy!JF40=Výsledky!$KV$8,Tipy!JF40=Výsledky!$KV$9),10,0))</f>
        <v>0</v>
      </c>
      <c r="KW46" s="183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86">
        <f>IF(ISBLANK($KX$3),"",IF(ISBLANK(Tipy!JB40),"-",SUM(KS46:KW46)))</f>
        <v>20</v>
      </c>
      <c r="KY46" s="185"/>
      <c r="KZ46" s="182">
        <f>IF(ISBLANK($LE$3),"",IF(ISBLANK(Tipy!JH40),0,IF(AND(Tipy!JH40=Výsledky!$LC$3,Tipy!JJ40=Výsledky!$LE$3),50,0)))</f>
        <v>0</v>
      </c>
      <c r="LA46" s="182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82">
        <f>IF(ISBLANK($LE$3),"",IF(OR(Tipy!JK40=Výsledky!$KZ$6,Tipy!JK40=Výsledky!$KZ$7,Tipy!JK40=Výsledky!$KZ$8,Tipy!JK40=Výsledky!$KZ$9),30,0))</f>
        <v>0</v>
      </c>
      <c r="LC46" s="182">
        <f>IF(ISBLANK($LE$3),"",IF(OR(Tipy!JL40=Výsledky!$LC$6,Tipy!JL40=Výsledky!$LC$7,Tipy!JL40=Výsledky!$LC$8,Tipy!JL40=Výsledky!$LC$9),10,0))</f>
        <v>0</v>
      </c>
      <c r="LD46" s="183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86">
        <f>IF(ISBLANK($LE$3),"",IF(ISBLANK(Tipy!JH40),"-",SUM(KZ46:LD46)))</f>
        <v>0</v>
      </c>
      <c r="LF46" s="185"/>
      <c r="LG46" s="182">
        <f>IF(ISBLANK($LL$3),"",IF(ISBLANK(Tipy!JN40),0,IF(AND(Tipy!JN40=Výsledky!$LJ$3,Tipy!JP40=Výsledky!$LL$3),50,0)))</f>
        <v>0</v>
      </c>
      <c r="LH46" s="182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182">
        <f>IF(ISBLANK($LL$3),"",IF(OR(Tipy!JQ40=Výsledky!$LG$6,Tipy!JQ40=Výsledky!$LG$7,Tipy!JQ40=Výsledky!$LG$8,Tipy!JQ40=Výsledky!$LG$9),30,0))</f>
        <v>30</v>
      </c>
      <c r="LJ46" s="182">
        <f>IF(ISBLANK($LL$3),"",IF(OR(Tipy!JR40=Výsledky!$LJ$6,Tipy!JR40=Výsledky!$LJ$7,Tipy!JR40=Výsledky!$LJ$8,Tipy!JR40=Výsledky!$LJ$9),10,0))</f>
        <v>0</v>
      </c>
      <c r="LK46" s="183">
        <f>IF(ISBLANK($LL$3),"",IF(ISBLANK(Tipy!JN40),0,IF(OR(AND(Tipy!JN40=Výsledky!$LJ$3,OR(Tipy!JP40=Výsledky!$LL$3+1,Tipy!JP40=Výsledky!$LL$3-1)),AND(Tipy!JP40=Výsledky!$LL$3,OR(Tipy!JN40=Výsledky!$LJ$3+1,Tipy!JN40=Výsledky!$LJ$3-1))),10,0)))</f>
        <v>10</v>
      </c>
      <c r="LL46" s="186">
        <f>IF(ISBLANK($LL$3),"",IF(ISBLANK(Tipy!JN40),"-",SUM(LG46:LK46)))</f>
        <v>60</v>
      </c>
      <c r="LM46" s="185"/>
      <c r="LN46" s="182" t="str">
        <f>IF(ISBLANK($LS$3),"",IF(ISBLANK(Tipy!JT40),0,IF(AND(Tipy!JT40=Výsledky!$LQ$3,Tipy!JV40=Výsledky!$LS$3),50,0)))</f>
        <v/>
      </c>
      <c r="LO46" s="182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82" t="str">
        <f>IF(ISBLANK($LS$3),"",IF(OR(Tipy!JW40=Výsledky!$LN$6,Tipy!JW40=Výsledky!$LN$7,Tipy!JW40=Výsledky!$LN$8,Tipy!JW40=Výsledky!$LN$9),30,0))</f>
        <v/>
      </c>
      <c r="LQ46" s="182" t="str">
        <f>IF(ISBLANK($LS$3),"",IF(OR(Tipy!JX40=Výsledky!$LQ$6,Tipy!JX40=Výsledky!$LQ$7,Tipy!JX40=Výsledky!$LQ$8,Tipy!JX40=Výsledky!$LQ$9),10,0))</f>
        <v/>
      </c>
      <c r="LR46" s="183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86" t="str">
        <f>IF(ISBLANK($LS$3),"",IF(ISBLANK(Tipy!JT40),"-",SUM(LN46:LR46)))</f>
        <v/>
      </c>
      <c r="LT46" s="94"/>
      <c r="LU46" s="182">
        <f>IF(ISBLANK($LZ$3),"",IF(ISBLANK(Tipy!JZ40),0,IF(AND(Tipy!JZ40=Výsledky!$LX$3,Tipy!KB40=Výsledky!$LZ$3),50,0)))</f>
        <v>0</v>
      </c>
      <c r="LV46" s="182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182">
        <f>IF(ISBLANK($LZ$3),"",IF(OR(Tipy!KC40=Výsledky!$LU$6,Tipy!KC40=Výsledky!$LU$7,Tipy!KC40=Výsledky!$LU$8,Tipy!KC40=Výsledky!$LU$9),30,0))</f>
        <v>0</v>
      </c>
      <c r="LX46" s="182">
        <f>IF(ISBLANK($LZ$3),"",IF(OR(Tipy!KD40=Výsledky!$LX$6,Tipy!KD40=Výsledky!$LX$7,Tipy!KD40=Výsledky!$LX$8,Tipy!KD40=Výsledky!$LX$9),10,0))</f>
        <v>0</v>
      </c>
      <c r="LY46" s="183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86">
        <f>IF(ISBLANK($LZ$3),"",IF(ISBLANK(Tipy!JZ40),"-",SUM(LU46:LY46)))</f>
        <v>20</v>
      </c>
      <c r="MA46" s="185"/>
      <c r="MB46" s="182">
        <f>IF(ISBLANK($MG$3),"",IF(ISBLANK(Tipy!KF40),0,IF(AND(Tipy!KF40=Výsledky!$ME$3,Tipy!KH40=Výsledky!$MG$3),50,0)))</f>
        <v>0</v>
      </c>
      <c r="MC46" s="182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82">
        <f>IF(ISBLANK($MG$3),"",IF(OR(Tipy!KI40=Výsledky!$MB$6,Tipy!KI40=Výsledky!$MB$7,Tipy!KI40=Výsledky!$MB$8,Tipy!KI40=Výsledky!$MB$9),30,0))</f>
        <v>0</v>
      </c>
      <c r="ME46" s="182">
        <f>IF(ISBLANK($MG$3),"",IF(OR(Tipy!KJ40=Výsledky!$ME$6,Tipy!KJ40=Výsledky!$ME$7,Tipy!KJ40=Výsledky!$ME$8,Tipy!KJ40=Výsledky!$ME$9),10,0))</f>
        <v>0</v>
      </c>
      <c r="MF46" s="183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86" t="str">
        <f>IF(ISBLANK($MG$3),"",IF(ISBLANK(Tipy!KF40),"-",SUM(MB46:MF46)))</f>
        <v>-</v>
      </c>
      <c r="MH46" s="94"/>
      <c r="MI46" s="92" t="str">
        <f>IF(ISBLANK($MN$3),"",IF(ISBLANK(Tipy!KL40),0,IF(AND(Tipy!KL40=Výsledky!$ML$3,Tipy!KN40=Výsledky!$MN$3),50,0)))</f>
        <v/>
      </c>
      <c r="MJ46" s="92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92" t="str">
        <f>IF(ISBLANK($MN$3),"",IF(OR(Tipy!KO40=Výsledky!$MI$6,Tipy!KO40=Výsledky!$MI$7,Tipy!KO40=Výsledky!$MI$8,Tipy!KO40=Výsledky!$MI$9),30,0))</f>
        <v/>
      </c>
      <c r="ML46" s="92" t="str">
        <f>IF(ISBLANK($MN$3),"",IF(OR(Tipy!KP40=Výsledky!$ML$6,Tipy!KP40=Výsledky!$ML$7,Tipy!KP40=Výsledky!$ML$8,Tipy!KP40=Výsledky!$ML$9),10,0))</f>
        <v/>
      </c>
      <c r="MM46" s="93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95" t="str">
        <f>IF(ISBLANK($MN$3),"",IF(ISBLANK(Tipy!KL40),"-",SUM(MI46:MM46)))</f>
        <v/>
      </c>
      <c r="MO46" s="94"/>
      <c r="MP46" s="92" t="str">
        <f>IF(ISBLANK($MU$3),"",IF(ISBLANK(Tipy!KR40),0,IF(AND(Tipy!KR40=Výsledky!$MS$3,Tipy!KT40=Výsledky!$MU$3),50,0)))</f>
        <v/>
      </c>
      <c r="MQ46" s="92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92" t="str">
        <f>IF(ISBLANK($MU$3),"",IF(OR(Tipy!KU40=Výsledky!$MP$6,Tipy!KU40=Výsledky!$MP$7,Tipy!KU40=Výsledky!$MP$8,Tipy!KU40=Výsledky!$MP$9),30,0))</f>
        <v/>
      </c>
      <c r="MS46" s="92" t="str">
        <f>IF(ISBLANK($MU$3),"",IF(OR(Tipy!KV40=Výsledky!$MS$6,Tipy!KV40=Výsledky!$MS$7,Tipy!KV40=Výsledky!$MS$8,Tipy!KV40=Výsledky!$MS$9),10,0))</f>
        <v/>
      </c>
      <c r="MT46" s="93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95" t="str">
        <f>IF(ISBLANK($MU$3),"",IF(ISBLANK(Tipy!KR40),"-",SUM(MP46:MT46)))</f>
        <v/>
      </c>
      <c r="MV46" s="94"/>
      <c r="MW46" s="92" t="str">
        <f>IF(ISBLANK($NB$3),"",IF(ISBLANK(Tipy!KX40),0,IF(AND(Tipy!KX40=Výsledky!$MZ$3,Tipy!KZ40=Výsledky!$NB$3),50,0)))</f>
        <v/>
      </c>
      <c r="MX46" s="92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92" t="str">
        <f>IF(ISBLANK($NB$3),"",IF(OR(Tipy!LA40=Výsledky!$MW$6,Tipy!LA40=Výsledky!$MW$7,Tipy!LA40=Výsledky!$MW$8,Tipy!LA40=Výsledky!$MW$9),30,0))</f>
        <v/>
      </c>
      <c r="MZ46" s="92" t="str">
        <f>IF(ISBLANK($NB$3),"",IF(OR(Tipy!LB40=Výsledky!$MZ$6,Tipy!LB40=Výsledky!$MZ$7,Tipy!LB40=Výsledky!$MZ$8,Tipy!LB40=Výsledky!$MZ$9),10,0))</f>
        <v/>
      </c>
      <c r="NA46" s="93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95" t="str">
        <f>IF(ISBLANK($NB$3),"",IF(ISBLANK(Tipy!KX40),"-",SUM(MW46:NA46)))</f>
        <v/>
      </c>
      <c r="NC46" s="94"/>
      <c r="ND46" s="92" t="str">
        <f>IF(ISBLANK($NI$3),"",IF(ISBLANK(Tipy!LD40),0,IF(AND(Tipy!LD40=Výsledky!$NG$3,Tipy!LF40=Výsledky!$NI$3),50,0)))</f>
        <v/>
      </c>
      <c r="NE46" s="92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92" t="str">
        <f>IF(ISBLANK($NI$3),"",IF(OR(Tipy!LG40=Výsledky!$ND$6,Tipy!LG40=Výsledky!$ND$7,Tipy!LG40=Výsledky!$ND$8,Tipy!LG40=Výsledky!$ND$9),30,0))</f>
        <v/>
      </c>
      <c r="NG46" s="92" t="str">
        <f>IF(ISBLANK($NI$3),"",IF(OR(Tipy!LH40=Výsledky!$NG$6,Tipy!LH40=Výsledky!$NG$7,Tipy!LH40=Výsledky!$NG$8,Tipy!LH40=Výsledky!$NG$9),10,0))</f>
        <v/>
      </c>
      <c r="NH46" s="93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95" t="str">
        <f>IF(ISBLANK($NI$3),"",IF(ISBLANK(Tipy!LD40),"-",SUM(ND46:NH46)))</f>
        <v/>
      </c>
      <c r="NJ46" s="94"/>
      <c r="NK46" s="92" t="str">
        <f>IF(ISBLANK($NP$3),"",IF(ISBLANK(Tipy!LJ40),0,IF(AND(Tipy!LJ40=Výsledky!$NN$3,Tipy!LL40=Výsledky!$NP$3),50,0)))</f>
        <v/>
      </c>
      <c r="NL46" s="92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92" t="str">
        <f>IF(ISBLANK($NP$3),"",IF(OR(Tipy!LM40=Výsledky!$NK$6,Tipy!LM40=Výsledky!$NK$7,Tipy!LM40=Výsledky!$NK$8,Tipy!LM40=Výsledky!$NK$9),30,0))</f>
        <v/>
      </c>
      <c r="NN46" s="92" t="str">
        <f>IF(ISBLANK($NP$3),"",IF(OR(Tipy!LN40=Výsledky!$NN$6,Tipy!LN40=Výsledky!$NN$7,Tipy!LN40=Výsledky!$NN$8,Tipy!LN40=Výsledky!$NN$9),10,0))</f>
        <v/>
      </c>
      <c r="NO46" s="93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95" t="str">
        <f>IF(ISBLANK($NP$3),"",IF(ISBLANK(Tipy!LJ40),"-",SUM(NK46:NO46)))</f>
        <v/>
      </c>
      <c r="NQ46" s="94"/>
      <c r="NR46" s="92" t="str">
        <f>IF(ISBLANK($NW$3),"",IF(ISBLANK(Tipy!LP40),0,IF(AND(Tipy!LP40=Výsledky!$NU$3,Tipy!LR40=Výsledky!$NW$3),50,0)))</f>
        <v/>
      </c>
      <c r="NS46" s="92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92" t="str">
        <f>IF(ISBLANK($NW$3),"",IF(OR(Tipy!LS40=Výsledky!$NR$6,Tipy!LS40=Výsledky!$NR$7,Tipy!LS40=Výsledky!$NR$8,Tipy!LS40=Výsledky!$NR$9),30,0))</f>
        <v/>
      </c>
      <c r="NU46" s="92" t="str">
        <f>IF(ISBLANK($NW$3),"",IF(OR(Tipy!LT40=Výsledky!$NU$6,Tipy!LT40=Výsledky!$NU$7,Tipy!LT40=Výsledky!$NU$8,Tipy!LT40=Výsledky!$NU$9),10,0))</f>
        <v/>
      </c>
      <c r="NV46" s="93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95" t="str">
        <f>IF(ISBLANK($NW$3),"",IF(ISBLANK(Tipy!LP40),"-",SUM(NR46:NV46)))</f>
        <v/>
      </c>
      <c r="NX46" s="94"/>
      <c r="NY46" s="92" t="str">
        <f>IF(ISBLANK($OD$3),"",IF(ISBLANK(Tipy!LV40),0,IF(AND(Tipy!LV40=Výsledky!$OB$3,Tipy!LX40=Výsledky!$OD$3),50,0)))</f>
        <v/>
      </c>
      <c r="NZ46" s="92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92" t="str">
        <f>IF(ISBLANK($OD$3),"",IF(OR(Tipy!LY40=Výsledky!$NY$6,Tipy!LY40=Výsledky!$NY$7,Tipy!LY40=Výsledky!$NY$8,Tipy!LY40=Výsledky!$NY$9),30,0))</f>
        <v/>
      </c>
      <c r="OB46" s="92" t="str">
        <f>IF(ISBLANK($OD$3),"",IF(OR(Tipy!LZ40=Výsledky!$OB$6,Tipy!LZ40=Výsledky!$OB$7,Tipy!LZ40=Výsledky!$OB$8,Tipy!LZ40=Výsledky!$OB$9),10,0))</f>
        <v/>
      </c>
      <c r="OC46" s="93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95" t="str">
        <f>IF(ISBLANK($OD$3),"",IF(ISBLANK(Tipy!LV40),"-",SUM(NY46:OC46)))</f>
        <v/>
      </c>
      <c r="OE46" s="94"/>
      <c r="OF46" s="92" t="str">
        <f>IF(ISBLANK($OK$3),"",IF(ISBLANK(Tipy!MB40),0,IF(AND(Tipy!MB40=Výsledky!$OI$3,Tipy!MD40=Výsledky!$OK$3),50,0)))</f>
        <v/>
      </c>
      <c r="OG46" s="92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92" t="str">
        <f>IF(ISBLANK($OK$3),"",IF(OR(Tipy!ME40=Výsledky!$OF$6,Tipy!ME40=Výsledky!$OF$7,Tipy!ME40=Výsledky!$OF$8,Tipy!ME40=Výsledky!$OF$9),30,0))</f>
        <v/>
      </c>
      <c r="OI46" s="92" t="str">
        <f>IF(ISBLANK($OK$3),"",IF(OR(Tipy!MF40=Výsledky!$OI$6,Tipy!MF40=Výsledky!$OI$7,Tipy!MF40=Výsledky!$OI$8,Tipy!MF40=Výsledky!$OI$9),10,0))</f>
        <v/>
      </c>
      <c r="OJ46" s="93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95" t="str">
        <f>IF(ISBLANK($OK$3),"",IF(ISBLANK(Tipy!MB40),"-",SUM(OF46:OJ46)))</f>
        <v/>
      </c>
      <c r="OL46" s="94"/>
      <c r="OM46" s="92" t="str">
        <f>IF(ISBLANK($OR$3),"",IF(ISBLANK(Tipy!MH40),0,IF(AND(Tipy!MH40=Výsledky!$OP$3,Tipy!MJ40=Výsledky!$OR$3),50,0)))</f>
        <v/>
      </c>
      <c r="ON46" s="92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92" t="str">
        <f>IF(ISBLANK($OR$3),"",IF(OR(Tipy!MK40=Výsledky!$OM$6,Tipy!MK40=Výsledky!$OM$7,Tipy!MK40=Výsledky!$OM$8,Tipy!MK40=Výsledky!$OM$9),30,0))</f>
        <v/>
      </c>
      <c r="OP46" s="92" t="str">
        <f>IF(ISBLANK($OR$3),"",IF(OR(Tipy!ML40=Výsledky!$OP$6,Tipy!ML40=Výsledky!$OP$7,Tipy!ML40=Výsledky!$OP$8,Tipy!ML40=Výsledky!$OP$9),10,0))</f>
        <v/>
      </c>
      <c r="OQ46" s="93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95" t="str">
        <f>IF(ISBLANK($OR$3),"",IF(ISBLANK(Tipy!MH40),"-",SUM(OM46:OQ46)))</f>
        <v/>
      </c>
      <c r="OS46" s="94"/>
      <c r="OT46" s="92" t="str">
        <f>IF(ISBLANK($OY$3),"",IF(ISBLANK(Tipy!MN40),0,IF(AND(Tipy!MN40=Výsledky!$OW$3,Tipy!MP40=Výsledky!$OY$3),50,0)))</f>
        <v/>
      </c>
      <c r="OU46" s="92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92" t="str">
        <f>IF(ISBLANK($OY$3),"",IF(OR(Tipy!MQ40=Výsledky!$OT$6,Tipy!MQ40=Výsledky!$OT$7,Tipy!MQ40=Výsledky!$OT$8,Tipy!MQ40=Výsledky!$OT$9),30,0))</f>
        <v/>
      </c>
      <c r="OW46" s="92" t="str">
        <f>IF(ISBLANK($OY$3),"",IF(OR(Tipy!MR40=Výsledky!$OW$6,Tipy!MR40=Výsledky!$OW$7,Tipy!MR40=Výsledky!$OW$8,Tipy!MR40=Výsledky!$OW$9),10,0))</f>
        <v/>
      </c>
      <c r="OX46" s="93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95" t="str">
        <f>IF(ISBLANK($OY$3),"",IF(ISBLANK(Tipy!MN40),"-",SUM(OT46:OX46)))</f>
        <v/>
      </c>
      <c r="OZ46" s="94"/>
      <c r="PA46" s="92" t="str">
        <f>IF(ISBLANK($PF$3),"",IF(ISBLANK(Tipy!MT40),0,IF(AND(Tipy!MT40=Výsledky!$PD$3,Tipy!MV40=Výsledky!$PF$3),50,0)))</f>
        <v/>
      </c>
      <c r="PB46" s="92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92" t="str">
        <f>IF(ISBLANK($PF$3),"",IF(OR(Tipy!MW40=Výsledky!$PA$6,Tipy!MW40=Výsledky!$PA$7,Tipy!MW40=Výsledky!$PA$8,Tipy!MW40=Výsledky!$PA$9),30,0))</f>
        <v/>
      </c>
      <c r="PD46" s="92" t="str">
        <f>IF(ISBLANK($PF$3),"",IF(OR(Tipy!MX40=Výsledky!$PD$6,Tipy!MX40=Výsledky!$PD$7,Tipy!MX40=Výsledky!$PD$8,Tipy!MX40=Výsledky!$PD$9),10,0))</f>
        <v/>
      </c>
      <c r="PE46" s="93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95" t="str">
        <f>IF(ISBLANK($PF$3),"",IF(ISBLANK(Tipy!MT40),"-",SUM(PA46:PE46)))</f>
        <v/>
      </c>
      <c r="PG46" s="94"/>
      <c r="PH46" s="92" t="str">
        <f>IF(ISBLANK($PM$3),"",IF(ISBLANK(Tipy!MZ40),0,IF(AND(Tipy!MZ40=Výsledky!$PK$3,Tipy!NB40=Výsledky!$PM$3),50,0)))</f>
        <v/>
      </c>
      <c r="PI46" s="92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92" t="str">
        <f>IF(ISBLANK($PM$3),"",IF(OR(Tipy!NC40=Výsledky!$PH$6,Tipy!NC40=Výsledky!$PH$7,Tipy!NC40=Výsledky!$PH$8,Tipy!NC40=Výsledky!$PH$9),30,0))</f>
        <v/>
      </c>
      <c r="PK46" s="92" t="str">
        <f>IF(ISBLANK($PM$3),"",IF(OR(Tipy!ND40=Výsledky!$PK$6,Tipy!ND40=Výsledky!$PK$7,Tipy!ND40=Výsledky!$PK$8,Tipy!ND40=Výsledky!$PK$9),10,0))</f>
        <v/>
      </c>
      <c r="PL46" s="93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95" t="str">
        <f>IF(ISBLANK($PM$3),"",IF(ISBLANK(Tipy!MZ40),"-",SUM(PH46:PL46)))</f>
        <v/>
      </c>
      <c r="PN46" s="94"/>
      <c r="PO46" s="92" t="str">
        <f>IF(ISBLANK($PT$3),"",IF(ISBLANK(Tipy!NF40),0,IF(AND(Tipy!NF40=Výsledky!$PR$3,Tipy!NH40=Výsledky!$PT$3),50,0)))</f>
        <v/>
      </c>
      <c r="PP46" s="92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92" t="str">
        <f>IF(ISBLANK($PT$3),"",IF(OR(Tipy!NI40=Výsledky!$PO$6,Tipy!NI40=Výsledky!$PO$7,Tipy!NI40=Výsledky!$PO$8,Tipy!NI40=Výsledky!$PO$9),30,0))</f>
        <v/>
      </c>
      <c r="PR46" s="92" t="str">
        <f>IF(ISBLANK($PT$3),"",IF(OR(Tipy!NJ40=Výsledky!$PR$6,Tipy!NJ40=Výsledky!$PR$7,Tipy!NJ40=Výsledky!$PR$8,Tipy!NJ40=Výsledky!$PR$9),10,0))</f>
        <v/>
      </c>
      <c r="PS46" s="93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95" t="str">
        <f>IF(ISBLANK($PT$3),"",IF(ISBLANK(Tipy!NF40),"-",SUM(PO46:PS46)))</f>
        <v/>
      </c>
      <c r="PU46" s="94"/>
      <c r="PV46" s="92" t="str">
        <f>IF(ISBLANK($QA$3),"",IF(ISBLANK(Tipy!NL40),0,IF(AND(Tipy!NL40=Výsledky!$PY$3,Tipy!NN40=Výsledky!$QA$3),50,0)))</f>
        <v/>
      </c>
      <c r="PW46" s="92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92" t="str">
        <f>IF(ISBLANK($QA$3),"",IF(OR(Tipy!NO40=Výsledky!$PV$6,Tipy!NO40=Výsledky!$PV$7,Tipy!NO40=Výsledky!$PV$8,Tipy!NO40=Výsledky!$PV$9),30,0))</f>
        <v/>
      </c>
      <c r="PY46" s="92" t="str">
        <f>IF(ISBLANK($QA$3),"",IF(OR(Tipy!NP40=Výsledky!$PY$6,Tipy!NP40=Výsledky!$PY$7,Tipy!NP40=Výsledky!$PY$8,Tipy!NP40=Výsledky!$PY$9),10,0))</f>
        <v/>
      </c>
      <c r="PZ46" s="93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95" t="str">
        <f>IF(ISBLANK($QA$3),"",IF(ISBLANK(Tipy!NL40),"-",SUM(PV46:PZ46)))</f>
        <v/>
      </c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182">
        <f>IF(ISBLANK($GP$3),"",IF(ISBLANK(Tipy!FJ41),0,IF(AND(Tipy!FJ41=Výsledky!$GN$3,Tipy!FL41=Výsledky!$GP$3),50,0)))</f>
        <v>0</v>
      </c>
      <c r="GL47" s="182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82">
        <f>IF(ISBLANK($GP$3),"",IF(OR(Tipy!FM41=Výsledky!$GK$6,Tipy!FM41=Výsledky!$GK$7,Tipy!FM41=Výsledky!$GK$8,Tipy!FM41=Výsledky!$GK$9),30,0))</f>
        <v>30</v>
      </c>
      <c r="GN47" s="182">
        <f>IF(ISBLANK($GP$3),"",IF(OR(Tipy!FN41=Výsledky!$GN$6,Tipy!FN41=Výsledky!$GN$7,Tipy!FN41=Výsledky!$GN$8,Tipy!FN41=Výsledky!$GN$9),10,0))</f>
        <v>0</v>
      </c>
      <c r="GO47" s="183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6">
        <f>IF(ISBLANK($GP$3),"",IF(ISBLANK(Tipy!FJ41),"-",SUM(GK47:GO47)))</f>
        <v>50</v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182">
        <f>IF(ISBLANK($IM$3),"",IF(ISBLANK(Tipy!GZ41),0,IF(AND(Tipy!GZ41=Výsledky!$IK$3,Tipy!HB41=Výsledky!$IM$3),50,0)))</f>
        <v>0</v>
      </c>
      <c r="II47" s="182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2">
        <f>IF(ISBLANK($IM$3),"",IF(OR(Tipy!HC41=Výsledky!$IH$6,Tipy!HC41=Výsledky!$IH$7,Tipy!HC41=Výsledky!$IH$8,Tipy!HC41=Výsledky!$IH$9),30,0))</f>
        <v>0</v>
      </c>
      <c r="IK47" s="182">
        <f>IF(ISBLANK($IM$3),"",IF(OR(Tipy!HD41=Výsledky!$IK$6,Tipy!HD41=Výsledky!$IK$7,Tipy!HD41=Výsledky!$IK$8,Tipy!HD41=Výsledky!$IK$9),10,0))</f>
        <v>10</v>
      </c>
      <c r="IL47" s="183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6">
        <f>IF(ISBLANK($IM$3),"",IF(ISBLANK(Tipy!GZ41),"-",SUM(IH47:IL47)))</f>
        <v>40</v>
      </c>
      <c r="IN47" s="185"/>
      <c r="IO47" s="182">
        <f>IF(ISBLANK($IT$3),"",IF(ISBLANK(Tipy!HF41),0,IF(AND(Tipy!HF41=Výsledky!$IR$3,Tipy!HH41=Výsledky!$IT$3),50,0)))</f>
        <v>0</v>
      </c>
      <c r="IP47" s="182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2">
        <f>IF(ISBLANK($IT$3),"",IF(OR(Tipy!HI41=Výsledky!$IO$6,Tipy!HI41=Výsledky!$IO$7,Tipy!HI41=Výsledky!$IO$8,Tipy!HI41=Výsledky!$IO$9),30,0))</f>
        <v>0</v>
      </c>
      <c r="IR47" s="182">
        <f>IF(ISBLANK($IT$3),"",IF(OR(Tipy!HJ41=Výsledky!$IR$6,Tipy!HJ41=Výsledky!$IR$7,Tipy!HJ41=Výsledky!$IR$8,Tipy!HJ41=Výsledky!$IR$9),10,0))</f>
        <v>0</v>
      </c>
      <c r="IS47" s="183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6">
        <f>IF(ISBLANK($IT$3),"",IF(ISBLANK(Tipy!HF41),"-",SUM(IO47:IS47)))</f>
        <v>20</v>
      </c>
      <c r="IU47" s="185"/>
      <c r="IV47" s="182">
        <f>IF(ISBLANK($JA$3),"",IF(ISBLANK(Tipy!HL41),0,IF(AND(Tipy!HL41=Výsledky!$IY$3,Tipy!HN41=Výsledky!$JA$3),50,0)))</f>
        <v>0</v>
      </c>
      <c r="IW47" s="182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2">
        <f>IF(ISBLANK($JA$3),"",IF(OR(Tipy!HO41=Výsledky!$IV$6,Tipy!HO41=Výsledky!$IV$7,Tipy!HO41=Výsledky!$IV$8,Tipy!HO41=Výsledky!$IV$9),30,0))</f>
        <v>0</v>
      </c>
      <c r="IY47" s="182">
        <f>IF(ISBLANK($JA$3),"",IF(OR(Tipy!HP41=Výsledky!$IY$6,Tipy!HP41=Výsledky!$IY$7,Tipy!HP41=Výsledky!$IY$8,Tipy!HP41=Výsledky!$IY$9),10,0))</f>
        <v>0</v>
      </c>
      <c r="IZ47" s="183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6">
        <f>IF(ISBLANK($JA$3),"",IF(ISBLANK(Tipy!HL41),"-",SUM(IV47:IZ47)))</f>
        <v>20</v>
      </c>
      <c r="JB47" s="185"/>
      <c r="JC47" s="182">
        <f>IF(ISBLANK($JH$3),"",IF(ISBLANK(Tipy!HR41),0,IF(AND(Tipy!HR41=Výsledky!$JF$3,Tipy!HT41=Výsledky!$JH$3),50,0)))</f>
        <v>0</v>
      </c>
      <c r="JD47" s="182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2">
        <f>IF(ISBLANK($JH$3),"",IF(OR(Tipy!HU41=Výsledky!$JC$6,Tipy!HU41=Výsledky!$JC$7,Tipy!HU41=Výsledky!$JC$8,Tipy!HU41=Výsledky!$JC$9),30,0))</f>
        <v>0</v>
      </c>
      <c r="JF47" s="182">
        <f>IF(ISBLANK($JH$3),"",IF(OR(Tipy!HV41=Výsledky!$JF$6,Tipy!HV41=Výsledky!$JF$7,Tipy!HV41=Výsledky!$JF$8,Tipy!HV41=Výsledky!$JF$9),10,0))</f>
        <v>0</v>
      </c>
      <c r="JG47" s="18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6" t="str">
        <f>IF(ISBLANK($JH$3),"",IF(ISBLANK(Tipy!HR41),"-",SUM(JC47:JG47)))</f>
        <v>-</v>
      </c>
      <c r="JI47" s="185"/>
      <c r="JJ47" s="182">
        <f>IF(ISBLANK($JO$3),"",IF(ISBLANK(Tipy!HX41),0,IF(AND(Tipy!HX41=Výsledky!$JM$3,Tipy!HZ41=Výsledky!$JO$3),50,0)))</f>
        <v>0</v>
      </c>
      <c r="JK47" s="182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2">
        <f>IF(ISBLANK($JO$3),"",IF(OR(Tipy!IA41=Výsledky!$JJ$6,Tipy!IA41=Výsledky!$JJ$7,Tipy!IA41=Výsledky!$JJ$8,Tipy!IA41=Výsledky!$JJ$9),30,0))</f>
        <v>30</v>
      </c>
      <c r="JM47" s="182">
        <f>IF(ISBLANK($JO$3),"",IF(OR(Tipy!IB41=Výsledky!$JM$6,Tipy!IB41=Výsledky!$JM$7,Tipy!IB41=Výsledky!$JM$8,Tipy!IB41=Výsledky!$JM$9),10,0))</f>
        <v>0</v>
      </c>
      <c r="JN47" s="183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86">
        <f>IF(ISBLANK($JO$3),"",IF(ISBLANK(Tipy!HX41),"-",SUM(JJ47:JN47)))</f>
        <v>30</v>
      </c>
      <c r="JP47" s="185"/>
      <c r="JQ47" s="182">
        <f>IF(ISBLANK($JV$3),"",IF(ISBLANK(Tipy!ID41),0,IF(AND(Tipy!ID41=Výsledky!$JT$3,Tipy!IF41=Výsledky!$JV$3),50,0)))</f>
        <v>0</v>
      </c>
      <c r="JR47" s="182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182">
        <f>IF(ISBLANK($JV$3),"",IF(OR(Tipy!IG41=Výsledky!$JQ$6,Tipy!IG41=Výsledky!$JQ$7,Tipy!IG41=Výsledky!$JQ$8,Tipy!IG41=Výsledky!$JQ$9),30,0))</f>
        <v>30</v>
      </c>
      <c r="JT47" s="182">
        <f>IF(ISBLANK($JV$3),"",IF(OR(Tipy!IH41=Výsledky!$JT$6,Tipy!IH41=Výsledky!$JT$7,Tipy!IH41=Výsledky!$JT$8,Tipy!IH41=Výsledky!$JT$9),10,0))</f>
        <v>0</v>
      </c>
      <c r="JU47" s="183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186">
        <f>IF(ISBLANK($JV$3),"",IF(ISBLANK(Tipy!ID41),"-",SUM(JQ47:JU47)))</f>
        <v>60</v>
      </c>
      <c r="JW47" s="185"/>
      <c r="JX47" s="182">
        <f>IF(ISBLANK($KC$3),"",IF(ISBLANK(Tipy!IJ41),0,IF(AND(Tipy!IJ41=Výsledky!$KA$3,Tipy!IL41=Výsledky!$KC$3),50,0)))</f>
        <v>0</v>
      </c>
      <c r="JY47" s="182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>20</v>
      </c>
      <c r="JZ47" s="182">
        <f>IF(ISBLANK($KC$3),"",IF(OR(Tipy!IM41=Výsledky!$JX$6,Tipy!IM41=Výsledky!$JX$7,Tipy!IM41=Výsledky!$JX$8,Tipy!IM41=Výsledky!$JX$9),30,0))</f>
        <v>0</v>
      </c>
      <c r="KA47" s="182">
        <f>IF(ISBLANK($KC$3),"",IF(OR(Tipy!IN41=Výsledky!$KA$6,Tipy!IN41=Výsledky!$KA$7,Tipy!IN41=Výsledky!$KA$8,Tipy!IN41=Výsledky!$KA$9),10,0))</f>
        <v>0</v>
      </c>
      <c r="KB47" s="183">
        <f>IF(ISBLANK($KC$3),"",IF(ISBLANK(Tipy!IJ41),0,IF(OR(AND(Tipy!IJ41=Výsledky!$KA$3,OR(Tipy!IL41=Výsledky!$KC$3+1,Tipy!IL41=Výsledky!$KC$3-1)),AND(Tipy!IL41=Výsledky!$KC$3,OR(Tipy!IJ41=Výsledky!$KA$3+1,Tipy!IJ41=Výsledky!$KA$3-1))),10,0)))</f>
        <v>10</v>
      </c>
      <c r="KC47" s="186">
        <f>IF(ISBLANK($KC$3),"",IF(ISBLANK(Tipy!IJ41),"-",SUM(JX47:KB47)))</f>
        <v>30</v>
      </c>
      <c r="KD47" s="185"/>
      <c r="KE47" s="182">
        <f>IF(ISBLANK($KJ$3),"",IF(ISBLANK(Tipy!IP41),0,IF(AND(Tipy!IP41=Výsledky!$KH$3,Tipy!IR41=Výsledky!$KJ$3),50,0)))</f>
        <v>0</v>
      </c>
      <c r="KF47" s="182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182">
        <f>IF(ISBLANK($KJ$3),"",IF(OR(Tipy!IS41=Výsledky!$KE$6,Tipy!IS41=Výsledky!$KE$7,Tipy!IS41=Výsledky!$KE$8,Tipy!IS41=Výsledky!$KE$9),30,0))</f>
        <v>0</v>
      </c>
      <c r="KH47" s="182">
        <f>IF(ISBLANK($KJ$3),"",IF(OR(Tipy!IT41=Výsledky!$KH$6,Tipy!IT41=Výsledky!$KH$7,Tipy!IT41=Výsledky!$KH$8,Tipy!IT41=Výsledky!$KH$9),10,0))</f>
        <v>0</v>
      </c>
      <c r="KI47" s="183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186">
        <f>IF(ISBLANK($KJ$3),"",IF(ISBLANK(Tipy!IP41),"-",SUM(KE47:KI47)))</f>
        <v>0</v>
      </c>
      <c r="KK47" s="185"/>
      <c r="KL47" s="182">
        <f>IF(ISBLANK($KQ$3),"",IF(ISBLANK(Tipy!IV41),0,IF(AND(Tipy!IV41=Výsledky!$KO$3,Tipy!IX41=Výsledky!$KQ$3),50,0)))</f>
        <v>0</v>
      </c>
      <c r="KM47" s="182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20</v>
      </c>
      <c r="KN47" s="182">
        <f>IF(ISBLANK($KQ$3),"",IF(OR(Tipy!IY41=Výsledky!$KL$6,Tipy!IY41=Výsledky!$KL$7,Tipy!IY41=Výsledky!$KL$8,Tipy!IY41=Výsledky!$KL$9),30,0))</f>
        <v>30</v>
      </c>
      <c r="KO47" s="182">
        <f>IF(ISBLANK($KQ$3),"",IF(OR(Tipy!IZ41=Výsledky!$KO$6,Tipy!IZ41=Výsledky!$KO$7,Tipy!IZ41=Výsledky!$KO$8,Tipy!IZ41=Výsledky!$KO$9),10,0))</f>
        <v>0</v>
      </c>
      <c r="KP47" s="183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86">
        <f>IF(ISBLANK($KQ$3),"",IF(ISBLANK(Tipy!IV41),"-",SUM(KL47:KP47)))</f>
        <v>50</v>
      </c>
      <c r="KR47" s="185"/>
      <c r="KS47" s="182">
        <f>IF(ISBLANK($KX$3),"",IF(ISBLANK(Tipy!JB41),0,IF(AND(Tipy!JB41=Výsledky!$KV$3,Tipy!JD41=Výsledky!$KX$3),50,0)))</f>
        <v>0</v>
      </c>
      <c r="KT47" s="182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82">
        <f>IF(ISBLANK($KX$3),"",IF(OR(Tipy!JE41=Výsledky!$KS$6,Tipy!JE41=Výsledky!$KS$7,Tipy!JE41=Výsledky!$KS$8,Tipy!JE41=Výsledky!$KS$9),30,0))</f>
        <v>0</v>
      </c>
      <c r="KV47" s="182">
        <f>IF(ISBLANK($KX$3),"",IF(OR(Tipy!JF41=Výsledky!$KV$6,Tipy!JF41=Výsledky!$KV$7,Tipy!JF41=Výsledky!$KV$8,Tipy!JF41=Výsledky!$KV$9),10,0))</f>
        <v>0</v>
      </c>
      <c r="KW47" s="183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86" t="str">
        <f>IF(ISBLANK($KX$3),"",IF(ISBLANK(Tipy!JB41),"-",SUM(KS47:KW47)))</f>
        <v>-</v>
      </c>
      <c r="KY47" s="185"/>
      <c r="KZ47" s="182">
        <f>IF(ISBLANK($LE$3),"",IF(ISBLANK(Tipy!JH41),0,IF(AND(Tipy!JH41=Výsledky!$LC$3,Tipy!JJ41=Výsledky!$LE$3),50,0)))</f>
        <v>0</v>
      </c>
      <c r="LA47" s="182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82">
        <f>IF(ISBLANK($LE$3),"",IF(OR(Tipy!JK41=Výsledky!$KZ$6,Tipy!JK41=Výsledky!$KZ$7,Tipy!JK41=Výsledky!$KZ$8,Tipy!JK41=Výsledky!$KZ$9),30,0))</f>
        <v>0</v>
      </c>
      <c r="LC47" s="182">
        <f>IF(ISBLANK($LE$3),"",IF(OR(Tipy!JL41=Výsledky!$LC$6,Tipy!JL41=Výsledky!$LC$7,Tipy!JL41=Výsledky!$LC$8,Tipy!JL41=Výsledky!$LC$9),10,0))</f>
        <v>0</v>
      </c>
      <c r="LD47" s="183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86">
        <f>IF(ISBLANK($LE$3),"",IF(ISBLANK(Tipy!JH41),"-",SUM(KZ47:LD47)))</f>
        <v>0</v>
      </c>
      <c r="LF47" s="185"/>
      <c r="LG47" s="182">
        <f>IF(ISBLANK($LL$3),"",IF(ISBLANK(Tipy!JN41),0,IF(AND(Tipy!JN41=Výsledky!$LJ$3,Tipy!JP41=Výsledky!$LL$3),50,0)))</f>
        <v>50</v>
      </c>
      <c r="LH47" s="182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82">
        <f>IF(ISBLANK($LL$3),"",IF(OR(Tipy!JQ41=Výsledky!$LG$6,Tipy!JQ41=Výsledky!$LG$7,Tipy!JQ41=Výsledky!$LG$8,Tipy!JQ41=Výsledky!$LG$9),30,0))</f>
        <v>30</v>
      </c>
      <c r="LJ47" s="182">
        <f>IF(ISBLANK($LL$3),"",IF(OR(Tipy!JR41=Výsledky!$LJ$6,Tipy!JR41=Výsledky!$LJ$7,Tipy!JR41=Výsledky!$LJ$8,Tipy!JR41=Výsledky!$LJ$9),10,0))</f>
        <v>0</v>
      </c>
      <c r="LK47" s="183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86">
        <f>IF(ISBLANK($LL$3),"",IF(ISBLANK(Tipy!JN41),"-",SUM(LG47:LK47)))</f>
        <v>80</v>
      </c>
      <c r="LM47" s="185"/>
      <c r="LN47" s="182" t="str">
        <f>IF(ISBLANK($LS$3),"",IF(ISBLANK(Tipy!JT41),0,IF(AND(Tipy!JT41=Výsledky!$LQ$3,Tipy!JV41=Výsledky!$LS$3),50,0)))</f>
        <v/>
      </c>
      <c r="LO47" s="182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82" t="str">
        <f>IF(ISBLANK($LS$3),"",IF(OR(Tipy!JW41=Výsledky!$LN$6,Tipy!JW41=Výsledky!$LN$7,Tipy!JW41=Výsledky!$LN$8,Tipy!JW41=Výsledky!$LN$9),30,0))</f>
        <v/>
      </c>
      <c r="LQ47" s="182" t="str">
        <f>IF(ISBLANK($LS$3),"",IF(OR(Tipy!JX41=Výsledky!$LQ$6,Tipy!JX41=Výsledky!$LQ$7,Tipy!JX41=Výsledky!$LQ$8,Tipy!JX41=Výsledky!$LQ$9),10,0))</f>
        <v/>
      </c>
      <c r="LR47" s="183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86" t="str">
        <f>IF(ISBLANK($LS$3),"",IF(ISBLANK(Tipy!JT41),"-",SUM(LN47:LR47)))</f>
        <v/>
      </c>
      <c r="LT47" s="94"/>
      <c r="LU47" s="182">
        <f>IF(ISBLANK($LZ$3),"",IF(ISBLANK(Tipy!JZ41),0,IF(AND(Tipy!JZ41=Výsledky!$LX$3,Tipy!KB41=Výsledky!$LZ$3),50,0)))</f>
        <v>0</v>
      </c>
      <c r="LV47" s="182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20</v>
      </c>
      <c r="LW47" s="182">
        <f>IF(ISBLANK($LZ$3),"",IF(OR(Tipy!KC41=Výsledky!$LU$6,Tipy!KC41=Výsledky!$LU$7,Tipy!KC41=Výsledky!$LU$8,Tipy!KC41=Výsledky!$LU$9),30,0))</f>
        <v>0</v>
      </c>
      <c r="LX47" s="182">
        <f>IF(ISBLANK($LZ$3),"",IF(OR(Tipy!KD41=Výsledky!$LX$6,Tipy!KD41=Výsledky!$LX$7,Tipy!KD41=Výsledky!$LX$8,Tipy!KD41=Výsledky!$LX$9),10,0))</f>
        <v>10</v>
      </c>
      <c r="LY47" s="183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86">
        <f>IF(ISBLANK($LZ$3),"",IF(ISBLANK(Tipy!JZ41),"-",SUM(LU47:LY47)))</f>
        <v>30</v>
      </c>
      <c r="MA47" s="185"/>
      <c r="MB47" s="182">
        <f>IF(ISBLANK($MG$3),"",IF(ISBLANK(Tipy!KF41),0,IF(AND(Tipy!KF41=Výsledky!$ME$3,Tipy!KH41=Výsledky!$MG$3),50,0)))</f>
        <v>0</v>
      </c>
      <c r="MC47" s="182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20</v>
      </c>
      <c r="MD47" s="182">
        <f>IF(ISBLANK($MG$3),"",IF(OR(Tipy!KI41=Výsledky!$MB$6,Tipy!KI41=Výsledky!$MB$7,Tipy!KI41=Výsledky!$MB$8,Tipy!KI41=Výsledky!$MB$9),30,0))</f>
        <v>0</v>
      </c>
      <c r="ME47" s="182">
        <f>IF(ISBLANK($MG$3),"",IF(OR(Tipy!KJ41=Výsledky!$ME$6,Tipy!KJ41=Výsledky!$ME$7,Tipy!KJ41=Výsledky!$ME$8,Tipy!KJ41=Výsledky!$ME$9),10,0))</f>
        <v>0</v>
      </c>
      <c r="MF47" s="183">
        <f>IF(ISBLANK($MG$3),"",IF(ISBLANK(Tipy!KF41),0,IF(OR(AND(Tipy!KF41=Výsledky!$ME$3,OR(Tipy!KH41=Výsledky!$MG$3+1,Tipy!KH41=Výsledky!$MG$3-1)),AND(Tipy!KH41=Výsledky!$MG$3,OR(Tipy!KF41=Výsledky!$ME$3+1,Tipy!KF41=Výsledky!$ME$3-1))),10,0)))</f>
        <v>10</v>
      </c>
      <c r="MG47" s="186">
        <f>IF(ISBLANK($MG$3),"",IF(ISBLANK(Tipy!KF41),"-",SUM(MB47:MF47)))</f>
        <v>30</v>
      </c>
      <c r="MH47" s="94"/>
      <c r="MI47" s="92" t="str">
        <f>IF(ISBLANK($MN$3),"",IF(ISBLANK(Tipy!KL41),0,IF(AND(Tipy!KL41=Výsledky!$ML$3,Tipy!KN41=Výsledky!$MN$3),50,0)))</f>
        <v/>
      </c>
      <c r="MJ47" s="92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92" t="str">
        <f>IF(ISBLANK($MN$3),"",IF(OR(Tipy!KO41=Výsledky!$MI$6,Tipy!KO41=Výsledky!$MI$7,Tipy!KO41=Výsledky!$MI$8,Tipy!KO41=Výsledky!$MI$9),30,0))</f>
        <v/>
      </c>
      <c r="ML47" s="92" t="str">
        <f>IF(ISBLANK($MN$3),"",IF(OR(Tipy!KP41=Výsledky!$ML$6,Tipy!KP41=Výsledky!$ML$7,Tipy!KP41=Výsledky!$ML$8,Tipy!KP41=Výsledky!$ML$9),10,0))</f>
        <v/>
      </c>
      <c r="MM47" s="93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95" t="str">
        <f>IF(ISBLANK($MN$3),"",IF(ISBLANK(Tipy!KL41),"-",SUM(MI47:MM47)))</f>
        <v/>
      </c>
      <c r="MO47" s="94"/>
      <c r="MP47" s="92" t="str">
        <f>IF(ISBLANK($MU$3),"",IF(ISBLANK(Tipy!KR41),0,IF(AND(Tipy!KR41=Výsledky!$MS$3,Tipy!KT41=Výsledky!$MU$3),50,0)))</f>
        <v/>
      </c>
      <c r="MQ47" s="92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92" t="str">
        <f>IF(ISBLANK($MU$3),"",IF(OR(Tipy!KU41=Výsledky!$MP$6,Tipy!KU41=Výsledky!$MP$7,Tipy!KU41=Výsledky!$MP$8,Tipy!KU41=Výsledky!$MP$9),30,0))</f>
        <v/>
      </c>
      <c r="MS47" s="92" t="str">
        <f>IF(ISBLANK($MU$3),"",IF(OR(Tipy!KV41=Výsledky!$MS$6,Tipy!KV41=Výsledky!$MS$7,Tipy!KV41=Výsledky!$MS$8,Tipy!KV41=Výsledky!$MS$9),10,0))</f>
        <v/>
      </c>
      <c r="MT47" s="93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95" t="str">
        <f>IF(ISBLANK($MU$3),"",IF(ISBLANK(Tipy!KR41),"-",SUM(MP47:MT47)))</f>
        <v/>
      </c>
      <c r="MV47" s="94"/>
      <c r="MW47" s="92" t="str">
        <f>IF(ISBLANK($NB$3),"",IF(ISBLANK(Tipy!KX41),0,IF(AND(Tipy!KX41=Výsledky!$MZ$3,Tipy!KZ41=Výsledky!$NB$3),50,0)))</f>
        <v/>
      </c>
      <c r="MX47" s="92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92" t="str">
        <f>IF(ISBLANK($NB$3),"",IF(OR(Tipy!LA41=Výsledky!$MW$6,Tipy!LA41=Výsledky!$MW$7,Tipy!LA41=Výsledky!$MW$8,Tipy!LA41=Výsledky!$MW$9),30,0))</f>
        <v/>
      </c>
      <c r="MZ47" s="92" t="str">
        <f>IF(ISBLANK($NB$3),"",IF(OR(Tipy!LB41=Výsledky!$MZ$6,Tipy!LB41=Výsledky!$MZ$7,Tipy!LB41=Výsledky!$MZ$8,Tipy!LB41=Výsledky!$MZ$9),10,0))</f>
        <v/>
      </c>
      <c r="NA47" s="93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95" t="str">
        <f>IF(ISBLANK($NB$3),"",IF(ISBLANK(Tipy!KX41),"-",SUM(MW47:NA47)))</f>
        <v/>
      </c>
      <c r="NC47" s="94"/>
      <c r="ND47" s="92" t="str">
        <f>IF(ISBLANK($NI$3),"",IF(ISBLANK(Tipy!LD41),0,IF(AND(Tipy!LD41=Výsledky!$NG$3,Tipy!LF41=Výsledky!$NI$3),50,0)))</f>
        <v/>
      </c>
      <c r="NE47" s="92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92" t="str">
        <f>IF(ISBLANK($NI$3),"",IF(OR(Tipy!LG41=Výsledky!$ND$6,Tipy!LG41=Výsledky!$ND$7,Tipy!LG41=Výsledky!$ND$8,Tipy!LG41=Výsledky!$ND$9),30,0))</f>
        <v/>
      </c>
      <c r="NG47" s="92" t="str">
        <f>IF(ISBLANK($NI$3),"",IF(OR(Tipy!LH41=Výsledky!$NG$6,Tipy!LH41=Výsledky!$NG$7,Tipy!LH41=Výsledky!$NG$8,Tipy!LH41=Výsledky!$NG$9),10,0))</f>
        <v/>
      </c>
      <c r="NH47" s="93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95" t="str">
        <f>IF(ISBLANK($NI$3),"",IF(ISBLANK(Tipy!LD41),"-",SUM(ND47:NH47)))</f>
        <v/>
      </c>
      <c r="NJ47" s="94"/>
      <c r="NK47" s="92" t="str">
        <f>IF(ISBLANK($NP$3),"",IF(ISBLANK(Tipy!LJ41),0,IF(AND(Tipy!LJ41=Výsledky!$NN$3,Tipy!LL41=Výsledky!$NP$3),50,0)))</f>
        <v/>
      </c>
      <c r="NL47" s="92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92" t="str">
        <f>IF(ISBLANK($NP$3),"",IF(OR(Tipy!LM41=Výsledky!$NK$6,Tipy!LM41=Výsledky!$NK$7,Tipy!LM41=Výsledky!$NK$8,Tipy!LM41=Výsledky!$NK$9),30,0))</f>
        <v/>
      </c>
      <c r="NN47" s="92" t="str">
        <f>IF(ISBLANK($NP$3),"",IF(OR(Tipy!LN41=Výsledky!$NN$6,Tipy!LN41=Výsledky!$NN$7,Tipy!LN41=Výsledky!$NN$8,Tipy!LN41=Výsledky!$NN$9),10,0))</f>
        <v/>
      </c>
      <c r="NO47" s="93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95" t="str">
        <f>IF(ISBLANK($NP$3),"",IF(ISBLANK(Tipy!LJ41),"-",SUM(NK47:NO47)))</f>
        <v/>
      </c>
      <c r="NQ47" s="94"/>
      <c r="NR47" s="92" t="str">
        <f>IF(ISBLANK($NW$3),"",IF(ISBLANK(Tipy!LP41),0,IF(AND(Tipy!LP41=Výsledky!$NU$3,Tipy!LR41=Výsledky!$NW$3),50,0)))</f>
        <v/>
      </c>
      <c r="NS47" s="92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92" t="str">
        <f>IF(ISBLANK($NW$3),"",IF(OR(Tipy!LS41=Výsledky!$NR$6,Tipy!LS41=Výsledky!$NR$7,Tipy!LS41=Výsledky!$NR$8,Tipy!LS41=Výsledky!$NR$9),30,0))</f>
        <v/>
      </c>
      <c r="NU47" s="92" t="str">
        <f>IF(ISBLANK($NW$3),"",IF(OR(Tipy!LT41=Výsledky!$NU$6,Tipy!LT41=Výsledky!$NU$7,Tipy!LT41=Výsledky!$NU$8,Tipy!LT41=Výsledky!$NU$9),10,0))</f>
        <v/>
      </c>
      <c r="NV47" s="93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95" t="str">
        <f>IF(ISBLANK($NW$3),"",IF(ISBLANK(Tipy!LP41),"-",SUM(NR47:NV47)))</f>
        <v/>
      </c>
      <c r="NX47" s="94"/>
      <c r="NY47" s="92" t="str">
        <f>IF(ISBLANK($OD$3),"",IF(ISBLANK(Tipy!LV41),0,IF(AND(Tipy!LV41=Výsledky!$OB$3,Tipy!LX41=Výsledky!$OD$3),50,0)))</f>
        <v/>
      </c>
      <c r="NZ47" s="92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92" t="str">
        <f>IF(ISBLANK($OD$3),"",IF(OR(Tipy!LY41=Výsledky!$NY$6,Tipy!LY41=Výsledky!$NY$7,Tipy!LY41=Výsledky!$NY$8,Tipy!LY41=Výsledky!$NY$9),30,0))</f>
        <v/>
      </c>
      <c r="OB47" s="92" t="str">
        <f>IF(ISBLANK($OD$3),"",IF(OR(Tipy!LZ41=Výsledky!$OB$6,Tipy!LZ41=Výsledky!$OB$7,Tipy!LZ41=Výsledky!$OB$8,Tipy!LZ41=Výsledky!$OB$9),10,0))</f>
        <v/>
      </c>
      <c r="OC47" s="93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95" t="str">
        <f>IF(ISBLANK($OD$3),"",IF(ISBLANK(Tipy!LV41),"-",SUM(NY47:OC47)))</f>
        <v/>
      </c>
      <c r="OE47" s="94"/>
      <c r="OF47" s="92" t="str">
        <f>IF(ISBLANK($OK$3),"",IF(ISBLANK(Tipy!MB41),0,IF(AND(Tipy!MB41=Výsledky!$OI$3,Tipy!MD41=Výsledky!$OK$3),50,0)))</f>
        <v/>
      </c>
      <c r="OG47" s="92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92" t="str">
        <f>IF(ISBLANK($OK$3),"",IF(OR(Tipy!ME41=Výsledky!$OF$6,Tipy!ME41=Výsledky!$OF$7,Tipy!ME41=Výsledky!$OF$8,Tipy!ME41=Výsledky!$OF$9),30,0))</f>
        <v/>
      </c>
      <c r="OI47" s="92" t="str">
        <f>IF(ISBLANK($OK$3),"",IF(OR(Tipy!MF41=Výsledky!$OI$6,Tipy!MF41=Výsledky!$OI$7,Tipy!MF41=Výsledky!$OI$8,Tipy!MF41=Výsledky!$OI$9),10,0))</f>
        <v/>
      </c>
      <c r="OJ47" s="93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95" t="str">
        <f>IF(ISBLANK($OK$3),"",IF(ISBLANK(Tipy!MB41),"-",SUM(OF47:OJ47)))</f>
        <v/>
      </c>
      <c r="OL47" s="94"/>
      <c r="OM47" s="92" t="str">
        <f>IF(ISBLANK($OR$3),"",IF(ISBLANK(Tipy!MH41),0,IF(AND(Tipy!MH41=Výsledky!$OP$3,Tipy!MJ41=Výsledky!$OR$3),50,0)))</f>
        <v/>
      </c>
      <c r="ON47" s="92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92" t="str">
        <f>IF(ISBLANK($OR$3),"",IF(OR(Tipy!MK41=Výsledky!$OM$6,Tipy!MK41=Výsledky!$OM$7,Tipy!MK41=Výsledky!$OM$8,Tipy!MK41=Výsledky!$OM$9),30,0))</f>
        <v/>
      </c>
      <c r="OP47" s="92" t="str">
        <f>IF(ISBLANK($OR$3),"",IF(OR(Tipy!ML41=Výsledky!$OP$6,Tipy!ML41=Výsledky!$OP$7,Tipy!ML41=Výsledky!$OP$8,Tipy!ML41=Výsledky!$OP$9),10,0))</f>
        <v/>
      </c>
      <c r="OQ47" s="93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95" t="str">
        <f>IF(ISBLANK($OR$3),"",IF(ISBLANK(Tipy!MH41),"-",SUM(OM47:OQ47)))</f>
        <v/>
      </c>
      <c r="OS47" s="94"/>
      <c r="OT47" s="92" t="str">
        <f>IF(ISBLANK($OY$3),"",IF(ISBLANK(Tipy!MN41),0,IF(AND(Tipy!MN41=Výsledky!$OW$3,Tipy!MP41=Výsledky!$OY$3),50,0)))</f>
        <v/>
      </c>
      <c r="OU47" s="92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92" t="str">
        <f>IF(ISBLANK($OY$3),"",IF(OR(Tipy!MQ41=Výsledky!$OT$6,Tipy!MQ41=Výsledky!$OT$7,Tipy!MQ41=Výsledky!$OT$8,Tipy!MQ41=Výsledky!$OT$9),30,0))</f>
        <v/>
      </c>
      <c r="OW47" s="92" t="str">
        <f>IF(ISBLANK($OY$3),"",IF(OR(Tipy!MR41=Výsledky!$OW$6,Tipy!MR41=Výsledky!$OW$7,Tipy!MR41=Výsledky!$OW$8,Tipy!MR41=Výsledky!$OW$9),10,0))</f>
        <v/>
      </c>
      <c r="OX47" s="93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95" t="str">
        <f>IF(ISBLANK($OY$3),"",IF(ISBLANK(Tipy!MN41),"-",SUM(OT47:OX47)))</f>
        <v/>
      </c>
      <c r="OZ47" s="94"/>
      <c r="PA47" s="92" t="str">
        <f>IF(ISBLANK($PF$3),"",IF(ISBLANK(Tipy!MT41),0,IF(AND(Tipy!MT41=Výsledky!$PD$3,Tipy!MV41=Výsledky!$PF$3),50,0)))</f>
        <v/>
      </c>
      <c r="PB47" s="92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92" t="str">
        <f>IF(ISBLANK($PF$3),"",IF(OR(Tipy!MW41=Výsledky!$PA$6,Tipy!MW41=Výsledky!$PA$7,Tipy!MW41=Výsledky!$PA$8,Tipy!MW41=Výsledky!$PA$9),30,0))</f>
        <v/>
      </c>
      <c r="PD47" s="92" t="str">
        <f>IF(ISBLANK($PF$3),"",IF(OR(Tipy!MX41=Výsledky!$PD$6,Tipy!MX41=Výsledky!$PD$7,Tipy!MX41=Výsledky!$PD$8,Tipy!MX41=Výsledky!$PD$9),10,0))</f>
        <v/>
      </c>
      <c r="PE47" s="93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95" t="str">
        <f>IF(ISBLANK($PF$3),"",IF(ISBLANK(Tipy!MT41),"-",SUM(PA47:PE47)))</f>
        <v/>
      </c>
      <c r="PG47" s="94"/>
      <c r="PH47" s="92" t="str">
        <f>IF(ISBLANK($PM$3),"",IF(ISBLANK(Tipy!MZ41),0,IF(AND(Tipy!MZ41=Výsledky!$PK$3,Tipy!NB41=Výsledky!$PM$3),50,0)))</f>
        <v/>
      </c>
      <c r="PI47" s="92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92" t="str">
        <f>IF(ISBLANK($PM$3),"",IF(OR(Tipy!NC41=Výsledky!$PH$6,Tipy!NC41=Výsledky!$PH$7,Tipy!NC41=Výsledky!$PH$8,Tipy!NC41=Výsledky!$PH$9),30,0))</f>
        <v/>
      </c>
      <c r="PK47" s="92" t="str">
        <f>IF(ISBLANK($PM$3),"",IF(OR(Tipy!ND41=Výsledky!$PK$6,Tipy!ND41=Výsledky!$PK$7,Tipy!ND41=Výsledky!$PK$8,Tipy!ND41=Výsledky!$PK$9),10,0))</f>
        <v/>
      </c>
      <c r="PL47" s="93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95" t="str">
        <f>IF(ISBLANK($PM$3),"",IF(ISBLANK(Tipy!MZ41),"-",SUM(PH47:PL47)))</f>
        <v/>
      </c>
      <c r="PN47" s="94"/>
      <c r="PO47" s="92" t="str">
        <f>IF(ISBLANK($PT$3),"",IF(ISBLANK(Tipy!NF41),0,IF(AND(Tipy!NF41=Výsledky!$PR$3,Tipy!NH41=Výsledky!$PT$3),50,0)))</f>
        <v/>
      </c>
      <c r="PP47" s="92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92" t="str">
        <f>IF(ISBLANK($PT$3),"",IF(OR(Tipy!NI41=Výsledky!$PO$6,Tipy!NI41=Výsledky!$PO$7,Tipy!NI41=Výsledky!$PO$8,Tipy!NI41=Výsledky!$PO$9),30,0))</f>
        <v/>
      </c>
      <c r="PR47" s="92" t="str">
        <f>IF(ISBLANK($PT$3),"",IF(OR(Tipy!NJ41=Výsledky!$PR$6,Tipy!NJ41=Výsledky!$PR$7,Tipy!NJ41=Výsledky!$PR$8,Tipy!NJ41=Výsledky!$PR$9),10,0))</f>
        <v/>
      </c>
      <c r="PS47" s="93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95" t="str">
        <f>IF(ISBLANK($PT$3),"",IF(ISBLANK(Tipy!NF41),"-",SUM(PO47:PS47)))</f>
        <v/>
      </c>
      <c r="PU47" s="94"/>
      <c r="PV47" s="92" t="str">
        <f>IF(ISBLANK($QA$3),"",IF(ISBLANK(Tipy!NL41),0,IF(AND(Tipy!NL41=Výsledky!$PY$3,Tipy!NN41=Výsledky!$QA$3),50,0)))</f>
        <v/>
      </c>
      <c r="PW47" s="92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92" t="str">
        <f>IF(ISBLANK($QA$3),"",IF(OR(Tipy!NO41=Výsledky!$PV$6,Tipy!NO41=Výsledky!$PV$7,Tipy!NO41=Výsledky!$PV$8,Tipy!NO41=Výsledky!$PV$9),30,0))</f>
        <v/>
      </c>
      <c r="PY47" s="92" t="str">
        <f>IF(ISBLANK($QA$3),"",IF(OR(Tipy!NP41=Výsledky!$PY$6,Tipy!NP41=Výsledky!$PY$7,Tipy!NP41=Výsledky!$PY$8,Tipy!NP41=Výsledky!$PY$9),10,0))</f>
        <v/>
      </c>
      <c r="PZ47" s="93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95" t="str">
        <f>IF(ISBLANK($QA$3),"",IF(ISBLANK(Tipy!NL41),"-",SUM(PV47:PZ47)))</f>
        <v/>
      </c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182">
        <f>IF(ISBLANK($GP$3),"",IF(ISBLANK(Tipy!FJ42),0,IF(AND(Tipy!FJ42=Výsledky!$GN$3,Tipy!FL42=Výsledky!$GP$3),50,0)))</f>
        <v>0</v>
      </c>
      <c r="GL48" s="182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82">
        <f>IF(ISBLANK($GP$3),"",IF(OR(Tipy!FM42=Výsledky!$GK$6,Tipy!FM42=Výsledky!$GK$7,Tipy!FM42=Výsledky!$GK$8,Tipy!FM42=Výsledky!$GK$9),30,0))</f>
        <v>30</v>
      </c>
      <c r="GN48" s="182">
        <f>IF(ISBLANK($GP$3),"",IF(OR(Tipy!FN42=Výsledky!$GN$6,Tipy!FN42=Výsledky!$GN$7,Tipy!FN42=Výsledky!$GN$8,Tipy!FN42=Výsledky!$GN$9),10,0))</f>
        <v>10</v>
      </c>
      <c r="GO48" s="183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6">
        <f>IF(ISBLANK($GP$3),"",IF(ISBLANK(Tipy!FJ42),"-",SUM(GK48:GO48)))</f>
        <v>60</v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182">
        <f>IF(ISBLANK($IM$3),"",IF(ISBLANK(Tipy!GZ42),0,IF(AND(Tipy!GZ42=Výsledky!$IK$3,Tipy!HB42=Výsledky!$IM$3),50,0)))</f>
        <v>0</v>
      </c>
      <c r="II48" s="182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2">
        <f>IF(ISBLANK($IM$3),"",IF(OR(Tipy!HC42=Výsledky!$IH$6,Tipy!HC42=Výsledky!$IH$7,Tipy!HC42=Výsledky!$IH$8,Tipy!HC42=Výsledky!$IH$9),30,0))</f>
        <v>30</v>
      </c>
      <c r="IK48" s="182">
        <f>IF(ISBLANK($IM$3),"",IF(OR(Tipy!HD42=Výsledky!$IK$6,Tipy!HD42=Výsledky!$IK$7,Tipy!HD42=Výsledky!$IK$8,Tipy!HD42=Výsledky!$IK$9),10,0))</f>
        <v>0</v>
      </c>
      <c r="IL48" s="183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6">
        <f>IF(ISBLANK($IM$3),"",IF(ISBLANK(Tipy!GZ42),"-",SUM(IH48:IL48)))</f>
        <v>60</v>
      </c>
      <c r="IN48" s="185"/>
      <c r="IO48" s="182">
        <f>IF(ISBLANK($IT$3),"",IF(ISBLANK(Tipy!HF42),0,IF(AND(Tipy!HF42=Výsledky!$IR$3,Tipy!HH42=Výsledky!$IT$3),50,0)))</f>
        <v>0</v>
      </c>
      <c r="IP48" s="182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2">
        <f>IF(ISBLANK($IT$3),"",IF(OR(Tipy!HI42=Výsledky!$IO$6,Tipy!HI42=Výsledky!$IO$7,Tipy!HI42=Výsledky!$IO$8,Tipy!HI42=Výsledky!$IO$9),30,0))</f>
        <v>30</v>
      </c>
      <c r="IR48" s="182">
        <f>IF(ISBLANK($IT$3),"",IF(OR(Tipy!HJ42=Výsledky!$IR$6,Tipy!HJ42=Výsledky!$IR$7,Tipy!HJ42=Výsledky!$IR$8,Tipy!HJ42=Výsledky!$IR$9),10,0))</f>
        <v>10</v>
      </c>
      <c r="IS48" s="183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6">
        <f>IF(ISBLANK($IT$3),"",IF(ISBLANK(Tipy!HF42),"-",SUM(IO48:IS48)))</f>
        <v>60</v>
      </c>
      <c r="IU48" s="185"/>
      <c r="IV48" s="182">
        <f>IF(ISBLANK($JA$3),"",IF(ISBLANK(Tipy!HL42),0,IF(AND(Tipy!HL42=Výsledky!$IY$3,Tipy!HN42=Výsledky!$JA$3),50,0)))</f>
        <v>0</v>
      </c>
      <c r="IW48" s="182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2">
        <f>IF(ISBLANK($JA$3),"",IF(OR(Tipy!HO42=Výsledky!$IV$6,Tipy!HO42=Výsledky!$IV$7,Tipy!HO42=Výsledky!$IV$8,Tipy!HO42=Výsledky!$IV$9),30,0))</f>
        <v>0</v>
      </c>
      <c r="IY48" s="182">
        <f>IF(ISBLANK($JA$3),"",IF(OR(Tipy!HP42=Výsledky!$IY$6,Tipy!HP42=Výsledky!$IY$7,Tipy!HP42=Výsledky!$IY$8,Tipy!HP42=Výsledky!$IY$9),10,0))</f>
        <v>0</v>
      </c>
      <c r="IZ48" s="183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6" t="str">
        <f>IF(ISBLANK($JA$3),"",IF(ISBLANK(Tipy!HL42),"-",SUM(IV48:IZ48)))</f>
        <v>-</v>
      </c>
      <c r="JB48" s="185"/>
      <c r="JC48" s="182">
        <f>IF(ISBLANK($JH$3),"",IF(ISBLANK(Tipy!HR42),0,IF(AND(Tipy!HR42=Výsledky!$JF$3,Tipy!HT42=Výsledky!$JH$3),50,0)))</f>
        <v>0</v>
      </c>
      <c r="JD48" s="182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2">
        <f>IF(ISBLANK($JH$3),"",IF(OR(Tipy!HU42=Výsledky!$JC$6,Tipy!HU42=Výsledky!$JC$7,Tipy!HU42=Výsledky!$JC$8,Tipy!HU42=Výsledky!$JC$9),30,0))</f>
        <v>0</v>
      </c>
      <c r="JF48" s="182">
        <f>IF(ISBLANK($JH$3),"",IF(OR(Tipy!HV42=Výsledky!$JF$6,Tipy!HV42=Výsledky!$JF$7,Tipy!HV42=Výsledky!$JF$8,Tipy!HV42=Výsledky!$JF$9),10,0))</f>
        <v>0</v>
      </c>
      <c r="JG48" s="18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6">
        <f>IF(ISBLANK($JH$3),"",IF(ISBLANK(Tipy!HR42),"-",SUM(JC48:JG48)))</f>
        <v>20</v>
      </c>
      <c r="JI48" s="185"/>
      <c r="JJ48" s="182">
        <f>IF(ISBLANK($JO$3),"",IF(ISBLANK(Tipy!HX42),0,IF(AND(Tipy!HX42=Výsledky!$JM$3,Tipy!HZ42=Výsledky!$JO$3),50,0)))</f>
        <v>0</v>
      </c>
      <c r="JK48" s="182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2">
        <f>IF(ISBLANK($JO$3),"",IF(OR(Tipy!IA42=Výsledky!$JJ$6,Tipy!IA42=Výsledky!$JJ$7,Tipy!IA42=Výsledky!$JJ$8,Tipy!IA42=Výsledky!$JJ$9),30,0))</f>
        <v>0</v>
      </c>
      <c r="JM48" s="182">
        <f>IF(ISBLANK($JO$3),"",IF(OR(Tipy!IB42=Výsledky!$JM$6,Tipy!IB42=Výsledky!$JM$7,Tipy!IB42=Výsledky!$JM$8,Tipy!IB42=Výsledky!$JM$9),10,0))</f>
        <v>0</v>
      </c>
      <c r="JN48" s="183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86">
        <f>IF(ISBLANK($JO$3),"",IF(ISBLANK(Tipy!HX42),"-",SUM(JJ48:JN48)))</f>
        <v>30</v>
      </c>
      <c r="JP48" s="185"/>
      <c r="JQ48" s="182">
        <f>IF(ISBLANK($JV$3),"",IF(ISBLANK(Tipy!ID42),0,IF(AND(Tipy!ID42=Výsledky!$JT$3,Tipy!IF42=Výsledky!$JV$3),50,0)))</f>
        <v>0</v>
      </c>
      <c r="JR48" s="182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182">
        <f>IF(ISBLANK($JV$3),"",IF(OR(Tipy!IG42=Výsledky!$JQ$6,Tipy!IG42=Výsledky!$JQ$7,Tipy!IG42=Výsledky!$JQ$8,Tipy!IG42=Výsledky!$JQ$9),30,0))</f>
        <v>30</v>
      </c>
      <c r="JT48" s="182">
        <f>IF(ISBLANK($JV$3),"",IF(OR(Tipy!IH42=Výsledky!$JT$6,Tipy!IH42=Výsledky!$JT$7,Tipy!IH42=Výsledky!$JT$8,Tipy!IH42=Výsledky!$JT$9),10,0))</f>
        <v>0</v>
      </c>
      <c r="JU48" s="183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186">
        <f>IF(ISBLANK($JV$3),"",IF(ISBLANK(Tipy!ID42),"-",SUM(JQ48:JU48)))</f>
        <v>50</v>
      </c>
      <c r="JW48" s="185"/>
      <c r="JX48" s="182">
        <f>IF(ISBLANK($KC$3),"",IF(ISBLANK(Tipy!IJ42),0,IF(AND(Tipy!IJ42=Výsledky!$KA$3,Tipy!IL42=Výsledky!$KC$3),50,0)))</f>
        <v>0</v>
      </c>
      <c r="JY48" s="182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>20</v>
      </c>
      <c r="JZ48" s="182">
        <f>IF(ISBLANK($KC$3),"",IF(OR(Tipy!IM42=Výsledky!$JX$6,Tipy!IM42=Výsledky!$JX$7,Tipy!IM42=Výsledky!$JX$8,Tipy!IM42=Výsledky!$JX$9),30,0))</f>
        <v>0</v>
      </c>
      <c r="KA48" s="182">
        <f>IF(ISBLANK($KC$3),"",IF(OR(Tipy!IN42=Výsledky!$KA$6,Tipy!IN42=Výsledky!$KA$7,Tipy!IN42=Výsledky!$KA$8,Tipy!IN42=Výsledky!$KA$9),10,0))</f>
        <v>0</v>
      </c>
      <c r="KB48" s="183">
        <f>IF(ISBLANK($KC$3),"",IF(ISBLANK(Tipy!IJ42),0,IF(OR(AND(Tipy!IJ42=Výsledky!$KA$3,OR(Tipy!IL42=Výsledky!$KC$3+1,Tipy!IL42=Výsledky!$KC$3-1)),AND(Tipy!IL42=Výsledky!$KC$3,OR(Tipy!IJ42=Výsledky!$KA$3+1,Tipy!IJ42=Výsledky!$KA$3-1))),10,0)))</f>
        <v>10</v>
      </c>
      <c r="KC48" s="186">
        <f>IF(ISBLANK($KC$3),"",IF(ISBLANK(Tipy!IJ42),"-",SUM(JX48:KB48)))</f>
        <v>30</v>
      </c>
      <c r="KD48" s="185"/>
      <c r="KE48" s="182">
        <f>IF(ISBLANK($KJ$3),"",IF(ISBLANK(Tipy!IP42),0,IF(AND(Tipy!IP42=Výsledky!$KH$3,Tipy!IR42=Výsledky!$KJ$3),50,0)))</f>
        <v>0</v>
      </c>
      <c r="KF48" s="182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182">
        <f>IF(ISBLANK($KJ$3),"",IF(OR(Tipy!IS42=Výsledky!$KE$6,Tipy!IS42=Výsledky!$KE$7,Tipy!IS42=Výsledky!$KE$8,Tipy!IS42=Výsledky!$KE$9),30,0))</f>
        <v>0</v>
      </c>
      <c r="KH48" s="182">
        <f>IF(ISBLANK($KJ$3),"",IF(OR(Tipy!IT42=Výsledky!$KH$6,Tipy!IT42=Výsledky!$KH$7,Tipy!IT42=Výsledky!$KH$8,Tipy!IT42=Výsledky!$KH$9),10,0))</f>
        <v>0</v>
      </c>
      <c r="KI48" s="183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186">
        <f>IF(ISBLANK($KJ$3),"",IF(ISBLANK(Tipy!IP42),"-",SUM(KE48:KI48)))</f>
        <v>0</v>
      </c>
      <c r="KK48" s="185"/>
      <c r="KL48" s="182">
        <f>IF(ISBLANK($KQ$3),"",IF(ISBLANK(Tipy!IV42),0,IF(AND(Tipy!IV42=Výsledky!$KO$3,Tipy!IX42=Výsledky!$KQ$3),50,0)))</f>
        <v>0</v>
      </c>
      <c r="KM48" s="182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82">
        <f>IF(ISBLANK($KQ$3),"",IF(OR(Tipy!IY42=Výsledky!$KL$6,Tipy!IY42=Výsledky!$KL$7,Tipy!IY42=Výsledky!$KL$8,Tipy!IY42=Výsledky!$KL$9),30,0))</f>
        <v>30</v>
      </c>
      <c r="KO48" s="182">
        <f>IF(ISBLANK($KQ$3),"",IF(OR(Tipy!IZ42=Výsledky!$KO$6,Tipy!IZ42=Výsledky!$KO$7,Tipy!IZ42=Výsledky!$KO$8,Tipy!IZ42=Výsledky!$KO$9),10,0))</f>
        <v>0</v>
      </c>
      <c r="KP48" s="183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86">
        <f>IF(ISBLANK($KQ$3),"",IF(ISBLANK(Tipy!IV42),"-",SUM(KL48:KP48)))</f>
        <v>50</v>
      </c>
      <c r="KR48" s="185"/>
      <c r="KS48" s="182">
        <f>IF(ISBLANK($KX$3),"",IF(ISBLANK(Tipy!JB42),0,IF(AND(Tipy!JB42=Výsledky!$KV$3,Tipy!JD42=Výsledky!$KX$3),50,0)))</f>
        <v>0</v>
      </c>
      <c r="KT48" s="182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20</v>
      </c>
      <c r="KU48" s="182">
        <f>IF(ISBLANK($KX$3),"",IF(OR(Tipy!JE42=Výsledky!$KS$6,Tipy!JE42=Výsledky!$KS$7,Tipy!JE42=Výsledky!$KS$8,Tipy!JE42=Výsledky!$KS$9),30,0))</f>
        <v>0</v>
      </c>
      <c r="KV48" s="182">
        <f>IF(ISBLANK($KX$3),"",IF(OR(Tipy!JF42=Výsledky!$KV$6,Tipy!JF42=Výsledky!$KV$7,Tipy!JF42=Výsledky!$KV$8,Tipy!JF42=Výsledky!$KV$9),10,0))</f>
        <v>0</v>
      </c>
      <c r="KW48" s="183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86">
        <f>IF(ISBLANK($KX$3),"",IF(ISBLANK(Tipy!JB42),"-",SUM(KS48:KW48)))</f>
        <v>20</v>
      </c>
      <c r="KY48" s="185"/>
      <c r="KZ48" s="182">
        <f>IF(ISBLANK($LE$3),"",IF(ISBLANK(Tipy!JH42),0,IF(AND(Tipy!JH42=Výsledky!$LC$3,Tipy!JJ42=Výsledky!$LE$3),50,0)))</f>
        <v>0</v>
      </c>
      <c r="LA48" s="182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82">
        <f>IF(ISBLANK($LE$3),"",IF(OR(Tipy!JK42=Výsledky!$KZ$6,Tipy!JK42=Výsledky!$KZ$7,Tipy!JK42=Výsledky!$KZ$8,Tipy!JK42=Výsledky!$KZ$9),30,0))</f>
        <v>0</v>
      </c>
      <c r="LC48" s="182">
        <f>IF(ISBLANK($LE$3),"",IF(OR(Tipy!JL42=Výsledky!$LC$6,Tipy!JL42=Výsledky!$LC$7,Tipy!JL42=Výsledky!$LC$8,Tipy!JL42=Výsledky!$LC$9),10,0))</f>
        <v>0</v>
      </c>
      <c r="LD48" s="183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86">
        <f>IF(ISBLANK($LE$3),"",IF(ISBLANK(Tipy!JH42),"-",SUM(KZ48:LD48)))</f>
        <v>0</v>
      </c>
      <c r="LF48" s="185"/>
      <c r="LG48" s="182">
        <f>IF(ISBLANK($LL$3),"",IF(ISBLANK(Tipy!JN42),0,IF(AND(Tipy!JN42=Výsledky!$LJ$3,Tipy!JP42=Výsledky!$LL$3),50,0)))</f>
        <v>0</v>
      </c>
      <c r="LH48" s="182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82">
        <f>IF(ISBLANK($LL$3),"",IF(OR(Tipy!JQ42=Výsledky!$LG$6,Tipy!JQ42=Výsledky!$LG$7,Tipy!JQ42=Výsledky!$LG$8,Tipy!JQ42=Výsledky!$LG$9),30,0))</f>
        <v>30</v>
      </c>
      <c r="LJ48" s="182">
        <f>IF(ISBLANK($LL$3),"",IF(OR(Tipy!JR42=Výsledky!$LJ$6,Tipy!JR42=Výsledky!$LJ$7,Tipy!JR42=Výsledky!$LJ$8,Tipy!JR42=Výsledky!$LJ$9),10,0))</f>
        <v>0</v>
      </c>
      <c r="LK48" s="183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86">
        <f>IF(ISBLANK($LL$3),"",IF(ISBLANK(Tipy!JN42),"-",SUM(LG48:LK48)))</f>
        <v>50</v>
      </c>
      <c r="LM48" s="185"/>
      <c r="LN48" s="182" t="str">
        <f>IF(ISBLANK($LS$3),"",IF(ISBLANK(Tipy!JT42),0,IF(AND(Tipy!JT42=Výsledky!$LQ$3,Tipy!JV42=Výsledky!$LS$3),50,0)))</f>
        <v/>
      </c>
      <c r="LO48" s="182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82" t="str">
        <f>IF(ISBLANK($LS$3),"",IF(OR(Tipy!JW42=Výsledky!$LN$6,Tipy!JW42=Výsledky!$LN$7,Tipy!JW42=Výsledky!$LN$8,Tipy!JW42=Výsledky!$LN$9),30,0))</f>
        <v/>
      </c>
      <c r="LQ48" s="182" t="str">
        <f>IF(ISBLANK($LS$3),"",IF(OR(Tipy!JX42=Výsledky!$LQ$6,Tipy!JX42=Výsledky!$LQ$7,Tipy!JX42=Výsledky!$LQ$8,Tipy!JX42=Výsledky!$LQ$9),10,0))</f>
        <v/>
      </c>
      <c r="LR48" s="183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86" t="str">
        <f>IF(ISBLANK($LS$3),"",IF(ISBLANK(Tipy!JT42),"-",SUM(LN48:LR48)))</f>
        <v/>
      </c>
      <c r="LT48" s="94"/>
      <c r="LU48" s="182">
        <f>IF(ISBLANK($LZ$3),"",IF(ISBLANK(Tipy!JZ42),0,IF(AND(Tipy!JZ42=Výsledky!$LX$3,Tipy!KB42=Výsledky!$LZ$3),50,0)))</f>
        <v>0</v>
      </c>
      <c r="LV48" s="182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82">
        <f>IF(ISBLANK($LZ$3),"",IF(OR(Tipy!KC42=Výsledky!$LU$6,Tipy!KC42=Výsledky!$LU$7,Tipy!KC42=Výsledky!$LU$8,Tipy!KC42=Výsledky!$LU$9),30,0))</f>
        <v>0</v>
      </c>
      <c r="LX48" s="182">
        <f>IF(ISBLANK($LZ$3),"",IF(OR(Tipy!KD42=Výsledky!$LX$6,Tipy!KD42=Výsledky!$LX$7,Tipy!KD42=Výsledky!$LX$8,Tipy!KD42=Výsledky!$LX$9),10,0))</f>
        <v>0</v>
      </c>
      <c r="LY48" s="183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86" t="str">
        <f>IF(ISBLANK($LZ$3),"",IF(ISBLANK(Tipy!JZ42),"-",SUM(LU48:LY48)))</f>
        <v>-</v>
      </c>
      <c r="MA48" s="185"/>
      <c r="MB48" s="182">
        <f>IF(ISBLANK($MG$3),"",IF(ISBLANK(Tipy!KF42),0,IF(AND(Tipy!KF42=Výsledky!$ME$3,Tipy!KH42=Výsledky!$MG$3),50,0)))</f>
        <v>0</v>
      </c>
      <c r="MC48" s="182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82">
        <f>IF(ISBLANK($MG$3),"",IF(OR(Tipy!KI42=Výsledky!$MB$6,Tipy!KI42=Výsledky!$MB$7,Tipy!KI42=Výsledky!$MB$8,Tipy!KI42=Výsledky!$MB$9),30,0))</f>
        <v>0</v>
      </c>
      <c r="ME48" s="182">
        <f>IF(ISBLANK($MG$3),"",IF(OR(Tipy!KJ42=Výsledky!$ME$6,Tipy!KJ42=Výsledky!$ME$7,Tipy!KJ42=Výsledky!$ME$8,Tipy!KJ42=Výsledky!$ME$9),10,0))</f>
        <v>0</v>
      </c>
      <c r="MF48" s="183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86" t="str">
        <f>IF(ISBLANK($MG$3),"",IF(ISBLANK(Tipy!KF42),"-",SUM(MB48:MF48)))</f>
        <v>-</v>
      </c>
      <c r="MH48" s="94"/>
      <c r="MI48" s="92" t="str">
        <f>IF(ISBLANK($MN$3),"",IF(ISBLANK(Tipy!KL42),0,IF(AND(Tipy!KL42=Výsledky!$ML$3,Tipy!KN42=Výsledky!$MN$3),50,0)))</f>
        <v/>
      </c>
      <c r="MJ48" s="92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92" t="str">
        <f>IF(ISBLANK($MN$3),"",IF(OR(Tipy!KO42=Výsledky!$MI$6,Tipy!KO42=Výsledky!$MI$7,Tipy!KO42=Výsledky!$MI$8,Tipy!KO42=Výsledky!$MI$9),30,0))</f>
        <v/>
      </c>
      <c r="ML48" s="92" t="str">
        <f>IF(ISBLANK($MN$3),"",IF(OR(Tipy!KP42=Výsledky!$ML$6,Tipy!KP42=Výsledky!$ML$7,Tipy!KP42=Výsledky!$ML$8,Tipy!KP42=Výsledky!$ML$9),10,0))</f>
        <v/>
      </c>
      <c r="MM48" s="93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95" t="str">
        <f>IF(ISBLANK($MN$3),"",IF(ISBLANK(Tipy!KL42),"-",SUM(MI48:MM48)))</f>
        <v/>
      </c>
      <c r="MO48" s="94"/>
      <c r="MP48" s="92" t="str">
        <f>IF(ISBLANK($MU$3),"",IF(ISBLANK(Tipy!KR42),0,IF(AND(Tipy!KR42=Výsledky!$MS$3,Tipy!KT42=Výsledky!$MU$3),50,0)))</f>
        <v/>
      </c>
      <c r="MQ48" s="92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92" t="str">
        <f>IF(ISBLANK($MU$3),"",IF(OR(Tipy!KU42=Výsledky!$MP$6,Tipy!KU42=Výsledky!$MP$7,Tipy!KU42=Výsledky!$MP$8,Tipy!KU42=Výsledky!$MP$9),30,0))</f>
        <v/>
      </c>
      <c r="MS48" s="92" t="str">
        <f>IF(ISBLANK($MU$3),"",IF(OR(Tipy!KV42=Výsledky!$MS$6,Tipy!KV42=Výsledky!$MS$7,Tipy!KV42=Výsledky!$MS$8,Tipy!KV42=Výsledky!$MS$9),10,0))</f>
        <v/>
      </c>
      <c r="MT48" s="93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95" t="str">
        <f>IF(ISBLANK($MU$3),"",IF(ISBLANK(Tipy!KR42),"-",SUM(MP48:MT48)))</f>
        <v/>
      </c>
      <c r="MV48" s="94"/>
      <c r="MW48" s="92" t="str">
        <f>IF(ISBLANK($NB$3),"",IF(ISBLANK(Tipy!KX42),0,IF(AND(Tipy!KX42=Výsledky!$MZ$3,Tipy!KZ42=Výsledky!$NB$3),50,0)))</f>
        <v/>
      </c>
      <c r="MX48" s="92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92" t="str">
        <f>IF(ISBLANK($NB$3),"",IF(OR(Tipy!LA42=Výsledky!$MW$6,Tipy!LA42=Výsledky!$MW$7,Tipy!LA42=Výsledky!$MW$8,Tipy!LA42=Výsledky!$MW$9),30,0))</f>
        <v/>
      </c>
      <c r="MZ48" s="92" t="str">
        <f>IF(ISBLANK($NB$3),"",IF(OR(Tipy!LB42=Výsledky!$MZ$6,Tipy!LB42=Výsledky!$MZ$7,Tipy!LB42=Výsledky!$MZ$8,Tipy!LB42=Výsledky!$MZ$9),10,0))</f>
        <v/>
      </c>
      <c r="NA48" s="93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95" t="str">
        <f>IF(ISBLANK($NB$3),"",IF(ISBLANK(Tipy!KX42),"-",SUM(MW48:NA48)))</f>
        <v/>
      </c>
      <c r="NC48" s="94"/>
      <c r="ND48" s="92" t="str">
        <f>IF(ISBLANK($NI$3),"",IF(ISBLANK(Tipy!LD42),0,IF(AND(Tipy!LD42=Výsledky!$NG$3,Tipy!LF42=Výsledky!$NI$3),50,0)))</f>
        <v/>
      </c>
      <c r="NE48" s="92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92" t="str">
        <f>IF(ISBLANK($NI$3),"",IF(OR(Tipy!LG42=Výsledky!$ND$6,Tipy!LG42=Výsledky!$ND$7,Tipy!LG42=Výsledky!$ND$8,Tipy!LG42=Výsledky!$ND$9),30,0))</f>
        <v/>
      </c>
      <c r="NG48" s="92" t="str">
        <f>IF(ISBLANK($NI$3),"",IF(OR(Tipy!LH42=Výsledky!$NG$6,Tipy!LH42=Výsledky!$NG$7,Tipy!LH42=Výsledky!$NG$8,Tipy!LH42=Výsledky!$NG$9),10,0))</f>
        <v/>
      </c>
      <c r="NH48" s="93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95" t="str">
        <f>IF(ISBLANK($NI$3),"",IF(ISBLANK(Tipy!LD42),"-",SUM(ND48:NH48)))</f>
        <v/>
      </c>
      <c r="NJ48" s="94"/>
      <c r="NK48" s="92" t="str">
        <f>IF(ISBLANK($NP$3),"",IF(ISBLANK(Tipy!LJ42),0,IF(AND(Tipy!LJ42=Výsledky!$NN$3,Tipy!LL42=Výsledky!$NP$3),50,0)))</f>
        <v/>
      </c>
      <c r="NL48" s="92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92" t="str">
        <f>IF(ISBLANK($NP$3),"",IF(OR(Tipy!LM42=Výsledky!$NK$6,Tipy!LM42=Výsledky!$NK$7,Tipy!LM42=Výsledky!$NK$8,Tipy!LM42=Výsledky!$NK$9),30,0))</f>
        <v/>
      </c>
      <c r="NN48" s="92" t="str">
        <f>IF(ISBLANK($NP$3),"",IF(OR(Tipy!LN42=Výsledky!$NN$6,Tipy!LN42=Výsledky!$NN$7,Tipy!LN42=Výsledky!$NN$8,Tipy!LN42=Výsledky!$NN$9),10,0))</f>
        <v/>
      </c>
      <c r="NO48" s="93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95" t="str">
        <f>IF(ISBLANK($NP$3),"",IF(ISBLANK(Tipy!LJ42),"-",SUM(NK48:NO48)))</f>
        <v/>
      </c>
      <c r="NQ48" s="94"/>
      <c r="NR48" s="92" t="str">
        <f>IF(ISBLANK($NW$3),"",IF(ISBLANK(Tipy!LP42),0,IF(AND(Tipy!LP42=Výsledky!$NU$3,Tipy!LR42=Výsledky!$NW$3),50,0)))</f>
        <v/>
      </c>
      <c r="NS48" s="92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92" t="str">
        <f>IF(ISBLANK($NW$3),"",IF(OR(Tipy!LS42=Výsledky!$NR$6,Tipy!LS42=Výsledky!$NR$7,Tipy!LS42=Výsledky!$NR$8,Tipy!LS42=Výsledky!$NR$9),30,0))</f>
        <v/>
      </c>
      <c r="NU48" s="92" t="str">
        <f>IF(ISBLANK($NW$3),"",IF(OR(Tipy!LT42=Výsledky!$NU$6,Tipy!LT42=Výsledky!$NU$7,Tipy!LT42=Výsledky!$NU$8,Tipy!LT42=Výsledky!$NU$9),10,0))</f>
        <v/>
      </c>
      <c r="NV48" s="93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95" t="str">
        <f>IF(ISBLANK($NW$3),"",IF(ISBLANK(Tipy!LP42),"-",SUM(NR48:NV48)))</f>
        <v/>
      </c>
      <c r="NX48" s="94"/>
      <c r="NY48" s="92" t="str">
        <f>IF(ISBLANK($OD$3),"",IF(ISBLANK(Tipy!LV42),0,IF(AND(Tipy!LV42=Výsledky!$OB$3,Tipy!LX42=Výsledky!$OD$3),50,0)))</f>
        <v/>
      </c>
      <c r="NZ48" s="92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92" t="str">
        <f>IF(ISBLANK($OD$3),"",IF(OR(Tipy!LY42=Výsledky!$NY$6,Tipy!LY42=Výsledky!$NY$7,Tipy!LY42=Výsledky!$NY$8,Tipy!LY42=Výsledky!$NY$9),30,0))</f>
        <v/>
      </c>
      <c r="OB48" s="92" t="str">
        <f>IF(ISBLANK($OD$3),"",IF(OR(Tipy!LZ42=Výsledky!$OB$6,Tipy!LZ42=Výsledky!$OB$7,Tipy!LZ42=Výsledky!$OB$8,Tipy!LZ42=Výsledky!$OB$9),10,0))</f>
        <v/>
      </c>
      <c r="OC48" s="93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95" t="str">
        <f>IF(ISBLANK($OD$3),"",IF(ISBLANK(Tipy!LV42),"-",SUM(NY48:OC48)))</f>
        <v/>
      </c>
      <c r="OE48" s="94"/>
      <c r="OF48" s="92" t="str">
        <f>IF(ISBLANK($OK$3),"",IF(ISBLANK(Tipy!MB42),0,IF(AND(Tipy!MB42=Výsledky!$OI$3,Tipy!MD42=Výsledky!$OK$3),50,0)))</f>
        <v/>
      </c>
      <c r="OG48" s="92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92" t="str">
        <f>IF(ISBLANK($OK$3),"",IF(OR(Tipy!ME42=Výsledky!$OF$6,Tipy!ME42=Výsledky!$OF$7,Tipy!ME42=Výsledky!$OF$8,Tipy!ME42=Výsledky!$OF$9),30,0))</f>
        <v/>
      </c>
      <c r="OI48" s="92" t="str">
        <f>IF(ISBLANK($OK$3),"",IF(OR(Tipy!MF42=Výsledky!$OI$6,Tipy!MF42=Výsledky!$OI$7,Tipy!MF42=Výsledky!$OI$8,Tipy!MF42=Výsledky!$OI$9),10,0))</f>
        <v/>
      </c>
      <c r="OJ48" s="93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95" t="str">
        <f>IF(ISBLANK($OK$3),"",IF(ISBLANK(Tipy!MB42),"-",SUM(OF48:OJ48)))</f>
        <v/>
      </c>
      <c r="OL48" s="94"/>
      <c r="OM48" s="92" t="str">
        <f>IF(ISBLANK($OR$3),"",IF(ISBLANK(Tipy!MH42),0,IF(AND(Tipy!MH42=Výsledky!$OP$3,Tipy!MJ42=Výsledky!$OR$3),50,0)))</f>
        <v/>
      </c>
      <c r="ON48" s="92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92" t="str">
        <f>IF(ISBLANK($OR$3),"",IF(OR(Tipy!MK42=Výsledky!$OM$6,Tipy!MK42=Výsledky!$OM$7,Tipy!MK42=Výsledky!$OM$8,Tipy!MK42=Výsledky!$OM$9),30,0))</f>
        <v/>
      </c>
      <c r="OP48" s="92" t="str">
        <f>IF(ISBLANK($OR$3),"",IF(OR(Tipy!ML42=Výsledky!$OP$6,Tipy!ML42=Výsledky!$OP$7,Tipy!ML42=Výsledky!$OP$8,Tipy!ML42=Výsledky!$OP$9),10,0))</f>
        <v/>
      </c>
      <c r="OQ48" s="93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95" t="str">
        <f>IF(ISBLANK($OR$3),"",IF(ISBLANK(Tipy!MH42),"-",SUM(OM48:OQ48)))</f>
        <v/>
      </c>
      <c r="OS48" s="94"/>
      <c r="OT48" s="92" t="str">
        <f>IF(ISBLANK($OY$3),"",IF(ISBLANK(Tipy!MN42),0,IF(AND(Tipy!MN42=Výsledky!$OW$3,Tipy!MP42=Výsledky!$OY$3),50,0)))</f>
        <v/>
      </c>
      <c r="OU48" s="92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92" t="str">
        <f>IF(ISBLANK($OY$3),"",IF(OR(Tipy!MQ42=Výsledky!$OT$6,Tipy!MQ42=Výsledky!$OT$7,Tipy!MQ42=Výsledky!$OT$8,Tipy!MQ42=Výsledky!$OT$9),30,0))</f>
        <v/>
      </c>
      <c r="OW48" s="92" t="str">
        <f>IF(ISBLANK($OY$3),"",IF(OR(Tipy!MR42=Výsledky!$OW$6,Tipy!MR42=Výsledky!$OW$7,Tipy!MR42=Výsledky!$OW$8,Tipy!MR42=Výsledky!$OW$9),10,0))</f>
        <v/>
      </c>
      <c r="OX48" s="93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95" t="str">
        <f>IF(ISBLANK($OY$3),"",IF(ISBLANK(Tipy!MN42),"-",SUM(OT48:OX48)))</f>
        <v/>
      </c>
      <c r="OZ48" s="94"/>
      <c r="PA48" s="92" t="str">
        <f>IF(ISBLANK($PF$3),"",IF(ISBLANK(Tipy!MT42),0,IF(AND(Tipy!MT42=Výsledky!$PD$3,Tipy!MV42=Výsledky!$PF$3),50,0)))</f>
        <v/>
      </c>
      <c r="PB48" s="92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92" t="str">
        <f>IF(ISBLANK($PF$3),"",IF(OR(Tipy!MW42=Výsledky!$PA$6,Tipy!MW42=Výsledky!$PA$7,Tipy!MW42=Výsledky!$PA$8,Tipy!MW42=Výsledky!$PA$9),30,0))</f>
        <v/>
      </c>
      <c r="PD48" s="92" t="str">
        <f>IF(ISBLANK($PF$3),"",IF(OR(Tipy!MX42=Výsledky!$PD$6,Tipy!MX42=Výsledky!$PD$7,Tipy!MX42=Výsledky!$PD$8,Tipy!MX42=Výsledky!$PD$9),10,0))</f>
        <v/>
      </c>
      <c r="PE48" s="93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95" t="str">
        <f>IF(ISBLANK($PF$3),"",IF(ISBLANK(Tipy!MT42),"-",SUM(PA48:PE48)))</f>
        <v/>
      </c>
      <c r="PG48" s="94"/>
      <c r="PH48" s="92" t="str">
        <f>IF(ISBLANK($PM$3),"",IF(ISBLANK(Tipy!MZ42),0,IF(AND(Tipy!MZ42=Výsledky!$PK$3,Tipy!NB42=Výsledky!$PM$3),50,0)))</f>
        <v/>
      </c>
      <c r="PI48" s="92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92" t="str">
        <f>IF(ISBLANK($PM$3),"",IF(OR(Tipy!NC42=Výsledky!$PH$6,Tipy!NC42=Výsledky!$PH$7,Tipy!NC42=Výsledky!$PH$8,Tipy!NC42=Výsledky!$PH$9),30,0))</f>
        <v/>
      </c>
      <c r="PK48" s="92" t="str">
        <f>IF(ISBLANK($PM$3),"",IF(OR(Tipy!ND42=Výsledky!$PK$6,Tipy!ND42=Výsledky!$PK$7,Tipy!ND42=Výsledky!$PK$8,Tipy!ND42=Výsledky!$PK$9),10,0))</f>
        <v/>
      </c>
      <c r="PL48" s="93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95" t="str">
        <f>IF(ISBLANK($PM$3),"",IF(ISBLANK(Tipy!MZ42),"-",SUM(PH48:PL48)))</f>
        <v/>
      </c>
      <c r="PN48" s="94"/>
      <c r="PO48" s="92" t="str">
        <f>IF(ISBLANK($PT$3),"",IF(ISBLANK(Tipy!NF42),0,IF(AND(Tipy!NF42=Výsledky!$PR$3,Tipy!NH42=Výsledky!$PT$3),50,0)))</f>
        <v/>
      </c>
      <c r="PP48" s="92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92" t="str">
        <f>IF(ISBLANK($PT$3),"",IF(OR(Tipy!NI42=Výsledky!$PO$6,Tipy!NI42=Výsledky!$PO$7,Tipy!NI42=Výsledky!$PO$8,Tipy!NI42=Výsledky!$PO$9),30,0))</f>
        <v/>
      </c>
      <c r="PR48" s="92" t="str">
        <f>IF(ISBLANK($PT$3),"",IF(OR(Tipy!NJ42=Výsledky!$PR$6,Tipy!NJ42=Výsledky!$PR$7,Tipy!NJ42=Výsledky!$PR$8,Tipy!NJ42=Výsledky!$PR$9),10,0))</f>
        <v/>
      </c>
      <c r="PS48" s="93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95" t="str">
        <f>IF(ISBLANK($PT$3),"",IF(ISBLANK(Tipy!NF42),"-",SUM(PO48:PS48)))</f>
        <v/>
      </c>
      <c r="PU48" s="94"/>
      <c r="PV48" s="92" t="str">
        <f>IF(ISBLANK($QA$3),"",IF(ISBLANK(Tipy!NL42),0,IF(AND(Tipy!NL42=Výsledky!$PY$3,Tipy!NN42=Výsledky!$QA$3),50,0)))</f>
        <v/>
      </c>
      <c r="PW48" s="92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92" t="str">
        <f>IF(ISBLANK($QA$3),"",IF(OR(Tipy!NO42=Výsledky!$PV$6,Tipy!NO42=Výsledky!$PV$7,Tipy!NO42=Výsledky!$PV$8,Tipy!NO42=Výsledky!$PV$9),30,0))</f>
        <v/>
      </c>
      <c r="PY48" s="92" t="str">
        <f>IF(ISBLANK($QA$3),"",IF(OR(Tipy!NP42=Výsledky!$PY$6,Tipy!NP42=Výsledky!$PY$7,Tipy!NP42=Výsledky!$PY$8,Tipy!NP42=Výsledky!$PY$9),10,0))</f>
        <v/>
      </c>
      <c r="PZ48" s="93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95" t="str">
        <f>IF(ISBLANK($QA$3),"",IF(ISBLANK(Tipy!NL42),"-",SUM(PV48:PZ48)))</f>
        <v/>
      </c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182">
        <f>IF(ISBLANK($GP$3),"",IF(ISBLANK(Tipy!FJ43),0,IF(AND(Tipy!FJ43=Výsledky!$GN$3,Tipy!FL43=Výsledky!$GP$3),50,0)))</f>
        <v>0</v>
      </c>
      <c r="GL49" s="182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82">
        <f>IF(ISBLANK($GP$3),"",IF(OR(Tipy!FM43=Výsledky!$GK$6,Tipy!FM43=Výsledky!$GK$7,Tipy!FM43=Výsledky!$GK$8,Tipy!FM43=Výsledky!$GK$9),30,0))</f>
        <v>30</v>
      </c>
      <c r="GN49" s="182">
        <f>IF(ISBLANK($GP$3),"",IF(OR(Tipy!FN43=Výsledky!$GN$6,Tipy!FN43=Výsledky!$GN$7,Tipy!FN43=Výsledky!$GN$8,Tipy!FN43=Výsledky!$GN$9),10,0))</f>
        <v>0</v>
      </c>
      <c r="GO49" s="183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6">
        <f>IF(ISBLANK($GP$3),"",IF(ISBLANK(Tipy!FJ43),"-",SUM(GK49:GO49)))</f>
        <v>50</v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182">
        <f>IF(ISBLANK($IM$3),"",IF(ISBLANK(Tipy!GZ43),0,IF(AND(Tipy!GZ43=Výsledky!$IK$3,Tipy!HB43=Výsledky!$IM$3),50,0)))</f>
        <v>0</v>
      </c>
      <c r="II49" s="182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2">
        <f>IF(ISBLANK($IM$3),"",IF(OR(Tipy!HC43=Výsledky!$IH$6,Tipy!HC43=Výsledky!$IH$7,Tipy!HC43=Výsledky!$IH$8,Tipy!HC43=Výsledky!$IH$9),30,0))</f>
        <v>0</v>
      </c>
      <c r="IK49" s="182">
        <f>IF(ISBLANK($IM$3),"",IF(OR(Tipy!HD43=Výsledky!$IK$6,Tipy!HD43=Výsledky!$IK$7,Tipy!HD43=Výsledky!$IK$8,Tipy!HD43=Výsledky!$IK$9),10,0))</f>
        <v>0</v>
      </c>
      <c r="IL49" s="183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6" t="str">
        <f>IF(ISBLANK($IM$3),"",IF(ISBLANK(Tipy!GZ43),"-",SUM(IH49:IL49)))</f>
        <v>-</v>
      </c>
      <c r="IN49" s="185"/>
      <c r="IO49" s="182">
        <f>IF(ISBLANK($IT$3),"",IF(ISBLANK(Tipy!HF43),0,IF(AND(Tipy!HF43=Výsledky!$IR$3,Tipy!HH43=Výsledky!$IT$3),50,0)))</f>
        <v>0</v>
      </c>
      <c r="IP49" s="182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2">
        <f>IF(ISBLANK($IT$3),"",IF(OR(Tipy!HI43=Výsledky!$IO$6,Tipy!HI43=Výsledky!$IO$7,Tipy!HI43=Výsledky!$IO$8,Tipy!HI43=Výsledky!$IO$9),30,0))</f>
        <v>30</v>
      </c>
      <c r="IR49" s="182">
        <f>IF(ISBLANK($IT$3),"",IF(OR(Tipy!HJ43=Výsledky!$IR$6,Tipy!HJ43=Výsledky!$IR$7,Tipy!HJ43=Výsledky!$IR$8,Tipy!HJ43=Výsledky!$IR$9),10,0))</f>
        <v>0</v>
      </c>
      <c r="IS49" s="183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6">
        <f>IF(ISBLANK($IT$3),"",IF(ISBLANK(Tipy!HF43),"-",SUM(IO49:IS49)))</f>
        <v>50</v>
      </c>
      <c r="IU49" s="185"/>
      <c r="IV49" s="182">
        <f>IF(ISBLANK($JA$3),"",IF(ISBLANK(Tipy!HL43),0,IF(AND(Tipy!HL43=Výsledky!$IY$3,Tipy!HN43=Výsledky!$JA$3),50,0)))</f>
        <v>0</v>
      </c>
      <c r="IW49" s="182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2">
        <f>IF(ISBLANK($JA$3),"",IF(OR(Tipy!HO43=Výsledky!$IV$6,Tipy!HO43=Výsledky!$IV$7,Tipy!HO43=Výsledky!$IV$8,Tipy!HO43=Výsledky!$IV$9),30,0))</f>
        <v>0</v>
      </c>
      <c r="IY49" s="182">
        <f>IF(ISBLANK($JA$3),"",IF(OR(Tipy!HP43=Výsledky!$IY$6,Tipy!HP43=Výsledky!$IY$7,Tipy!HP43=Výsledky!$IY$8,Tipy!HP43=Výsledky!$IY$9),10,0))</f>
        <v>0</v>
      </c>
      <c r="IZ49" s="183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6">
        <f>IF(ISBLANK($JA$3),"",IF(ISBLANK(Tipy!HL43),"-",SUM(IV49:IZ49)))</f>
        <v>20</v>
      </c>
      <c r="JB49" s="185"/>
      <c r="JC49" s="182">
        <f>IF(ISBLANK($JH$3),"",IF(ISBLANK(Tipy!HR43),0,IF(AND(Tipy!HR43=Výsledky!$JF$3,Tipy!HT43=Výsledky!$JH$3),50,0)))</f>
        <v>50</v>
      </c>
      <c r="JD49" s="182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2">
        <f>IF(ISBLANK($JH$3),"",IF(OR(Tipy!HU43=Výsledky!$JC$6,Tipy!HU43=Výsledky!$JC$7,Tipy!HU43=Výsledky!$JC$8,Tipy!HU43=Výsledky!$JC$9),30,0))</f>
        <v>0</v>
      </c>
      <c r="JF49" s="182">
        <f>IF(ISBLANK($JH$3),"",IF(OR(Tipy!HV43=Výsledky!$JF$6,Tipy!HV43=Výsledky!$JF$7,Tipy!HV43=Výsledky!$JF$8,Tipy!HV43=Výsledky!$JF$9),10,0))</f>
        <v>0</v>
      </c>
      <c r="JG49" s="18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6">
        <f>IF(ISBLANK($JH$3),"",IF(ISBLANK(Tipy!HR43),"-",SUM(JC49:JG49)))</f>
        <v>50</v>
      </c>
      <c r="JI49" s="185"/>
      <c r="JJ49" s="182">
        <f>IF(ISBLANK($JO$3),"",IF(ISBLANK(Tipy!HX43),0,IF(AND(Tipy!HX43=Výsledky!$JM$3,Tipy!HZ43=Výsledky!$JO$3),50,0)))</f>
        <v>0</v>
      </c>
      <c r="JK49" s="182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2">
        <f>IF(ISBLANK($JO$3),"",IF(OR(Tipy!IA43=Výsledky!$JJ$6,Tipy!IA43=Výsledky!$JJ$7,Tipy!IA43=Výsledky!$JJ$8,Tipy!IA43=Výsledky!$JJ$9),30,0))</f>
        <v>0</v>
      </c>
      <c r="JM49" s="182">
        <f>IF(ISBLANK($JO$3),"",IF(OR(Tipy!IB43=Výsledky!$JM$6,Tipy!IB43=Výsledky!$JM$7,Tipy!IB43=Výsledky!$JM$8,Tipy!IB43=Výsledky!$JM$9),10,0))</f>
        <v>0</v>
      </c>
      <c r="JN49" s="183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86">
        <f>IF(ISBLANK($JO$3),"",IF(ISBLANK(Tipy!HX43),"-",SUM(JJ49:JN49)))</f>
        <v>20</v>
      </c>
      <c r="JP49" s="185"/>
      <c r="JQ49" s="182">
        <f>IF(ISBLANK($JV$3),"",IF(ISBLANK(Tipy!ID43),0,IF(AND(Tipy!ID43=Výsledky!$JT$3,Tipy!IF43=Výsledky!$JV$3),50,0)))</f>
        <v>0</v>
      </c>
      <c r="JR49" s="182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182">
        <f>IF(ISBLANK($JV$3),"",IF(OR(Tipy!IG43=Výsledky!$JQ$6,Tipy!IG43=Výsledky!$JQ$7,Tipy!IG43=Výsledky!$JQ$8,Tipy!IG43=Výsledky!$JQ$9),30,0))</f>
        <v>30</v>
      </c>
      <c r="JT49" s="182">
        <f>IF(ISBLANK($JV$3),"",IF(OR(Tipy!IH43=Výsledky!$JT$6,Tipy!IH43=Výsledky!$JT$7,Tipy!IH43=Výsledky!$JT$8,Tipy!IH43=Výsledky!$JT$9),10,0))</f>
        <v>0</v>
      </c>
      <c r="JU49" s="183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86">
        <f>IF(ISBLANK($JV$3),"",IF(ISBLANK(Tipy!ID43),"-",SUM(JQ49:JU49)))</f>
        <v>50</v>
      </c>
      <c r="JW49" s="185"/>
      <c r="JX49" s="182">
        <f>IF(ISBLANK($KC$3),"",IF(ISBLANK(Tipy!IJ43),0,IF(AND(Tipy!IJ43=Výsledky!$KA$3,Tipy!IL43=Výsledky!$KC$3),50,0)))</f>
        <v>0</v>
      </c>
      <c r="JY49" s="182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>0</v>
      </c>
      <c r="JZ49" s="182">
        <f>IF(ISBLANK($KC$3),"",IF(OR(Tipy!IM43=Výsledky!$JX$6,Tipy!IM43=Výsledky!$JX$7,Tipy!IM43=Výsledky!$JX$8,Tipy!IM43=Výsledky!$JX$9),30,0))</f>
        <v>0</v>
      </c>
      <c r="KA49" s="182">
        <f>IF(ISBLANK($KC$3),"",IF(OR(Tipy!IN43=Výsledky!$KA$6,Tipy!IN43=Výsledky!$KA$7,Tipy!IN43=Výsledky!$KA$8,Tipy!IN43=Výsledky!$KA$9),10,0))</f>
        <v>0</v>
      </c>
      <c r="KB49" s="183">
        <f>IF(ISBLANK($KC$3),"",IF(ISBLANK(Tipy!IJ43),0,IF(OR(AND(Tipy!IJ43=Výsledky!$KA$3,OR(Tipy!IL43=Výsledky!$KC$3+1,Tipy!IL43=Výsledky!$KC$3-1)),AND(Tipy!IL43=Výsledky!$KC$3,OR(Tipy!IJ43=Výsledky!$KA$3+1,Tipy!IJ43=Výsledky!$KA$3-1))),10,0)))</f>
        <v>0</v>
      </c>
      <c r="KC49" s="186" t="str">
        <f>IF(ISBLANK($KC$3),"",IF(ISBLANK(Tipy!IJ43),"-",SUM(JX49:KB49)))</f>
        <v>-</v>
      </c>
      <c r="KD49" s="185"/>
      <c r="KE49" s="182">
        <f>IF(ISBLANK($KJ$3),"",IF(ISBLANK(Tipy!IP43),0,IF(AND(Tipy!IP43=Výsledky!$KH$3,Tipy!IR43=Výsledky!$KJ$3),50,0)))</f>
        <v>0</v>
      </c>
      <c r="KF49" s="182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182">
        <f>IF(ISBLANK($KJ$3),"",IF(OR(Tipy!IS43=Výsledky!$KE$6,Tipy!IS43=Výsledky!$KE$7,Tipy!IS43=Výsledky!$KE$8,Tipy!IS43=Výsledky!$KE$9),30,0))</f>
        <v>0</v>
      </c>
      <c r="KH49" s="182">
        <f>IF(ISBLANK($KJ$3),"",IF(OR(Tipy!IT43=Výsledky!$KH$6,Tipy!IT43=Výsledky!$KH$7,Tipy!IT43=Výsledky!$KH$8,Tipy!IT43=Výsledky!$KH$9),10,0))</f>
        <v>0</v>
      </c>
      <c r="KI49" s="183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186">
        <f>IF(ISBLANK($KJ$3),"",IF(ISBLANK(Tipy!IP43),"-",SUM(KE49:KI49)))</f>
        <v>0</v>
      </c>
      <c r="KK49" s="185"/>
      <c r="KL49" s="182">
        <f>IF(ISBLANK($KQ$3),"",IF(ISBLANK(Tipy!IV43),0,IF(AND(Tipy!IV43=Výsledky!$KO$3,Tipy!IX43=Výsledky!$KQ$3),50,0)))</f>
        <v>0</v>
      </c>
      <c r="KM49" s="182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82">
        <f>IF(ISBLANK($KQ$3),"",IF(OR(Tipy!IY43=Výsledky!$KL$6,Tipy!IY43=Výsledky!$KL$7,Tipy!IY43=Výsledky!$KL$8,Tipy!IY43=Výsledky!$KL$9),30,0))</f>
        <v>0</v>
      </c>
      <c r="KO49" s="182">
        <f>IF(ISBLANK($KQ$3),"",IF(OR(Tipy!IZ43=Výsledky!$KO$6,Tipy!IZ43=Výsledky!$KO$7,Tipy!IZ43=Výsledky!$KO$8,Tipy!IZ43=Výsledky!$KO$9),10,0))</f>
        <v>0</v>
      </c>
      <c r="KP49" s="183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86" t="str">
        <f>IF(ISBLANK($KQ$3),"",IF(ISBLANK(Tipy!IV43),"-",SUM(KL49:KP49)))</f>
        <v>-</v>
      </c>
      <c r="KR49" s="185"/>
      <c r="KS49" s="182">
        <f>IF(ISBLANK($KX$3),"",IF(ISBLANK(Tipy!JB43),0,IF(AND(Tipy!JB43=Výsledky!$KV$3,Tipy!JD43=Výsledky!$KX$3),50,0)))</f>
        <v>0</v>
      </c>
      <c r="KT49" s="182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82">
        <f>IF(ISBLANK($KX$3),"",IF(OR(Tipy!JE43=Výsledky!$KS$6,Tipy!JE43=Výsledky!$KS$7,Tipy!JE43=Výsledky!$KS$8,Tipy!JE43=Výsledky!$KS$9),30,0))</f>
        <v>0</v>
      </c>
      <c r="KV49" s="182">
        <f>IF(ISBLANK($KX$3),"",IF(OR(Tipy!JF43=Výsledky!$KV$6,Tipy!JF43=Výsledky!$KV$7,Tipy!JF43=Výsledky!$KV$8,Tipy!JF43=Výsledky!$KV$9),10,0))</f>
        <v>0</v>
      </c>
      <c r="KW49" s="183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86" t="str">
        <f>IF(ISBLANK($KX$3),"",IF(ISBLANK(Tipy!JB43),"-",SUM(KS49:KW49)))</f>
        <v>-</v>
      </c>
      <c r="KY49" s="185"/>
      <c r="KZ49" s="182">
        <f>IF(ISBLANK($LE$3),"",IF(ISBLANK(Tipy!JH43),0,IF(AND(Tipy!JH43=Výsledky!$LC$3,Tipy!JJ43=Výsledky!$LE$3),50,0)))</f>
        <v>0</v>
      </c>
      <c r="LA49" s="182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82">
        <f>IF(ISBLANK($LE$3),"",IF(OR(Tipy!JK43=Výsledky!$KZ$6,Tipy!JK43=Výsledky!$KZ$7,Tipy!JK43=Výsledky!$KZ$8,Tipy!JK43=Výsledky!$KZ$9),30,0))</f>
        <v>0</v>
      </c>
      <c r="LC49" s="182">
        <f>IF(ISBLANK($LE$3),"",IF(OR(Tipy!JL43=Výsledky!$LC$6,Tipy!JL43=Výsledky!$LC$7,Tipy!JL43=Výsledky!$LC$8,Tipy!JL43=Výsledky!$LC$9),10,0))</f>
        <v>0</v>
      </c>
      <c r="LD49" s="183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86" t="str">
        <f>IF(ISBLANK($LE$3),"",IF(ISBLANK(Tipy!JH43),"-",SUM(KZ49:LD49)))</f>
        <v>-</v>
      </c>
      <c r="LF49" s="185"/>
      <c r="LG49" s="182">
        <f>IF(ISBLANK($LL$3),"",IF(ISBLANK(Tipy!JN43),0,IF(AND(Tipy!JN43=Výsledky!$LJ$3,Tipy!JP43=Výsledky!$LL$3),50,0)))</f>
        <v>0</v>
      </c>
      <c r="LH49" s="182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82">
        <f>IF(ISBLANK($LL$3),"",IF(OR(Tipy!JQ43=Výsledky!$LG$6,Tipy!JQ43=Výsledky!$LG$7,Tipy!JQ43=Výsledky!$LG$8,Tipy!JQ43=Výsledky!$LG$9),30,0))</f>
        <v>0</v>
      </c>
      <c r="LJ49" s="182">
        <f>IF(ISBLANK($LL$3),"",IF(OR(Tipy!JR43=Výsledky!$LJ$6,Tipy!JR43=Výsledky!$LJ$7,Tipy!JR43=Výsledky!$LJ$8,Tipy!JR43=Výsledky!$LJ$9),10,0))</f>
        <v>0</v>
      </c>
      <c r="LK49" s="183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86" t="str">
        <f>IF(ISBLANK($LL$3),"",IF(ISBLANK(Tipy!JN43),"-",SUM(LG49:LK49)))</f>
        <v>-</v>
      </c>
      <c r="LM49" s="185"/>
      <c r="LN49" s="182" t="str">
        <f>IF(ISBLANK($LS$3),"",IF(ISBLANK(Tipy!JT43),0,IF(AND(Tipy!JT43=Výsledky!$LQ$3,Tipy!JV43=Výsledky!$LS$3),50,0)))</f>
        <v/>
      </c>
      <c r="LO49" s="182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82" t="str">
        <f>IF(ISBLANK($LS$3),"",IF(OR(Tipy!JW43=Výsledky!$LN$6,Tipy!JW43=Výsledky!$LN$7,Tipy!JW43=Výsledky!$LN$8,Tipy!JW43=Výsledky!$LN$9),30,0))</f>
        <v/>
      </c>
      <c r="LQ49" s="182" t="str">
        <f>IF(ISBLANK($LS$3),"",IF(OR(Tipy!JX43=Výsledky!$LQ$6,Tipy!JX43=Výsledky!$LQ$7,Tipy!JX43=Výsledky!$LQ$8,Tipy!JX43=Výsledky!$LQ$9),10,0))</f>
        <v/>
      </c>
      <c r="LR49" s="183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86" t="str">
        <f>IF(ISBLANK($LS$3),"",IF(ISBLANK(Tipy!JT43),"-",SUM(LN49:LR49)))</f>
        <v/>
      </c>
      <c r="LT49" s="94"/>
      <c r="LU49" s="182">
        <f>IF(ISBLANK($LZ$3),"",IF(ISBLANK(Tipy!JZ43),0,IF(AND(Tipy!JZ43=Výsledky!$LX$3,Tipy!KB43=Výsledky!$LZ$3),50,0)))</f>
        <v>0</v>
      </c>
      <c r="LV49" s="182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82">
        <f>IF(ISBLANK($LZ$3),"",IF(OR(Tipy!KC43=Výsledky!$LU$6,Tipy!KC43=Výsledky!$LU$7,Tipy!KC43=Výsledky!$LU$8,Tipy!KC43=Výsledky!$LU$9),30,0))</f>
        <v>0</v>
      </c>
      <c r="LX49" s="182">
        <f>IF(ISBLANK($LZ$3),"",IF(OR(Tipy!KD43=Výsledky!$LX$6,Tipy!KD43=Výsledky!$LX$7,Tipy!KD43=Výsledky!$LX$8,Tipy!KD43=Výsledky!$LX$9),10,0))</f>
        <v>0</v>
      </c>
      <c r="LY49" s="183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86" t="str">
        <f>IF(ISBLANK($LZ$3),"",IF(ISBLANK(Tipy!JZ43),"-",SUM(LU49:LY49)))</f>
        <v>-</v>
      </c>
      <c r="MA49" s="185"/>
      <c r="MB49" s="182">
        <f>IF(ISBLANK($MG$3),"",IF(ISBLANK(Tipy!KF43),0,IF(AND(Tipy!KF43=Výsledky!$ME$3,Tipy!KH43=Výsledky!$MG$3),50,0)))</f>
        <v>0</v>
      </c>
      <c r="MC49" s="182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82">
        <f>IF(ISBLANK($MG$3),"",IF(OR(Tipy!KI43=Výsledky!$MB$6,Tipy!KI43=Výsledky!$MB$7,Tipy!KI43=Výsledky!$MB$8,Tipy!KI43=Výsledky!$MB$9),30,0))</f>
        <v>0</v>
      </c>
      <c r="ME49" s="182">
        <f>IF(ISBLANK($MG$3),"",IF(OR(Tipy!KJ43=Výsledky!$ME$6,Tipy!KJ43=Výsledky!$ME$7,Tipy!KJ43=Výsledky!$ME$8,Tipy!KJ43=Výsledky!$ME$9),10,0))</f>
        <v>0</v>
      </c>
      <c r="MF49" s="183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86" t="str">
        <f>IF(ISBLANK($MG$3),"",IF(ISBLANK(Tipy!KF43),"-",SUM(MB49:MF49)))</f>
        <v>-</v>
      </c>
      <c r="MH49" s="94"/>
      <c r="MI49" s="92" t="str">
        <f>IF(ISBLANK($MN$3),"",IF(ISBLANK(Tipy!KL43),0,IF(AND(Tipy!KL43=Výsledky!$ML$3,Tipy!KN43=Výsledky!$MN$3),50,0)))</f>
        <v/>
      </c>
      <c r="MJ49" s="92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92" t="str">
        <f>IF(ISBLANK($MN$3),"",IF(OR(Tipy!KO43=Výsledky!$MI$6,Tipy!KO43=Výsledky!$MI$7,Tipy!KO43=Výsledky!$MI$8,Tipy!KO43=Výsledky!$MI$9),30,0))</f>
        <v/>
      </c>
      <c r="ML49" s="92" t="str">
        <f>IF(ISBLANK($MN$3),"",IF(OR(Tipy!KP43=Výsledky!$ML$6,Tipy!KP43=Výsledky!$ML$7,Tipy!KP43=Výsledky!$ML$8,Tipy!KP43=Výsledky!$ML$9),10,0))</f>
        <v/>
      </c>
      <c r="MM49" s="93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95" t="str">
        <f>IF(ISBLANK($MN$3),"",IF(ISBLANK(Tipy!KL43),"-",SUM(MI49:MM49)))</f>
        <v/>
      </c>
      <c r="MO49" s="94"/>
      <c r="MP49" s="92" t="str">
        <f>IF(ISBLANK($MU$3),"",IF(ISBLANK(Tipy!KR43),0,IF(AND(Tipy!KR43=Výsledky!$MS$3,Tipy!KT43=Výsledky!$MU$3),50,0)))</f>
        <v/>
      </c>
      <c r="MQ49" s="92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92" t="str">
        <f>IF(ISBLANK($MU$3),"",IF(OR(Tipy!KU43=Výsledky!$MP$6,Tipy!KU43=Výsledky!$MP$7,Tipy!KU43=Výsledky!$MP$8,Tipy!KU43=Výsledky!$MP$9),30,0))</f>
        <v/>
      </c>
      <c r="MS49" s="92" t="str">
        <f>IF(ISBLANK($MU$3),"",IF(OR(Tipy!KV43=Výsledky!$MS$6,Tipy!KV43=Výsledky!$MS$7,Tipy!KV43=Výsledky!$MS$8,Tipy!KV43=Výsledky!$MS$9),10,0))</f>
        <v/>
      </c>
      <c r="MT49" s="93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95" t="str">
        <f>IF(ISBLANK($MU$3),"",IF(ISBLANK(Tipy!KR43),"-",SUM(MP49:MT49)))</f>
        <v/>
      </c>
      <c r="MV49" s="94"/>
      <c r="MW49" s="92" t="str">
        <f>IF(ISBLANK($NB$3),"",IF(ISBLANK(Tipy!KX43),0,IF(AND(Tipy!KX43=Výsledky!$MZ$3,Tipy!KZ43=Výsledky!$NB$3),50,0)))</f>
        <v/>
      </c>
      <c r="MX49" s="92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92" t="str">
        <f>IF(ISBLANK($NB$3),"",IF(OR(Tipy!LA43=Výsledky!$MW$6,Tipy!LA43=Výsledky!$MW$7,Tipy!LA43=Výsledky!$MW$8,Tipy!LA43=Výsledky!$MW$9),30,0))</f>
        <v/>
      </c>
      <c r="MZ49" s="92" t="str">
        <f>IF(ISBLANK($NB$3),"",IF(OR(Tipy!LB43=Výsledky!$MZ$6,Tipy!LB43=Výsledky!$MZ$7,Tipy!LB43=Výsledky!$MZ$8,Tipy!LB43=Výsledky!$MZ$9),10,0))</f>
        <v/>
      </c>
      <c r="NA49" s="93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95" t="str">
        <f>IF(ISBLANK($NB$3),"",IF(ISBLANK(Tipy!KX43),"-",SUM(MW49:NA49)))</f>
        <v/>
      </c>
      <c r="NC49" s="94"/>
      <c r="ND49" s="92" t="str">
        <f>IF(ISBLANK($NI$3),"",IF(ISBLANK(Tipy!LD43),0,IF(AND(Tipy!LD43=Výsledky!$NG$3,Tipy!LF43=Výsledky!$NI$3),50,0)))</f>
        <v/>
      </c>
      <c r="NE49" s="92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92" t="str">
        <f>IF(ISBLANK($NI$3),"",IF(OR(Tipy!LG43=Výsledky!$ND$6,Tipy!LG43=Výsledky!$ND$7,Tipy!LG43=Výsledky!$ND$8,Tipy!LG43=Výsledky!$ND$9),30,0))</f>
        <v/>
      </c>
      <c r="NG49" s="92" t="str">
        <f>IF(ISBLANK($NI$3),"",IF(OR(Tipy!LH43=Výsledky!$NG$6,Tipy!LH43=Výsledky!$NG$7,Tipy!LH43=Výsledky!$NG$8,Tipy!LH43=Výsledky!$NG$9),10,0))</f>
        <v/>
      </c>
      <c r="NH49" s="93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95" t="str">
        <f>IF(ISBLANK($NI$3),"",IF(ISBLANK(Tipy!LD43),"-",SUM(ND49:NH49)))</f>
        <v/>
      </c>
      <c r="NJ49" s="94"/>
      <c r="NK49" s="92" t="str">
        <f>IF(ISBLANK($NP$3),"",IF(ISBLANK(Tipy!LJ43),0,IF(AND(Tipy!LJ43=Výsledky!$NN$3,Tipy!LL43=Výsledky!$NP$3),50,0)))</f>
        <v/>
      </c>
      <c r="NL49" s="92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92" t="str">
        <f>IF(ISBLANK($NP$3),"",IF(OR(Tipy!LM43=Výsledky!$NK$6,Tipy!LM43=Výsledky!$NK$7,Tipy!LM43=Výsledky!$NK$8,Tipy!LM43=Výsledky!$NK$9),30,0))</f>
        <v/>
      </c>
      <c r="NN49" s="92" t="str">
        <f>IF(ISBLANK($NP$3),"",IF(OR(Tipy!LN43=Výsledky!$NN$6,Tipy!LN43=Výsledky!$NN$7,Tipy!LN43=Výsledky!$NN$8,Tipy!LN43=Výsledky!$NN$9),10,0))</f>
        <v/>
      </c>
      <c r="NO49" s="93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95" t="str">
        <f>IF(ISBLANK($NP$3),"",IF(ISBLANK(Tipy!LJ43),"-",SUM(NK49:NO49)))</f>
        <v/>
      </c>
      <c r="NQ49" s="94"/>
      <c r="NR49" s="92" t="str">
        <f>IF(ISBLANK($NW$3),"",IF(ISBLANK(Tipy!LP43),0,IF(AND(Tipy!LP43=Výsledky!$NU$3,Tipy!LR43=Výsledky!$NW$3),50,0)))</f>
        <v/>
      </c>
      <c r="NS49" s="92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92" t="str">
        <f>IF(ISBLANK($NW$3),"",IF(OR(Tipy!LS43=Výsledky!$NR$6,Tipy!LS43=Výsledky!$NR$7,Tipy!LS43=Výsledky!$NR$8,Tipy!LS43=Výsledky!$NR$9),30,0))</f>
        <v/>
      </c>
      <c r="NU49" s="92" t="str">
        <f>IF(ISBLANK($NW$3),"",IF(OR(Tipy!LT43=Výsledky!$NU$6,Tipy!LT43=Výsledky!$NU$7,Tipy!LT43=Výsledky!$NU$8,Tipy!LT43=Výsledky!$NU$9),10,0))</f>
        <v/>
      </c>
      <c r="NV49" s="93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95" t="str">
        <f>IF(ISBLANK($NW$3),"",IF(ISBLANK(Tipy!LP43),"-",SUM(NR49:NV49)))</f>
        <v/>
      </c>
      <c r="NX49" s="94"/>
      <c r="NY49" s="92" t="str">
        <f>IF(ISBLANK($OD$3),"",IF(ISBLANK(Tipy!LV43),0,IF(AND(Tipy!LV43=Výsledky!$OB$3,Tipy!LX43=Výsledky!$OD$3),50,0)))</f>
        <v/>
      </c>
      <c r="NZ49" s="92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92" t="str">
        <f>IF(ISBLANK($OD$3),"",IF(OR(Tipy!LY43=Výsledky!$NY$6,Tipy!LY43=Výsledky!$NY$7,Tipy!LY43=Výsledky!$NY$8,Tipy!LY43=Výsledky!$NY$9),30,0))</f>
        <v/>
      </c>
      <c r="OB49" s="92" t="str">
        <f>IF(ISBLANK($OD$3),"",IF(OR(Tipy!LZ43=Výsledky!$OB$6,Tipy!LZ43=Výsledky!$OB$7,Tipy!LZ43=Výsledky!$OB$8,Tipy!LZ43=Výsledky!$OB$9),10,0))</f>
        <v/>
      </c>
      <c r="OC49" s="93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95" t="str">
        <f>IF(ISBLANK($OD$3),"",IF(ISBLANK(Tipy!LV43),"-",SUM(NY49:OC49)))</f>
        <v/>
      </c>
      <c r="OE49" s="94"/>
      <c r="OF49" s="92" t="str">
        <f>IF(ISBLANK($OK$3),"",IF(ISBLANK(Tipy!MB43),0,IF(AND(Tipy!MB43=Výsledky!$OI$3,Tipy!MD43=Výsledky!$OK$3),50,0)))</f>
        <v/>
      </c>
      <c r="OG49" s="92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92" t="str">
        <f>IF(ISBLANK($OK$3),"",IF(OR(Tipy!ME43=Výsledky!$OF$6,Tipy!ME43=Výsledky!$OF$7,Tipy!ME43=Výsledky!$OF$8,Tipy!ME43=Výsledky!$OF$9),30,0))</f>
        <v/>
      </c>
      <c r="OI49" s="92" t="str">
        <f>IF(ISBLANK($OK$3),"",IF(OR(Tipy!MF43=Výsledky!$OI$6,Tipy!MF43=Výsledky!$OI$7,Tipy!MF43=Výsledky!$OI$8,Tipy!MF43=Výsledky!$OI$9),10,0))</f>
        <v/>
      </c>
      <c r="OJ49" s="93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95" t="str">
        <f>IF(ISBLANK($OK$3),"",IF(ISBLANK(Tipy!MB43),"-",SUM(OF49:OJ49)))</f>
        <v/>
      </c>
      <c r="OL49" s="94"/>
      <c r="OM49" s="92" t="str">
        <f>IF(ISBLANK($OR$3),"",IF(ISBLANK(Tipy!MH43),0,IF(AND(Tipy!MH43=Výsledky!$OP$3,Tipy!MJ43=Výsledky!$OR$3),50,0)))</f>
        <v/>
      </c>
      <c r="ON49" s="92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92" t="str">
        <f>IF(ISBLANK($OR$3),"",IF(OR(Tipy!MK43=Výsledky!$OM$6,Tipy!MK43=Výsledky!$OM$7,Tipy!MK43=Výsledky!$OM$8,Tipy!MK43=Výsledky!$OM$9),30,0))</f>
        <v/>
      </c>
      <c r="OP49" s="92" t="str">
        <f>IF(ISBLANK($OR$3),"",IF(OR(Tipy!ML43=Výsledky!$OP$6,Tipy!ML43=Výsledky!$OP$7,Tipy!ML43=Výsledky!$OP$8,Tipy!ML43=Výsledky!$OP$9),10,0))</f>
        <v/>
      </c>
      <c r="OQ49" s="93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95" t="str">
        <f>IF(ISBLANK($OR$3),"",IF(ISBLANK(Tipy!MH43),"-",SUM(OM49:OQ49)))</f>
        <v/>
      </c>
      <c r="OS49" s="94"/>
      <c r="OT49" s="92" t="str">
        <f>IF(ISBLANK($OY$3),"",IF(ISBLANK(Tipy!MN43),0,IF(AND(Tipy!MN43=Výsledky!$OW$3,Tipy!MP43=Výsledky!$OY$3),50,0)))</f>
        <v/>
      </c>
      <c r="OU49" s="92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92" t="str">
        <f>IF(ISBLANK($OY$3),"",IF(OR(Tipy!MQ43=Výsledky!$OT$6,Tipy!MQ43=Výsledky!$OT$7,Tipy!MQ43=Výsledky!$OT$8,Tipy!MQ43=Výsledky!$OT$9),30,0))</f>
        <v/>
      </c>
      <c r="OW49" s="92" t="str">
        <f>IF(ISBLANK($OY$3),"",IF(OR(Tipy!MR43=Výsledky!$OW$6,Tipy!MR43=Výsledky!$OW$7,Tipy!MR43=Výsledky!$OW$8,Tipy!MR43=Výsledky!$OW$9),10,0))</f>
        <v/>
      </c>
      <c r="OX49" s="93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95" t="str">
        <f>IF(ISBLANK($OY$3),"",IF(ISBLANK(Tipy!MN43),"-",SUM(OT49:OX49)))</f>
        <v/>
      </c>
      <c r="OZ49" s="94"/>
      <c r="PA49" s="92" t="str">
        <f>IF(ISBLANK($PF$3),"",IF(ISBLANK(Tipy!MT43),0,IF(AND(Tipy!MT43=Výsledky!$PD$3,Tipy!MV43=Výsledky!$PF$3),50,0)))</f>
        <v/>
      </c>
      <c r="PB49" s="92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92" t="str">
        <f>IF(ISBLANK($PF$3),"",IF(OR(Tipy!MW43=Výsledky!$PA$6,Tipy!MW43=Výsledky!$PA$7,Tipy!MW43=Výsledky!$PA$8,Tipy!MW43=Výsledky!$PA$9),30,0))</f>
        <v/>
      </c>
      <c r="PD49" s="92" t="str">
        <f>IF(ISBLANK($PF$3),"",IF(OR(Tipy!MX43=Výsledky!$PD$6,Tipy!MX43=Výsledky!$PD$7,Tipy!MX43=Výsledky!$PD$8,Tipy!MX43=Výsledky!$PD$9),10,0))</f>
        <v/>
      </c>
      <c r="PE49" s="93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95" t="str">
        <f>IF(ISBLANK($PF$3),"",IF(ISBLANK(Tipy!MT43),"-",SUM(PA49:PE49)))</f>
        <v/>
      </c>
      <c r="PG49" s="94"/>
      <c r="PH49" s="92" t="str">
        <f>IF(ISBLANK($PM$3),"",IF(ISBLANK(Tipy!MZ43),0,IF(AND(Tipy!MZ43=Výsledky!$PK$3,Tipy!NB43=Výsledky!$PM$3),50,0)))</f>
        <v/>
      </c>
      <c r="PI49" s="92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92" t="str">
        <f>IF(ISBLANK($PM$3),"",IF(OR(Tipy!NC43=Výsledky!$PH$6,Tipy!NC43=Výsledky!$PH$7,Tipy!NC43=Výsledky!$PH$8,Tipy!NC43=Výsledky!$PH$9),30,0))</f>
        <v/>
      </c>
      <c r="PK49" s="92" t="str">
        <f>IF(ISBLANK($PM$3),"",IF(OR(Tipy!ND43=Výsledky!$PK$6,Tipy!ND43=Výsledky!$PK$7,Tipy!ND43=Výsledky!$PK$8,Tipy!ND43=Výsledky!$PK$9),10,0))</f>
        <v/>
      </c>
      <c r="PL49" s="93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95" t="str">
        <f>IF(ISBLANK($PM$3),"",IF(ISBLANK(Tipy!MZ43),"-",SUM(PH49:PL49)))</f>
        <v/>
      </c>
      <c r="PN49" s="94"/>
      <c r="PO49" s="92" t="str">
        <f>IF(ISBLANK($PT$3),"",IF(ISBLANK(Tipy!NF43),0,IF(AND(Tipy!NF43=Výsledky!$PR$3,Tipy!NH43=Výsledky!$PT$3),50,0)))</f>
        <v/>
      </c>
      <c r="PP49" s="92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92" t="str">
        <f>IF(ISBLANK($PT$3),"",IF(OR(Tipy!NI43=Výsledky!$PO$6,Tipy!NI43=Výsledky!$PO$7,Tipy!NI43=Výsledky!$PO$8,Tipy!NI43=Výsledky!$PO$9),30,0))</f>
        <v/>
      </c>
      <c r="PR49" s="92" t="str">
        <f>IF(ISBLANK($PT$3),"",IF(OR(Tipy!NJ43=Výsledky!$PR$6,Tipy!NJ43=Výsledky!$PR$7,Tipy!NJ43=Výsledky!$PR$8,Tipy!NJ43=Výsledky!$PR$9),10,0))</f>
        <v/>
      </c>
      <c r="PS49" s="93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95" t="str">
        <f>IF(ISBLANK($PT$3),"",IF(ISBLANK(Tipy!NF43),"-",SUM(PO49:PS49)))</f>
        <v/>
      </c>
      <c r="PU49" s="94"/>
      <c r="PV49" s="92" t="str">
        <f>IF(ISBLANK($QA$3),"",IF(ISBLANK(Tipy!NL43),0,IF(AND(Tipy!NL43=Výsledky!$PY$3,Tipy!NN43=Výsledky!$QA$3),50,0)))</f>
        <v/>
      </c>
      <c r="PW49" s="92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92" t="str">
        <f>IF(ISBLANK($QA$3),"",IF(OR(Tipy!NO43=Výsledky!$PV$6,Tipy!NO43=Výsledky!$PV$7,Tipy!NO43=Výsledky!$PV$8,Tipy!NO43=Výsledky!$PV$9),30,0))</f>
        <v/>
      </c>
      <c r="PY49" s="92" t="str">
        <f>IF(ISBLANK($QA$3),"",IF(OR(Tipy!NP43=Výsledky!$PY$6,Tipy!NP43=Výsledky!$PY$7,Tipy!NP43=Výsledky!$PY$8,Tipy!NP43=Výsledky!$PY$9),10,0))</f>
        <v/>
      </c>
      <c r="PZ49" s="93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95" t="str">
        <f>IF(ISBLANK($QA$3),"",IF(ISBLANK(Tipy!NL43),"-",SUM(PV49:PZ49)))</f>
        <v/>
      </c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182">
        <f>IF(ISBLANK($GP$3),"",IF(ISBLANK(Tipy!FJ44),0,IF(AND(Tipy!FJ44=Výsledky!$GN$3,Tipy!FL44=Výsledky!$GP$3),50,0)))</f>
        <v>0</v>
      </c>
      <c r="GL50" s="182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82">
        <f>IF(ISBLANK($GP$3),"",IF(OR(Tipy!FM44=Výsledky!$GK$6,Tipy!FM44=Výsledky!$GK$7,Tipy!FM44=Výsledky!$GK$8,Tipy!FM44=Výsledky!$GK$9),30,0))</f>
        <v>0</v>
      </c>
      <c r="GN50" s="182">
        <f>IF(ISBLANK($GP$3),"",IF(OR(Tipy!FN44=Výsledky!$GN$6,Tipy!FN44=Výsledky!$GN$7,Tipy!FN44=Výsledky!$GN$8,Tipy!FN44=Výsledky!$GN$9),10,0))</f>
        <v>0</v>
      </c>
      <c r="GO50" s="183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6" t="str">
        <f>IF(ISBLANK($GP$3),"",IF(ISBLANK(Tipy!FJ44),"-",SUM(GK50:GO50)))</f>
        <v>-</v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182">
        <f>IF(ISBLANK($IM$3),"",IF(ISBLANK(Tipy!GZ44),0,IF(AND(Tipy!GZ44=Výsledky!$IK$3,Tipy!HB44=Výsledky!$IM$3),50,0)))</f>
        <v>0</v>
      </c>
      <c r="II50" s="182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2">
        <f>IF(ISBLANK($IM$3),"",IF(OR(Tipy!HC44=Výsledky!$IH$6,Tipy!HC44=Výsledky!$IH$7,Tipy!HC44=Výsledky!$IH$8,Tipy!HC44=Výsledky!$IH$9),30,0))</f>
        <v>0</v>
      </c>
      <c r="IK50" s="182">
        <f>IF(ISBLANK($IM$3),"",IF(OR(Tipy!HD44=Výsledky!$IK$6,Tipy!HD44=Výsledky!$IK$7,Tipy!HD44=Výsledky!$IK$8,Tipy!HD44=Výsledky!$IK$9),10,0))</f>
        <v>0</v>
      </c>
      <c r="IL50" s="183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6" t="str">
        <f>IF(ISBLANK($IM$3),"",IF(ISBLANK(Tipy!GZ44),"-",SUM(IH50:IL50)))</f>
        <v>-</v>
      </c>
      <c r="IN50" s="185"/>
      <c r="IO50" s="182">
        <f>IF(ISBLANK($IT$3),"",IF(ISBLANK(Tipy!HF44),0,IF(AND(Tipy!HF44=Výsledky!$IR$3,Tipy!HH44=Výsledky!$IT$3),50,0)))</f>
        <v>0</v>
      </c>
      <c r="IP50" s="182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2">
        <f>IF(ISBLANK($IT$3),"",IF(OR(Tipy!HI44=Výsledky!$IO$6,Tipy!HI44=Výsledky!$IO$7,Tipy!HI44=Výsledky!$IO$8,Tipy!HI44=Výsledky!$IO$9),30,0))</f>
        <v>0</v>
      </c>
      <c r="IR50" s="182">
        <f>IF(ISBLANK($IT$3),"",IF(OR(Tipy!HJ44=Výsledky!$IR$6,Tipy!HJ44=Výsledky!$IR$7,Tipy!HJ44=Výsledky!$IR$8,Tipy!HJ44=Výsledky!$IR$9),10,0))</f>
        <v>0</v>
      </c>
      <c r="IS50" s="183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6" t="str">
        <f>IF(ISBLANK($IT$3),"",IF(ISBLANK(Tipy!HF44),"-",SUM(IO50:IS50)))</f>
        <v>-</v>
      </c>
      <c r="IU50" s="185"/>
      <c r="IV50" s="182">
        <f>IF(ISBLANK($JA$3),"",IF(ISBLANK(Tipy!HL44),0,IF(AND(Tipy!HL44=Výsledky!$IY$3,Tipy!HN44=Výsledky!$JA$3),50,0)))</f>
        <v>0</v>
      </c>
      <c r="IW50" s="182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2">
        <f>IF(ISBLANK($JA$3),"",IF(OR(Tipy!HO44=Výsledky!$IV$6,Tipy!HO44=Výsledky!$IV$7,Tipy!HO44=Výsledky!$IV$8,Tipy!HO44=Výsledky!$IV$9),30,0))</f>
        <v>0</v>
      </c>
      <c r="IY50" s="182">
        <f>IF(ISBLANK($JA$3),"",IF(OR(Tipy!HP44=Výsledky!$IY$6,Tipy!HP44=Výsledky!$IY$7,Tipy!HP44=Výsledky!$IY$8,Tipy!HP44=Výsledky!$IY$9),10,0))</f>
        <v>0</v>
      </c>
      <c r="IZ50" s="183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6" t="str">
        <f>IF(ISBLANK($JA$3),"",IF(ISBLANK(Tipy!HL44),"-",SUM(IV50:IZ50)))</f>
        <v>-</v>
      </c>
      <c r="JB50" s="185"/>
      <c r="JC50" s="182">
        <f>IF(ISBLANK($JH$3),"",IF(ISBLANK(Tipy!HR44),0,IF(AND(Tipy!HR44=Výsledky!$JF$3,Tipy!HT44=Výsledky!$JH$3),50,0)))</f>
        <v>0</v>
      </c>
      <c r="JD50" s="182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2">
        <f>IF(ISBLANK($JH$3),"",IF(OR(Tipy!HU44=Výsledky!$JC$6,Tipy!HU44=Výsledky!$JC$7,Tipy!HU44=Výsledky!$JC$8,Tipy!HU44=Výsledky!$JC$9),30,0))</f>
        <v>0</v>
      </c>
      <c r="JF50" s="182">
        <f>IF(ISBLANK($JH$3),"",IF(OR(Tipy!HV44=Výsledky!$JF$6,Tipy!HV44=Výsledky!$JF$7,Tipy!HV44=Výsledky!$JF$8,Tipy!HV44=Výsledky!$JF$9),10,0))</f>
        <v>0</v>
      </c>
      <c r="JG50" s="18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6" t="str">
        <f>IF(ISBLANK($JH$3),"",IF(ISBLANK(Tipy!HR44),"-",SUM(JC50:JG50)))</f>
        <v>-</v>
      </c>
      <c r="JI50" s="185"/>
      <c r="JJ50" s="182">
        <f>IF(ISBLANK($JO$3),"",IF(ISBLANK(Tipy!HX44),0,IF(AND(Tipy!HX44=Výsledky!$JM$3,Tipy!HZ44=Výsledky!$JO$3),50,0)))</f>
        <v>0</v>
      </c>
      <c r="JK50" s="182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2">
        <f>IF(ISBLANK($JO$3),"",IF(OR(Tipy!IA44=Výsledky!$JJ$6,Tipy!IA44=Výsledky!$JJ$7,Tipy!IA44=Výsledky!$JJ$8,Tipy!IA44=Výsledky!$JJ$9),30,0))</f>
        <v>0</v>
      </c>
      <c r="JM50" s="182">
        <f>IF(ISBLANK($JO$3),"",IF(OR(Tipy!IB44=Výsledky!$JM$6,Tipy!IB44=Výsledky!$JM$7,Tipy!IB44=Výsledky!$JM$8,Tipy!IB44=Výsledky!$JM$9),10,0))</f>
        <v>0</v>
      </c>
      <c r="JN50" s="183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86" t="str">
        <f>IF(ISBLANK($JO$3),"",IF(ISBLANK(Tipy!HX44),"-",SUM(JJ50:JN50)))</f>
        <v>-</v>
      </c>
      <c r="JP50" s="185"/>
      <c r="JQ50" s="182">
        <f>IF(ISBLANK($JV$3),"",IF(ISBLANK(Tipy!ID44),0,IF(AND(Tipy!ID44=Výsledky!$JT$3,Tipy!IF44=Výsledky!$JV$3),50,0)))</f>
        <v>0</v>
      </c>
      <c r="JR50" s="182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82">
        <f>IF(ISBLANK($JV$3),"",IF(OR(Tipy!IG44=Výsledky!$JQ$6,Tipy!IG44=Výsledky!$JQ$7,Tipy!IG44=Výsledky!$JQ$8,Tipy!IG44=Výsledky!$JQ$9),30,0))</f>
        <v>0</v>
      </c>
      <c r="JT50" s="182">
        <f>IF(ISBLANK($JV$3),"",IF(OR(Tipy!IH44=Výsledky!$JT$6,Tipy!IH44=Výsledky!$JT$7,Tipy!IH44=Výsledky!$JT$8,Tipy!IH44=Výsledky!$JT$9),10,0))</f>
        <v>0</v>
      </c>
      <c r="JU50" s="183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86" t="str">
        <f>IF(ISBLANK($JV$3),"",IF(ISBLANK(Tipy!ID44),"-",SUM(JQ50:JU50)))</f>
        <v>-</v>
      </c>
      <c r="JW50" s="185"/>
      <c r="JX50" s="182">
        <f>IF(ISBLANK($KC$3),"",IF(ISBLANK(Tipy!IJ44),0,IF(AND(Tipy!IJ44=Výsledky!$KA$3,Tipy!IL44=Výsledky!$KC$3),50,0)))</f>
        <v>0</v>
      </c>
      <c r="JY50" s="182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>0</v>
      </c>
      <c r="JZ50" s="182">
        <f>IF(ISBLANK($KC$3),"",IF(OR(Tipy!IM44=Výsledky!$JX$6,Tipy!IM44=Výsledky!$JX$7,Tipy!IM44=Výsledky!$JX$8,Tipy!IM44=Výsledky!$JX$9),30,0))</f>
        <v>0</v>
      </c>
      <c r="KA50" s="182">
        <f>IF(ISBLANK($KC$3),"",IF(OR(Tipy!IN44=Výsledky!$KA$6,Tipy!IN44=Výsledky!$KA$7,Tipy!IN44=Výsledky!$KA$8,Tipy!IN44=Výsledky!$KA$9),10,0))</f>
        <v>0</v>
      </c>
      <c r="KB50" s="183">
        <f>IF(ISBLANK($KC$3),"",IF(ISBLANK(Tipy!IJ44),0,IF(OR(AND(Tipy!IJ44=Výsledky!$KA$3,OR(Tipy!IL44=Výsledky!$KC$3+1,Tipy!IL44=Výsledky!$KC$3-1)),AND(Tipy!IL44=Výsledky!$KC$3,OR(Tipy!IJ44=Výsledky!$KA$3+1,Tipy!IJ44=Výsledky!$KA$3-1))),10,0)))</f>
        <v>0</v>
      </c>
      <c r="KC50" s="186" t="str">
        <f>IF(ISBLANK($KC$3),"",IF(ISBLANK(Tipy!IJ44),"-",SUM(JX50:KB50)))</f>
        <v>-</v>
      </c>
      <c r="KD50" s="185"/>
      <c r="KE50" s="182">
        <f>IF(ISBLANK($KJ$3),"",IF(ISBLANK(Tipy!IP44),0,IF(AND(Tipy!IP44=Výsledky!$KH$3,Tipy!IR44=Výsledky!$KJ$3),50,0)))</f>
        <v>0</v>
      </c>
      <c r="KF50" s="182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182">
        <f>IF(ISBLANK($KJ$3),"",IF(OR(Tipy!IS44=Výsledky!$KE$6,Tipy!IS44=Výsledky!$KE$7,Tipy!IS44=Výsledky!$KE$8,Tipy!IS44=Výsledky!$KE$9),30,0))</f>
        <v>0</v>
      </c>
      <c r="KH50" s="182">
        <f>IF(ISBLANK($KJ$3),"",IF(OR(Tipy!IT44=Výsledky!$KH$6,Tipy!IT44=Výsledky!$KH$7,Tipy!IT44=Výsledky!$KH$8,Tipy!IT44=Výsledky!$KH$9),10,0))</f>
        <v>0</v>
      </c>
      <c r="KI50" s="183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186" t="str">
        <f>IF(ISBLANK($KJ$3),"",IF(ISBLANK(Tipy!IP44),"-",SUM(KE50:KI50)))</f>
        <v>-</v>
      </c>
      <c r="KK50" s="185"/>
      <c r="KL50" s="182">
        <f>IF(ISBLANK($KQ$3),"",IF(ISBLANK(Tipy!IV44),0,IF(AND(Tipy!IV44=Výsledky!$KO$3,Tipy!IX44=Výsledky!$KQ$3),50,0)))</f>
        <v>0</v>
      </c>
      <c r="KM50" s="182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82">
        <f>IF(ISBLANK($KQ$3),"",IF(OR(Tipy!IY44=Výsledky!$KL$6,Tipy!IY44=Výsledky!$KL$7,Tipy!IY44=Výsledky!$KL$8,Tipy!IY44=Výsledky!$KL$9),30,0))</f>
        <v>0</v>
      </c>
      <c r="KO50" s="182">
        <f>IF(ISBLANK($KQ$3),"",IF(OR(Tipy!IZ44=Výsledky!$KO$6,Tipy!IZ44=Výsledky!$KO$7,Tipy!IZ44=Výsledky!$KO$8,Tipy!IZ44=Výsledky!$KO$9),10,0))</f>
        <v>0</v>
      </c>
      <c r="KP50" s="183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86" t="str">
        <f>IF(ISBLANK($KQ$3),"",IF(ISBLANK(Tipy!IV44),"-",SUM(KL50:KP50)))</f>
        <v>-</v>
      </c>
      <c r="KR50" s="185"/>
      <c r="KS50" s="182">
        <f>IF(ISBLANK($KX$3),"",IF(ISBLANK(Tipy!JB44),0,IF(AND(Tipy!JB44=Výsledky!$KV$3,Tipy!JD44=Výsledky!$KX$3),50,0)))</f>
        <v>0</v>
      </c>
      <c r="KT50" s="182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82">
        <f>IF(ISBLANK($KX$3),"",IF(OR(Tipy!JE44=Výsledky!$KS$6,Tipy!JE44=Výsledky!$KS$7,Tipy!JE44=Výsledky!$KS$8,Tipy!JE44=Výsledky!$KS$9),30,0))</f>
        <v>0</v>
      </c>
      <c r="KV50" s="182">
        <f>IF(ISBLANK($KX$3),"",IF(OR(Tipy!JF44=Výsledky!$KV$6,Tipy!JF44=Výsledky!$KV$7,Tipy!JF44=Výsledky!$KV$8,Tipy!JF44=Výsledky!$KV$9),10,0))</f>
        <v>0</v>
      </c>
      <c r="KW50" s="183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86" t="str">
        <f>IF(ISBLANK($KX$3),"",IF(ISBLANK(Tipy!JB44),"-",SUM(KS50:KW50)))</f>
        <v>-</v>
      </c>
      <c r="KY50" s="185"/>
      <c r="KZ50" s="182">
        <f>IF(ISBLANK($LE$3),"",IF(ISBLANK(Tipy!JH44),0,IF(AND(Tipy!JH44=Výsledky!$LC$3,Tipy!JJ44=Výsledky!$LE$3),50,0)))</f>
        <v>0</v>
      </c>
      <c r="LA50" s="182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82">
        <f>IF(ISBLANK($LE$3),"",IF(OR(Tipy!JK44=Výsledky!$KZ$6,Tipy!JK44=Výsledky!$KZ$7,Tipy!JK44=Výsledky!$KZ$8,Tipy!JK44=Výsledky!$KZ$9),30,0))</f>
        <v>0</v>
      </c>
      <c r="LC50" s="182">
        <f>IF(ISBLANK($LE$3),"",IF(OR(Tipy!JL44=Výsledky!$LC$6,Tipy!JL44=Výsledky!$LC$7,Tipy!JL44=Výsledky!$LC$8,Tipy!JL44=Výsledky!$LC$9),10,0))</f>
        <v>0</v>
      </c>
      <c r="LD50" s="183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86" t="str">
        <f>IF(ISBLANK($LE$3),"",IF(ISBLANK(Tipy!JH44),"-",SUM(KZ50:LD50)))</f>
        <v>-</v>
      </c>
      <c r="LF50" s="185"/>
      <c r="LG50" s="182">
        <f>IF(ISBLANK($LL$3),"",IF(ISBLANK(Tipy!JN44),0,IF(AND(Tipy!JN44=Výsledky!$LJ$3,Tipy!JP44=Výsledky!$LL$3),50,0)))</f>
        <v>0</v>
      </c>
      <c r="LH50" s="182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82">
        <f>IF(ISBLANK($LL$3),"",IF(OR(Tipy!JQ44=Výsledky!$LG$6,Tipy!JQ44=Výsledky!$LG$7,Tipy!JQ44=Výsledky!$LG$8,Tipy!JQ44=Výsledky!$LG$9),30,0))</f>
        <v>0</v>
      </c>
      <c r="LJ50" s="182">
        <f>IF(ISBLANK($LL$3),"",IF(OR(Tipy!JR44=Výsledky!$LJ$6,Tipy!JR44=Výsledky!$LJ$7,Tipy!JR44=Výsledky!$LJ$8,Tipy!JR44=Výsledky!$LJ$9),10,0))</f>
        <v>0</v>
      </c>
      <c r="LK50" s="183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86" t="str">
        <f>IF(ISBLANK($LL$3),"",IF(ISBLANK(Tipy!JN44),"-",SUM(LG50:LK50)))</f>
        <v>-</v>
      </c>
      <c r="LM50" s="185"/>
      <c r="LN50" s="182" t="str">
        <f>IF(ISBLANK($LS$3),"",IF(ISBLANK(Tipy!JT44),0,IF(AND(Tipy!JT44=Výsledky!$LQ$3,Tipy!JV44=Výsledky!$LS$3),50,0)))</f>
        <v/>
      </c>
      <c r="LO50" s="182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82" t="str">
        <f>IF(ISBLANK($LS$3),"",IF(OR(Tipy!JW44=Výsledky!$LN$6,Tipy!JW44=Výsledky!$LN$7,Tipy!JW44=Výsledky!$LN$8,Tipy!JW44=Výsledky!$LN$9),30,0))</f>
        <v/>
      </c>
      <c r="LQ50" s="182" t="str">
        <f>IF(ISBLANK($LS$3),"",IF(OR(Tipy!JX44=Výsledky!$LQ$6,Tipy!JX44=Výsledky!$LQ$7,Tipy!JX44=Výsledky!$LQ$8,Tipy!JX44=Výsledky!$LQ$9),10,0))</f>
        <v/>
      </c>
      <c r="LR50" s="183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86" t="str">
        <f>IF(ISBLANK($LS$3),"",IF(ISBLANK(Tipy!JT44),"-",SUM(LN50:LR50)))</f>
        <v/>
      </c>
      <c r="LT50" s="94"/>
      <c r="LU50" s="182">
        <f>IF(ISBLANK($LZ$3),"",IF(ISBLANK(Tipy!JZ44),0,IF(AND(Tipy!JZ44=Výsledky!$LX$3,Tipy!KB44=Výsledky!$LZ$3),50,0)))</f>
        <v>0</v>
      </c>
      <c r="LV50" s="182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82">
        <f>IF(ISBLANK($LZ$3),"",IF(OR(Tipy!KC44=Výsledky!$LU$6,Tipy!KC44=Výsledky!$LU$7,Tipy!KC44=Výsledky!$LU$8,Tipy!KC44=Výsledky!$LU$9),30,0))</f>
        <v>0</v>
      </c>
      <c r="LX50" s="182">
        <f>IF(ISBLANK($LZ$3),"",IF(OR(Tipy!KD44=Výsledky!$LX$6,Tipy!KD44=Výsledky!$LX$7,Tipy!KD44=Výsledky!$LX$8,Tipy!KD44=Výsledky!$LX$9),10,0))</f>
        <v>0</v>
      </c>
      <c r="LY50" s="183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86" t="str">
        <f>IF(ISBLANK($LZ$3),"",IF(ISBLANK(Tipy!JZ44),"-",SUM(LU50:LY50)))</f>
        <v>-</v>
      </c>
      <c r="MA50" s="185"/>
      <c r="MB50" s="182">
        <f>IF(ISBLANK($MG$3),"",IF(ISBLANK(Tipy!KF44),0,IF(AND(Tipy!KF44=Výsledky!$ME$3,Tipy!KH44=Výsledky!$MG$3),50,0)))</f>
        <v>0</v>
      </c>
      <c r="MC50" s="182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82">
        <f>IF(ISBLANK($MG$3),"",IF(OR(Tipy!KI44=Výsledky!$MB$6,Tipy!KI44=Výsledky!$MB$7,Tipy!KI44=Výsledky!$MB$8,Tipy!KI44=Výsledky!$MB$9),30,0))</f>
        <v>0</v>
      </c>
      <c r="ME50" s="182">
        <f>IF(ISBLANK($MG$3),"",IF(OR(Tipy!KJ44=Výsledky!$ME$6,Tipy!KJ44=Výsledky!$ME$7,Tipy!KJ44=Výsledky!$ME$8,Tipy!KJ44=Výsledky!$ME$9),10,0))</f>
        <v>0</v>
      </c>
      <c r="MF50" s="183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86" t="str">
        <f>IF(ISBLANK($MG$3),"",IF(ISBLANK(Tipy!KF44),"-",SUM(MB50:MF50)))</f>
        <v>-</v>
      </c>
      <c r="MH50" s="94"/>
      <c r="MI50" s="92" t="str">
        <f>IF(ISBLANK($MN$3),"",IF(ISBLANK(Tipy!KL44),0,IF(AND(Tipy!KL44=Výsledky!$ML$3,Tipy!KN44=Výsledky!$MN$3),50,0)))</f>
        <v/>
      </c>
      <c r="MJ50" s="92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92" t="str">
        <f>IF(ISBLANK($MN$3),"",IF(OR(Tipy!KO44=Výsledky!$MI$6,Tipy!KO44=Výsledky!$MI$7,Tipy!KO44=Výsledky!$MI$8,Tipy!KO44=Výsledky!$MI$9),30,0))</f>
        <v/>
      </c>
      <c r="ML50" s="92" t="str">
        <f>IF(ISBLANK($MN$3),"",IF(OR(Tipy!KP44=Výsledky!$ML$6,Tipy!KP44=Výsledky!$ML$7,Tipy!KP44=Výsledky!$ML$8,Tipy!KP44=Výsledky!$ML$9),10,0))</f>
        <v/>
      </c>
      <c r="MM50" s="93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95" t="str">
        <f>IF(ISBLANK($MN$3),"",IF(ISBLANK(Tipy!KL44),"-",SUM(MI50:MM50)))</f>
        <v/>
      </c>
      <c r="MO50" s="94"/>
      <c r="MP50" s="92" t="str">
        <f>IF(ISBLANK($MU$3),"",IF(ISBLANK(Tipy!KR44),0,IF(AND(Tipy!KR44=Výsledky!$MS$3,Tipy!KT44=Výsledky!$MU$3),50,0)))</f>
        <v/>
      </c>
      <c r="MQ50" s="92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92" t="str">
        <f>IF(ISBLANK($MU$3),"",IF(OR(Tipy!KU44=Výsledky!$MP$6,Tipy!KU44=Výsledky!$MP$7,Tipy!KU44=Výsledky!$MP$8,Tipy!KU44=Výsledky!$MP$9),30,0))</f>
        <v/>
      </c>
      <c r="MS50" s="92" t="str">
        <f>IF(ISBLANK($MU$3),"",IF(OR(Tipy!KV44=Výsledky!$MS$6,Tipy!KV44=Výsledky!$MS$7,Tipy!KV44=Výsledky!$MS$8,Tipy!KV44=Výsledky!$MS$9),10,0))</f>
        <v/>
      </c>
      <c r="MT50" s="93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95" t="str">
        <f>IF(ISBLANK($MU$3),"",IF(ISBLANK(Tipy!KR44),"-",SUM(MP50:MT50)))</f>
        <v/>
      </c>
      <c r="MV50" s="94"/>
      <c r="MW50" s="92" t="str">
        <f>IF(ISBLANK($NB$3),"",IF(ISBLANK(Tipy!KX44),0,IF(AND(Tipy!KX44=Výsledky!$MZ$3,Tipy!KZ44=Výsledky!$NB$3),50,0)))</f>
        <v/>
      </c>
      <c r="MX50" s="92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92" t="str">
        <f>IF(ISBLANK($NB$3),"",IF(OR(Tipy!LA44=Výsledky!$MW$6,Tipy!LA44=Výsledky!$MW$7,Tipy!LA44=Výsledky!$MW$8,Tipy!LA44=Výsledky!$MW$9),30,0))</f>
        <v/>
      </c>
      <c r="MZ50" s="92" t="str">
        <f>IF(ISBLANK($NB$3),"",IF(OR(Tipy!LB44=Výsledky!$MZ$6,Tipy!LB44=Výsledky!$MZ$7,Tipy!LB44=Výsledky!$MZ$8,Tipy!LB44=Výsledky!$MZ$9),10,0))</f>
        <v/>
      </c>
      <c r="NA50" s="93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95" t="str">
        <f>IF(ISBLANK($NB$3),"",IF(ISBLANK(Tipy!KX44),"-",SUM(MW50:NA50)))</f>
        <v/>
      </c>
      <c r="NC50" s="94"/>
      <c r="ND50" s="92" t="str">
        <f>IF(ISBLANK($NI$3),"",IF(ISBLANK(Tipy!LD44),0,IF(AND(Tipy!LD44=Výsledky!$NG$3,Tipy!LF44=Výsledky!$NI$3),50,0)))</f>
        <v/>
      </c>
      <c r="NE50" s="92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92" t="str">
        <f>IF(ISBLANK($NI$3),"",IF(OR(Tipy!LG44=Výsledky!$ND$6,Tipy!LG44=Výsledky!$ND$7,Tipy!LG44=Výsledky!$ND$8,Tipy!LG44=Výsledky!$ND$9),30,0))</f>
        <v/>
      </c>
      <c r="NG50" s="92" t="str">
        <f>IF(ISBLANK($NI$3),"",IF(OR(Tipy!LH44=Výsledky!$NG$6,Tipy!LH44=Výsledky!$NG$7,Tipy!LH44=Výsledky!$NG$8,Tipy!LH44=Výsledky!$NG$9),10,0))</f>
        <v/>
      </c>
      <c r="NH50" s="93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95" t="str">
        <f>IF(ISBLANK($NI$3),"",IF(ISBLANK(Tipy!LD44),"-",SUM(ND50:NH50)))</f>
        <v/>
      </c>
      <c r="NJ50" s="94"/>
      <c r="NK50" s="92" t="str">
        <f>IF(ISBLANK($NP$3),"",IF(ISBLANK(Tipy!LJ44),0,IF(AND(Tipy!LJ44=Výsledky!$NN$3,Tipy!LL44=Výsledky!$NP$3),50,0)))</f>
        <v/>
      </c>
      <c r="NL50" s="92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92" t="str">
        <f>IF(ISBLANK($NP$3),"",IF(OR(Tipy!LM44=Výsledky!$NK$6,Tipy!LM44=Výsledky!$NK$7,Tipy!LM44=Výsledky!$NK$8,Tipy!LM44=Výsledky!$NK$9),30,0))</f>
        <v/>
      </c>
      <c r="NN50" s="92" t="str">
        <f>IF(ISBLANK($NP$3),"",IF(OR(Tipy!LN44=Výsledky!$NN$6,Tipy!LN44=Výsledky!$NN$7,Tipy!LN44=Výsledky!$NN$8,Tipy!LN44=Výsledky!$NN$9),10,0))</f>
        <v/>
      </c>
      <c r="NO50" s="93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95" t="str">
        <f>IF(ISBLANK($NP$3),"",IF(ISBLANK(Tipy!LJ44),"-",SUM(NK50:NO50)))</f>
        <v/>
      </c>
      <c r="NQ50" s="94"/>
      <c r="NR50" s="92" t="str">
        <f>IF(ISBLANK($NW$3),"",IF(ISBLANK(Tipy!LP44),0,IF(AND(Tipy!LP44=Výsledky!$NU$3,Tipy!LR44=Výsledky!$NW$3),50,0)))</f>
        <v/>
      </c>
      <c r="NS50" s="92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92" t="str">
        <f>IF(ISBLANK($NW$3),"",IF(OR(Tipy!LS44=Výsledky!$NR$6,Tipy!LS44=Výsledky!$NR$7,Tipy!LS44=Výsledky!$NR$8,Tipy!LS44=Výsledky!$NR$9),30,0))</f>
        <v/>
      </c>
      <c r="NU50" s="92" t="str">
        <f>IF(ISBLANK($NW$3),"",IF(OR(Tipy!LT44=Výsledky!$NU$6,Tipy!LT44=Výsledky!$NU$7,Tipy!LT44=Výsledky!$NU$8,Tipy!LT44=Výsledky!$NU$9),10,0))</f>
        <v/>
      </c>
      <c r="NV50" s="93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95" t="str">
        <f>IF(ISBLANK($NW$3),"",IF(ISBLANK(Tipy!LP44),"-",SUM(NR50:NV50)))</f>
        <v/>
      </c>
      <c r="NX50" s="94"/>
      <c r="NY50" s="92" t="str">
        <f>IF(ISBLANK($OD$3),"",IF(ISBLANK(Tipy!LV44),0,IF(AND(Tipy!LV44=Výsledky!$OB$3,Tipy!LX44=Výsledky!$OD$3),50,0)))</f>
        <v/>
      </c>
      <c r="NZ50" s="92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92" t="str">
        <f>IF(ISBLANK($OD$3),"",IF(OR(Tipy!LY44=Výsledky!$NY$6,Tipy!LY44=Výsledky!$NY$7,Tipy!LY44=Výsledky!$NY$8,Tipy!LY44=Výsledky!$NY$9),30,0))</f>
        <v/>
      </c>
      <c r="OB50" s="92" t="str">
        <f>IF(ISBLANK($OD$3),"",IF(OR(Tipy!LZ44=Výsledky!$OB$6,Tipy!LZ44=Výsledky!$OB$7,Tipy!LZ44=Výsledky!$OB$8,Tipy!LZ44=Výsledky!$OB$9),10,0))</f>
        <v/>
      </c>
      <c r="OC50" s="93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95" t="str">
        <f>IF(ISBLANK($OD$3),"",IF(ISBLANK(Tipy!LV44),"-",SUM(NY50:OC50)))</f>
        <v/>
      </c>
      <c r="OE50" s="94"/>
      <c r="OF50" s="92" t="str">
        <f>IF(ISBLANK($OK$3),"",IF(ISBLANK(Tipy!MB44),0,IF(AND(Tipy!MB44=Výsledky!$OI$3,Tipy!MD44=Výsledky!$OK$3),50,0)))</f>
        <v/>
      </c>
      <c r="OG50" s="92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92" t="str">
        <f>IF(ISBLANK($OK$3),"",IF(OR(Tipy!ME44=Výsledky!$OF$6,Tipy!ME44=Výsledky!$OF$7,Tipy!ME44=Výsledky!$OF$8,Tipy!ME44=Výsledky!$OF$9),30,0))</f>
        <v/>
      </c>
      <c r="OI50" s="92" t="str">
        <f>IF(ISBLANK($OK$3),"",IF(OR(Tipy!MF44=Výsledky!$OI$6,Tipy!MF44=Výsledky!$OI$7,Tipy!MF44=Výsledky!$OI$8,Tipy!MF44=Výsledky!$OI$9),10,0))</f>
        <v/>
      </c>
      <c r="OJ50" s="93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95" t="str">
        <f>IF(ISBLANK($OK$3),"",IF(ISBLANK(Tipy!MB44),"-",SUM(OF50:OJ50)))</f>
        <v/>
      </c>
      <c r="OL50" s="94"/>
      <c r="OM50" s="92" t="str">
        <f>IF(ISBLANK($OR$3),"",IF(ISBLANK(Tipy!MH44),0,IF(AND(Tipy!MH44=Výsledky!$OP$3,Tipy!MJ44=Výsledky!$OR$3),50,0)))</f>
        <v/>
      </c>
      <c r="ON50" s="92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92" t="str">
        <f>IF(ISBLANK($OR$3),"",IF(OR(Tipy!MK44=Výsledky!$OM$6,Tipy!MK44=Výsledky!$OM$7,Tipy!MK44=Výsledky!$OM$8,Tipy!MK44=Výsledky!$OM$9),30,0))</f>
        <v/>
      </c>
      <c r="OP50" s="92" t="str">
        <f>IF(ISBLANK($OR$3),"",IF(OR(Tipy!ML44=Výsledky!$OP$6,Tipy!ML44=Výsledky!$OP$7,Tipy!ML44=Výsledky!$OP$8,Tipy!ML44=Výsledky!$OP$9),10,0))</f>
        <v/>
      </c>
      <c r="OQ50" s="93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95" t="str">
        <f>IF(ISBLANK($OR$3),"",IF(ISBLANK(Tipy!MH44),"-",SUM(OM50:OQ50)))</f>
        <v/>
      </c>
      <c r="OS50" s="94"/>
      <c r="OT50" s="92" t="str">
        <f>IF(ISBLANK($OY$3),"",IF(ISBLANK(Tipy!MN44),0,IF(AND(Tipy!MN44=Výsledky!$OW$3,Tipy!MP44=Výsledky!$OY$3),50,0)))</f>
        <v/>
      </c>
      <c r="OU50" s="92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92" t="str">
        <f>IF(ISBLANK($OY$3),"",IF(OR(Tipy!MQ44=Výsledky!$OT$6,Tipy!MQ44=Výsledky!$OT$7,Tipy!MQ44=Výsledky!$OT$8,Tipy!MQ44=Výsledky!$OT$9),30,0))</f>
        <v/>
      </c>
      <c r="OW50" s="92" t="str">
        <f>IF(ISBLANK($OY$3),"",IF(OR(Tipy!MR44=Výsledky!$OW$6,Tipy!MR44=Výsledky!$OW$7,Tipy!MR44=Výsledky!$OW$8,Tipy!MR44=Výsledky!$OW$9),10,0))</f>
        <v/>
      </c>
      <c r="OX50" s="93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95" t="str">
        <f>IF(ISBLANK($OY$3),"",IF(ISBLANK(Tipy!MN44),"-",SUM(OT50:OX50)))</f>
        <v/>
      </c>
      <c r="OZ50" s="94"/>
      <c r="PA50" s="92" t="str">
        <f>IF(ISBLANK($PF$3),"",IF(ISBLANK(Tipy!MT44),0,IF(AND(Tipy!MT44=Výsledky!$PD$3,Tipy!MV44=Výsledky!$PF$3),50,0)))</f>
        <v/>
      </c>
      <c r="PB50" s="92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92" t="str">
        <f>IF(ISBLANK($PF$3),"",IF(OR(Tipy!MW44=Výsledky!$PA$6,Tipy!MW44=Výsledky!$PA$7,Tipy!MW44=Výsledky!$PA$8,Tipy!MW44=Výsledky!$PA$9),30,0))</f>
        <v/>
      </c>
      <c r="PD50" s="92" t="str">
        <f>IF(ISBLANK($PF$3),"",IF(OR(Tipy!MX44=Výsledky!$PD$6,Tipy!MX44=Výsledky!$PD$7,Tipy!MX44=Výsledky!$PD$8,Tipy!MX44=Výsledky!$PD$9),10,0))</f>
        <v/>
      </c>
      <c r="PE50" s="93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95" t="str">
        <f>IF(ISBLANK($PF$3),"",IF(ISBLANK(Tipy!MT44),"-",SUM(PA50:PE50)))</f>
        <v/>
      </c>
      <c r="PG50" s="94"/>
      <c r="PH50" s="92" t="str">
        <f>IF(ISBLANK($PM$3),"",IF(ISBLANK(Tipy!MZ44),0,IF(AND(Tipy!MZ44=Výsledky!$PK$3,Tipy!NB44=Výsledky!$PM$3),50,0)))</f>
        <v/>
      </c>
      <c r="PI50" s="92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92" t="str">
        <f>IF(ISBLANK($PM$3),"",IF(OR(Tipy!NC44=Výsledky!$PH$6,Tipy!NC44=Výsledky!$PH$7,Tipy!NC44=Výsledky!$PH$8,Tipy!NC44=Výsledky!$PH$9),30,0))</f>
        <v/>
      </c>
      <c r="PK50" s="92" t="str">
        <f>IF(ISBLANK($PM$3),"",IF(OR(Tipy!ND44=Výsledky!$PK$6,Tipy!ND44=Výsledky!$PK$7,Tipy!ND44=Výsledky!$PK$8,Tipy!ND44=Výsledky!$PK$9),10,0))</f>
        <v/>
      </c>
      <c r="PL50" s="93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95" t="str">
        <f>IF(ISBLANK($PM$3),"",IF(ISBLANK(Tipy!MZ44),"-",SUM(PH50:PL50)))</f>
        <v/>
      </c>
      <c r="PN50" s="94"/>
      <c r="PO50" s="92" t="str">
        <f>IF(ISBLANK($PT$3),"",IF(ISBLANK(Tipy!NF44),0,IF(AND(Tipy!NF44=Výsledky!$PR$3,Tipy!NH44=Výsledky!$PT$3),50,0)))</f>
        <v/>
      </c>
      <c r="PP50" s="92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92" t="str">
        <f>IF(ISBLANK($PT$3),"",IF(OR(Tipy!NI44=Výsledky!$PO$6,Tipy!NI44=Výsledky!$PO$7,Tipy!NI44=Výsledky!$PO$8,Tipy!NI44=Výsledky!$PO$9),30,0))</f>
        <v/>
      </c>
      <c r="PR50" s="92" t="str">
        <f>IF(ISBLANK($PT$3),"",IF(OR(Tipy!NJ44=Výsledky!$PR$6,Tipy!NJ44=Výsledky!$PR$7,Tipy!NJ44=Výsledky!$PR$8,Tipy!NJ44=Výsledky!$PR$9),10,0))</f>
        <v/>
      </c>
      <c r="PS50" s="93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95" t="str">
        <f>IF(ISBLANK($PT$3),"",IF(ISBLANK(Tipy!NF44),"-",SUM(PO50:PS50)))</f>
        <v/>
      </c>
      <c r="PU50" s="94"/>
      <c r="PV50" s="92" t="str">
        <f>IF(ISBLANK($QA$3),"",IF(ISBLANK(Tipy!NL44),0,IF(AND(Tipy!NL44=Výsledky!$PY$3,Tipy!NN44=Výsledky!$QA$3),50,0)))</f>
        <v/>
      </c>
      <c r="PW50" s="92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92" t="str">
        <f>IF(ISBLANK($QA$3),"",IF(OR(Tipy!NO44=Výsledky!$PV$6,Tipy!NO44=Výsledky!$PV$7,Tipy!NO44=Výsledky!$PV$8,Tipy!NO44=Výsledky!$PV$9),30,0))</f>
        <v/>
      </c>
      <c r="PY50" s="92" t="str">
        <f>IF(ISBLANK($QA$3),"",IF(OR(Tipy!NP44=Výsledky!$PY$6,Tipy!NP44=Výsledky!$PY$7,Tipy!NP44=Výsledky!$PY$8,Tipy!NP44=Výsledky!$PY$9),10,0))</f>
        <v/>
      </c>
      <c r="PZ50" s="93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95" t="str">
        <f>IF(ISBLANK($QA$3),"",IF(ISBLANK(Tipy!NL44),"-",SUM(PV50:PZ50)))</f>
        <v/>
      </c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182">
        <f>IF(ISBLANK($GP$3),"",IF(ISBLANK(Tipy!FJ45),0,IF(AND(Tipy!FJ45=Výsledky!$GN$3,Tipy!FL45=Výsledky!$GP$3),50,0)))</f>
        <v>0</v>
      </c>
      <c r="GL51" s="182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82">
        <f>IF(ISBLANK($GP$3),"",IF(OR(Tipy!FM45=Výsledky!$GK$6,Tipy!FM45=Výsledky!$GK$7,Tipy!FM45=Výsledky!$GK$8,Tipy!FM45=Výsledky!$GK$9),30,0))</f>
        <v>30</v>
      </c>
      <c r="GN51" s="182">
        <f>IF(ISBLANK($GP$3),"",IF(OR(Tipy!FN45=Výsledky!$GN$6,Tipy!FN45=Výsledky!$GN$7,Tipy!FN45=Výsledky!$GN$8,Tipy!FN45=Výsledky!$GN$9),10,0))</f>
        <v>10</v>
      </c>
      <c r="GO51" s="183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6">
        <f>IF(ISBLANK($GP$3),"",IF(ISBLANK(Tipy!FJ45),"-",SUM(GK51:GO51)))</f>
        <v>60</v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182">
        <f>IF(ISBLANK($IM$3),"",IF(ISBLANK(Tipy!GZ45),0,IF(AND(Tipy!GZ45=Výsledky!$IK$3,Tipy!HB45=Výsledky!$IM$3),50,0)))</f>
        <v>0</v>
      </c>
      <c r="II51" s="182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2">
        <f>IF(ISBLANK($IM$3),"",IF(OR(Tipy!HC45=Výsledky!$IH$6,Tipy!HC45=Výsledky!$IH$7,Tipy!HC45=Výsledky!$IH$8,Tipy!HC45=Výsledky!$IH$9),30,0))</f>
        <v>0</v>
      </c>
      <c r="IK51" s="182">
        <f>IF(ISBLANK($IM$3),"",IF(OR(Tipy!HD45=Výsledky!$IK$6,Tipy!HD45=Výsledky!$IK$7,Tipy!HD45=Výsledky!$IK$8,Tipy!HD45=Výsledky!$IK$9),10,0))</f>
        <v>0</v>
      </c>
      <c r="IL51" s="183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6">
        <f>IF(ISBLANK($IM$3),"",IF(ISBLANK(Tipy!GZ45),"-",SUM(IH51:IL51)))</f>
        <v>20</v>
      </c>
      <c r="IN51" s="185"/>
      <c r="IO51" s="182">
        <f>IF(ISBLANK($IT$3),"",IF(ISBLANK(Tipy!HF45),0,IF(AND(Tipy!HF45=Výsledky!$IR$3,Tipy!HH45=Výsledky!$IT$3),50,0)))</f>
        <v>0</v>
      </c>
      <c r="IP51" s="182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2">
        <f>IF(ISBLANK($IT$3),"",IF(OR(Tipy!HI45=Výsledky!$IO$6,Tipy!HI45=Výsledky!$IO$7,Tipy!HI45=Výsledky!$IO$8,Tipy!HI45=Výsledky!$IO$9),30,0))</f>
        <v>0</v>
      </c>
      <c r="IR51" s="182">
        <f>IF(ISBLANK($IT$3),"",IF(OR(Tipy!HJ45=Výsledky!$IR$6,Tipy!HJ45=Výsledky!$IR$7,Tipy!HJ45=Výsledky!$IR$8,Tipy!HJ45=Výsledky!$IR$9),10,0))</f>
        <v>0</v>
      </c>
      <c r="IS51" s="183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6">
        <f>IF(ISBLANK($IT$3),"",IF(ISBLANK(Tipy!HF45),"-",SUM(IO51:IS51)))</f>
        <v>20</v>
      </c>
      <c r="IU51" s="185"/>
      <c r="IV51" s="182">
        <f>IF(ISBLANK($JA$3),"",IF(ISBLANK(Tipy!HL45),0,IF(AND(Tipy!HL45=Výsledky!$IY$3,Tipy!HN45=Výsledky!$JA$3),50,0)))</f>
        <v>50</v>
      </c>
      <c r="IW51" s="182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2">
        <f>IF(ISBLANK($JA$3),"",IF(OR(Tipy!HO45=Výsledky!$IV$6,Tipy!HO45=Výsledky!$IV$7,Tipy!HO45=Výsledky!$IV$8,Tipy!HO45=Výsledky!$IV$9),30,0))</f>
        <v>30</v>
      </c>
      <c r="IY51" s="182">
        <f>IF(ISBLANK($JA$3),"",IF(OR(Tipy!HP45=Výsledky!$IY$6,Tipy!HP45=Výsledky!$IY$7,Tipy!HP45=Výsledky!$IY$8,Tipy!HP45=Výsledky!$IY$9),10,0))</f>
        <v>0</v>
      </c>
      <c r="IZ51" s="183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6">
        <f>IF(ISBLANK($JA$3),"",IF(ISBLANK(Tipy!HL45),"-",SUM(IV51:IZ51)))</f>
        <v>80</v>
      </c>
      <c r="JB51" s="185"/>
      <c r="JC51" s="182">
        <f>IF(ISBLANK($JH$3),"",IF(ISBLANK(Tipy!HR45),0,IF(AND(Tipy!HR45=Výsledky!$JF$3,Tipy!HT45=Výsledky!$JH$3),50,0)))</f>
        <v>0</v>
      </c>
      <c r="JD51" s="182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2">
        <f>IF(ISBLANK($JH$3),"",IF(OR(Tipy!HU45=Výsledky!$JC$6,Tipy!HU45=Výsledky!$JC$7,Tipy!HU45=Výsledky!$JC$8,Tipy!HU45=Výsledky!$JC$9),30,0))</f>
        <v>0</v>
      </c>
      <c r="JF51" s="182">
        <f>IF(ISBLANK($JH$3),"",IF(OR(Tipy!HV45=Výsledky!$JF$6,Tipy!HV45=Výsledky!$JF$7,Tipy!HV45=Výsledky!$JF$8,Tipy!HV45=Výsledky!$JF$9),10,0))</f>
        <v>0</v>
      </c>
      <c r="JG51" s="183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6">
        <f>IF(ISBLANK($JH$3),"",IF(ISBLANK(Tipy!HR45),"-",SUM(JC51:JG51)))</f>
        <v>30</v>
      </c>
      <c r="JI51" s="185"/>
      <c r="JJ51" s="182">
        <f>IF(ISBLANK($JO$3),"",IF(ISBLANK(Tipy!HX45),0,IF(AND(Tipy!HX45=Výsledky!$JM$3,Tipy!HZ45=Výsledky!$JO$3),50,0)))</f>
        <v>0</v>
      </c>
      <c r="JK51" s="182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2">
        <f>IF(ISBLANK($JO$3),"",IF(OR(Tipy!IA45=Výsledky!$JJ$6,Tipy!IA45=Výsledky!$JJ$7,Tipy!IA45=Výsledky!$JJ$8,Tipy!IA45=Výsledky!$JJ$9),30,0))</f>
        <v>0</v>
      </c>
      <c r="JM51" s="182">
        <f>IF(ISBLANK($JO$3),"",IF(OR(Tipy!IB45=Výsledky!$JM$6,Tipy!IB45=Výsledky!$JM$7,Tipy!IB45=Výsledky!$JM$8,Tipy!IB45=Výsledky!$JM$9),10,0))</f>
        <v>0</v>
      </c>
      <c r="JN51" s="183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86">
        <f>IF(ISBLANK($JO$3),"",IF(ISBLANK(Tipy!HX45),"-",SUM(JJ51:JN51)))</f>
        <v>0</v>
      </c>
      <c r="JP51" s="185"/>
      <c r="JQ51" s="182">
        <f>IF(ISBLANK($JV$3),"",IF(ISBLANK(Tipy!ID45),0,IF(AND(Tipy!ID45=Výsledky!$JT$3,Tipy!IF45=Výsledky!$JV$3),50,0)))</f>
        <v>0</v>
      </c>
      <c r="JR51" s="182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182">
        <f>IF(ISBLANK($JV$3),"",IF(OR(Tipy!IG45=Výsledky!$JQ$6,Tipy!IG45=Výsledky!$JQ$7,Tipy!IG45=Výsledky!$JQ$8,Tipy!IG45=Výsledky!$JQ$9),30,0))</f>
        <v>30</v>
      </c>
      <c r="JT51" s="182">
        <f>IF(ISBLANK($JV$3),"",IF(OR(Tipy!IH45=Výsledky!$JT$6,Tipy!IH45=Výsledky!$JT$7,Tipy!IH45=Výsledky!$JT$8,Tipy!IH45=Výsledky!$JT$9),10,0))</f>
        <v>0</v>
      </c>
      <c r="JU51" s="183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186">
        <f>IF(ISBLANK($JV$3),"",IF(ISBLANK(Tipy!ID45),"-",SUM(JQ51:JU51)))</f>
        <v>60</v>
      </c>
      <c r="JW51" s="185"/>
      <c r="JX51" s="182">
        <f>IF(ISBLANK($KC$3),"",IF(ISBLANK(Tipy!IJ45),0,IF(AND(Tipy!IJ45=Výsledky!$KA$3,Tipy!IL45=Výsledky!$KC$3),50,0)))</f>
        <v>50</v>
      </c>
      <c r="JY51" s="182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>0</v>
      </c>
      <c r="JZ51" s="182">
        <f>IF(ISBLANK($KC$3),"",IF(OR(Tipy!IM45=Výsledky!$JX$6,Tipy!IM45=Výsledky!$JX$7,Tipy!IM45=Výsledky!$JX$8,Tipy!IM45=Výsledky!$JX$9),30,0))</f>
        <v>0</v>
      </c>
      <c r="KA51" s="182">
        <f>IF(ISBLANK($KC$3),"",IF(OR(Tipy!IN45=Výsledky!$KA$6,Tipy!IN45=Výsledky!$KA$7,Tipy!IN45=Výsledky!$KA$8,Tipy!IN45=Výsledky!$KA$9),10,0))</f>
        <v>0</v>
      </c>
      <c r="KB51" s="183">
        <f>IF(ISBLANK($KC$3),"",IF(ISBLANK(Tipy!IJ45),0,IF(OR(AND(Tipy!IJ45=Výsledky!$KA$3,OR(Tipy!IL45=Výsledky!$KC$3+1,Tipy!IL45=Výsledky!$KC$3-1)),AND(Tipy!IL45=Výsledky!$KC$3,OR(Tipy!IJ45=Výsledky!$KA$3+1,Tipy!IJ45=Výsledky!$KA$3-1))),10,0)))</f>
        <v>0</v>
      </c>
      <c r="KC51" s="186">
        <f>IF(ISBLANK($KC$3),"",IF(ISBLANK(Tipy!IJ45),"-",SUM(JX51:KB51)))</f>
        <v>50</v>
      </c>
      <c r="KD51" s="185"/>
      <c r="KE51" s="182">
        <f>IF(ISBLANK($KJ$3),"",IF(ISBLANK(Tipy!IP45),0,IF(AND(Tipy!IP45=Výsledky!$KH$3,Tipy!IR45=Výsledky!$KJ$3),50,0)))</f>
        <v>0</v>
      </c>
      <c r="KF51" s="182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182">
        <f>IF(ISBLANK($KJ$3),"",IF(OR(Tipy!IS45=Výsledky!$KE$6,Tipy!IS45=Výsledky!$KE$7,Tipy!IS45=Výsledky!$KE$8,Tipy!IS45=Výsledky!$KE$9),30,0))</f>
        <v>0</v>
      </c>
      <c r="KH51" s="182">
        <f>IF(ISBLANK($KJ$3),"",IF(OR(Tipy!IT45=Výsledky!$KH$6,Tipy!IT45=Výsledky!$KH$7,Tipy!IT45=Výsledky!$KH$8,Tipy!IT45=Výsledky!$KH$9),10,0))</f>
        <v>0</v>
      </c>
      <c r="KI51" s="183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186">
        <f>IF(ISBLANK($KJ$3),"",IF(ISBLANK(Tipy!IP45),"-",SUM(KE51:KI51)))</f>
        <v>20</v>
      </c>
      <c r="KK51" s="185"/>
      <c r="KL51" s="182">
        <f>IF(ISBLANK($KQ$3),"",IF(ISBLANK(Tipy!IV45),0,IF(AND(Tipy!IV45=Výsledky!$KO$3,Tipy!IX45=Výsledky!$KQ$3),50,0)))</f>
        <v>0</v>
      </c>
      <c r="KM51" s="182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20</v>
      </c>
      <c r="KN51" s="182">
        <f>IF(ISBLANK($KQ$3),"",IF(OR(Tipy!IY45=Výsledky!$KL$6,Tipy!IY45=Výsledky!$KL$7,Tipy!IY45=Výsledky!$KL$8,Tipy!IY45=Výsledky!$KL$9),30,0))</f>
        <v>30</v>
      </c>
      <c r="KO51" s="182">
        <f>IF(ISBLANK($KQ$3),"",IF(OR(Tipy!IZ45=Výsledky!$KO$6,Tipy!IZ45=Výsledky!$KO$7,Tipy!IZ45=Výsledky!$KO$8,Tipy!IZ45=Výsledky!$KO$9),10,0))</f>
        <v>0</v>
      </c>
      <c r="KP51" s="183">
        <f>IF(ISBLANK($KQ$3),"",IF(ISBLANK(Tipy!IV45),0,IF(OR(AND(Tipy!IV45=Výsledky!$KO$3,OR(Tipy!IX45=Výsledky!$KQ$3+1,Tipy!IX45=Výsledky!$KQ$3-1)),AND(Tipy!IX45=Výsledky!$KQ$3,OR(Tipy!IV45=Výsledky!$KO$3+1,Tipy!IV45=Výsledky!$KO$3-1))),10,0)))</f>
        <v>10</v>
      </c>
      <c r="KQ51" s="186">
        <f>IF(ISBLANK($KQ$3),"",IF(ISBLANK(Tipy!IV45),"-",SUM(KL51:KP51)))</f>
        <v>60</v>
      </c>
      <c r="KR51" s="185"/>
      <c r="KS51" s="182">
        <f>IF(ISBLANK($KX$3),"",IF(ISBLANK(Tipy!JB45),0,IF(AND(Tipy!JB45=Výsledky!$KV$3,Tipy!JD45=Výsledky!$KX$3),50,0)))</f>
        <v>0</v>
      </c>
      <c r="KT51" s="182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20</v>
      </c>
      <c r="KU51" s="182">
        <f>IF(ISBLANK($KX$3),"",IF(OR(Tipy!JE45=Výsledky!$KS$6,Tipy!JE45=Výsledky!$KS$7,Tipy!JE45=Výsledky!$KS$8,Tipy!JE45=Výsledky!$KS$9),30,0))</f>
        <v>0</v>
      </c>
      <c r="KV51" s="182">
        <f>IF(ISBLANK($KX$3),"",IF(OR(Tipy!JF45=Výsledky!$KV$6,Tipy!JF45=Výsledky!$KV$7,Tipy!JF45=Výsledky!$KV$8,Tipy!JF45=Výsledky!$KV$9),10,0))</f>
        <v>0</v>
      </c>
      <c r="KW51" s="183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86">
        <f>IF(ISBLANK($KX$3),"",IF(ISBLANK(Tipy!JB45),"-",SUM(KS51:KW51)))</f>
        <v>20</v>
      </c>
      <c r="KY51" s="185"/>
      <c r="KZ51" s="182">
        <f>IF(ISBLANK($LE$3),"",IF(ISBLANK(Tipy!JH45),0,IF(AND(Tipy!JH45=Výsledky!$LC$3,Tipy!JJ45=Výsledky!$LE$3),50,0)))</f>
        <v>0</v>
      </c>
      <c r="LA51" s="182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82">
        <f>IF(ISBLANK($LE$3),"",IF(OR(Tipy!JK45=Výsledky!$KZ$6,Tipy!JK45=Výsledky!$KZ$7,Tipy!JK45=Výsledky!$KZ$8,Tipy!JK45=Výsledky!$KZ$9),30,0))</f>
        <v>0</v>
      </c>
      <c r="LC51" s="182">
        <f>IF(ISBLANK($LE$3),"",IF(OR(Tipy!JL45=Výsledky!$LC$6,Tipy!JL45=Výsledky!$LC$7,Tipy!JL45=Výsledky!$LC$8,Tipy!JL45=Výsledky!$LC$9),10,0))</f>
        <v>0</v>
      </c>
      <c r="LD51" s="183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86">
        <f>IF(ISBLANK($LE$3),"",IF(ISBLANK(Tipy!JH45),"-",SUM(KZ51:LD51)))</f>
        <v>0</v>
      </c>
      <c r="LF51" s="185"/>
      <c r="LG51" s="182">
        <f>IF(ISBLANK($LL$3),"",IF(ISBLANK(Tipy!JN45),0,IF(AND(Tipy!JN45=Výsledky!$LJ$3,Tipy!JP45=Výsledky!$LL$3),50,0)))</f>
        <v>0</v>
      </c>
      <c r="LH51" s="182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20</v>
      </c>
      <c r="LI51" s="182">
        <f>IF(ISBLANK($LL$3),"",IF(OR(Tipy!JQ45=Výsledky!$LG$6,Tipy!JQ45=Výsledky!$LG$7,Tipy!JQ45=Výsledky!$LG$8,Tipy!JQ45=Výsledky!$LG$9),30,0))</f>
        <v>0</v>
      </c>
      <c r="LJ51" s="182">
        <f>IF(ISBLANK($LL$3),"",IF(OR(Tipy!JR45=Výsledky!$LJ$6,Tipy!JR45=Výsledky!$LJ$7,Tipy!JR45=Výsledky!$LJ$8,Tipy!JR45=Výsledky!$LJ$9),10,0))</f>
        <v>0</v>
      </c>
      <c r="LK51" s="183">
        <f>IF(ISBLANK($LL$3),"",IF(ISBLANK(Tipy!JN45),0,IF(OR(AND(Tipy!JN45=Výsledky!$LJ$3,OR(Tipy!JP45=Výsledky!$LL$3+1,Tipy!JP45=Výsledky!$LL$3-1)),AND(Tipy!JP45=Výsledky!$LL$3,OR(Tipy!JN45=Výsledky!$LJ$3+1,Tipy!JN45=Výsledky!$LJ$3-1))),10,0)))</f>
        <v>10</v>
      </c>
      <c r="LL51" s="186">
        <f>IF(ISBLANK($LL$3),"",IF(ISBLANK(Tipy!JN45),"-",SUM(LG51:LK51)))</f>
        <v>30</v>
      </c>
      <c r="LM51" s="185"/>
      <c r="LN51" s="182" t="str">
        <f>IF(ISBLANK($LS$3),"",IF(ISBLANK(Tipy!JT45),0,IF(AND(Tipy!JT45=Výsledky!$LQ$3,Tipy!JV45=Výsledky!$LS$3),50,0)))</f>
        <v/>
      </c>
      <c r="LO51" s="182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82" t="str">
        <f>IF(ISBLANK($LS$3),"",IF(OR(Tipy!JW45=Výsledky!$LN$6,Tipy!JW45=Výsledky!$LN$7,Tipy!JW45=Výsledky!$LN$8,Tipy!JW45=Výsledky!$LN$9),30,0))</f>
        <v/>
      </c>
      <c r="LQ51" s="182" t="str">
        <f>IF(ISBLANK($LS$3),"",IF(OR(Tipy!JX45=Výsledky!$LQ$6,Tipy!JX45=Výsledky!$LQ$7,Tipy!JX45=Výsledky!$LQ$8,Tipy!JX45=Výsledky!$LQ$9),10,0))</f>
        <v/>
      </c>
      <c r="LR51" s="183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86" t="str">
        <f>IF(ISBLANK($LS$3),"",IF(ISBLANK(Tipy!JT45),"-",SUM(LN51:LR51)))</f>
        <v/>
      </c>
      <c r="LT51" s="94"/>
      <c r="LU51" s="182">
        <f>IF(ISBLANK($LZ$3),"",IF(ISBLANK(Tipy!JZ45),0,IF(AND(Tipy!JZ45=Výsledky!$LX$3,Tipy!KB45=Výsledky!$LZ$3),50,0)))</f>
        <v>0</v>
      </c>
      <c r="LV51" s="182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20</v>
      </c>
      <c r="LW51" s="182">
        <f>IF(ISBLANK($LZ$3),"",IF(OR(Tipy!KC45=Výsledky!$LU$6,Tipy!KC45=Výsledky!$LU$7,Tipy!KC45=Výsledky!$LU$8,Tipy!KC45=Výsledky!$LU$9),30,0))</f>
        <v>0</v>
      </c>
      <c r="LX51" s="182">
        <f>IF(ISBLANK($LZ$3),"",IF(OR(Tipy!KD45=Výsledky!$LX$6,Tipy!KD45=Výsledky!$LX$7,Tipy!KD45=Výsledky!$LX$8,Tipy!KD45=Výsledky!$LX$9),10,0))</f>
        <v>0</v>
      </c>
      <c r="LY51" s="183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86">
        <f>IF(ISBLANK($LZ$3),"",IF(ISBLANK(Tipy!JZ45),"-",SUM(LU51:LY51)))</f>
        <v>20</v>
      </c>
      <c r="MA51" s="185"/>
      <c r="MB51" s="182">
        <f>IF(ISBLANK($MG$3),"",IF(ISBLANK(Tipy!KF45),0,IF(AND(Tipy!KF45=Výsledky!$ME$3,Tipy!KH45=Výsledky!$MG$3),50,0)))</f>
        <v>0</v>
      </c>
      <c r="MC51" s="182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20</v>
      </c>
      <c r="MD51" s="182">
        <f>IF(ISBLANK($MG$3),"",IF(OR(Tipy!KI45=Výsledky!$MB$6,Tipy!KI45=Výsledky!$MB$7,Tipy!KI45=Výsledky!$MB$8,Tipy!KI45=Výsledky!$MB$9),30,0))</f>
        <v>30</v>
      </c>
      <c r="ME51" s="182">
        <f>IF(ISBLANK($MG$3),"",IF(OR(Tipy!KJ45=Výsledky!$ME$6,Tipy!KJ45=Výsledky!$ME$7,Tipy!KJ45=Výsledky!$ME$8,Tipy!KJ45=Výsledky!$ME$9),10,0))</f>
        <v>0</v>
      </c>
      <c r="MF51" s="183">
        <f>IF(ISBLANK($MG$3),"",IF(ISBLANK(Tipy!KF45),0,IF(OR(AND(Tipy!KF45=Výsledky!$ME$3,OR(Tipy!KH45=Výsledky!$MG$3+1,Tipy!KH45=Výsledky!$MG$3-1)),AND(Tipy!KH45=Výsledky!$MG$3,OR(Tipy!KF45=Výsledky!$ME$3+1,Tipy!KF45=Výsledky!$ME$3-1))),10,0)))</f>
        <v>10</v>
      </c>
      <c r="MG51" s="186">
        <f>IF(ISBLANK($MG$3),"",IF(ISBLANK(Tipy!KF45),"-",SUM(MB51:MF51)))</f>
        <v>60</v>
      </c>
      <c r="MH51" s="94"/>
      <c r="MI51" s="92" t="str">
        <f>IF(ISBLANK($MN$3),"",IF(ISBLANK(Tipy!KL45),0,IF(AND(Tipy!KL45=Výsledky!$ML$3,Tipy!KN45=Výsledky!$MN$3),50,0)))</f>
        <v/>
      </c>
      <c r="MJ51" s="92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92" t="str">
        <f>IF(ISBLANK($MN$3),"",IF(OR(Tipy!KO45=Výsledky!$MI$6,Tipy!KO45=Výsledky!$MI$7,Tipy!KO45=Výsledky!$MI$8,Tipy!KO45=Výsledky!$MI$9),30,0))</f>
        <v/>
      </c>
      <c r="ML51" s="92" t="str">
        <f>IF(ISBLANK($MN$3),"",IF(OR(Tipy!KP45=Výsledky!$ML$6,Tipy!KP45=Výsledky!$ML$7,Tipy!KP45=Výsledky!$ML$8,Tipy!KP45=Výsledky!$ML$9),10,0))</f>
        <v/>
      </c>
      <c r="MM51" s="93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95" t="str">
        <f>IF(ISBLANK($MN$3),"",IF(ISBLANK(Tipy!KL45),"-",SUM(MI51:MM51)))</f>
        <v/>
      </c>
      <c r="MO51" s="94"/>
      <c r="MP51" s="92" t="str">
        <f>IF(ISBLANK($MU$3),"",IF(ISBLANK(Tipy!KR45),0,IF(AND(Tipy!KR45=Výsledky!$MS$3,Tipy!KT45=Výsledky!$MU$3),50,0)))</f>
        <v/>
      </c>
      <c r="MQ51" s="92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92" t="str">
        <f>IF(ISBLANK($MU$3),"",IF(OR(Tipy!KU45=Výsledky!$MP$6,Tipy!KU45=Výsledky!$MP$7,Tipy!KU45=Výsledky!$MP$8,Tipy!KU45=Výsledky!$MP$9),30,0))</f>
        <v/>
      </c>
      <c r="MS51" s="92" t="str">
        <f>IF(ISBLANK($MU$3),"",IF(OR(Tipy!KV45=Výsledky!$MS$6,Tipy!KV45=Výsledky!$MS$7,Tipy!KV45=Výsledky!$MS$8,Tipy!KV45=Výsledky!$MS$9),10,0))</f>
        <v/>
      </c>
      <c r="MT51" s="93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95" t="str">
        <f>IF(ISBLANK($MU$3),"",IF(ISBLANK(Tipy!KR45),"-",SUM(MP51:MT51)))</f>
        <v/>
      </c>
      <c r="MV51" s="94"/>
      <c r="MW51" s="92" t="str">
        <f>IF(ISBLANK($NB$3),"",IF(ISBLANK(Tipy!KX45),0,IF(AND(Tipy!KX45=Výsledky!$MZ$3,Tipy!KZ45=Výsledky!$NB$3),50,0)))</f>
        <v/>
      </c>
      <c r="MX51" s="92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92" t="str">
        <f>IF(ISBLANK($NB$3),"",IF(OR(Tipy!LA45=Výsledky!$MW$6,Tipy!LA45=Výsledky!$MW$7,Tipy!LA45=Výsledky!$MW$8,Tipy!LA45=Výsledky!$MW$9),30,0))</f>
        <v/>
      </c>
      <c r="MZ51" s="92" t="str">
        <f>IF(ISBLANK($NB$3),"",IF(OR(Tipy!LB45=Výsledky!$MZ$6,Tipy!LB45=Výsledky!$MZ$7,Tipy!LB45=Výsledky!$MZ$8,Tipy!LB45=Výsledky!$MZ$9),10,0))</f>
        <v/>
      </c>
      <c r="NA51" s="93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95" t="str">
        <f>IF(ISBLANK($NB$3),"",IF(ISBLANK(Tipy!KX45),"-",SUM(MW51:NA51)))</f>
        <v/>
      </c>
      <c r="NC51" s="94"/>
      <c r="ND51" s="92" t="str">
        <f>IF(ISBLANK($NI$3),"",IF(ISBLANK(Tipy!LD45),0,IF(AND(Tipy!LD45=Výsledky!$NG$3,Tipy!LF45=Výsledky!$NI$3),50,0)))</f>
        <v/>
      </c>
      <c r="NE51" s="92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92" t="str">
        <f>IF(ISBLANK($NI$3),"",IF(OR(Tipy!LG45=Výsledky!$ND$6,Tipy!LG45=Výsledky!$ND$7,Tipy!LG45=Výsledky!$ND$8,Tipy!LG45=Výsledky!$ND$9),30,0))</f>
        <v/>
      </c>
      <c r="NG51" s="92" t="str">
        <f>IF(ISBLANK($NI$3),"",IF(OR(Tipy!LH45=Výsledky!$NG$6,Tipy!LH45=Výsledky!$NG$7,Tipy!LH45=Výsledky!$NG$8,Tipy!LH45=Výsledky!$NG$9),10,0))</f>
        <v/>
      </c>
      <c r="NH51" s="93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95" t="str">
        <f>IF(ISBLANK($NI$3),"",IF(ISBLANK(Tipy!LD45),"-",SUM(ND51:NH51)))</f>
        <v/>
      </c>
      <c r="NJ51" s="94"/>
      <c r="NK51" s="92" t="str">
        <f>IF(ISBLANK($NP$3),"",IF(ISBLANK(Tipy!LJ45),0,IF(AND(Tipy!LJ45=Výsledky!$NN$3,Tipy!LL45=Výsledky!$NP$3),50,0)))</f>
        <v/>
      </c>
      <c r="NL51" s="92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92" t="str">
        <f>IF(ISBLANK($NP$3),"",IF(OR(Tipy!LM45=Výsledky!$NK$6,Tipy!LM45=Výsledky!$NK$7,Tipy!LM45=Výsledky!$NK$8,Tipy!LM45=Výsledky!$NK$9),30,0))</f>
        <v/>
      </c>
      <c r="NN51" s="92" t="str">
        <f>IF(ISBLANK($NP$3),"",IF(OR(Tipy!LN45=Výsledky!$NN$6,Tipy!LN45=Výsledky!$NN$7,Tipy!LN45=Výsledky!$NN$8,Tipy!LN45=Výsledky!$NN$9),10,0))</f>
        <v/>
      </c>
      <c r="NO51" s="93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95" t="str">
        <f>IF(ISBLANK($NP$3),"",IF(ISBLANK(Tipy!LJ45),"-",SUM(NK51:NO51)))</f>
        <v/>
      </c>
      <c r="NQ51" s="94"/>
      <c r="NR51" s="92" t="str">
        <f>IF(ISBLANK($NW$3),"",IF(ISBLANK(Tipy!LP45),0,IF(AND(Tipy!LP45=Výsledky!$NU$3,Tipy!LR45=Výsledky!$NW$3),50,0)))</f>
        <v/>
      </c>
      <c r="NS51" s="92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92" t="str">
        <f>IF(ISBLANK($NW$3),"",IF(OR(Tipy!LS45=Výsledky!$NR$6,Tipy!LS45=Výsledky!$NR$7,Tipy!LS45=Výsledky!$NR$8,Tipy!LS45=Výsledky!$NR$9),30,0))</f>
        <v/>
      </c>
      <c r="NU51" s="92" t="str">
        <f>IF(ISBLANK($NW$3),"",IF(OR(Tipy!LT45=Výsledky!$NU$6,Tipy!LT45=Výsledky!$NU$7,Tipy!LT45=Výsledky!$NU$8,Tipy!LT45=Výsledky!$NU$9),10,0))</f>
        <v/>
      </c>
      <c r="NV51" s="93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95" t="str">
        <f>IF(ISBLANK($NW$3),"",IF(ISBLANK(Tipy!LP45),"-",SUM(NR51:NV51)))</f>
        <v/>
      </c>
      <c r="NX51" s="94"/>
      <c r="NY51" s="92" t="str">
        <f>IF(ISBLANK($OD$3),"",IF(ISBLANK(Tipy!LV45),0,IF(AND(Tipy!LV45=Výsledky!$OB$3,Tipy!LX45=Výsledky!$OD$3),50,0)))</f>
        <v/>
      </c>
      <c r="NZ51" s="92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92" t="str">
        <f>IF(ISBLANK($OD$3),"",IF(OR(Tipy!LY45=Výsledky!$NY$6,Tipy!LY45=Výsledky!$NY$7,Tipy!LY45=Výsledky!$NY$8,Tipy!LY45=Výsledky!$NY$9),30,0))</f>
        <v/>
      </c>
      <c r="OB51" s="92" t="str">
        <f>IF(ISBLANK($OD$3),"",IF(OR(Tipy!LZ45=Výsledky!$OB$6,Tipy!LZ45=Výsledky!$OB$7,Tipy!LZ45=Výsledky!$OB$8,Tipy!LZ45=Výsledky!$OB$9),10,0))</f>
        <v/>
      </c>
      <c r="OC51" s="93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95" t="str">
        <f>IF(ISBLANK($OD$3),"",IF(ISBLANK(Tipy!LV45),"-",SUM(NY51:OC51)))</f>
        <v/>
      </c>
      <c r="OE51" s="94"/>
      <c r="OF51" s="92" t="str">
        <f>IF(ISBLANK($OK$3),"",IF(ISBLANK(Tipy!MB45),0,IF(AND(Tipy!MB45=Výsledky!$OI$3,Tipy!MD45=Výsledky!$OK$3),50,0)))</f>
        <v/>
      </c>
      <c r="OG51" s="92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92" t="str">
        <f>IF(ISBLANK($OK$3),"",IF(OR(Tipy!ME45=Výsledky!$OF$6,Tipy!ME45=Výsledky!$OF$7,Tipy!ME45=Výsledky!$OF$8,Tipy!ME45=Výsledky!$OF$9),30,0))</f>
        <v/>
      </c>
      <c r="OI51" s="92" t="str">
        <f>IF(ISBLANK($OK$3),"",IF(OR(Tipy!MF45=Výsledky!$OI$6,Tipy!MF45=Výsledky!$OI$7,Tipy!MF45=Výsledky!$OI$8,Tipy!MF45=Výsledky!$OI$9),10,0))</f>
        <v/>
      </c>
      <c r="OJ51" s="93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95" t="str">
        <f>IF(ISBLANK($OK$3),"",IF(ISBLANK(Tipy!MB45),"-",SUM(OF51:OJ51)))</f>
        <v/>
      </c>
      <c r="OL51" s="94"/>
      <c r="OM51" s="92" t="str">
        <f>IF(ISBLANK($OR$3),"",IF(ISBLANK(Tipy!MH45),0,IF(AND(Tipy!MH45=Výsledky!$OP$3,Tipy!MJ45=Výsledky!$OR$3),50,0)))</f>
        <v/>
      </c>
      <c r="ON51" s="92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92" t="str">
        <f>IF(ISBLANK($OR$3),"",IF(OR(Tipy!MK45=Výsledky!$OM$6,Tipy!MK45=Výsledky!$OM$7,Tipy!MK45=Výsledky!$OM$8,Tipy!MK45=Výsledky!$OM$9),30,0))</f>
        <v/>
      </c>
      <c r="OP51" s="92" t="str">
        <f>IF(ISBLANK($OR$3),"",IF(OR(Tipy!ML45=Výsledky!$OP$6,Tipy!ML45=Výsledky!$OP$7,Tipy!ML45=Výsledky!$OP$8,Tipy!ML45=Výsledky!$OP$9),10,0))</f>
        <v/>
      </c>
      <c r="OQ51" s="93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95" t="str">
        <f>IF(ISBLANK($OR$3),"",IF(ISBLANK(Tipy!MH45),"-",SUM(OM51:OQ51)))</f>
        <v/>
      </c>
      <c r="OS51" s="94"/>
      <c r="OT51" s="92" t="str">
        <f>IF(ISBLANK($OY$3),"",IF(ISBLANK(Tipy!MN45),0,IF(AND(Tipy!MN45=Výsledky!$OW$3,Tipy!MP45=Výsledky!$OY$3),50,0)))</f>
        <v/>
      </c>
      <c r="OU51" s="92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92" t="str">
        <f>IF(ISBLANK($OY$3),"",IF(OR(Tipy!MQ45=Výsledky!$OT$6,Tipy!MQ45=Výsledky!$OT$7,Tipy!MQ45=Výsledky!$OT$8,Tipy!MQ45=Výsledky!$OT$9),30,0))</f>
        <v/>
      </c>
      <c r="OW51" s="92" t="str">
        <f>IF(ISBLANK($OY$3),"",IF(OR(Tipy!MR45=Výsledky!$OW$6,Tipy!MR45=Výsledky!$OW$7,Tipy!MR45=Výsledky!$OW$8,Tipy!MR45=Výsledky!$OW$9),10,0))</f>
        <v/>
      </c>
      <c r="OX51" s="93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95" t="str">
        <f>IF(ISBLANK($OY$3),"",IF(ISBLANK(Tipy!MN45),"-",SUM(OT51:OX51)))</f>
        <v/>
      </c>
      <c r="OZ51" s="94"/>
      <c r="PA51" s="92" t="str">
        <f>IF(ISBLANK($PF$3),"",IF(ISBLANK(Tipy!MT45),0,IF(AND(Tipy!MT45=Výsledky!$PD$3,Tipy!MV45=Výsledky!$PF$3),50,0)))</f>
        <v/>
      </c>
      <c r="PB51" s="92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92" t="str">
        <f>IF(ISBLANK($PF$3),"",IF(OR(Tipy!MW45=Výsledky!$PA$6,Tipy!MW45=Výsledky!$PA$7,Tipy!MW45=Výsledky!$PA$8,Tipy!MW45=Výsledky!$PA$9),30,0))</f>
        <v/>
      </c>
      <c r="PD51" s="92" t="str">
        <f>IF(ISBLANK($PF$3),"",IF(OR(Tipy!MX45=Výsledky!$PD$6,Tipy!MX45=Výsledky!$PD$7,Tipy!MX45=Výsledky!$PD$8,Tipy!MX45=Výsledky!$PD$9),10,0))</f>
        <v/>
      </c>
      <c r="PE51" s="93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95" t="str">
        <f>IF(ISBLANK($PF$3),"",IF(ISBLANK(Tipy!MT45),"-",SUM(PA51:PE51)))</f>
        <v/>
      </c>
      <c r="PG51" s="94"/>
      <c r="PH51" s="92" t="str">
        <f>IF(ISBLANK($PM$3),"",IF(ISBLANK(Tipy!MZ45),0,IF(AND(Tipy!MZ45=Výsledky!$PK$3,Tipy!NB45=Výsledky!$PM$3),50,0)))</f>
        <v/>
      </c>
      <c r="PI51" s="92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92" t="str">
        <f>IF(ISBLANK($PM$3),"",IF(OR(Tipy!NC45=Výsledky!$PH$6,Tipy!NC45=Výsledky!$PH$7,Tipy!NC45=Výsledky!$PH$8,Tipy!NC45=Výsledky!$PH$9),30,0))</f>
        <v/>
      </c>
      <c r="PK51" s="92" t="str">
        <f>IF(ISBLANK($PM$3),"",IF(OR(Tipy!ND45=Výsledky!$PK$6,Tipy!ND45=Výsledky!$PK$7,Tipy!ND45=Výsledky!$PK$8,Tipy!ND45=Výsledky!$PK$9),10,0))</f>
        <v/>
      </c>
      <c r="PL51" s="93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95" t="str">
        <f>IF(ISBLANK($PM$3),"",IF(ISBLANK(Tipy!MZ45),"-",SUM(PH51:PL51)))</f>
        <v/>
      </c>
      <c r="PN51" s="94"/>
      <c r="PO51" s="92" t="str">
        <f>IF(ISBLANK($PT$3),"",IF(ISBLANK(Tipy!NF45),0,IF(AND(Tipy!NF45=Výsledky!$PR$3,Tipy!NH45=Výsledky!$PT$3),50,0)))</f>
        <v/>
      </c>
      <c r="PP51" s="92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92" t="str">
        <f>IF(ISBLANK($PT$3),"",IF(OR(Tipy!NI45=Výsledky!$PO$6,Tipy!NI45=Výsledky!$PO$7,Tipy!NI45=Výsledky!$PO$8,Tipy!NI45=Výsledky!$PO$9),30,0))</f>
        <v/>
      </c>
      <c r="PR51" s="92" t="str">
        <f>IF(ISBLANK($PT$3),"",IF(OR(Tipy!NJ45=Výsledky!$PR$6,Tipy!NJ45=Výsledky!$PR$7,Tipy!NJ45=Výsledky!$PR$8,Tipy!NJ45=Výsledky!$PR$9),10,0))</f>
        <v/>
      </c>
      <c r="PS51" s="93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95" t="str">
        <f>IF(ISBLANK($PT$3),"",IF(ISBLANK(Tipy!NF45),"-",SUM(PO51:PS51)))</f>
        <v/>
      </c>
      <c r="PU51" s="94"/>
      <c r="PV51" s="92" t="str">
        <f>IF(ISBLANK($QA$3),"",IF(ISBLANK(Tipy!NL45),0,IF(AND(Tipy!NL45=Výsledky!$PY$3,Tipy!NN45=Výsledky!$QA$3),50,0)))</f>
        <v/>
      </c>
      <c r="PW51" s="92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92" t="str">
        <f>IF(ISBLANK($QA$3),"",IF(OR(Tipy!NO45=Výsledky!$PV$6,Tipy!NO45=Výsledky!$PV$7,Tipy!NO45=Výsledky!$PV$8,Tipy!NO45=Výsledky!$PV$9),30,0))</f>
        <v/>
      </c>
      <c r="PY51" s="92" t="str">
        <f>IF(ISBLANK($QA$3),"",IF(OR(Tipy!NP45=Výsledky!$PY$6,Tipy!NP45=Výsledky!$PY$7,Tipy!NP45=Výsledky!$PY$8,Tipy!NP45=Výsledky!$PY$9),10,0))</f>
        <v/>
      </c>
      <c r="PZ51" s="93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95" t="str">
        <f>IF(ISBLANK($QA$3),"",IF(ISBLANK(Tipy!NL45),"-",SUM(PV51:PZ51)))</f>
        <v/>
      </c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182">
        <f>IF(ISBLANK($GP$3),"",IF(ISBLANK(Tipy!FJ46),0,IF(AND(Tipy!FJ46=Výsledky!$GN$3,Tipy!FL46=Výsledky!$GP$3),50,0)))</f>
        <v>0</v>
      </c>
      <c r="GL52" s="182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82">
        <f>IF(ISBLANK($GP$3),"",IF(OR(Tipy!FM46=Výsledky!$GK$6,Tipy!FM46=Výsledky!$GK$7,Tipy!FM46=Výsledky!$GK$8,Tipy!FM46=Výsledky!$GK$9),30,0))</f>
        <v>30</v>
      </c>
      <c r="GN52" s="182">
        <f>IF(ISBLANK($GP$3),"",IF(OR(Tipy!FN46=Výsledky!$GN$6,Tipy!FN46=Výsledky!$GN$7,Tipy!FN46=Výsledky!$GN$8,Tipy!FN46=Výsledky!$GN$9),10,0))</f>
        <v>0</v>
      </c>
      <c r="GO52" s="183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6">
        <f>IF(ISBLANK($GP$3),"",IF(ISBLANK(Tipy!FJ46),"-",SUM(GK52:GO52)))</f>
        <v>50</v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182">
        <f>IF(ISBLANK($IM$3),"",IF(ISBLANK(Tipy!GZ46),0,IF(AND(Tipy!GZ46=Výsledky!$IK$3,Tipy!HB46=Výsledky!$IM$3),50,0)))</f>
        <v>50</v>
      </c>
      <c r="II52" s="182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2">
        <f>IF(ISBLANK($IM$3),"",IF(OR(Tipy!HC46=Výsledky!$IH$6,Tipy!HC46=Výsledky!$IH$7,Tipy!HC46=Výsledky!$IH$8,Tipy!HC46=Výsledky!$IH$9),30,0))</f>
        <v>0</v>
      </c>
      <c r="IK52" s="182">
        <f>IF(ISBLANK($IM$3),"",IF(OR(Tipy!HD46=Výsledky!$IK$6,Tipy!HD46=Výsledky!$IK$7,Tipy!HD46=Výsledky!$IK$8,Tipy!HD46=Výsledky!$IK$9),10,0))</f>
        <v>0</v>
      </c>
      <c r="IL52" s="183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6">
        <f>IF(ISBLANK($IM$3),"",IF(ISBLANK(Tipy!GZ46),"-",SUM(IH52:IL52)))</f>
        <v>50</v>
      </c>
      <c r="IN52" s="185"/>
      <c r="IO52" s="182">
        <f>IF(ISBLANK($IT$3),"",IF(ISBLANK(Tipy!HF46),0,IF(AND(Tipy!HF46=Výsledky!$IR$3,Tipy!HH46=Výsledky!$IT$3),50,0)))</f>
        <v>0</v>
      </c>
      <c r="IP52" s="182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2">
        <f>IF(ISBLANK($IT$3),"",IF(OR(Tipy!HI46=Výsledky!$IO$6,Tipy!HI46=Výsledky!$IO$7,Tipy!HI46=Výsledky!$IO$8,Tipy!HI46=Výsledky!$IO$9),30,0))</f>
        <v>30</v>
      </c>
      <c r="IR52" s="182">
        <f>IF(ISBLANK($IT$3),"",IF(OR(Tipy!HJ46=Výsledky!$IR$6,Tipy!HJ46=Výsledky!$IR$7,Tipy!HJ46=Výsledky!$IR$8,Tipy!HJ46=Výsledky!$IR$9),10,0))</f>
        <v>0</v>
      </c>
      <c r="IS52" s="183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6">
        <f>IF(ISBLANK($IT$3),"",IF(ISBLANK(Tipy!HF46),"-",SUM(IO52:IS52)))</f>
        <v>60</v>
      </c>
      <c r="IU52" s="185"/>
      <c r="IV52" s="182">
        <f>IF(ISBLANK($JA$3),"",IF(ISBLANK(Tipy!HL46),0,IF(AND(Tipy!HL46=Výsledky!$IY$3,Tipy!HN46=Výsledky!$JA$3),50,0)))</f>
        <v>0</v>
      </c>
      <c r="IW52" s="182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2">
        <f>IF(ISBLANK($JA$3),"",IF(OR(Tipy!HO46=Výsledky!$IV$6,Tipy!HO46=Výsledky!$IV$7,Tipy!HO46=Výsledky!$IV$8,Tipy!HO46=Výsledky!$IV$9),30,0))</f>
        <v>30</v>
      </c>
      <c r="IY52" s="182">
        <f>IF(ISBLANK($JA$3),"",IF(OR(Tipy!HP46=Výsledky!$IY$6,Tipy!HP46=Výsledky!$IY$7,Tipy!HP46=Výsledky!$IY$8,Tipy!HP46=Výsledky!$IY$9),10,0))</f>
        <v>0</v>
      </c>
      <c r="IZ52" s="183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6">
        <f>IF(ISBLANK($JA$3),"",IF(ISBLANK(Tipy!HL46),"-",SUM(IV52:IZ52)))</f>
        <v>50</v>
      </c>
      <c r="JB52" s="185"/>
      <c r="JC52" s="182">
        <f>IF(ISBLANK($JH$3),"",IF(ISBLANK(Tipy!HR46),0,IF(AND(Tipy!HR46=Výsledky!$JF$3,Tipy!HT46=Výsledky!$JH$3),50,0)))</f>
        <v>0</v>
      </c>
      <c r="JD52" s="182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2">
        <f>IF(ISBLANK($JH$3),"",IF(OR(Tipy!HU46=Výsledky!$JC$6,Tipy!HU46=Výsledky!$JC$7,Tipy!HU46=Výsledky!$JC$8,Tipy!HU46=Výsledky!$JC$9),30,0))</f>
        <v>0</v>
      </c>
      <c r="JF52" s="182">
        <f>IF(ISBLANK($JH$3),"",IF(OR(Tipy!HV46=Výsledky!$JF$6,Tipy!HV46=Výsledky!$JF$7,Tipy!HV46=Výsledky!$JF$8,Tipy!HV46=Výsledky!$JF$9),10,0))</f>
        <v>0</v>
      </c>
      <c r="JG52" s="18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6">
        <f>IF(ISBLANK($JH$3),"",IF(ISBLANK(Tipy!HR46),"-",SUM(JC52:JG52)))</f>
        <v>20</v>
      </c>
      <c r="JI52" s="185"/>
      <c r="JJ52" s="182">
        <f>IF(ISBLANK($JO$3),"",IF(ISBLANK(Tipy!HX46),0,IF(AND(Tipy!HX46=Výsledky!$JM$3,Tipy!HZ46=Výsledky!$JO$3),50,0)))</f>
        <v>0</v>
      </c>
      <c r="JK52" s="182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2">
        <f>IF(ISBLANK($JO$3),"",IF(OR(Tipy!IA46=Výsledky!$JJ$6,Tipy!IA46=Výsledky!$JJ$7,Tipy!IA46=Výsledky!$JJ$8,Tipy!IA46=Výsledky!$JJ$9),30,0))</f>
        <v>0</v>
      </c>
      <c r="JM52" s="182">
        <f>IF(ISBLANK($JO$3),"",IF(OR(Tipy!IB46=Výsledky!$JM$6,Tipy!IB46=Výsledky!$JM$7,Tipy!IB46=Výsledky!$JM$8,Tipy!IB46=Výsledky!$JM$9),10,0))</f>
        <v>0</v>
      </c>
      <c r="JN52" s="183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86">
        <f>IF(ISBLANK($JO$3),"",IF(ISBLANK(Tipy!HX46),"-",SUM(JJ52:JN52)))</f>
        <v>20</v>
      </c>
      <c r="JP52" s="185"/>
      <c r="JQ52" s="182">
        <f>IF(ISBLANK($JV$3),"",IF(ISBLANK(Tipy!ID46),0,IF(AND(Tipy!ID46=Výsledky!$JT$3,Tipy!IF46=Výsledky!$JV$3),50,0)))</f>
        <v>0</v>
      </c>
      <c r="JR52" s="182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182">
        <f>IF(ISBLANK($JV$3),"",IF(OR(Tipy!IG46=Výsledky!$JQ$6,Tipy!IG46=Výsledky!$JQ$7,Tipy!IG46=Výsledky!$JQ$8,Tipy!IG46=Výsledky!$JQ$9),30,0))</f>
        <v>30</v>
      </c>
      <c r="JT52" s="182">
        <f>IF(ISBLANK($JV$3),"",IF(OR(Tipy!IH46=Výsledky!$JT$6,Tipy!IH46=Výsledky!$JT$7,Tipy!IH46=Výsledky!$JT$8,Tipy!IH46=Výsledky!$JT$9),10,0))</f>
        <v>0</v>
      </c>
      <c r="JU52" s="183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86">
        <f>IF(ISBLANK($JV$3),"",IF(ISBLANK(Tipy!ID46),"-",SUM(JQ52:JU52)))</f>
        <v>50</v>
      </c>
      <c r="JW52" s="185"/>
      <c r="JX52" s="182">
        <f>IF(ISBLANK($KC$3),"",IF(ISBLANK(Tipy!IJ46),0,IF(AND(Tipy!IJ46=Výsledky!$KA$3,Tipy!IL46=Výsledky!$KC$3),50,0)))</f>
        <v>0</v>
      </c>
      <c r="JY52" s="182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>20</v>
      </c>
      <c r="JZ52" s="182">
        <f>IF(ISBLANK($KC$3),"",IF(OR(Tipy!IM46=Výsledky!$JX$6,Tipy!IM46=Výsledky!$JX$7,Tipy!IM46=Výsledky!$JX$8,Tipy!IM46=Výsledky!$JX$9),30,0))</f>
        <v>0</v>
      </c>
      <c r="KA52" s="182">
        <f>IF(ISBLANK($KC$3),"",IF(OR(Tipy!IN46=Výsledky!$KA$6,Tipy!IN46=Výsledky!$KA$7,Tipy!IN46=Výsledky!$KA$8,Tipy!IN46=Výsledky!$KA$9),10,0))</f>
        <v>10</v>
      </c>
      <c r="KB52" s="183">
        <f>IF(ISBLANK($KC$3),"",IF(ISBLANK(Tipy!IJ46),0,IF(OR(AND(Tipy!IJ46=Výsledky!$KA$3,OR(Tipy!IL46=Výsledky!$KC$3+1,Tipy!IL46=Výsledky!$KC$3-1)),AND(Tipy!IL46=Výsledky!$KC$3,OR(Tipy!IJ46=Výsledky!$KA$3+1,Tipy!IJ46=Výsledky!$KA$3-1))),10,0)))</f>
        <v>10</v>
      </c>
      <c r="KC52" s="186">
        <f>IF(ISBLANK($KC$3),"",IF(ISBLANK(Tipy!IJ46),"-",SUM(JX52:KB52)))</f>
        <v>40</v>
      </c>
      <c r="KD52" s="185"/>
      <c r="KE52" s="182">
        <f>IF(ISBLANK($KJ$3),"",IF(ISBLANK(Tipy!IP46),0,IF(AND(Tipy!IP46=Výsledky!$KH$3,Tipy!IR46=Výsledky!$KJ$3),50,0)))</f>
        <v>0</v>
      </c>
      <c r="KF52" s="182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182">
        <f>IF(ISBLANK($KJ$3),"",IF(OR(Tipy!IS46=Výsledky!$KE$6,Tipy!IS46=Výsledky!$KE$7,Tipy!IS46=Výsledky!$KE$8,Tipy!IS46=Výsledky!$KE$9),30,0))</f>
        <v>0</v>
      </c>
      <c r="KH52" s="182">
        <f>IF(ISBLANK($KJ$3),"",IF(OR(Tipy!IT46=Výsledky!$KH$6,Tipy!IT46=Výsledky!$KH$7,Tipy!IT46=Výsledky!$KH$8,Tipy!IT46=Výsledky!$KH$9),10,0))</f>
        <v>0</v>
      </c>
      <c r="KI52" s="183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186">
        <f>IF(ISBLANK($KJ$3),"",IF(ISBLANK(Tipy!IP46),"-",SUM(KE52:KI52)))</f>
        <v>0</v>
      </c>
      <c r="KK52" s="185"/>
      <c r="KL52" s="182">
        <f>IF(ISBLANK($KQ$3),"",IF(ISBLANK(Tipy!IV46),0,IF(AND(Tipy!IV46=Výsledky!$KO$3,Tipy!IX46=Výsledky!$KQ$3),50,0)))</f>
        <v>0</v>
      </c>
      <c r="KM52" s="182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20</v>
      </c>
      <c r="KN52" s="182">
        <f>IF(ISBLANK($KQ$3),"",IF(OR(Tipy!IY46=Výsledky!$KL$6,Tipy!IY46=Výsledky!$KL$7,Tipy!IY46=Výsledky!$KL$8,Tipy!IY46=Výsledky!$KL$9),30,0))</f>
        <v>0</v>
      </c>
      <c r="KO52" s="182">
        <f>IF(ISBLANK($KQ$3),"",IF(OR(Tipy!IZ46=Výsledky!$KO$6,Tipy!IZ46=Výsledky!$KO$7,Tipy!IZ46=Výsledky!$KO$8,Tipy!IZ46=Výsledky!$KO$9),10,0))</f>
        <v>0</v>
      </c>
      <c r="KP52" s="183">
        <f>IF(ISBLANK($KQ$3),"",IF(ISBLANK(Tipy!IV46),0,IF(OR(AND(Tipy!IV46=Výsledky!$KO$3,OR(Tipy!IX46=Výsledky!$KQ$3+1,Tipy!IX46=Výsledky!$KQ$3-1)),AND(Tipy!IX46=Výsledky!$KQ$3,OR(Tipy!IV46=Výsledky!$KO$3+1,Tipy!IV46=Výsledky!$KO$3-1))),10,0)))</f>
        <v>10</v>
      </c>
      <c r="KQ52" s="186">
        <f>IF(ISBLANK($KQ$3),"",IF(ISBLANK(Tipy!IV46),"-",SUM(KL52:KP52)))</f>
        <v>30</v>
      </c>
      <c r="KR52" s="185"/>
      <c r="KS52" s="182">
        <f>IF(ISBLANK($KX$3),"",IF(ISBLANK(Tipy!JB46),0,IF(AND(Tipy!JB46=Výsledky!$KV$3,Tipy!JD46=Výsledky!$KX$3),50,0)))</f>
        <v>0</v>
      </c>
      <c r="KT52" s="182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20</v>
      </c>
      <c r="KU52" s="182">
        <f>IF(ISBLANK($KX$3),"",IF(OR(Tipy!JE46=Výsledky!$KS$6,Tipy!JE46=Výsledky!$KS$7,Tipy!JE46=Výsledky!$KS$8,Tipy!JE46=Výsledky!$KS$9),30,0))</f>
        <v>30</v>
      </c>
      <c r="KV52" s="182">
        <f>IF(ISBLANK($KX$3),"",IF(OR(Tipy!JF46=Výsledky!$KV$6,Tipy!JF46=Výsledky!$KV$7,Tipy!JF46=Výsledky!$KV$8,Tipy!JF46=Výsledky!$KV$9),10,0))</f>
        <v>0</v>
      </c>
      <c r="KW52" s="183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86">
        <f>IF(ISBLANK($KX$3),"",IF(ISBLANK(Tipy!JB46),"-",SUM(KS52:KW52)))</f>
        <v>50</v>
      </c>
      <c r="KY52" s="185"/>
      <c r="KZ52" s="182">
        <f>IF(ISBLANK($LE$3),"",IF(ISBLANK(Tipy!JH46),0,IF(AND(Tipy!JH46=Výsledky!$LC$3,Tipy!JJ46=Výsledky!$LE$3),50,0)))</f>
        <v>0</v>
      </c>
      <c r="LA52" s="182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82">
        <f>IF(ISBLANK($LE$3),"",IF(OR(Tipy!JK46=Výsledky!$KZ$6,Tipy!JK46=Výsledky!$KZ$7,Tipy!JK46=Výsledky!$KZ$8,Tipy!JK46=Výsledky!$KZ$9),30,0))</f>
        <v>0</v>
      </c>
      <c r="LC52" s="182">
        <f>IF(ISBLANK($LE$3),"",IF(OR(Tipy!JL46=Výsledky!$LC$6,Tipy!JL46=Výsledky!$LC$7,Tipy!JL46=Výsledky!$LC$8,Tipy!JL46=Výsledky!$LC$9),10,0))</f>
        <v>0</v>
      </c>
      <c r="LD52" s="183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86">
        <f>IF(ISBLANK($LE$3),"",IF(ISBLANK(Tipy!JH46),"-",SUM(KZ52:LD52)))</f>
        <v>0</v>
      </c>
      <c r="LF52" s="185"/>
      <c r="LG52" s="182">
        <f>IF(ISBLANK($LL$3),"",IF(ISBLANK(Tipy!JN46),0,IF(AND(Tipy!JN46=Výsledky!$LJ$3,Tipy!JP46=Výsledky!$LL$3),50,0)))</f>
        <v>0</v>
      </c>
      <c r="LH52" s="182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20</v>
      </c>
      <c r="LI52" s="182">
        <f>IF(ISBLANK($LL$3),"",IF(OR(Tipy!JQ46=Výsledky!$LG$6,Tipy!JQ46=Výsledky!$LG$7,Tipy!JQ46=Výsledky!$LG$8,Tipy!JQ46=Výsledky!$LG$9),30,0))</f>
        <v>30</v>
      </c>
      <c r="LJ52" s="182">
        <f>IF(ISBLANK($LL$3),"",IF(OR(Tipy!JR46=Výsledky!$LJ$6,Tipy!JR46=Výsledky!$LJ$7,Tipy!JR46=Výsledky!$LJ$8,Tipy!JR46=Výsledky!$LJ$9),10,0))</f>
        <v>0</v>
      </c>
      <c r="LK52" s="183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86">
        <f>IF(ISBLANK($LL$3),"",IF(ISBLANK(Tipy!JN46),"-",SUM(LG52:LK52)))</f>
        <v>50</v>
      </c>
      <c r="LM52" s="185"/>
      <c r="LN52" s="182" t="str">
        <f>IF(ISBLANK($LS$3),"",IF(ISBLANK(Tipy!JT46),0,IF(AND(Tipy!JT46=Výsledky!$LQ$3,Tipy!JV46=Výsledky!$LS$3),50,0)))</f>
        <v/>
      </c>
      <c r="LO52" s="182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82" t="str">
        <f>IF(ISBLANK($LS$3),"",IF(OR(Tipy!JW46=Výsledky!$LN$6,Tipy!JW46=Výsledky!$LN$7,Tipy!JW46=Výsledky!$LN$8,Tipy!JW46=Výsledky!$LN$9),30,0))</f>
        <v/>
      </c>
      <c r="LQ52" s="182" t="str">
        <f>IF(ISBLANK($LS$3),"",IF(OR(Tipy!JX46=Výsledky!$LQ$6,Tipy!JX46=Výsledky!$LQ$7,Tipy!JX46=Výsledky!$LQ$8,Tipy!JX46=Výsledky!$LQ$9),10,0))</f>
        <v/>
      </c>
      <c r="LR52" s="183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86" t="str">
        <f>IF(ISBLANK($LS$3),"",IF(ISBLANK(Tipy!JT46),"-",SUM(LN52:LR52)))</f>
        <v/>
      </c>
      <c r="LT52" s="94"/>
      <c r="LU52" s="182">
        <f>IF(ISBLANK($LZ$3),"",IF(ISBLANK(Tipy!JZ46),0,IF(AND(Tipy!JZ46=Výsledky!$LX$3,Tipy!KB46=Výsledky!$LZ$3),50,0)))</f>
        <v>0</v>
      </c>
      <c r="LV52" s="182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20</v>
      </c>
      <c r="LW52" s="182">
        <f>IF(ISBLANK($LZ$3),"",IF(OR(Tipy!KC46=Výsledky!$LU$6,Tipy!KC46=Výsledky!$LU$7,Tipy!KC46=Výsledky!$LU$8,Tipy!KC46=Výsledky!$LU$9),30,0))</f>
        <v>0</v>
      </c>
      <c r="LX52" s="182">
        <f>IF(ISBLANK($LZ$3),"",IF(OR(Tipy!KD46=Výsledky!$LX$6,Tipy!KD46=Výsledky!$LX$7,Tipy!KD46=Výsledky!$LX$8,Tipy!KD46=Výsledky!$LX$9),10,0))</f>
        <v>0</v>
      </c>
      <c r="LY52" s="183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86">
        <f>IF(ISBLANK($LZ$3),"",IF(ISBLANK(Tipy!JZ46),"-",SUM(LU52:LY52)))</f>
        <v>20</v>
      </c>
      <c r="MA52" s="185"/>
      <c r="MB52" s="182">
        <f>IF(ISBLANK($MG$3),"",IF(ISBLANK(Tipy!KF46),0,IF(AND(Tipy!KF46=Výsledky!$ME$3,Tipy!KH46=Výsledky!$MG$3),50,0)))</f>
        <v>50</v>
      </c>
      <c r="MC52" s="182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82">
        <f>IF(ISBLANK($MG$3),"",IF(OR(Tipy!KI46=Výsledky!$MB$6,Tipy!KI46=Výsledky!$MB$7,Tipy!KI46=Výsledky!$MB$8,Tipy!KI46=Výsledky!$MB$9),30,0))</f>
        <v>0</v>
      </c>
      <c r="ME52" s="182">
        <f>IF(ISBLANK($MG$3),"",IF(OR(Tipy!KJ46=Výsledky!$ME$6,Tipy!KJ46=Výsledky!$ME$7,Tipy!KJ46=Výsledky!$ME$8,Tipy!KJ46=Výsledky!$ME$9),10,0))</f>
        <v>0</v>
      </c>
      <c r="MF52" s="183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86">
        <f>IF(ISBLANK($MG$3),"",IF(ISBLANK(Tipy!KF46),"-",SUM(MB52:MF52)))</f>
        <v>50</v>
      </c>
      <c r="MH52" s="94"/>
      <c r="MI52" s="92" t="str">
        <f>IF(ISBLANK($MN$3),"",IF(ISBLANK(Tipy!KL46),0,IF(AND(Tipy!KL46=Výsledky!$ML$3,Tipy!KN46=Výsledky!$MN$3),50,0)))</f>
        <v/>
      </c>
      <c r="MJ52" s="92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92" t="str">
        <f>IF(ISBLANK($MN$3),"",IF(OR(Tipy!KO46=Výsledky!$MI$6,Tipy!KO46=Výsledky!$MI$7,Tipy!KO46=Výsledky!$MI$8,Tipy!KO46=Výsledky!$MI$9),30,0))</f>
        <v/>
      </c>
      <c r="ML52" s="92" t="str">
        <f>IF(ISBLANK($MN$3),"",IF(OR(Tipy!KP46=Výsledky!$ML$6,Tipy!KP46=Výsledky!$ML$7,Tipy!KP46=Výsledky!$ML$8,Tipy!KP46=Výsledky!$ML$9),10,0))</f>
        <v/>
      </c>
      <c r="MM52" s="93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95" t="str">
        <f>IF(ISBLANK($MN$3),"",IF(ISBLANK(Tipy!KL46),"-",SUM(MI52:MM52)))</f>
        <v/>
      </c>
      <c r="MO52" s="94"/>
      <c r="MP52" s="92" t="str">
        <f>IF(ISBLANK($MU$3),"",IF(ISBLANK(Tipy!KR46),0,IF(AND(Tipy!KR46=Výsledky!$MS$3,Tipy!KT46=Výsledky!$MU$3),50,0)))</f>
        <v/>
      </c>
      <c r="MQ52" s="92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92" t="str">
        <f>IF(ISBLANK($MU$3),"",IF(OR(Tipy!KU46=Výsledky!$MP$6,Tipy!KU46=Výsledky!$MP$7,Tipy!KU46=Výsledky!$MP$8,Tipy!KU46=Výsledky!$MP$9),30,0))</f>
        <v/>
      </c>
      <c r="MS52" s="92" t="str">
        <f>IF(ISBLANK($MU$3),"",IF(OR(Tipy!KV46=Výsledky!$MS$6,Tipy!KV46=Výsledky!$MS$7,Tipy!KV46=Výsledky!$MS$8,Tipy!KV46=Výsledky!$MS$9),10,0))</f>
        <v/>
      </c>
      <c r="MT52" s="93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95" t="str">
        <f>IF(ISBLANK($MU$3),"",IF(ISBLANK(Tipy!KR46),"-",SUM(MP52:MT52)))</f>
        <v/>
      </c>
      <c r="MV52" s="94"/>
      <c r="MW52" s="92" t="str">
        <f>IF(ISBLANK($NB$3),"",IF(ISBLANK(Tipy!KX46),0,IF(AND(Tipy!KX46=Výsledky!$MZ$3,Tipy!KZ46=Výsledky!$NB$3),50,0)))</f>
        <v/>
      </c>
      <c r="MX52" s="92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92" t="str">
        <f>IF(ISBLANK($NB$3),"",IF(OR(Tipy!LA46=Výsledky!$MW$6,Tipy!LA46=Výsledky!$MW$7,Tipy!LA46=Výsledky!$MW$8,Tipy!LA46=Výsledky!$MW$9),30,0))</f>
        <v/>
      </c>
      <c r="MZ52" s="92" t="str">
        <f>IF(ISBLANK($NB$3),"",IF(OR(Tipy!LB46=Výsledky!$MZ$6,Tipy!LB46=Výsledky!$MZ$7,Tipy!LB46=Výsledky!$MZ$8,Tipy!LB46=Výsledky!$MZ$9),10,0))</f>
        <v/>
      </c>
      <c r="NA52" s="93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95" t="str">
        <f>IF(ISBLANK($NB$3),"",IF(ISBLANK(Tipy!KX46),"-",SUM(MW52:NA52)))</f>
        <v/>
      </c>
      <c r="NC52" s="94"/>
      <c r="ND52" s="92" t="str">
        <f>IF(ISBLANK($NI$3),"",IF(ISBLANK(Tipy!LD46),0,IF(AND(Tipy!LD46=Výsledky!$NG$3,Tipy!LF46=Výsledky!$NI$3),50,0)))</f>
        <v/>
      </c>
      <c r="NE52" s="92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92" t="str">
        <f>IF(ISBLANK($NI$3),"",IF(OR(Tipy!LG46=Výsledky!$ND$6,Tipy!LG46=Výsledky!$ND$7,Tipy!LG46=Výsledky!$ND$8,Tipy!LG46=Výsledky!$ND$9),30,0))</f>
        <v/>
      </c>
      <c r="NG52" s="92" t="str">
        <f>IF(ISBLANK($NI$3),"",IF(OR(Tipy!LH46=Výsledky!$NG$6,Tipy!LH46=Výsledky!$NG$7,Tipy!LH46=Výsledky!$NG$8,Tipy!LH46=Výsledky!$NG$9),10,0))</f>
        <v/>
      </c>
      <c r="NH52" s="93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95" t="str">
        <f>IF(ISBLANK($NI$3),"",IF(ISBLANK(Tipy!LD46),"-",SUM(ND52:NH52)))</f>
        <v/>
      </c>
      <c r="NJ52" s="94"/>
      <c r="NK52" s="92" t="str">
        <f>IF(ISBLANK($NP$3),"",IF(ISBLANK(Tipy!LJ46),0,IF(AND(Tipy!LJ46=Výsledky!$NN$3,Tipy!LL46=Výsledky!$NP$3),50,0)))</f>
        <v/>
      </c>
      <c r="NL52" s="92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92" t="str">
        <f>IF(ISBLANK($NP$3),"",IF(OR(Tipy!LM46=Výsledky!$NK$6,Tipy!LM46=Výsledky!$NK$7,Tipy!LM46=Výsledky!$NK$8,Tipy!LM46=Výsledky!$NK$9),30,0))</f>
        <v/>
      </c>
      <c r="NN52" s="92" t="str">
        <f>IF(ISBLANK($NP$3),"",IF(OR(Tipy!LN46=Výsledky!$NN$6,Tipy!LN46=Výsledky!$NN$7,Tipy!LN46=Výsledky!$NN$8,Tipy!LN46=Výsledky!$NN$9),10,0))</f>
        <v/>
      </c>
      <c r="NO52" s="93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95" t="str">
        <f>IF(ISBLANK($NP$3),"",IF(ISBLANK(Tipy!LJ46),"-",SUM(NK52:NO52)))</f>
        <v/>
      </c>
      <c r="NQ52" s="94"/>
      <c r="NR52" s="92" t="str">
        <f>IF(ISBLANK($NW$3),"",IF(ISBLANK(Tipy!LP46),0,IF(AND(Tipy!LP46=Výsledky!$NU$3,Tipy!LR46=Výsledky!$NW$3),50,0)))</f>
        <v/>
      </c>
      <c r="NS52" s="92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92" t="str">
        <f>IF(ISBLANK($NW$3),"",IF(OR(Tipy!LS46=Výsledky!$NR$6,Tipy!LS46=Výsledky!$NR$7,Tipy!LS46=Výsledky!$NR$8,Tipy!LS46=Výsledky!$NR$9),30,0))</f>
        <v/>
      </c>
      <c r="NU52" s="92" t="str">
        <f>IF(ISBLANK($NW$3),"",IF(OR(Tipy!LT46=Výsledky!$NU$6,Tipy!LT46=Výsledky!$NU$7,Tipy!LT46=Výsledky!$NU$8,Tipy!LT46=Výsledky!$NU$9),10,0))</f>
        <v/>
      </c>
      <c r="NV52" s="93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95" t="str">
        <f>IF(ISBLANK($NW$3),"",IF(ISBLANK(Tipy!LP46),"-",SUM(NR52:NV52)))</f>
        <v/>
      </c>
      <c r="NX52" s="94"/>
      <c r="NY52" s="92" t="str">
        <f>IF(ISBLANK($OD$3),"",IF(ISBLANK(Tipy!LV46),0,IF(AND(Tipy!LV46=Výsledky!$OB$3,Tipy!LX46=Výsledky!$OD$3),50,0)))</f>
        <v/>
      </c>
      <c r="NZ52" s="92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92" t="str">
        <f>IF(ISBLANK($OD$3),"",IF(OR(Tipy!LY46=Výsledky!$NY$6,Tipy!LY46=Výsledky!$NY$7,Tipy!LY46=Výsledky!$NY$8,Tipy!LY46=Výsledky!$NY$9),30,0))</f>
        <v/>
      </c>
      <c r="OB52" s="92" t="str">
        <f>IF(ISBLANK($OD$3),"",IF(OR(Tipy!LZ46=Výsledky!$OB$6,Tipy!LZ46=Výsledky!$OB$7,Tipy!LZ46=Výsledky!$OB$8,Tipy!LZ46=Výsledky!$OB$9),10,0))</f>
        <v/>
      </c>
      <c r="OC52" s="93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95" t="str">
        <f>IF(ISBLANK($OD$3),"",IF(ISBLANK(Tipy!LV46),"-",SUM(NY52:OC52)))</f>
        <v/>
      </c>
      <c r="OE52" s="94"/>
      <c r="OF52" s="92" t="str">
        <f>IF(ISBLANK($OK$3),"",IF(ISBLANK(Tipy!MB46),0,IF(AND(Tipy!MB46=Výsledky!$OI$3,Tipy!MD46=Výsledky!$OK$3),50,0)))</f>
        <v/>
      </c>
      <c r="OG52" s="92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92" t="str">
        <f>IF(ISBLANK($OK$3),"",IF(OR(Tipy!ME46=Výsledky!$OF$6,Tipy!ME46=Výsledky!$OF$7,Tipy!ME46=Výsledky!$OF$8,Tipy!ME46=Výsledky!$OF$9),30,0))</f>
        <v/>
      </c>
      <c r="OI52" s="92" t="str">
        <f>IF(ISBLANK($OK$3),"",IF(OR(Tipy!MF46=Výsledky!$OI$6,Tipy!MF46=Výsledky!$OI$7,Tipy!MF46=Výsledky!$OI$8,Tipy!MF46=Výsledky!$OI$9),10,0))</f>
        <v/>
      </c>
      <c r="OJ52" s="93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95" t="str">
        <f>IF(ISBLANK($OK$3),"",IF(ISBLANK(Tipy!MB46),"-",SUM(OF52:OJ52)))</f>
        <v/>
      </c>
      <c r="OL52" s="94"/>
      <c r="OM52" s="92" t="str">
        <f>IF(ISBLANK($OR$3),"",IF(ISBLANK(Tipy!MH46),0,IF(AND(Tipy!MH46=Výsledky!$OP$3,Tipy!MJ46=Výsledky!$OR$3),50,0)))</f>
        <v/>
      </c>
      <c r="ON52" s="92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92" t="str">
        <f>IF(ISBLANK($OR$3),"",IF(OR(Tipy!MK46=Výsledky!$OM$6,Tipy!MK46=Výsledky!$OM$7,Tipy!MK46=Výsledky!$OM$8,Tipy!MK46=Výsledky!$OM$9),30,0))</f>
        <v/>
      </c>
      <c r="OP52" s="92" t="str">
        <f>IF(ISBLANK($OR$3),"",IF(OR(Tipy!ML46=Výsledky!$OP$6,Tipy!ML46=Výsledky!$OP$7,Tipy!ML46=Výsledky!$OP$8,Tipy!ML46=Výsledky!$OP$9),10,0))</f>
        <v/>
      </c>
      <c r="OQ52" s="93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95" t="str">
        <f>IF(ISBLANK($OR$3),"",IF(ISBLANK(Tipy!MH46),"-",SUM(OM52:OQ52)))</f>
        <v/>
      </c>
      <c r="OS52" s="94"/>
      <c r="OT52" s="92" t="str">
        <f>IF(ISBLANK($OY$3),"",IF(ISBLANK(Tipy!MN46),0,IF(AND(Tipy!MN46=Výsledky!$OW$3,Tipy!MP46=Výsledky!$OY$3),50,0)))</f>
        <v/>
      </c>
      <c r="OU52" s="92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92" t="str">
        <f>IF(ISBLANK($OY$3),"",IF(OR(Tipy!MQ46=Výsledky!$OT$6,Tipy!MQ46=Výsledky!$OT$7,Tipy!MQ46=Výsledky!$OT$8,Tipy!MQ46=Výsledky!$OT$9),30,0))</f>
        <v/>
      </c>
      <c r="OW52" s="92" t="str">
        <f>IF(ISBLANK($OY$3),"",IF(OR(Tipy!MR46=Výsledky!$OW$6,Tipy!MR46=Výsledky!$OW$7,Tipy!MR46=Výsledky!$OW$8,Tipy!MR46=Výsledky!$OW$9),10,0))</f>
        <v/>
      </c>
      <c r="OX52" s="93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95" t="str">
        <f>IF(ISBLANK($OY$3),"",IF(ISBLANK(Tipy!MN46),"-",SUM(OT52:OX52)))</f>
        <v/>
      </c>
      <c r="OZ52" s="94"/>
      <c r="PA52" s="92" t="str">
        <f>IF(ISBLANK($PF$3),"",IF(ISBLANK(Tipy!MT46),0,IF(AND(Tipy!MT46=Výsledky!$PD$3,Tipy!MV46=Výsledky!$PF$3),50,0)))</f>
        <v/>
      </c>
      <c r="PB52" s="92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92" t="str">
        <f>IF(ISBLANK($PF$3),"",IF(OR(Tipy!MW46=Výsledky!$PA$6,Tipy!MW46=Výsledky!$PA$7,Tipy!MW46=Výsledky!$PA$8,Tipy!MW46=Výsledky!$PA$9),30,0))</f>
        <v/>
      </c>
      <c r="PD52" s="92" t="str">
        <f>IF(ISBLANK($PF$3),"",IF(OR(Tipy!MX46=Výsledky!$PD$6,Tipy!MX46=Výsledky!$PD$7,Tipy!MX46=Výsledky!$PD$8,Tipy!MX46=Výsledky!$PD$9),10,0))</f>
        <v/>
      </c>
      <c r="PE52" s="93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95" t="str">
        <f>IF(ISBLANK($PF$3),"",IF(ISBLANK(Tipy!MT46),"-",SUM(PA52:PE52)))</f>
        <v/>
      </c>
      <c r="PG52" s="94"/>
      <c r="PH52" s="92" t="str">
        <f>IF(ISBLANK($PM$3),"",IF(ISBLANK(Tipy!MZ46),0,IF(AND(Tipy!MZ46=Výsledky!$PK$3,Tipy!NB46=Výsledky!$PM$3),50,0)))</f>
        <v/>
      </c>
      <c r="PI52" s="92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92" t="str">
        <f>IF(ISBLANK($PM$3),"",IF(OR(Tipy!NC46=Výsledky!$PH$6,Tipy!NC46=Výsledky!$PH$7,Tipy!NC46=Výsledky!$PH$8,Tipy!NC46=Výsledky!$PH$9),30,0))</f>
        <v/>
      </c>
      <c r="PK52" s="92" t="str">
        <f>IF(ISBLANK($PM$3),"",IF(OR(Tipy!ND46=Výsledky!$PK$6,Tipy!ND46=Výsledky!$PK$7,Tipy!ND46=Výsledky!$PK$8,Tipy!ND46=Výsledky!$PK$9),10,0))</f>
        <v/>
      </c>
      <c r="PL52" s="93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95" t="str">
        <f>IF(ISBLANK($PM$3),"",IF(ISBLANK(Tipy!MZ46),"-",SUM(PH52:PL52)))</f>
        <v/>
      </c>
      <c r="PN52" s="94"/>
      <c r="PO52" s="92" t="str">
        <f>IF(ISBLANK($PT$3),"",IF(ISBLANK(Tipy!NF46),0,IF(AND(Tipy!NF46=Výsledky!$PR$3,Tipy!NH46=Výsledky!$PT$3),50,0)))</f>
        <v/>
      </c>
      <c r="PP52" s="92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92" t="str">
        <f>IF(ISBLANK($PT$3),"",IF(OR(Tipy!NI46=Výsledky!$PO$6,Tipy!NI46=Výsledky!$PO$7,Tipy!NI46=Výsledky!$PO$8,Tipy!NI46=Výsledky!$PO$9),30,0))</f>
        <v/>
      </c>
      <c r="PR52" s="92" t="str">
        <f>IF(ISBLANK($PT$3),"",IF(OR(Tipy!NJ46=Výsledky!$PR$6,Tipy!NJ46=Výsledky!$PR$7,Tipy!NJ46=Výsledky!$PR$8,Tipy!NJ46=Výsledky!$PR$9),10,0))</f>
        <v/>
      </c>
      <c r="PS52" s="93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95" t="str">
        <f>IF(ISBLANK($PT$3),"",IF(ISBLANK(Tipy!NF46),"-",SUM(PO52:PS52)))</f>
        <v/>
      </c>
      <c r="PU52" s="94"/>
      <c r="PV52" s="92" t="str">
        <f>IF(ISBLANK($QA$3),"",IF(ISBLANK(Tipy!NL46),0,IF(AND(Tipy!NL46=Výsledky!$PY$3,Tipy!NN46=Výsledky!$QA$3),50,0)))</f>
        <v/>
      </c>
      <c r="PW52" s="92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92" t="str">
        <f>IF(ISBLANK($QA$3),"",IF(OR(Tipy!NO46=Výsledky!$PV$6,Tipy!NO46=Výsledky!$PV$7,Tipy!NO46=Výsledky!$PV$8,Tipy!NO46=Výsledky!$PV$9),30,0))</f>
        <v/>
      </c>
      <c r="PY52" s="92" t="str">
        <f>IF(ISBLANK($QA$3),"",IF(OR(Tipy!NP46=Výsledky!$PY$6,Tipy!NP46=Výsledky!$PY$7,Tipy!NP46=Výsledky!$PY$8,Tipy!NP46=Výsledky!$PY$9),10,0))</f>
        <v/>
      </c>
      <c r="PZ52" s="93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95" t="str">
        <f>IF(ISBLANK($QA$3),"",IF(ISBLANK(Tipy!NL46),"-",SUM(PV52:PZ52)))</f>
        <v/>
      </c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182">
        <f>IF(ISBLANK($GP$3),"",IF(ISBLANK(Tipy!FJ47),0,IF(AND(Tipy!FJ47=Výsledky!$GN$3,Tipy!FL47=Výsledky!$GP$3),50,0)))</f>
        <v>0</v>
      </c>
      <c r="GL53" s="182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82">
        <f>IF(ISBLANK($GP$3),"",IF(OR(Tipy!FM47=Výsledky!$GK$6,Tipy!FM47=Výsledky!$GK$7,Tipy!FM47=Výsledky!$GK$8,Tipy!FM47=Výsledky!$GK$9),30,0))</f>
        <v>0</v>
      </c>
      <c r="GN53" s="182">
        <f>IF(ISBLANK($GP$3),"",IF(OR(Tipy!FN47=Výsledky!$GN$6,Tipy!FN47=Výsledky!$GN$7,Tipy!FN47=Výsledky!$GN$8,Tipy!FN47=Výsledky!$GN$9),10,0))</f>
        <v>0</v>
      </c>
      <c r="GO53" s="183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6" t="str">
        <f>IF(ISBLANK($GP$3),"",IF(ISBLANK(Tipy!FJ47),"-",SUM(GK53:GO53)))</f>
        <v>-</v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182">
        <f>IF(ISBLANK($IM$3),"",IF(ISBLANK(Tipy!GZ47),0,IF(AND(Tipy!GZ47=Výsledky!$IK$3,Tipy!HB47=Výsledky!$IM$3),50,0)))</f>
        <v>0</v>
      </c>
      <c r="II53" s="182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2">
        <f>IF(ISBLANK($IM$3),"",IF(OR(Tipy!HC47=Výsledky!$IH$6,Tipy!HC47=Výsledky!$IH$7,Tipy!HC47=Výsledky!$IH$8,Tipy!HC47=Výsledky!$IH$9),30,0))</f>
        <v>0</v>
      </c>
      <c r="IK53" s="182">
        <f>IF(ISBLANK($IM$3),"",IF(OR(Tipy!HD47=Výsledky!$IK$6,Tipy!HD47=Výsledky!$IK$7,Tipy!HD47=Výsledky!$IK$8,Tipy!HD47=Výsledky!$IK$9),10,0))</f>
        <v>0</v>
      </c>
      <c r="IL53" s="183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6" t="str">
        <f>IF(ISBLANK($IM$3),"",IF(ISBLANK(Tipy!GZ47),"-",SUM(IH53:IL53)))</f>
        <v>-</v>
      </c>
      <c r="IN53" s="185"/>
      <c r="IO53" s="182">
        <f>IF(ISBLANK($IT$3),"",IF(ISBLANK(Tipy!HF47),0,IF(AND(Tipy!HF47=Výsledky!$IR$3,Tipy!HH47=Výsledky!$IT$3),50,0)))</f>
        <v>0</v>
      </c>
      <c r="IP53" s="182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2">
        <f>IF(ISBLANK($IT$3),"",IF(OR(Tipy!HI47=Výsledky!$IO$6,Tipy!HI47=Výsledky!$IO$7,Tipy!HI47=Výsledky!$IO$8,Tipy!HI47=Výsledky!$IO$9),30,0))</f>
        <v>0</v>
      </c>
      <c r="IR53" s="182">
        <f>IF(ISBLANK($IT$3),"",IF(OR(Tipy!HJ47=Výsledky!$IR$6,Tipy!HJ47=Výsledky!$IR$7,Tipy!HJ47=Výsledky!$IR$8,Tipy!HJ47=Výsledky!$IR$9),10,0))</f>
        <v>0</v>
      </c>
      <c r="IS53" s="183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6" t="str">
        <f>IF(ISBLANK($IT$3),"",IF(ISBLANK(Tipy!HF47),"-",SUM(IO53:IS53)))</f>
        <v>-</v>
      </c>
      <c r="IU53" s="185"/>
      <c r="IV53" s="182">
        <f>IF(ISBLANK($JA$3),"",IF(ISBLANK(Tipy!HL47),0,IF(AND(Tipy!HL47=Výsledky!$IY$3,Tipy!HN47=Výsledky!$JA$3),50,0)))</f>
        <v>0</v>
      </c>
      <c r="IW53" s="182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2">
        <f>IF(ISBLANK($JA$3),"",IF(OR(Tipy!HO47=Výsledky!$IV$6,Tipy!HO47=Výsledky!$IV$7,Tipy!HO47=Výsledky!$IV$8,Tipy!HO47=Výsledky!$IV$9),30,0))</f>
        <v>0</v>
      </c>
      <c r="IY53" s="182">
        <f>IF(ISBLANK($JA$3),"",IF(OR(Tipy!HP47=Výsledky!$IY$6,Tipy!HP47=Výsledky!$IY$7,Tipy!HP47=Výsledky!$IY$8,Tipy!HP47=Výsledky!$IY$9),10,0))</f>
        <v>0</v>
      </c>
      <c r="IZ53" s="183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6" t="str">
        <f>IF(ISBLANK($JA$3),"",IF(ISBLANK(Tipy!HL47),"-",SUM(IV53:IZ53)))</f>
        <v>-</v>
      </c>
      <c r="JB53" s="185"/>
      <c r="JC53" s="182">
        <f>IF(ISBLANK($JH$3),"",IF(ISBLANK(Tipy!HR47),0,IF(AND(Tipy!HR47=Výsledky!$JF$3,Tipy!HT47=Výsledky!$JH$3),50,0)))</f>
        <v>0</v>
      </c>
      <c r="JD53" s="182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2">
        <f>IF(ISBLANK($JH$3),"",IF(OR(Tipy!HU47=Výsledky!$JC$6,Tipy!HU47=Výsledky!$JC$7,Tipy!HU47=Výsledky!$JC$8,Tipy!HU47=Výsledky!$JC$9),30,0))</f>
        <v>0</v>
      </c>
      <c r="JF53" s="182">
        <f>IF(ISBLANK($JH$3),"",IF(OR(Tipy!HV47=Výsledky!$JF$6,Tipy!HV47=Výsledky!$JF$7,Tipy!HV47=Výsledky!$JF$8,Tipy!HV47=Výsledky!$JF$9),10,0))</f>
        <v>0</v>
      </c>
      <c r="JG53" s="18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6" t="str">
        <f>IF(ISBLANK($JH$3),"",IF(ISBLANK(Tipy!HR47),"-",SUM(JC53:JG53)))</f>
        <v>-</v>
      </c>
      <c r="JI53" s="185"/>
      <c r="JJ53" s="182">
        <f>IF(ISBLANK($JO$3),"",IF(ISBLANK(Tipy!HX47),0,IF(AND(Tipy!HX47=Výsledky!$JM$3,Tipy!HZ47=Výsledky!$JO$3),50,0)))</f>
        <v>0</v>
      </c>
      <c r="JK53" s="182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2">
        <f>IF(ISBLANK($JO$3),"",IF(OR(Tipy!IA47=Výsledky!$JJ$6,Tipy!IA47=Výsledky!$JJ$7,Tipy!IA47=Výsledky!$JJ$8,Tipy!IA47=Výsledky!$JJ$9),30,0))</f>
        <v>0</v>
      </c>
      <c r="JM53" s="182">
        <f>IF(ISBLANK($JO$3),"",IF(OR(Tipy!IB47=Výsledky!$JM$6,Tipy!IB47=Výsledky!$JM$7,Tipy!IB47=Výsledky!$JM$8,Tipy!IB47=Výsledky!$JM$9),10,0))</f>
        <v>0</v>
      </c>
      <c r="JN53" s="183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86" t="str">
        <f>IF(ISBLANK($JO$3),"",IF(ISBLANK(Tipy!HX47),"-",SUM(JJ53:JN53)))</f>
        <v>-</v>
      </c>
      <c r="JP53" s="185"/>
      <c r="JQ53" s="182">
        <f>IF(ISBLANK($JV$3),"",IF(ISBLANK(Tipy!ID47),0,IF(AND(Tipy!ID47=Výsledky!$JT$3,Tipy!IF47=Výsledky!$JV$3),50,0)))</f>
        <v>0</v>
      </c>
      <c r="JR53" s="182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82">
        <f>IF(ISBLANK($JV$3),"",IF(OR(Tipy!IG47=Výsledky!$JQ$6,Tipy!IG47=Výsledky!$JQ$7,Tipy!IG47=Výsledky!$JQ$8,Tipy!IG47=Výsledky!$JQ$9),30,0))</f>
        <v>0</v>
      </c>
      <c r="JT53" s="182">
        <f>IF(ISBLANK($JV$3),"",IF(OR(Tipy!IH47=Výsledky!$JT$6,Tipy!IH47=Výsledky!$JT$7,Tipy!IH47=Výsledky!$JT$8,Tipy!IH47=Výsledky!$JT$9),10,0))</f>
        <v>0</v>
      </c>
      <c r="JU53" s="183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86" t="str">
        <f>IF(ISBLANK($JV$3),"",IF(ISBLANK(Tipy!ID47),"-",SUM(JQ53:JU53)))</f>
        <v>-</v>
      </c>
      <c r="JW53" s="185"/>
      <c r="JX53" s="182">
        <f>IF(ISBLANK($KC$3),"",IF(ISBLANK(Tipy!IJ47),0,IF(AND(Tipy!IJ47=Výsledky!$KA$3,Tipy!IL47=Výsledky!$KC$3),50,0)))</f>
        <v>0</v>
      </c>
      <c r="JY53" s="182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>0</v>
      </c>
      <c r="JZ53" s="182">
        <f>IF(ISBLANK($KC$3),"",IF(OR(Tipy!IM47=Výsledky!$JX$6,Tipy!IM47=Výsledky!$JX$7,Tipy!IM47=Výsledky!$JX$8,Tipy!IM47=Výsledky!$JX$9),30,0))</f>
        <v>0</v>
      </c>
      <c r="KA53" s="182">
        <f>IF(ISBLANK($KC$3),"",IF(OR(Tipy!IN47=Výsledky!$KA$6,Tipy!IN47=Výsledky!$KA$7,Tipy!IN47=Výsledky!$KA$8,Tipy!IN47=Výsledky!$KA$9),10,0))</f>
        <v>0</v>
      </c>
      <c r="KB53" s="183">
        <f>IF(ISBLANK($KC$3),"",IF(ISBLANK(Tipy!IJ47),0,IF(OR(AND(Tipy!IJ47=Výsledky!$KA$3,OR(Tipy!IL47=Výsledky!$KC$3+1,Tipy!IL47=Výsledky!$KC$3-1)),AND(Tipy!IL47=Výsledky!$KC$3,OR(Tipy!IJ47=Výsledky!$KA$3+1,Tipy!IJ47=Výsledky!$KA$3-1))),10,0)))</f>
        <v>0</v>
      </c>
      <c r="KC53" s="186" t="str">
        <f>IF(ISBLANK($KC$3),"",IF(ISBLANK(Tipy!IJ47),"-",SUM(JX53:KB53)))</f>
        <v>-</v>
      </c>
      <c r="KD53" s="185"/>
      <c r="KE53" s="182">
        <f>IF(ISBLANK($KJ$3),"",IF(ISBLANK(Tipy!IP47),0,IF(AND(Tipy!IP47=Výsledky!$KH$3,Tipy!IR47=Výsledky!$KJ$3),50,0)))</f>
        <v>0</v>
      </c>
      <c r="KF53" s="182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182">
        <f>IF(ISBLANK($KJ$3),"",IF(OR(Tipy!IS47=Výsledky!$KE$6,Tipy!IS47=Výsledky!$KE$7,Tipy!IS47=Výsledky!$KE$8,Tipy!IS47=Výsledky!$KE$9),30,0))</f>
        <v>0</v>
      </c>
      <c r="KH53" s="182">
        <f>IF(ISBLANK($KJ$3),"",IF(OR(Tipy!IT47=Výsledky!$KH$6,Tipy!IT47=Výsledky!$KH$7,Tipy!IT47=Výsledky!$KH$8,Tipy!IT47=Výsledky!$KH$9),10,0))</f>
        <v>0</v>
      </c>
      <c r="KI53" s="183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186" t="str">
        <f>IF(ISBLANK($KJ$3),"",IF(ISBLANK(Tipy!IP47),"-",SUM(KE53:KI53)))</f>
        <v>-</v>
      </c>
      <c r="KK53" s="185"/>
      <c r="KL53" s="182">
        <f>IF(ISBLANK($KQ$3),"",IF(ISBLANK(Tipy!IV47),0,IF(AND(Tipy!IV47=Výsledky!$KO$3,Tipy!IX47=Výsledky!$KQ$3),50,0)))</f>
        <v>0</v>
      </c>
      <c r="KM53" s="182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182">
        <f>IF(ISBLANK($KQ$3),"",IF(OR(Tipy!IY47=Výsledky!$KL$6,Tipy!IY47=Výsledky!$KL$7,Tipy!IY47=Výsledky!$KL$8,Tipy!IY47=Výsledky!$KL$9),30,0))</f>
        <v>0</v>
      </c>
      <c r="KO53" s="182">
        <f>IF(ISBLANK($KQ$3),"",IF(OR(Tipy!IZ47=Výsledky!$KO$6,Tipy!IZ47=Výsledky!$KO$7,Tipy!IZ47=Výsledky!$KO$8,Tipy!IZ47=Výsledky!$KO$9),10,0))</f>
        <v>0</v>
      </c>
      <c r="KP53" s="183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86" t="str">
        <f>IF(ISBLANK($KQ$3),"",IF(ISBLANK(Tipy!IV47),"-",SUM(KL53:KP53)))</f>
        <v>-</v>
      </c>
      <c r="KR53" s="185"/>
      <c r="KS53" s="182">
        <f>IF(ISBLANK($KX$3),"",IF(ISBLANK(Tipy!JB47),0,IF(AND(Tipy!JB47=Výsledky!$KV$3,Tipy!JD47=Výsledky!$KX$3),50,0)))</f>
        <v>0</v>
      </c>
      <c r="KT53" s="182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82">
        <f>IF(ISBLANK($KX$3),"",IF(OR(Tipy!JE47=Výsledky!$KS$6,Tipy!JE47=Výsledky!$KS$7,Tipy!JE47=Výsledky!$KS$8,Tipy!JE47=Výsledky!$KS$9),30,0))</f>
        <v>0</v>
      </c>
      <c r="KV53" s="182">
        <f>IF(ISBLANK($KX$3),"",IF(OR(Tipy!JF47=Výsledky!$KV$6,Tipy!JF47=Výsledky!$KV$7,Tipy!JF47=Výsledky!$KV$8,Tipy!JF47=Výsledky!$KV$9),10,0))</f>
        <v>0</v>
      </c>
      <c r="KW53" s="183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86" t="str">
        <f>IF(ISBLANK($KX$3),"",IF(ISBLANK(Tipy!JB47),"-",SUM(KS53:KW53)))</f>
        <v>-</v>
      </c>
      <c r="KY53" s="185"/>
      <c r="KZ53" s="182">
        <f>IF(ISBLANK($LE$3),"",IF(ISBLANK(Tipy!JH47),0,IF(AND(Tipy!JH47=Výsledky!$LC$3,Tipy!JJ47=Výsledky!$LE$3),50,0)))</f>
        <v>0</v>
      </c>
      <c r="LA53" s="182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82">
        <f>IF(ISBLANK($LE$3),"",IF(OR(Tipy!JK47=Výsledky!$KZ$6,Tipy!JK47=Výsledky!$KZ$7,Tipy!JK47=Výsledky!$KZ$8,Tipy!JK47=Výsledky!$KZ$9),30,0))</f>
        <v>0</v>
      </c>
      <c r="LC53" s="182">
        <f>IF(ISBLANK($LE$3),"",IF(OR(Tipy!JL47=Výsledky!$LC$6,Tipy!JL47=Výsledky!$LC$7,Tipy!JL47=Výsledky!$LC$8,Tipy!JL47=Výsledky!$LC$9),10,0))</f>
        <v>0</v>
      </c>
      <c r="LD53" s="183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86" t="str">
        <f>IF(ISBLANK($LE$3),"",IF(ISBLANK(Tipy!JH47),"-",SUM(KZ53:LD53)))</f>
        <v>-</v>
      </c>
      <c r="LF53" s="185"/>
      <c r="LG53" s="182">
        <f>IF(ISBLANK($LL$3),"",IF(ISBLANK(Tipy!JN47),0,IF(AND(Tipy!JN47=Výsledky!$LJ$3,Tipy!JP47=Výsledky!$LL$3),50,0)))</f>
        <v>0</v>
      </c>
      <c r="LH53" s="182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182">
        <f>IF(ISBLANK($LL$3),"",IF(OR(Tipy!JQ47=Výsledky!$LG$6,Tipy!JQ47=Výsledky!$LG$7,Tipy!JQ47=Výsledky!$LG$8,Tipy!JQ47=Výsledky!$LG$9),30,0))</f>
        <v>0</v>
      </c>
      <c r="LJ53" s="182">
        <f>IF(ISBLANK($LL$3),"",IF(OR(Tipy!JR47=Výsledky!$LJ$6,Tipy!JR47=Výsledky!$LJ$7,Tipy!JR47=Výsledky!$LJ$8,Tipy!JR47=Výsledky!$LJ$9),10,0))</f>
        <v>0</v>
      </c>
      <c r="LK53" s="183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86" t="str">
        <f>IF(ISBLANK($LL$3),"",IF(ISBLANK(Tipy!JN47),"-",SUM(LG53:LK53)))</f>
        <v>-</v>
      </c>
      <c r="LM53" s="185"/>
      <c r="LN53" s="182" t="str">
        <f>IF(ISBLANK($LS$3),"",IF(ISBLANK(Tipy!JT47),0,IF(AND(Tipy!JT47=Výsledky!$LQ$3,Tipy!JV47=Výsledky!$LS$3),50,0)))</f>
        <v/>
      </c>
      <c r="LO53" s="182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82" t="str">
        <f>IF(ISBLANK($LS$3),"",IF(OR(Tipy!JW47=Výsledky!$LN$6,Tipy!JW47=Výsledky!$LN$7,Tipy!JW47=Výsledky!$LN$8,Tipy!JW47=Výsledky!$LN$9),30,0))</f>
        <v/>
      </c>
      <c r="LQ53" s="182" t="str">
        <f>IF(ISBLANK($LS$3),"",IF(OR(Tipy!JX47=Výsledky!$LQ$6,Tipy!JX47=Výsledky!$LQ$7,Tipy!JX47=Výsledky!$LQ$8,Tipy!JX47=Výsledky!$LQ$9),10,0))</f>
        <v/>
      </c>
      <c r="LR53" s="183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86" t="str">
        <f>IF(ISBLANK($LS$3),"",IF(ISBLANK(Tipy!JT47),"-",SUM(LN53:LR53)))</f>
        <v/>
      </c>
      <c r="LT53" s="94"/>
      <c r="LU53" s="182">
        <f>IF(ISBLANK($LZ$3),"",IF(ISBLANK(Tipy!JZ47),0,IF(AND(Tipy!JZ47=Výsledky!$LX$3,Tipy!KB47=Výsledky!$LZ$3),50,0)))</f>
        <v>0</v>
      </c>
      <c r="LV53" s="182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82">
        <f>IF(ISBLANK($LZ$3),"",IF(OR(Tipy!KC47=Výsledky!$LU$6,Tipy!KC47=Výsledky!$LU$7,Tipy!KC47=Výsledky!$LU$8,Tipy!KC47=Výsledky!$LU$9),30,0))</f>
        <v>0</v>
      </c>
      <c r="LX53" s="182">
        <f>IF(ISBLANK($LZ$3),"",IF(OR(Tipy!KD47=Výsledky!$LX$6,Tipy!KD47=Výsledky!$LX$7,Tipy!KD47=Výsledky!$LX$8,Tipy!KD47=Výsledky!$LX$9),10,0))</f>
        <v>0</v>
      </c>
      <c r="LY53" s="183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86" t="str">
        <f>IF(ISBLANK($LZ$3),"",IF(ISBLANK(Tipy!JZ47),"-",SUM(LU53:LY53)))</f>
        <v>-</v>
      </c>
      <c r="MA53" s="185"/>
      <c r="MB53" s="182">
        <f>IF(ISBLANK($MG$3),"",IF(ISBLANK(Tipy!KF47),0,IF(AND(Tipy!KF47=Výsledky!$ME$3,Tipy!KH47=Výsledky!$MG$3),50,0)))</f>
        <v>0</v>
      </c>
      <c r="MC53" s="182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82">
        <f>IF(ISBLANK($MG$3),"",IF(OR(Tipy!KI47=Výsledky!$MB$6,Tipy!KI47=Výsledky!$MB$7,Tipy!KI47=Výsledky!$MB$8,Tipy!KI47=Výsledky!$MB$9),30,0))</f>
        <v>0</v>
      </c>
      <c r="ME53" s="182">
        <f>IF(ISBLANK($MG$3),"",IF(OR(Tipy!KJ47=Výsledky!$ME$6,Tipy!KJ47=Výsledky!$ME$7,Tipy!KJ47=Výsledky!$ME$8,Tipy!KJ47=Výsledky!$ME$9),10,0))</f>
        <v>0</v>
      </c>
      <c r="MF53" s="183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86" t="str">
        <f>IF(ISBLANK($MG$3),"",IF(ISBLANK(Tipy!KF47),"-",SUM(MB53:MF53)))</f>
        <v>-</v>
      </c>
      <c r="MH53" s="94"/>
      <c r="MI53" s="92" t="str">
        <f>IF(ISBLANK($MN$3),"",IF(ISBLANK(Tipy!KL47),0,IF(AND(Tipy!KL47=Výsledky!$ML$3,Tipy!KN47=Výsledky!$MN$3),50,0)))</f>
        <v/>
      </c>
      <c r="MJ53" s="92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92" t="str">
        <f>IF(ISBLANK($MN$3),"",IF(OR(Tipy!KO47=Výsledky!$MI$6,Tipy!KO47=Výsledky!$MI$7,Tipy!KO47=Výsledky!$MI$8,Tipy!KO47=Výsledky!$MI$9),30,0))</f>
        <v/>
      </c>
      <c r="ML53" s="92" t="str">
        <f>IF(ISBLANK($MN$3),"",IF(OR(Tipy!KP47=Výsledky!$ML$6,Tipy!KP47=Výsledky!$ML$7,Tipy!KP47=Výsledky!$ML$8,Tipy!KP47=Výsledky!$ML$9),10,0))</f>
        <v/>
      </c>
      <c r="MM53" s="93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95" t="str">
        <f>IF(ISBLANK($MN$3),"",IF(ISBLANK(Tipy!KL47),"-",SUM(MI53:MM53)))</f>
        <v/>
      </c>
      <c r="MO53" s="94"/>
      <c r="MP53" s="92" t="str">
        <f>IF(ISBLANK($MU$3),"",IF(ISBLANK(Tipy!KR47),0,IF(AND(Tipy!KR47=Výsledky!$MS$3,Tipy!KT47=Výsledky!$MU$3),50,0)))</f>
        <v/>
      </c>
      <c r="MQ53" s="92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92" t="str">
        <f>IF(ISBLANK($MU$3),"",IF(OR(Tipy!KU47=Výsledky!$MP$6,Tipy!KU47=Výsledky!$MP$7,Tipy!KU47=Výsledky!$MP$8,Tipy!KU47=Výsledky!$MP$9),30,0))</f>
        <v/>
      </c>
      <c r="MS53" s="92" t="str">
        <f>IF(ISBLANK($MU$3),"",IF(OR(Tipy!KV47=Výsledky!$MS$6,Tipy!KV47=Výsledky!$MS$7,Tipy!KV47=Výsledky!$MS$8,Tipy!KV47=Výsledky!$MS$9),10,0))</f>
        <v/>
      </c>
      <c r="MT53" s="93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95" t="str">
        <f>IF(ISBLANK($MU$3),"",IF(ISBLANK(Tipy!KR47),"-",SUM(MP53:MT53)))</f>
        <v/>
      </c>
      <c r="MV53" s="94"/>
      <c r="MW53" s="92" t="str">
        <f>IF(ISBLANK($NB$3),"",IF(ISBLANK(Tipy!KX47),0,IF(AND(Tipy!KX47=Výsledky!$MZ$3,Tipy!KZ47=Výsledky!$NB$3),50,0)))</f>
        <v/>
      </c>
      <c r="MX53" s="92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92" t="str">
        <f>IF(ISBLANK($NB$3),"",IF(OR(Tipy!LA47=Výsledky!$MW$6,Tipy!LA47=Výsledky!$MW$7,Tipy!LA47=Výsledky!$MW$8,Tipy!LA47=Výsledky!$MW$9),30,0))</f>
        <v/>
      </c>
      <c r="MZ53" s="92" t="str">
        <f>IF(ISBLANK($NB$3),"",IF(OR(Tipy!LB47=Výsledky!$MZ$6,Tipy!LB47=Výsledky!$MZ$7,Tipy!LB47=Výsledky!$MZ$8,Tipy!LB47=Výsledky!$MZ$9),10,0))</f>
        <v/>
      </c>
      <c r="NA53" s="93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95" t="str">
        <f>IF(ISBLANK($NB$3),"",IF(ISBLANK(Tipy!KX47),"-",SUM(MW53:NA53)))</f>
        <v/>
      </c>
      <c r="NC53" s="94"/>
      <c r="ND53" s="92" t="str">
        <f>IF(ISBLANK($NI$3),"",IF(ISBLANK(Tipy!LD47),0,IF(AND(Tipy!LD47=Výsledky!$NG$3,Tipy!LF47=Výsledky!$NI$3),50,0)))</f>
        <v/>
      </c>
      <c r="NE53" s="92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92" t="str">
        <f>IF(ISBLANK($NI$3),"",IF(OR(Tipy!LG47=Výsledky!$ND$6,Tipy!LG47=Výsledky!$ND$7,Tipy!LG47=Výsledky!$ND$8,Tipy!LG47=Výsledky!$ND$9),30,0))</f>
        <v/>
      </c>
      <c r="NG53" s="92" t="str">
        <f>IF(ISBLANK($NI$3),"",IF(OR(Tipy!LH47=Výsledky!$NG$6,Tipy!LH47=Výsledky!$NG$7,Tipy!LH47=Výsledky!$NG$8,Tipy!LH47=Výsledky!$NG$9),10,0))</f>
        <v/>
      </c>
      <c r="NH53" s="93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95" t="str">
        <f>IF(ISBLANK($NI$3),"",IF(ISBLANK(Tipy!LD47),"-",SUM(ND53:NH53)))</f>
        <v/>
      </c>
      <c r="NJ53" s="94"/>
      <c r="NK53" s="92" t="str">
        <f>IF(ISBLANK($NP$3),"",IF(ISBLANK(Tipy!LJ47),0,IF(AND(Tipy!LJ47=Výsledky!$NN$3,Tipy!LL47=Výsledky!$NP$3),50,0)))</f>
        <v/>
      </c>
      <c r="NL53" s="92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92" t="str">
        <f>IF(ISBLANK($NP$3),"",IF(OR(Tipy!LM47=Výsledky!$NK$6,Tipy!LM47=Výsledky!$NK$7,Tipy!LM47=Výsledky!$NK$8,Tipy!LM47=Výsledky!$NK$9),30,0))</f>
        <v/>
      </c>
      <c r="NN53" s="92" t="str">
        <f>IF(ISBLANK($NP$3),"",IF(OR(Tipy!LN47=Výsledky!$NN$6,Tipy!LN47=Výsledky!$NN$7,Tipy!LN47=Výsledky!$NN$8,Tipy!LN47=Výsledky!$NN$9),10,0))</f>
        <v/>
      </c>
      <c r="NO53" s="93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95" t="str">
        <f>IF(ISBLANK($NP$3),"",IF(ISBLANK(Tipy!LJ47),"-",SUM(NK53:NO53)))</f>
        <v/>
      </c>
      <c r="NQ53" s="94"/>
      <c r="NR53" s="92" t="str">
        <f>IF(ISBLANK($NW$3),"",IF(ISBLANK(Tipy!LP47),0,IF(AND(Tipy!LP47=Výsledky!$NU$3,Tipy!LR47=Výsledky!$NW$3),50,0)))</f>
        <v/>
      </c>
      <c r="NS53" s="92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92" t="str">
        <f>IF(ISBLANK($NW$3),"",IF(OR(Tipy!LS47=Výsledky!$NR$6,Tipy!LS47=Výsledky!$NR$7,Tipy!LS47=Výsledky!$NR$8,Tipy!LS47=Výsledky!$NR$9),30,0))</f>
        <v/>
      </c>
      <c r="NU53" s="92" t="str">
        <f>IF(ISBLANK($NW$3),"",IF(OR(Tipy!LT47=Výsledky!$NU$6,Tipy!LT47=Výsledky!$NU$7,Tipy!LT47=Výsledky!$NU$8,Tipy!LT47=Výsledky!$NU$9),10,0))</f>
        <v/>
      </c>
      <c r="NV53" s="93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95" t="str">
        <f>IF(ISBLANK($NW$3),"",IF(ISBLANK(Tipy!LP47),"-",SUM(NR53:NV53)))</f>
        <v/>
      </c>
      <c r="NX53" s="94"/>
      <c r="NY53" s="92" t="str">
        <f>IF(ISBLANK($OD$3),"",IF(ISBLANK(Tipy!LV47),0,IF(AND(Tipy!LV47=Výsledky!$OB$3,Tipy!LX47=Výsledky!$OD$3),50,0)))</f>
        <v/>
      </c>
      <c r="NZ53" s="92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92" t="str">
        <f>IF(ISBLANK($OD$3),"",IF(OR(Tipy!LY47=Výsledky!$NY$6,Tipy!LY47=Výsledky!$NY$7,Tipy!LY47=Výsledky!$NY$8,Tipy!LY47=Výsledky!$NY$9),30,0))</f>
        <v/>
      </c>
      <c r="OB53" s="92" t="str">
        <f>IF(ISBLANK($OD$3),"",IF(OR(Tipy!LZ47=Výsledky!$OB$6,Tipy!LZ47=Výsledky!$OB$7,Tipy!LZ47=Výsledky!$OB$8,Tipy!LZ47=Výsledky!$OB$9),10,0))</f>
        <v/>
      </c>
      <c r="OC53" s="93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95" t="str">
        <f>IF(ISBLANK($OD$3),"",IF(ISBLANK(Tipy!LV47),"-",SUM(NY53:OC53)))</f>
        <v/>
      </c>
      <c r="OE53" s="94"/>
      <c r="OF53" s="92" t="str">
        <f>IF(ISBLANK($OK$3),"",IF(ISBLANK(Tipy!MB47),0,IF(AND(Tipy!MB47=Výsledky!$OI$3,Tipy!MD47=Výsledky!$OK$3),50,0)))</f>
        <v/>
      </c>
      <c r="OG53" s="92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92" t="str">
        <f>IF(ISBLANK($OK$3),"",IF(OR(Tipy!ME47=Výsledky!$OF$6,Tipy!ME47=Výsledky!$OF$7,Tipy!ME47=Výsledky!$OF$8,Tipy!ME47=Výsledky!$OF$9),30,0))</f>
        <v/>
      </c>
      <c r="OI53" s="92" t="str">
        <f>IF(ISBLANK($OK$3),"",IF(OR(Tipy!MF47=Výsledky!$OI$6,Tipy!MF47=Výsledky!$OI$7,Tipy!MF47=Výsledky!$OI$8,Tipy!MF47=Výsledky!$OI$9),10,0))</f>
        <v/>
      </c>
      <c r="OJ53" s="93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95" t="str">
        <f>IF(ISBLANK($OK$3),"",IF(ISBLANK(Tipy!MB47),"-",SUM(OF53:OJ53)))</f>
        <v/>
      </c>
      <c r="OL53" s="94"/>
      <c r="OM53" s="92" t="str">
        <f>IF(ISBLANK($OR$3),"",IF(ISBLANK(Tipy!MH47),0,IF(AND(Tipy!MH47=Výsledky!$OP$3,Tipy!MJ47=Výsledky!$OR$3),50,0)))</f>
        <v/>
      </c>
      <c r="ON53" s="92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92" t="str">
        <f>IF(ISBLANK($OR$3),"",IF(OR(Tipy!MK47=Výsledky!$OM$6,Tipy!MK47=Výsledky!$OM$7,Tipy!MK47=Výsledky!$OM$8,Tipy!MK47=Výsledky!$OM$9),30,0))</f>
        <v/>
      </c>
      <c r="OP53" s="92" t="str">
        <f>IF(ISBLANK($OR$3),"",IF(OR(Tipy!ML47=Výsledky!$OP$6,Tipy!ML47=Výsledky!$OP$7,Tipy!ML47=Výsledky!$OP$8,Tipy!ML47=Výsledky!$OP$9),10,0))</f>
        <v/>
      </c>
      <c r="OQ53" s="93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95" t="str">
        <f>IF(ISBLANK($OR$3),"",IF(ISBLANK(Tipy!MH47),"-",SUM(OM53:OQ53)))</f>
        <v/>
      </c>
      <c r="OS53" s="94"/>
      <c r="OT53" s="92" t="str">
        <f>IF(ISBLANK($OY$3),"",IF(ISBLANK(Tipy!MN47),0,IF(AND(Tipy!MN47=Výsledky!$OW$3,Tipy!MP47=Výsledky!$OY$3),50,0)))</f>
        <v/>
      </c>
      <c r="OU53" s="92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92" t="str">
        <f>IF(ISBLANK($OY$3),"",IF(OR(Tipy!MQ47=Výsledky!$OT$6,Tipy!MQ47=Výsledky!$OT$7,Tipy!MQ47=Výsledky!$OT$8,Tipy!MQ47=Výsledky!$OT$9),30,0))</f>
        <v/>
      </c>
      <c r="OW53" s="92" t="str">
        <f>IF(ISBLANK($OY$3),"",IF(OR(Tipy!MR47=Výsledky!$OW$6,Tipy!MR47=Výsledky!$OW$7,Tipy!MR47=Výsledky!$OW$8,Tipy!MR47=Výsledky!$OW$9),10,0))</f>
        <v/>
      </c>
      <c r="OX53" s="93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95" t="str">
        <f>IF(ISBLANK($OY$3),"",IF(ISBLANK(Tipy!MN47),"-",SUM(OT53:OX53)))</f>
        <v/>
      </c>
      <c r="OZ53" s="94"/>
      <c r="PA53" s="92" t="str">
        <f>IF(ISBLANK($PF$3),"",IF(ISBLANK(Tipy!MT47),0,IF(AND(Tipy!MT47=Výsledky!$PD$3,Tipy!MV47=Výsledky!$PF$3),50,0)))</f>
        <v/>
      </c>
      <c r="PB53" s="92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92" t="str">
        <f>IF(ISBLANK($PF$3),"",IF(OR(Tipy!MW47=Výsledky!$PA$6,Tipy!MW47=Výsledky!$PA$7,Tipy!MW47=Výsledky!$PA$8,Tipy!MW47=Výsledky!$PA$9),30,0))</f>
        <v/>
      </c>
      <c r="PD53" s="92" t="str">
        <f>IF(ISBLANK($PF$3),"",IF(OR(Tipy!MX47=Výsledky!$PD$6,Tipy!MX47=Výsledky!$PD$7,Tipy!MX47=Výsledky!$PD$8,Tipy!MX47=Výsledky!$PD$9),10,0))</f>
        <v/>
      </c>
      <c r="PE53" s="93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95" t="str">
        <f>IF(ISBLANK($PF$3),"",IF(ISBLANK(Tipy!MT47),"-",SUM(PA53:PE53)))</f>
        <v/>
      </c>
      <c r="PG53" s="94"/>
      <c r="PH53" s="92" t="str">
        <f>IF(ISBLANK($PM$3),"",IF(ISBLANK(Tipy!MZ47),0,IF(AND(Tipy!MZ47=Výsledky!$PK$3,Tipy!NB47=Výsledky!$PM$3),50,0)))</f>
        <v/>
      </c>
      <c r="PI53" s="92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92" t="str">
        <f>IF(ISBLANK($PM$3),"",IF(OR(Tipy!NC47=Výsledky!$PH$6,Tipy!NC47=Výsledky!$PH$7,Tipy!NC47=Výsledky!$PH$8,Tipy!NC47=Výsledky!$PH$9),30,0))</f>
        <v/>
      </c>
      <c r="PK53" s="92" t="str">
        <f>IF(ISBLANK($PM$3),"",IF(OR(Tipy!ND47=Výsledky!$PK$6,Tipy!ND47=Výsledky!$PK$7,Tipy!ND47=Výsledky!$PK$8,Tipy!ND47=Výsledky!$PK$9),10,0))</f>
        <v/>
      </c>
      <c r="PL53" s="93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95" t="str">
        <f>IF(ISBLANK($PM$3),"",IF(ISBLANK(Tipy!MZ47),"-",SUM(PH53:PL53)))</f>
        <v/>
      </c>
      <c r="PN53" s="94"/>
      <c r="PO53" s="92" t="str">
        <f>IF(ISBLANK($PT$3),"",IF(ISBLANK(Tipy!NF47),0,IF(AND(Tipy!NF47=Výsledky!$PR$3,Tipy!NH47=Výsledky!$PT$3),50,0)))</f>
        <v/>
      </c>
      <c r="PP53" s="92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92" t="str">
        <f>IF(ISBLANK($PT$3),"",IF(OR(Tipy!NI47=Výsledky!$PO$6,Tipy!NI47=Výsledky!$PO$7,Tipy!NI47=Výsledky!$PO$8,Tipy!NI47=Výsledky!$PO$9),30,0))</f>
        <v/>
      </c>
      <c r="PR53" s="92" t="str">
        <f>IF(ISBLANK($PT$3),"",IF(OR(Tipy!NJ47=Výsledky!$PR$6,Tipy!NJ47=Výsledky!$PR$7,Tipy!NJ47=Výsledky!$PR$8,Tipy!NJ47=Výsledky!$PR$9),10,0))</f>
        <v/>
      </c>
      <c r="PS53" s="93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95" t="str">
        <f>IF(ISBLANK($PT$3),"",IF(ISBLANK(Tipy!NF47),"-",SUM(PO53:PS53)))</f>
        <v/>
      </c>
      <c r="PU53" s="94"/>
      <c r="PV53" s="92" t="str">
        <f>IF(ISBLANK($QA$3),"",IF(ISBLANK(Tipy!NL47),0,IF(AND(Tipy!NL47=Výsledky!$PY$3,Tipy!NN47=Výsledky!$QA$3),50,0)))</f>
        <v/>
      </c>
      <c r="PW53" s="92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92" t="str">
        <f>IF(ISBLANK($QA$3),"",IF(OR(Tipy!NO47=Výsledky!$PV$6,Tipy!NO47=Výsledky!$PV$7,Tipy!NO47=Výsledky!$PV$8,Tipy!NO47=Výsledky!$PV$9),30,0))</f>
        <v/>
      </c>
      <c r="PY53" s="92" t="str">
        <f>IF(ISBLANK($QA$3),"",IF(OR(Tipy!NP47=Výsledky!$PY$6,Tipy!NP47=Výsledky!$PY$7,Tipy!NP47=Výsledky!$PY$8,Tipy!NP47=Výsledky!$PY$9),10,0))</f>
        <v/>
      </c>
      <c r="PZ53" s="93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95" t="str">
        <f>IF(ISBLANK($QA$3),"",IF(ISBLANK(Tipy!NL47),"-",SUM(PV53:PZ53)))</f>
        <v/>
      </c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182">
        <f>IF(ISBLANK($GP$3),"",IF(ISBLANK(Tipy!FJ48),0,IF(AND(Tipy!FJ48=Výsledky!$GN$3,Tipy!FL48=Výsledky!$GP$3),50,0)))</f>
        <v>0</v>
      </c>
      <c r="GL54" s="182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82">
        <f>IF(ISBLANK($GP$3),"",IF(OR(Tipy!FM48=Výsledky!$GK$6,Tipy!FM48=Výsledky!$GK$7,Tipy!FM48=Výsledky!$GK$8,Tipy!FM48=Výsledky!$GK$9),30,0))</f>
        <v>0</v>
      </c>
      <c r="GN54" s="182">
        <f>IF(ISBLANK($GP$3),"",IF(OR(Tipy!FN48=Výsledky!$GN$6,Tipy!FN48=Výsledky!$GN$7,Tipy!FN48=Výsledky!$GN$8,Tipy!FN48=Výsledky!$GN$9),10,0))</f>
        <v>0</v>
      </c>
      <c r="GO54" s="183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6" t="str">
        <f>IF(ISBLANK($GP$3),"",IF(ISBLANK(Tipy!FJ48),"-",SUM(GK54:GO54)))</f>
        <v>-</v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182">
        <f>IF(ISBLANK($IM$3),"",IF(ISBLANK(Tipy!GZ48),0,IF(AND(Tipy!GZ48=Výsledky!$IK$3,Tipy!HB48=Výsledky!$IM$3),50,0)))</f>
        <v>0</v>
      </c>
      <c r="II54" s="182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2">
        <f>IF(ISBLANK($IM$3),"",IF(OR(Tipy!HC48=Výsledky!$IH$6,Tipy!HC48=Výsledky!$IH$7,Tipy!HC48=Výsledky!$IH$8,Tipy!HC48=Výsledky!$IH$9),30,0))</f>
        <v>0</v>
      </c>
      <c r="IK54" s="182">
        <f>IF(ISBLANK($IM$3),"",IF(OR(Tipy!HD48=Výsledky!$IK$6,Tipy!HD48=Výsledky!$IK$7,Tipy!HD48=Výsledky!$IK$8,Tipy!HD48=Výsledky!$IK$9),10,0))</f>
        <v>0</v>
      </c>
      <c r="IL54" s="183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6" t="str">
        <f>IF(ISBLANK($IM$3),"",IF(ISBLANK(Tipy!GZ48),"-",SUM(IH54:IL54)))</f>
        <v>-</v>
      </c>
      <c r="IN54" s="185"/>
      <c r="IO54" s="182">
        <f>IF(ISBLANK($IT$3),"",IF(ISBLANK(Tipy!HF48),0,IF(AND(Tipy!HF48=Výsledky!$IR$3,Tipy!HH48=Výsledky!$IT$3),50,0)))</f>
        <v>0</v>
      </c>
      <c r="IP54" s="182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2">
        <f>IF(ISBLANK($IT$3),"",IF(OR(Tipy!HI48=Výsledky!$IO$6,Tipy!HI48=Výsledky!$IO$7,Tipy!HI48=Výsledky!$IO$8,Tipy!HI48=Výsledky!$IO$9),30,0))</f>
        <v>0</v>
      </c>
      <c r="IR54" s="182">
        <f>IF(ISBLANK($IT$3),"",IF(OR(Tipy!HJ48=Výsledky!$IR$6,Tipy!HJ48=Výsledky!$IR$7,Tipy!HJ48=Výsledky!$IR$8,Tipy!HJ48=Výsledky!$IR$9),10,0))</f>
        <v>0</v>
      </c>
      <c r="IS54" s="183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6" t="str">
        <f>IF(ISBLANK($IT$3),"",IF(ISBLANK(Tipy!HF48),"-",SUM(IO54:IS54)))</f>
        <v>-</v>
      </c>
      <c r="IU54" s="185"/>
      <c r="IV54" s="182">
        <f>IF(ISBLANK($JA$3),"",IF(ISBLANK(Tipy!HL48),0,IF(AND(Tipy!HL48=Výsledky!$IY$3,Tipy!HN48=Výsledky!$JA$3),50,0)))</f>
        <v>0</v>
      </c>
      <c r="IW54" s="182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2">
        <f>IF(ISBLANK($JA$3),"",IF(OR(Tipy!HO48=Výsledky!$IV$6,Tipy!HO48=Výsledky!$IV$7,Tipy!HO48=Výsledky!$IV$8,Tipy!HO48=Výsledky!$IV$9),30,0))</f>
        <v>0</v>
      </c>
      <c r="IY54" s="182">
        <f>IF(ISBLANK($JA$3),"",IF(OR(Tipy!HP48=Výsledky!$IY$6,Tipy!HP48=Výsledky!$IY$7,Tipy!HP48=Výsledky!$IY$8,Tipy!HP48=Výsledky!$IY$9),10,0))</f>
        <v>0</v>
      </c>
      <c r="IZ54" s="183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6" t="str">
        <f>IF(ISBLANK($JA$3),"",IF(ISBLANK(Tipy!HL48),"-",SUM(IV54:IZ54)))</f>
        <v>-</v>
      </c>
      <c r="JB54" s="185"/>
      <c r="JC54" s="182">
        <f>IF(ISBLANK($JH$3),"",IF(ISBLANK(Tipy!HR48),0,IF(AND(Tipy!HR48=Výsledky!$JF$3,Tipy!HT48=Výsledky!$JH$3),50,0)))</f>
        <v>0</v>
      </c>
      <c r="JD54" s="182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2">
        <f>IF(ISBLANK($JH$3),"",IF(OR(Tipy!HU48=Výsledky!$JC$6,Tipy!HU48=Výsledky!$JC$7,Tipy!HU48=Výsledky!$JC$8,Tipy!HU48=Výsledky!$JC$9),30,0))</f>
        <v>0</v>
      </c>
      <c r="JF54" s="182">
        <f>IF(ISBLANK($JH$3),"",IF(OR(Tipy!HV48=Výsledky!$JF$6,Tipy!HV48=Výsledky!$JF$7,Tipy!HV48=Výsledky!$JF$8,Tipy!HV48=Výsledky!$JF$9),10,0))</f>
        <v>0</v>
      </c>
      <c r="JG54" s="18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6" t="str">
        <f>IF(ISBLANK($JH$3),"",IF(ISBLANK(Tipy!HR48),"-",SUM(JC54:JG54)))</f>
        <v>-</v>
      </c>
      <c r="JI54" s="185"/>
      <c r="JJ54" s="182">
        <f>IF(ISBLANK($JO$3),"",IF(ISBLANK(Tipy!HX48),0,IF(AND(Tipy!HX48=Výsledky!$JM$3,Tipy!HZ48=Výsledky!$JO$3),50,0)))</f>
        <v>0</v>
      </c>
      <c r="JK54" s="182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2">
        <f>IF(ISBLANK($JO$3),"",IF(OR(Tipy!IA48=Výsledky!$JJ$6,Tipy!IA48=Výsledky!$JJ$7,Tipy!IA48=Výsledky!$JJ$8,Tipy!IA48=Výsledky!$JJ$9),30,0))</f>
        <v>0</v>
      </c>
      <c r="JM54" s="182">
        <f>IF(ISBLANK($JO$3),"",IF(OR(Tipy!IB48=Výsledky!$JM$6,Tipy!IB48=Výsledky!$JM$7,Tipy!IB48=Výsledky!$JM$8,Tipy!IB48=Výsledky!$JM$9),10,0))</f>
        <v>0</v>
      </c>
      <c r="JN54" s="183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86" t="str">
        <f>IF(ISBLANK($JO$3),"",IF(ISBLANK(Tipy!HX48),"-",SUM(JJ54:JN54)))</f>
        <v>-</v>
      </c>
      <c r="JP54" s="185"/>
      <c r="JQ54" s="182">
        <f>IF(ISBLANK($JV$3),"",IF(ISBLANK(Tipy!ID48),0,IF(AND(Tipy!ID48=Výsledky!$JT$3,Tipy!IF48=Výsledky!$JV$3),50,0)))</f>
        <v>0</v>
      </c>
      <c r="JR54" s="182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82">
        <f>IF(ISBLANK($JV$3),"",IF(OR(Tipy!IG48=Výsledky!$JQ$6,Tipy!IG48=Výsledky!$JQ$7,Tipy!IG48=Výsledky!$JQ$8,Tipy!IG48=Výsledky!$JQ$9),30,0))</f>
        <v>0</v>
      </c>
      <c r="JT54" s="182">
        <f>IF(ISBLANK($JV$3),"",IF(OR(Tipy!IH48=Výsledky!$JT$6,Tipy!IH48=Výsledky!$JT$7,Tipy!IH48=Výsledky!$JT$8,Tipy!IH48=Výsledky!$JT$9),10,0))</f>
        <v>0</v>
      </c>
      <c r="JU54" s="183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86" t="str">
        <f>IF(ISBLANK($JV$3),"",IF(ISBLANK(Tipy!ID48),"-",SUM(JQ54:JU54)))</f>
        <v>-</v>
      </c>
      <c r="JW54" s="185"/>
      <c r="JX54" s="182">
        <f>IF(ISBLANK($KC$3),"",IF(ISBLANK(Tipy!IJ48),0,IF(AND(Tipy!IJ48=Výsledky!$KA$3,Tipy!IL48=Výsledky!$KC$3),50,0)))</f>
        <v>0</v>
      </c>
      <c r="JY54" s="182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>0</v>
      </c>
      <c r="JZ54" s="182">
        <f>IF(ISBLANK($KC$3),"",IF(OR(Tipy!IM48=Výsledky!$JX$6,Tipy!IM48=Výsledky!$JX$7,Tipy!IM48=Výsledky!$JX$8,Tipy!IM48=Výsledky!$JX$9),30,0))</f>
        <v>0</v>
      </c>
      <c r="KA54" s="182">
        <f>IF(ISBLANK($KC$3),"",IF(OR(Tipy!IN48=Výsledky!$KA$6,Tipy!IN48=Výsledky!$KA$7,Tipy!IN48=Výsledky!$KA$8,Tipy!IN48=Výsledky!$KA$9),10,0))</f>
        <v>0</v>
      </c>
      <c r="KB54" s="183">
        <f>IF(ISBLANK($KC$3),"",IF(ISBLANK(Tipy!IJ48),0,IF(OR(AND(Tipy!IJ48=Výsledky!$KA$3,OR(Tipy!IL48=Výsledky!$KC$3+1,Tipy!IL48=Výsledky!$KC$3-1)),AND(Tipy!IL48=Výsledky!$KC$3,OR(Tipy!IJ48=Výsledky!$KA$3+1,Tipy!IJ48=Výsledky!$KA$3-1))),10,0)))</f>
        <v>0</v>
      </c>
      <c r="KC54" s="186" t="str">
        <f>IF(ISBLANK($KC$3),"",IF(ISBLANK(Tipy!IJ48),"-",SUM(JX54:KB54)))</f>
        <v>-</v>
      </c>
      <c r="KD54" s="185"/>
      <c r="KE54" s="182">
        <f>IF(ISBLANK($KJ$3),"",IF(ISBLANK(Tipy!IP48),0,IF(AND(Tipy!IP48=Výsledky!$KH$3,Tipy!IR48=Výsledky!$KJ$3),50,0)))</f>
        <v>0</v>
      </c>
      <c r="KF54" s="182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182">
        <f>IF(ISBLANK($KJ$3),"",IF(OR(Tipy!IS48=Výsledky!$KE$6,Tipy!IS48=Výsledky!$KE$7,Tipy!IS48=Výsledky!$KE$8,Tipy!IS48=Výsledky!$KE$9),30,0))</f>
        <v>0</v>
      </c>
      <c r="KH54" s="182">
        <f>IF(ISBLANK($KJ$3),"",IF(OR(Tipy!IT48=Výsledky!$KH$6,Tipy!IT48=Výsledky!$KH$7,Tipy!IT48=Výsledky!$KH$8,Tipy!IT48=Výsledky!$KH$9),10,0))</f>
        <v>0</v>
      </c>
      <c r="KI54" s="183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186" t="str">
        <f>IF(ISBLANK($KJ$3),"",IF(ISBLANK(Tipy!IP48),"-",SUM(KE54:KI54)))</f>
        <v>-</v>
      </c>
      <c r="KK54" s="185"/>
      <c r="KL54" s="182">
        <f>IF(ISBLANK($KQ$3),"",IF(ISBLANK(Tipy!IV48),0,IF(AND(Tipy!IV48=Výsledky!$KO$3,Tipy!IX48=Výsledky!$KQ$3),50,0)))</f>
        <v>0</v>
      </c>
      <c r="KM54" s="182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82">
        <f>IF(ISBLANK($KQ$3),"",IF(OR(Tipy!IY48=Výsledky!$KL$6,Tipy!IY48=Výsledky!$KL$7,Tipy!IY48=Výsledky!$KL$8,Tipy!IY48=Výsledky!$KL$9),30,0))</f>
        <v>0</v>
      </c>
      <c r="KO54" s="182">
        <f>IF(ISBLANK($KQ$3),"",IF(OR(Tipy!IZ48=Výsledky!$KO$6,Tipy!IZ48=Výsledky!$KO$7,Tipy!IZ48=Výsledky!$KO$8,Tipy!IZ48=Výsledky!$KO$9),10,0))</f>
        <v>0</v>
      </c>
      <c r="KP54" s="183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86" t="str">
        <f>IF(ISBLANK($KQ$3),"",IF(ISBLANK(Tipy!IV48),"-",SUM(KL54:KP54)))</f>
        <v>-</v>
      </c>
      <c r="KR54" s="185"/>
      <c r="KS54" s="182">
        <f>IF(ISBLANK($KX$3),"",IF(ISBLANK(Tipy!JB48),0,IF(AND(Tipy!JB48=Výsledky!$KV$3,Tipy!JD48=Výsledky!$KX$3),50,0)))</f>
        <v>0</v>
      </c>
      <c r="KT54" s="182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82">
        <f>IF(ISBLANK($KX$3),"",IF(OR(Tipy!JE48=Výsledky!$KS$6,Tipy!JE48=Výsledky!$KS$7,Tipy!JE48=Výsledky!$KS$8,Tipy!JE48=Výsledky!$KS$9),30,0))</f>
        <v>0</v>
      </c>
      <c r="KV54" s="182">
        <f>IF(ISBLANK($KX$3),"",IF(OR(Tipy!JF48=Výsledky!$KV$6,Tipy!JF48=Výsledky!$KV$7,Tipy!JF48=Výsledky!$KV$8,Tipy!JF48=Výsledky!$KV$9),10,0))</f>
        <v>0</v>
      </c>
      <c r="KW54" s="183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86" t="str">
        <f>IF(ISBLANK($KX$3),"",IF(ISBLANK(Tipy!JB48),"-",SUM(KS54:KW54)))</f>
        <v>-</v>
      </c>
      <c r="KY54" s="185"/>
      <c r="KZ54" s="182">
        <f>IF(ISBLANK($LE$3),"",IF(ISBLANK(Tipy!JH48),0,IF(AND(Tipy!JH48=Výsledky!$LC$3,Tipy!JJ48=Výsledky!$LE$3),50,0)))</f>
        <v>0</v>
      </c>
      <c r="LA54" s="182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82">
        <f>IF(ISBLANK($LE$3),"",IF(OR(Tipy!JK48=Výsledky!$KZ$6,Tipy!JK48=Výsledky!$KZ$7,Tipy!JK48=Výsledky!$KZ$8,Tipy!JK48=Výsledky!$KZ$9),30,0))</f>
        <v>0</v>
      </c>
      <c r="LC54" s="182">
        <f>IF(ISBLANK($LE$3),"",IF(OR(Tipy!JL48=Výsledky!$LC$6,Tipy!JL48=Výsledky!$LC$7,Tipy!JL48=Výsledky!$LC$8,Tipy!JL48=Výsledky!$LC$9),10,0))</f>
        <v>0</v>
      </c>
      <c r="LD54" s="183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86" t="str">
        <f>IF(ISBLANK($LE$3),"",IF(ISBLANK(Tipy!JH48),"-",SUM(KZ54:LD54)))</f>
        <v>-</v>
      </c>
      <c r="LF54" s="185"/>
      <c r="LG54" s="182">
        <f>IF(ISBLANK($LL$3),"",IF(ISBLANK(Tipy!JN48),0,IF(AND(Tipy!JN48=Výsledky!$LJ$3,Tipy!JP48=Výsledky!$LL$3),50,0)))</f>
        <v>0</v>
      </c>
      <c r="LH54" s="182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82">
        <f>IF(ISBLANK($LL$3),"",IF(OR(Tipy!JQ48=Výsledky!$LG$6,Tipy!JQ48=Výsledky!$LG$7,Tipy!JQ48=Výsledky!$LG$8,Tipy!JQ48=Výsledky!$LG$9),30,0))</f>
        <v>0</v>
      </c>
      <c r="LJ54" s="182">
        <f>IF(ISBLANK($LL$3),"",IF(OR(Tipy!JR48=Výsledky!$LJ$6,Tipy!JR48=Výsledky!$LJ$7,Tipy!JR48=Výsledky!$LJ$8,Tipy!JR48=Výsledky!$LJ$9),10,0))</f>
        <v>0</v>
      </c>
      <c r="LK54" s="183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86" t="str">
        <f>IF(ISBLANK($LL$3),"",IF(ISBLANK(Tipy!JN48),"-",SUM(LG54:LK54)))</f>
        <v>-</v>
      </c>
      <c r="LM54" s="185"/>
      <c r="LN54" s="182" t="str">
        <f>IF(ISBLANK($LS$3),"",IF(ISBLANK(Tipy!JT48),0,IF(AND(Tipy!JT48=Výsledky!$LQ$3,Tipy!JV48=Výsledky!$LS$3),50,0)))</f>
        <v/>
      </c>
      <c r="LO54" s="182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82" t="str">
        <f>IF(ISBLANK($LS$3),"",IF(OR(Tipy!JW48=Výsledky!$LN$6,Tipy!JW48=Výsledky!$LN$7,Tipy!JW48=Výsledky!$LN$8,Tipy!JW48=Výsledky!$LN$9),30,0))</f>
        <v/>
      </c>
      <c r="LQ54" s="182" t="str">
        <f>IF(ISBLANK($LS$3),"",IF(OR(Tipy!JX48=Výsledky!$LQ$6,Tipy!JX48=Výsledky!$LQ$7,Tipy!JX48=Výsledky!$LQ$8,Tipy!JX48=Výsledky!$LQ$9),10,0))</f>
        <v/>
      </c>
      <c r="LR54" s="183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86" t="str">
        <f>IF(ISBLANK($LS$3),"",IF(ISBLANK(Tipy!JT48),"-",SUM(LN54:LR54)))</f>
        <v/>
      </c>
      <c r="LT54" s="94"/>
      <c r="LU54" s="182">
        <f>IF(ISBLANK($LZ$3),"",IF(ISBLANK(Tipy!JZ48),0,IF(AND(Tipy!JZ48=Výsledky!$LX$3,Tipy!KB48=Výsledky!$LZ$3),50,0)))</f>
        <v>0</v>
      </c>
      <c r="LV54" s="182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82">
        <f>IF(ISBLANK($LZ$3),"",IF(OR(Tipy!KC48=Výsledky!$LU$6,Tipy!KC48=Výsledky!$LU$7,Tipy!KC48=Výsledky!$LU$8,Tipy!KC48=Výsledky!$LU$9),30,0))</f>
        <v>0</v>
      </c>
      <c r="LX54" s="182">
        <f>IF(ISBLANK($LZ$3),"",IF(OR(Tipy!KD48=Výsledky!$LX$6,Tipy!KD48=Výsledky!$LX$7,Tipy!KD48=Výsledky!$LX$8,Tipy!KD48=Výsledky!$LX$9),10,0))</f>
        <v>0</v>
      </c>
      <c r="LY54" s="183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86" t="str">
        <f>IF(ISBLANK($LZ$3),"",IF(ISBLANK(Tipy!JZ48),"-",SUM(LU54:LY54)))</f>
        <v>-</v>
      </c>
      <c r="MA54" s="185"/>
      <c r="MB54" s="182">
        <f>IF(ISBLANK($MG$3),"",IF(ISBLANK(Tipy!KF48),0,IF(AND(Tipy!KF48=Výsledky!$ME$3,Tipy!KH48=Výsledky!$MG$3),50,0)))</f>
        <v>0</v>
      </c>
      <c r="MC54" s="182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82">
        <f>IF(ISBLANK($MG$3),"",IF(OR(Tipy!KI48=Výsledky!$MB$6,Tipy!KI48=Výsledky!$MB$7,Tipy!KI48=Výsledky!$MB$8,Tipy!KI48=Výsledky!$MB$9),30,0))</f>
        <v>0</v>
      </c>
      <c r="ME54" s="182">
        <f>IF(ISBLANK($MG$3),"",IF(OR(Tipy!KJ48=Výsledky!$ME$6,Tipy!KJ48=Výsledky!$ME$7,Tipy!KJ48=Výsledky!$ME$8,Tipy!KJ48=Výsledky!$ME$9),10,0))</f>
        <v>0</v>
      </c>
      <c r="MF54" s="183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86" t="str">
        <f>IF(ISBLANK($MG$3),"",IF(ISBLANK(Tipy!KF48),"-",SUM(MB54:MF54)))</f>
        <v>-</v>
      </c>
      <c r="MH54" s="94"/>
      <c r="MI54" s="92" t="str">
        <f>IF(ISBLANK($MN$3),"",IF(ISBLANK(Tipy!KL48),0,IF(AND(Tipy!KL48=Výsledky!$ML$3,Tipy!KN48=Výsledky!$MN$3),50,0)))</f>
        <v/>
      </c>
      <c r="MJ54" s="92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92" t="str">
        <f>IF(ISBLANK($MN$3),"",IF(OR(Tipy!KO48=Výsledky!$MI$6,Tipy!KO48=Výsledky!$MI$7,Tipy!KO48=Výsledky!$MI$8,Tipy!KO48=Výsledky!$MI$9),30,0))</f>
        <v/>
      </c>
      <c r="ML54" s="92" t="str">
        <f>IF(ISBLANK($MN$3),"",IF(OR(Tipy!KP48=Výsledky!$ML$6,Tipy!KP48=Výsledky!$ML$7,Tipy!KP48=Výsledky!$ML$8,Tipy!KP48=Výsledky!$ML$9),10,0))</f>
        <v/>
      </c>
      <c r="MM54" s="93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95" t="str">
        <f>IF(ISBLANK($MN$3),"",IF(ISBLANK(Tipy!KL48),"-",SUM(MI54:MM54)))</f>
        <v/>
      </c>
      <c r="MO54" s="94"/>
      <c r="MP54" s="92" t="str">
        <f>IF(ISBLANK($MU$3),"",IF(ISBLANK(Tipy!KR48),0,IF(AND(Tipy!KR48=Výsledky!$MS$3,Tipy!KT48=Výsledky!$MU$3),50,0)))</f>
        <v/>
      </c>
      <c r="MQ54" s="92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92" t="str">
        <f>IF(ISBLANK($MU$3),"",IF(OR(Tipy!KU48=Výsledky!$MP$6,Tipy!KU48=Výsledky!$MP$7,Tipy!KU48=Výsledky!$MP$8,Tipy!KU48=Výsledky!$MP$9),30,0))</f>
        <v/>
      </c>
      <c r="MS54" s="92" t="str">
        <f>IF(ISBLANK($MU$3),"",IF(OR(Tipy!KV48=Výsledky!$MS$6,Tipy!KV48=Výsledky!$MS$7,Tipy!KV48=Výsledky!$MS$8,Tipy!KV48=Výsledky!$MS$9),10,0))</f>
        <v/>
      </c>
      <c r="MT54" s="93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95" t="str">
        <f>IF(ISBLANK($MU$3),"",IF(ISBLANK(Tipy!KR48),"-",SUM(MP54:MT54)))</f>
        <v/>
      </c>
      <c r="MV54" s="94"/>
      <c r="MW54" s="92" t="str">
        <f>IF(ISBLANK($NB$3),"",IF(ISBLANK(Tipy!KX48),0,IF(AND(Tipy!KX48=Výsledky!$MZ$3,Tipy!KZ48=Výsledky!$NB$3),50,0)))</f>
        <v/>
      </c>
      <c r="MX54" s="92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92" t="str">
        <f>IF(ISBLANK($NB$3),"",IF(OR(Tipy!LA48=Výsledky!$MW$6,Tipy!LA48=Výsledky!$MW$7,Tipy!LA48=Výsledky!$MW$8,Tipy!LA48=Výsledky!$MW$9),30,0))</f>
        <v/>
      </c>
      <c r="MZ54" s="92" t="str">
        <f>IF(ISBLANK($NB$3),"",IF(OR(Tipy!LB48=Výsledky!$MZ$6,Tipy!LB48=Výsledky!$MZ$7,Tipy!LB48=Výsledky!$MZ$8,Tipy!LB48=Výsledky!$MZ$9),10,0))</f>
        <v/>
      </c>
      <c r="NA54" s="93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95" t="str">
        <f>IF(ISBLANK($NB$3),"",IF(ISBLANK(Tipy!KX48),"-",SUM(MW54:NA54)))</f>
        <v/>
      </c>
      <c r="NC54" s="94"/>
      <c r="ND54" s="92" t="str">
        <f>IF(ISBLANK($NI$3),"",IF(ISBLANK(Tipy!LD48),0,IF(AND(Tipy!LD48=Výsledky!$NG$3,Tipy!LF48=Výsledky!$NI$3),50,0)))</f>
        <v/>
      </c>
      <c r="NE54" s="92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92" t="str">
        <f>IF(ISBLANK($NI$3),"",IF(OR(Tipy!LG48=Výsledky!$ND$6,Tipy!LG48=Výsledky!$ND$7,Tipy!LG48=Výsledky!$ND$8,Tipy!LG48=Výsledky!$ND$9),30,0))</f>
        <v/>
      </c>
      <c r="NG54" s="92" t="str">
        <f>IF(ISBLANK($NI$3),"",IF(OR(Tipy!LH48=Výsledky!$NG$6,Tipy!LH48=Výsledky!$NG$7,Tipy!LH48=Výsledky!$NG$8,Tipy!LH48=Výsledky!$NG$9),10,0))</f>
        <v/>
      </c>
      <c r="NH54" s="93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95" t="str">
        <f>IF(ISBLANK($NI$3),"",IF(ISBLANK(Tipy!LD48),"-",SUM(ND54:NH54)))</f>
        <v/>
      </c>
      <c r="NJ54" s="94"/>
      <c r="NK54" s="92" t="str">
        <f>IF(ISBLANK($NP$3),"",IF(ISBLANK(Tipy!LJ48),0,IF(AND(Tipy!LJ48=Výsledky!$NN$3,Tipy!LL48=Výsledky!$NP$3),50,0)))</f>
        <v/>
      </c>
      <c r="NL54" s="92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92" t="str">
        <f>IF(ISBLANK($NP$3),"",IF(OR(Tipy!LM48=Výsledky!$NK$6,Tipy!LM48=Výsledky!$NK$7,Tipy!LM48=Výsledky!$NK$8,Tipy!LM48=Výsledky!$NK$9),30,0))</f>
        <v/>
      </c>
      <c r="NN54" s="92" t="str">
        <f>IF(ISBLANK($NP$3),"",IF(OR(Tipy!LN48=Výsledky!$NN$6,Tipy!LN48=Výsledky!$NN$7,Tipy!LN48=Výsledky!$NN$8,Tipy!LN48=Výsledky!$NN$9),10,0))</f>
        <v/>
      </c>
      <c r="NO54" s="93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95" t="str">
        <f>IF(ISBLANK($NP$3),"",IF(ISBLANK(Tipy!LJ48),"-",SUM(NK54:NO54)))</f>
        <v/>
      </c>
      <c r="NQ54" s="94"/>
      <c r="NR54" s="92" t="str">
        <f>IF(ISBLANK($NW$3),"",IF(ISBLANK(Tipy!LP48),0,IF(AND(Tipy!LP48=Výsledky!$NU$3,Tipy!LR48=Výsledky!$NW$3),50,0)))</f>
        <v/>
      </c>
      <c r="NS54" s="92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92" t="str">
        <f>IF(ISBLANK($NW$3),"",IF(OR(Tipy!LS48=Výsledky!$NR$6,Tipy!LS48=Výsledky!$NR$7,Tipy!LS48=Výsledky!$NR$8,Tipy!LS48=Výsledky!$NR$9),30,0))</f>
        <v/>
      </c>
      <c r="NU54" s="92" t="str">
        <f>IF(ISBLANK($NW$3),"",IF(OR(Tipy!LT48=Výsledky!$NU$6,Tipy!LT48=Výsledky!$NU$7,Tipy!LT48=Výsledky!$NU$8,Tipy!LT48=Výsledky!$NU$9),10,0))</f>
        <v/>
      </c>
      <c r="NV54" s="93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95" t="str">
        <f>IF(ISBLANK($NW$3),"",IF(ISBLANK(Tipy!LP48),"-",SUM(NR54:NV54)))</f>
        <v/>
      </c>
      <c r="NX54" s="94"/>
      <c r="NY54" s="92" t="str">
        <f>IF(ISBLANK($OD$3),"",IF(ISBLANK(Tipy!LV48),0,IF(AND(Tipy!LV48=Výsledky!$OB$3,Tipy!LX48=Výsledky!$OD$3),50,0)))</f>
        <v/>
      </c>
      <c r="NZ54" s="92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92" t="str">
        <f>IF(ISBLANK($OD$3),"",IF(OR(Tipy!LY48=Výsledky!$NY$6,Tipy!LY48=Výsledky!$NY$7,Tipy!LY48=Výsledky!$NY$8,Tipy!LY48=Výsledky!$NY$9),30,0))</f>
        <v/>
      </c>
      <c r="OB54" s="92" t="str">
        <f>IF(ISBLANK($OD$3),"",IF(OR(Tipy!LZ48=Výsledky!$OB$6,Tipy!LZ48=Výsledky!$OB$7,Tipy!LZ48=Výsledky!$OB$8,Tipy!LZ48=Výsledky!$OB$9),10,0))</f>
        <v/>
      </c>
      <c r="OC54" s="93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95" t="str">
        <f>IF(ISBLANK($OD$3),"",IF(ISBLANK(Tipy!LV48),"-",SUM(NY54:OC54)))</f>
        <v/>
      </c>
      <c r="OE54" s="94"/>
      <c r="OF54" s="92" t="str">
        <f>IF(ISBLANK($OK$3),"",IF(ISBLANK(Tipy!MB48),0,IF(AND(Tipy!MB48=Výsledky!$OI$3,Tipy!MD48=Výsledky!$OK$3),50,0)))</f>
        <v/>
      </c>
      <c r="OG54" s="92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92" t="str">
        <f>IF(ISBLANK($OK$3),"",IF(OR(Tipy!ME48=Výsledky!$OF$6,Tipy!ME48=Výsledky!$OF$7,Tipy!ME48=Výsledky!$OF$8,Tipy!ME48=Výsledky!$OF$9),30,0))</f>
        <v/>
      </c>
      <c r="OI54" s="92" t="str">
        <f>IF(ISBLANK($OK$3),"",IF(OR(Tipy!MF48=Výsledky!$OI$6,Tipy!MF48=Výsledky!$OI$7,Tipy!MF48=Výsledky!$OI$8,Tipy!MF48=Výsledky!$OI$9),10,0))</f>
        <v/>
      </c>
      <c r="OJ54" s="93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95" t="str">
        <f>IF(ISBLANK($OK$3),"",IF(ISBLANK(Tipy!MB48),"-",SUM(OF54:OJ54)))</f>
        <v/>
      </c>
      <c r="OL54" s="94"/>
      <c r="OM54" s="92" t="str">
        <f>IF(ISBLANK($OR$3),"",IF(ISBLANK(Tipy!MH48),0,IF(AND(Tipy!MH48=Výsledky!$OP$3,Tipy!MJ48=Výsledky!$OR$3),50,0)))</f>
        <v/>
      </c>
      <c r="ON54" s="92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92" t="str">
        <f>IF(ISBLANK($OR$3),"",IF(OR(Tipy!MK48=Výsledky!$OM$6,Tipy!MK48=Výsledky!$OM$7,Tipy!MK48=Výsledky!$OM$8,Tipy!MK48=Výsledky!$OM$9),30,0))</f>
        <v/>
      </c>
      <c r="OP54" s="92" t="str">
        <f>IF(ISBLANK($OR$3),"",IF(OR(Tipy!ML48=Výsledky!$OP$6,Tipy!ML48=Výsledky!$OP$7,Tipy!ML48=Výsledky!$OP$8,Tipy!ML48=Výsledky!$OP$9),10,0))</f>
        <v/>
      </c>
      <c r="OQ54" s="93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95" t="str">
        <f>IF(ISBLANK($OR$3),"",IF(ISBLANK(Tipy!MH48),"-",SUM(OM54:OQ54)))</f>
        <v/>
      </c>
      <c r="OS54" s="94"/>
      <c r="OT54" s="92" t="str">
        <f>IF(ISBLANK($OY$3),"",IF(ISBLANK(Tipy!MN48),0,IF(AND(Tipy!MN48=Výsledky!$OW$3,Tipy!MP48=Výsledky!$OY$3),50,0)))</f>
        <v/>
      </c>
      <c r="OU54" s="92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92" t="str">
        <f>IF(ISBLANK($OY$3),"",IF(OR(Tipy!MQ48=Výsledky!$OT$6,Tipy!MQ48=Výsledky!$OT$7,Tipy!MQ48=Výsledky!$OT$8,Tipy!MQ48=Výsledky!$OT$9),30,0))</f>
        <v/>
      </c>
      <c r="OW54" s="92" t="str">
        <f>IF(ISBLANK($OY$3),"",IF(OR(Tipy!MR48=Výsledky!$OW$6,Tipy!MR48=Výsledky!$OW$7,Tipy!MR48=Výsledky!$OW$8,Tipy!MR48=Výsledky!$OW$9),10,0))</f>
        <v/>
      </c>
      <c r="OX54" s="93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95" t="str">
        <f>IF(ISBLANK($OY$3),"",IF(ISBLANK(Tipy!MN48),"-",SUM(OT54:OX54)))</f>
        <v/>
      </c>
      <c r="OZ54" s="94"/>
      <c r="PA54" s="92" t="str">
        <f>IF(ISBLANK($PF$3),"",IF(ISBLANK(Tipy!MT48),0,IF(AND(Tipy!MT48=Výsledky!$PD$3,Tipy!MV48=Výsledky!$PF$3),50,0)))</f>
        <v/>
      </c>
      <c r="PB54" s="92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92" t="str">
        <f>IF(ISBLANK($PF$3),"",IF(OR(Tipy!MW48=Výsledky!$PA$6,Tipy!MW48=Výsledky!$PA$7,Tipy!MW48=Výsledky!$PA$8,Tipy!MW48=Výsledky!$PA$9),30,0))</f>
        <v/>
      </c>
      <c r="PD54" s="92" t="str">
        <f>IF(ISBLANK($PF$3),"",IF(OR(Tipy!MX48=Výsledky!$PD$6,Tipy!MX48=Výsledky!$PD$7,Tipy!MX48=Výsledky!$PD$8,Tipy!MX48=Výsledky!$PD$9),10,0))</f>
        <v/>
      </c>
      <c r="PE54" s="93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95" t="str">
        <f>IF(ISBLANK($PF$3),"",IF(ISBLANK(Tipy!MT48),"-",SUM(PA54:PE54)))</f>
        <v/>
      </c>
      <c r="PG54" s="94"/>
      <c r="PH54" s="92" t="str">
        <f>IF(ISBLANK($PM$3),"",IF(ISBLANK(Tipy!MZ48),0,IF(AND(Tipy!MZ48=Výsledky!$PK$3,Tipy!NB48=Výsledky!$PM$3),50,0)))</f>
        <v/>
      </c>
      <c r="PI54" s="92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92" t="str">
        <f>IF(ISBLANK($PM$3),"",IF(OR(Tipy!NC48=Výsledky!$PH$6,Tipy!NC48=Výsledky!$PH$7,Tipy!NC48=Výsledky!$PH$8,Tipy!NC48=Výsledky!$PH$9),30,0))</f>
        <v/>
      </c>
      <c r="PK54" s="92" t="str">
        <f>IF(ISBLANK($PM$3),"",IF(OR(Tipy!ND48=Výsledky!$PK$6,Tipy!ND48=Výsledky!$PK$7,Tipy!ND48=Výsledky!$PK$8,Tipy!ND48=Výsledky!$PK$9),10,0))</f>
        <v/>
      </c>
      <c r="PL54" s="93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95" t="str">
        <f>IF(ISBLANK($PM$3),"",IF(ISBLANK(Tipy!MZ48),"-",SUM(PH54:PL54)))</f>
        <v/>
      </c>
      <c r="PN54" s="94"/>
      <c r="PO54" s="92" t="str">
        <f>IF(ISBLANK($PT$3),"",IF(ISBLANK(Tipy!NF48),0,IF(AND(Tipy!NF48=Výsledky!$PR$3,Tipy!NH48=Výsledky!$PT$3),50,0)))</f>
        <v/>
      </c>
      <c r="PP54" s="92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92" t="str">
        <f>IF(ISBLANK($PT$3),"",IF(OR(Tipy!NI48=Výsledky!$PO$6,Tipy!NI48=Výsledky!$PO$7,Tipy!NI48=Výsledky!$PO$8,Tipy!NI48=Výsledky!$PO$9),30,0))</f>
        <v/>
      </c>
      <c r="PR54" s="92" t="str">
        <f>IF(ISBLANK($PT$3),"",IF(OR(Tipy!NJ48=Výsledky!$PR$6,Tipy!NJ48=Výsledky!$PR$7,Tipy!NJ48=Výsledky!$PR$8,Tipy!NJ48=Výsledky!$PR$9),10,0))</f>
        <v/>
      </c>
      <c r="PS54" s="93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95" t="str">
        <f>IF(ISBLANK($PT$3),"",IF(ISBLANK(Tipy!NF48),"-",SUM(PO54:PS54)))</f>
        <v/>
      </c>
      <c r="PU54" s="94"/>
      <c r="PV54" s="92" t="str">
        <f>IF(ISBLANK($QA$3),"",IF(ISBLANK(Tipy!NL48),0,IF(AND(Tipy!NL48=Výsledky!$PY$3,Tipy!NN48=Výsledky!$QA$3),50,0)))</f>
        <v/>
      </c>
      <c r="PW54" s="92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92" t="str">
        <f>IF(ISBLANK($QA$3),"",IF(OR(Tipy!NO48=Výsledky!$PV$6,Tipy!NO48=Výsledky!$PV$7,Tipy!NO48=Výsledky!$PV$8,Tipy!NO48=Výsledky!$PV$9),30,0))</f>
        <v/>
      </c>
      <c r="PY54" s="92" t="str">
        <f>IF(ISBLANK($QA$3),"",IF(OR(Tipy!NP48=Výsledky!$PY$6,Tipy!NP48=Výsledky!$PY$7,Tipy!NP48=Výsledky!$PY$8,Tipy!NP48=Výsledky!$PY$9),10,0))</f>
        <v/>
      </c>
      <c r="PZ54" s="93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95" t="str">
        <f>IF(ISBLANK($QA$3),"",IF(ISBLANK(Tipy!NL48),"-",SUM(PV54:PZ54)))</f>
        <v/>
      </c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182">
        <f>IF(ISBLANK($GP$3),"",IF(ISBLANK(Tipy!FJ49),0,IF(AND(Tipy!FJ49=Výsledky!$GN$3,Tipy!FL49=Výsledky!$GP$3),50,0)))</f>
        <v>0</v>
      </c>
      <c r="GL55" s="182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82">
        <f>IF(ISBLANK($GP$3),"",IF(OR(Tipy!FM49=Výsledky!$GK$6,Tipy!FM49=Výsledky!$GK$7,Tipy!FM49=Výsledky!$GK$8,Tipy!FM49=Výsledky!$GK$9),30,0))</f>
        <v>0</v>
      </c>
      <c r="GN55" s="182">
        <f>IF(ISBLANK($GP$3),"",IF(OR(Tipy!FN49=Výsledky!$GN$6,Tipy!FN49=Výsledky!$GN$7,Tipy!FN49=Výsledky!$GN$8,Tipy!FN49=Výsledky!$GN$9),10,0))</f>
        <v>0</v>
      </c>
      <c r="GO55" s="183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6" t="str">
        <f>IF(ISBLANK($GP$3),"",IF(ISBLANK(Tipy!FJ49),"-",SUM(GK55:GO55)))</f>
        <v>-</v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182">
        <f>IF(ISBLANK($IM$3),"",IF(ISBLANK(Tipy!GZ49),0,IF(AND(Tipy!GZ49=Výsledky!$IK$3,Tipy!HB49=Výsledky!$IM$3),50,0)))</f>
        <v>0</v>
      </c>
      <c r="II55" s="182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2">
        <f>IF(ISBLANK($IM$3),"",IF(OR(Tipy!HC49=Výsledky!$IH$6,Tipy!HC49=Výsledky!$IH$7,Tipy!HC49=Výsledky!$IH$8,Tipy!HC49=Výsledky!$IH$9),30,0))</f>
        <v>0</v>
      </c>
      <c r="IK55" s="182">
        <f>IF(ISBLANK($IM$3),"",IF(OR(Tipy!HD49=Výsledky!$IK$6,Tipy!HD49=Výsledky!$IK$7,Tipy!HD49=Výsledky!$IK$8,Tipy!HD49=Výsledky!$IK$9),10,0))</f>
        <v>0</v>
      </c>
      <c r="IL55" s="183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6" t="str">
        <f>IF(ISBLANK($IM$3),"",IF(ISBLANK(Tipy!GZ49),"-",SUM(IH55:IL55)))</f>
        <v>-</v>
      </c>
      <c r="IN55" s="185"/>
      <c r="IO55" s="182">
        <f>IF(ISBLANK($IT$3),"",IF(ISBLANK(Tipy!HF49),0,IF(AND(Tipy!HF49=Výsledky!$IR$3,Tipy!HH49=Výsledky!$IT$3),50,0)))</f>
        <v>0</v>
      </c>
      <c r="IP55" s="182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2">
        <f>IF(ISBLANK($IT$3),"",IF(OR(Tipy!HI49=Výsledky!$IO$6,Tipy!HI49=Výsledky!$IO$7,Tipy!HI49=Výsledky!$IO$8,Tipy!HI49=Výsledky!$IO$9),30,0))</f>
        <v>0</v>
      </c>
      <c r="IR55" s="182">
        <f>IF(ISBLANK($IT$3),"",IF(OR(Tipy!HJ49=Výsledky!$IR$6,Tipy!HJ49=Výsledky!$IR$7,Tipy!HJ49=Výsledky!$IR$8,Tipy!HJ49=Výsledky!$IR$9),10,0))</f>
        <v>0</v>
      </c>
      <c r="IS55" s="183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6" t="str">
        <f>IF(ISBLANK($IT$3),"",IF(ISBLANK(Tipy!HF49),"-",SUM(IO55:IS55)))</f>
        <v>-</v>
      </c>
      <c r="IU55" s="185"/>
      <c r="IV55" s="182">
        <f>IF(ISBLANK($JA$3),"",IF(ISBLANK(Tipy!HL49),0,IF(AND(Tipy!HL49=Výsledky!$IY$3,Tipy!HN49=Výsledky!$JA$3),50,0)))</f>
        <v>0</v>
      </c>
      <c r="IW55" s="182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2">
        <f>IF(ISBLANK($JA$3),"",IF(OR(Tipy!HO49=Výsledky!$IV$6,Tipy!HO49=Výsledky!$IV$7,Tipy!HO49=Výsledky!$IV$8,Tipy!HO49=Výsledky!$IV$9),30,0))</f>
        <v>0</v>
      </c>
      <c r="IY55" s="182">
        <f>IF(ISBLANK($JA$3),"",IF(OR(Tipy!HP49=Výsledky!$IY$6,Tipy!HP49=Výsledky!$IY$7,Tipy!HP49=Výsledky!$IY$8,Tipy!HP49=Výsledky!$IY$9),10,0))</f>
        <v>0</v>
      </c>
      <c r="IZ55" s="183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6" t="str">
        <f>IF(ISBLANK($JA$3),"",IF(ISBLANK(Tipy!HL49),"-",SUM(IV55:IZ55)))</f>
        <v>-</v>
      </c>
      <c r="JB55" s="185"/>
      <c r="JC55" s="182">
        <f>IF(ISBLANK($JH$3),"",IF(ISBLANK(Tipy!HR49),0,IF(AND(Tipy!HR49=Výsledky!$JF$3,Tipy!HT49=Výsledky!$JH$3),50,0)))</f>
        <v>0</v>
      </c>
      <c r="JD55" s="182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2">
        <f>IF(ISBLANK($JH$3),"",IF(OR(Tipy!HU49=Výsledky!$JC$6,Tipy!HU49=Výsledky!$JC$7,Tipy!HU49=Výsledky!$JC$8,Tipy!HU49=Výsledky!$JC$9),30,0))</f>
        <v>0</v>
      </c>
      <c r="JF55" s="182">
        <f>IF(ISBLANK($JH$3),"",IF(OR(Tipy!HV49=Výsledky!$JF$6,Tipy!HV49=Výsledky!$JF$7,Tipy!HV49=Výsledky!$JF$8,Tipy!HV49=Výsledky!$JF$9),10,0))</f>
        <v>0</v>
      </c>
      <c r="JG55" s="18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6" t="str">
        <f>IF(ISBLANK($JH$3),"",IF(ISBLANK(Tipy!HR49),"-",SUM(JC55:JG55)))</f>
        <v>-</v>
      </c>
      <c r="JI55" s="185"/>
      <c r="JJ55" s="182">
        <f>IF(ISBLANK($JO$3),"",IF(ISBLANK(Tipy!HX49),0,IF(AND(Tipy!HX49=Výsledky!$JM$3,Tipy!HZ49=Výsledky!$JO$3),50,0)))</f>
        <v>0</v>
      </c>
      <c r="JK55" s="182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2">
        <f>IF(ISBLANK($JO$3),"",IF(OR(Tipy!IA49=Výsledky!$JJ$6,Tipy!IA49=Výsledky!$JJ$7,Tipy!IA49=Výsledky!$JJ$8,Tipy!IA49=Výsledky!$JJ$9),30,0))</f>
        <v>0</v>
      </c>
      <c r="JM55" s="182">
        <f>IF(ISBLANK($JO$3),"",IF(OR(Tipy!IB49=Výsledky!$JM$6,Tipy!IB49=Výsledky!$JM$7,Tipy!IB49=Výsledky!$JM$8,Tipy!IB49=Výsledky!$JM$9),10,0))</f>
        <v>0</v>
      </c>
      <c r="JN55" s="183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86" t="str">
        <f>IF(ISBLANK($JO$3),"",IF(ISBLANK(Tipy!HX49),"-",SUM(JJ55:JN55)))</f>
        <v>-</v>
      </c>
      <c r="JP55" s="185"/>
      <c r="JQ55" s="182">
        <f>IF(ISBLANK($JV$3),"",IF(ISBLANK(Tipy!ID49),0,IF(AND(Tipy!ID49=Výsledky!$JT$3,Tipy!IF49=Výsledky!$JV$3),50,0)))</f>
        <v>0</v>
      </c>
      <c r="JR55" s="182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82">
        <f>IF(ISBLANK($JV$3),"",IF(OR(Tipy!IG49=Výsledky!$JQ$6,Tipy!IG49=Výsledky!$JQ$7,Tipy!IG49=Výsledky!$JQ$8,Tipy!IG49=Výsledky!$JQ$9),30,0))</f>
        <v>0</v>
      </c>
      <c r="JT55" s="182">
        <f>IF(ISBLANK($JV$3),"",IF(OR(Tipy!IH49=Výsledky!$JT$6,Tipy!IH49=Výsledky!$JT$7,Tipy!IH49=Výsledky!$JT$8,Tipy!IH49=Výsledky!$JT$9),10,0))</f>
        <v>0</v>
      </c>
      <c r="JU55" s="183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86" t="str">
        <f>IF(ISBLANK($JV$3),"",IF(ISBLANK(Tipy!ID49),"-",SUM(JQ55:JU55)))</f>
        <v>-</v>
      </c>
      <c r="JW55" s="185"/>
      <c r="JX55" s="182">
        <f>IF(ISBLANK($KC$3),"",IF(ISBLANK(Tipy!IJ49),0,IF(AND(Tipy!IJ49=Výsledky!$KA$3,Tipy!IL49=Výsledky!$KC$3),50,0)))</f>
        <v>0</v>
      </c>
      <c r="JY55" s="182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>0</v>
      </c>
      <c r="JZ55" s="182">
        <f>IF(ISBLANK($KC$3),"",IF(OR(Tipy!IM49=Výsledky!$JX$6,Tipy!IM49=Výsledky!$JX$7,Tipy!IM49=Výsledky!$JX$8,Tipy!IM49=Výsledky!$JX$9),30,0))</f>
        <v>0</v>
      </c>
      <c r="KA55" s="182">
        <f>IF(ISBLANK($KC$3),"",IF(OR(Tipy!IN49=Výsledky!$KA$6,Tipy!IN49=Výsledky!$KA$7,Tipy!IN49=Výsledky!$KA$8,Tipy!IN49=Výsledky!$KA$9),10,0))</f>
        <v>0</v>
      </c>
      <c r="KB55" s="183">
        <f>IF(ISBLANK($KC$3),"",IF(ISBLANK(Tipy!IJ49),0,IF(OR(AND(Tipy!IJ49=Výsledky!$KA$3,OR(Tipy!IL49=Výsledky!$KC$3+1,Tipy!IL49=Výsledky!$KC$3-1)),AND(Tipy!IL49=Výsledky!$KC$3,OR(Tipy!IJ49=Výsledky!$KA$3+1,Tipy!IJ49=Výsledky!$KA$3-1))),10,0)))</f>
        <v>0</v>
      </c>
      <c r="KC55" s="186" t="str">
        <f>IF(ISBLANK($KC$3),"",IF(ISBLANK(Tipy!IJ49),"-",SUM(JX55:KB55)))</f>
        <v>-</v>
      </c>
      <c r="KD55" s="185"/>
      <c r="KE55" s="182">
        <f>IF(ISBLANK($KJ$3),"",IF(ISBLANK(Tipy!IP49),0,IF(AND(Tipy!IP49=Výsledky!$KH$3,Tipy!IR49=Výsledky!$KJ$3),50,0)))</f>
        <v>0</v>
      </c>
      <c r="KF55" s="182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182">
        <f>IF(ISBLANK($KJ$3),"",IF(OR(Tipy!IS49=Výsledky!$KE$6,Tipy!IS49=Výsledky!$KE$7,Tipy!IS49=Výsledky!$KE$8,Tipy!IS49=Výsledky!$KE$9),30,0))</f>
        <v>0</v>
      </c>
      <c r="KH55" s="182">
        <f>IF(ISBLANK($KJ$3),"",IF(OR(Tipy!IT49=Výsledky!$KH$6,Tipy!IT49=Výsledky!$KH$7,Tipy!IT49=Výsledky!$KH$8,Tipy!IT49=Výsledky!$KH$9),10,0))</f>
        <v>0</v>
      </c>
      <c r="KI55" s="183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186" t="str">
        <f>IF(ISBLANK($KJ$3),"",IF(ISBLANK(Tipy!IP49),"-",SUM(KE55:KI55)))</f>
        <v>-</v>
      </c>
      <c r="KK55" s="185"/>
      <c r="KL55" s="182">
        <f>IF(ISBLANK($KQ$3),"",IF(ISBLANK(Tipy!IV49),0,IF(AND(Tipy!IV49=Výsledky!$KO$3,Tipy!IX49=Výsledky!$KQ$3),50,0)))</f>
        <v>0</v>
      </c>
      <c r="KM55" s="182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82">
        <f>IF(ISBLANK($KQ$3),"",IF(OR(Tipy!IY49=Výsledky!$KL$6,Tipy!IY49=Výsledky!$KL$7,Tipy!IY49=Výsledky!$KL$8,Tipy!IY49=Výsledky!$KL$9),30,0))</f>
        <v>0</v>
      </c>
      <c r="KO55" s="182">
        <f>IF(ISBLANK($KQ$3),"",IF(OR(Tipy!IZ49=Výsledky!$KO$6,Tipy!IZ49=Výsledky!$KO$7,Tipy!IZ49=Výsledky!$KO$8,Tipy!IZ49=Výsledky!$KO$9),10,0))</f>
        <v>0</v>
      </c>
      <c r="KP55" s="183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86" t="str">
        <f>IF(ISBLANK($KQ$3),"",IF(ISBLANK(Tipy!IV49),"-",SUM(KL55:KP55)))</f>
        <v>-</v>
      </c>
      <c r="KR55" s="185"/>
      <c r="KS55" s="182">
        <f>IF(ISBLANK($KX$3),"",IF(ISBLANK(Tipy!JB49),0,IF(AND(Tipy!JB49=Výsledky!$KV$3,Tipy!JD49=Výsledky!$KX$3),50,0)))</f>
        <v>0</v>
      </c>
      <c r="KT55" s="182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82">
        <f>IF(ISBLANK($KX$3),"",IF(OR(Tipy!JE49=Výsledky!$KS$6,Tipy!JE49=Výsledky!$KS$7,Tipy!JE49=Výsledky!$KS$8,Tipy!JE49=Výsledky!$KS$9),30,0))</f>
        <v>0</v>
      </c>
      <c r="KV55" s="182">
        <f>IF(ISBLANK($KX$3),"",IF(OR(Tipy!JF49=Výsledky!$KV$6,Tipy!JF49=Výsledky!$KV$7,Tipy!JF49=Výsledky!$KV$8,Tipy!JF49=Výsledky!$KV$9),10,0))</f>
        <v>0</v>
      </c>
      <c r="KW55" s="183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86" t="str">
        <f>IF(ISBLANK($KX$3),"",IF(ISBLANK(Tipy!JB49),"-",SUM(KS55:KW55)))</f>
        <v>-</v>
      </c>
      <c r="KY55" s="185"/>
      <c r="KZ55" s="182">
        <f>IF(ISBLANK($LE$3),"",IF(ISBLANK(Tipy!JH49),0,IF(AND(Tipy!JH49=Výsledky!$LC$3,Tipy!JJ49=Výsledky!$LE$3),50,0)))</f>
        <v>0</v>
      </c>
      <c r="LA55" s="182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82">
        <f>IF(ISBLANK($LE$3),"",IF(OR(Tipy!JK49=Výsledky!$KZ$6,Tipy!JK49=Výsledky!$KZ$7,Tipy!JK49=Výsledky!$KZ$8,Tipy!JK49=Výsledky!$KZ$9),30,0))</f>
        <v>0</v>
      </c>
      <c r="LC55" s="182">
        <f>IF(ISBLANK($LE$3),"",IF(OR(Tipy!JL49=Výsledky!$LC$6,Tipy!JL49=Výsledky!$LC$7,Tipy!JL49=Výsledky!$LC$8,Tipy!JL49=Výsledky!$LC$9),10,0))</f>
        <v>0</v>
      </c>
      <c r="LD55" s="183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86" t="str">
        <f>IF(ISBLANK($LE$3),"",IF(ISBLANK(Tipy!JH49),"-",SUM(KZ55:LD55)))</f>
        <v>-</v>
      </c>
      <c r="LF55" s="185"/>
      <c r="LG55" s="182">
        <f>IF(ISBLANK($LL$3),"",IF(ISBLANK(Tipy!JN49),0,IF(AND(Tipy!JN49=Výsledky!$LJ$3,Tipy!JP49=Výsledky!$LL$3),50,0)))</f>
        <v>0</v>
      </c>
      <c r="LH55" s="182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82">
        <f>IF(ISBLANK($LL$3),"",IF(OR(Tipy!JQ49=Výsledky!$LG$6,Tipy!JQ49=Výsledky!$LG$7,Tipy!JQ49=Výsledky!$LG$8,Tipy!JQ49=Výsledky!$LG$9),30,0))</f>
        <v>0</v>
      </c>
      <c r="LJ55" s="182">
        <f>IF(ISBLANK($LL$3),"",IF(OR(Tipy!JR49=Výsledky!$LJ$6,Tipy!JR49=Výsledky!$LJ$7,Tipy!JR49=Výsledky!$LJ$8,Tipy!JR49=Výsledky!$LJ$9),10,0))</f>
        <v>0</v>
      </c>
      <c r="LK55" s="183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86" t="str">
        <f>IF(ISBLANK($LL$3),"",IF(ISBLANK(Tipy!JN49),"-",SUM(LG55:LK55)))</f>
        <v>-</v>
      </c>
      <c r="LM55" s="185"/>
      <c r="LN55" s="182" t="str">
        <f>IF(ISBLANK($LS$3),"",IF(ISBLANK(Tipy!JT49),0,IF(AND(Tipy!JT49=Výsledky!$LQ$3,Tipy!JV49=Výsledky!$LS$3),50,0)))</f>
        <v/>
      </c>
      <c r="LO55" s="182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82" t="str">
        <f>IF(ISBLANK($LS$3),"",IF(OR(Tipy!JW49=Výsledky!$LN$6,Tipy!JW49=Výsledky!$LN$7,Tipy!JW49=Výsledky!$LN$8,Tipy!JW49=Výsledky!$LN$9),30,0))</f>
        <v/>
      </c>
      <c r="LQ55" s="182" t="str">
        <f>IF(ISBLANK($LS$3),"",IF(OR(Tipy!JX49=Výsledky!$LQ$6,Tipy!JX49=Výsledky!$LQ$7,Tipy!JX49=Výsledky!$LQ$8,Tipy!JX49=Výsledky!$LQ$9),10,0))</f>
        <v/>
      </c>
      <c r="LR55" s="183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86" t="str">
        <f>IF(ISBLANK($LS$3),"",IF(ISBLANK(Tipy!JT49),"-",SUM(LN55:LR55)))</f>
        <v/>
      </c>
      <c r="LT55" s="94"/>
      <c r="LU55" s="182">
        <f>IF(ISBLANK($LZ$3),"",IF(ISBLANK(Tipy!JZ49),0,IF(AND(Tipy!JZ49=Výsledky!$LX$3,Tipy!KB49=Výsledky!$LZ$3),50,0)))</f>
        <v>0</v>
      </c>
      <c r="LV55" s="182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82">
        <f>IF(ISBLANK($LZ$3),"",IF(OR(Tipy!KC49=Výsledky!$LU$6,Tipy!KC49=Výsledky!$LU$7,Tipy!KC49=Výsledky!$LU$8,Tipy!KC49=Výsledky!$LU$9),30,0))</f>
        <v>0</v>
      </c>
      <c r="LX55" s="182">
        <f>IF(ISBLANK($LZ$3),"",IF(OR(Tipy!KD49=Výsledky!$LX$6,Tipy!KD49=Výsledky!$LX$7,Tipy!KD49=Výsledky!$LX$8,Tipy!KD49=Výsledky!$LX$9),10,0))</f>
        <v>0</v>
      </c>
      <c r="LY55" s="183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86" t="str">
        <f>IF(ISBLANK($LZ$3),"",IF(ISBLANK(Tipy!JZ49),"-",SUM(LU55:LY55)))</f>
        <v>-</v>
      </c>
      <c r="MA55" s="185"/>
      <c r="MB55" s="182">
        <f>IF(ISBLANK($MG$3),"",IF(ISBLANK(Tipy!KF49),0,IF(AND(Tipy!KF49=Výsledky!$ME$3,Tipy!KH49=Výsledky!$MG$3),50,0)))</f>
        <v>0</v>
      </c>
      <c r="MC55" s="182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82">
        <f>IF(ISBLANK($MG$3),"",IF(OR(Tipy!KI49=Výsledky!$MB$6,Tipy!KI49=Výsledky!$MB$7,Tipy!KI49=Výsledky!$MB$8,Tipy!KI49=Výsledky!$MB$9),30,0))</f>
        <v>0</v>
      </c>
      <c r="ME55" s="182">
        <f>IF(ISBLANK($MG$3),"",IF(OR(Tipy!KJ49=Výsledky!$ME$6,Tipy!KJ49=Výsledky!$ME$7,Tipy!KJ49=Výsledky!$ME$8,Tipy!KJ49=Výsledky!$ME$9),10,0))</f>
        <v>0</v>
      </c>
      <c r="MF55" s="183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86" t="str">
        <f>IF(ISBLANK($MG$3),"",IF(ISBLANK(Tipy!KF49),"-",SUM(MB55:MF55)))</f>
        <v>-</v>
      </c>
      <c r="MH55" s="94"/>
      <c r="MI55" s="92" t="str">
        <f>IF(ISBLANK($MN$3),"",IF(ISBLANK(Tipy!KL49),0,IF(AND(Tipy!KL49=Výsledky!$ML$3,Tipy!KN49=Výsledky!$MN$3),50,0)))</f>
        <v/>
      </c>
      <c r="MJ55" s="92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92" t="str">
        <f>IF(ISBLANK($MN$3),"",IF(OR(Tipy!KO49=Výsledky!$MI$6,Tipy!KO49=Výsledky!$MI$7,Tipy!KO49=Výsledky!$MI$8,Tipy!KO49=Výsledky!$MI$9),30,0))</f>
        <v/>
      </c>
      <c r="ML55" s="92" t="str">
        <f>IF(ISBLANK($MN$3),"",IF(OR(Tipy!KP49=Výsledky!$ML$6,Tipy!KP49=Výsledky!$ML$7,Tipy!KP49=Výsledky!$ML$8,Tipy!KP49=Výsledky!$ML$9),10,0))</f>
        <v/>
      </c>
      <c r="MM55" s="93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95" t="str">
        <f>IF(ISBLANK($MN$3),"",IF(ISBLANK(Tipy!KL49),"-",SUM(MI55:MM55)))</f>
        <v/>
      </c>
      <c r="MO55" s="94"/>
      <c r="MP55" s="92" t="str">
        <f>IF(ISBLANK($MU$3),"",IF(ISBLANK(Tipy!KR49),0,IF(AND(Tipy!KR49=Výsledky!$MS$3,Tipy!KT49=Výsledky!$MU$3),50,0)))</f>
        <v/>
      </c>
      <c r="MQ55" s="92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92" t="str">
        <f>IF(ISBLANK($MU$3),"",IF(OR(Tipy!KU49=Výsledky!$MP$6,Tipy!KU49=Výsledky!$MP$7,Tipy!KU49=Výsledky!$MP$8,Tipy!KU49=Výsledky!$MP$9),30,0))</f>
        <v/>
      </c>
      <c r="MS55" s="92" t="str">
        <f>IF(ISBLANK($MU$3),"",IF(OR(Tipy!KV49=Výsledky!$MS$6,Tipy!KV49=Výsledky!$MS$7,Tipy!KV49=Výsledky!$MS$8,Tipy!KV49=Výsledky!$MS$9),10,0))</f>
        <v/>
      </c>
      <c r="MT55" s="93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95" t="str">
        <f>IF(ISBLANK($MU$3),"",IF(ISBLANK(Tipy!KR49),"-",SUM(MP55:MT55)))</f>
        <v/>
      </c>
      <c r="MV55" s="94"/>
      <c r="MW55" s="92" t="str">
        <f>IF(ISBLANK($NB$3),"",IF(ISBLANK(Tipy!KX49),0,IF(AND(Tipy!KX49=Výsledky!$MZ$3,Tipy!KZ49=Výsledky!$NB$3),50,0)))</f>
        <v/>
      </c>
      <c r="MX55" s="92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92" t="str">
        <f>IF(ISBLANK($NB$3),"",IF(OR(Tipy!LA49=Výsledky!$MW$6,Tipy!LA49=Výsledky!$MW$7,Tipy!LA49=Výsledky!$MW$8,Tipy!LA49=Výsledky!$MW$9),30,0))</f>
        <v/>
      </c>
      <c r="MZ55" s="92" t="str">
        <f>IF(ISBLANK($NB$3),"",IF(OR(Tipy!LB49=Výsledky!$MZ$6,Tipy!LB49=Výsledky!$MZ$7,Tipy!LB49=Výsledky!$MZ$8,Tipy!LB49=Výsledky!$MZ$9),10,0))</f>
        <v/>
      </c>
      <c r="NA55" s="93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95" t="str">
        <f>IF(ISBLANK($NB$3),"",IF(ISBLANK(Tipy!KX49),"-",SUM(MW55:NA55)))</f>
        <v/>
      </c>
      <c r="NC55" s="94"/>
      <c r="ND55" s="92" t="str">
        <f>IF(ISBLANK($NI$3),"",IF(ISBLANK(Tipy!LD49),0,IF(AND(Tipy!LD49=Výsledky!$NG$3,Tipy!LF49=Výsledky!$NI$3),50,0)))</f>
        <v/>
      </c>
      <c r="NE55" s="92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92" t="str">
        <f>IF(ISBLANK($NI$3),"",IF(OR(Tipy!LG49=Výsledky!$ND$6,Tipy!LG49=Výsledky!$ND$7,Tipy!LG49=Výsledky!$ND$8,Tipy!LG49=Výsledky!$ND$9),30,0))</f>
        <v/>
      </c>
      <c r="NG55" s="92" t="str">
        <f>IF(ISBLANK($NI$3),"",IF(OR(Tipy!LH49=Výsledky!$NG$6,Tipy!LH49=Výsledky!$NG$7,Tipy!LH49=Výsledky!$NG$8,Tipy!LH49=Výsledky!$NG$9),10,0))</f>
        <v/>
      </c>
      <c r="NH55" s="93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95" t="str">
        <f>IF(ISBLANK($NI$3),"",IF(ISBLANK(Tipy!LD49),"-",SUM(ND55:NH55)))</f>
        <v/>
      </c>
      <c r="NJ55" s="94"/>
      <c r="NK55" s="92" t="str">
        <f>IF(ISBLANK($NP$3),"",IF(ISBLANK(Tipy!LJ49),0,IF(AND(Tipy!LJ49=Výsledky!$NN$3,Tipy!LL49=Výsledky!$NP$3),50,0)))</f>
        <v/>
      </c>
      <c r="NL55" s="92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92" t="str">
        <f>IF(ISBLANK($NP$3),"",IF(OR(Tipy!LM49=Výsledky!$NK$6,Tipy!LM49=Výsledky!$NK$7,Tipy!LM49=Výsledky!$NK$8,Tipy!LM49=Výsledky!$NK$9),30,0))</f>
        <v/>
      </c>
      <c r="NN55" s="92" t="str">
        <f>IF(ISBLANK($NP$3),"",IF(OR(Tipy!LN49=Výsledky!$NN$6,Tipy!LN49=Výsledky!$NN$7,Tipy!LN49=Výsledky!$NN$8,Tipy!LN49=Výsledky!$NN$9),10,0))</f>
        <v/>
      </c>
      <c r="NO55" s="93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95" t="str">
        <f>IF(ISBLANK($NP$3),"",IF(ISBLANK(Tipy!LJ49),"-",SUM(NK55:NO55)))</f>
        <v/>
      </c>
      <c r="NQ55" s="94"/>
      <c r="NR55" s="92" t="str">
        <f>IF(ISBLANK($NW$3),"",IF(ISBLANK(Tipy!LP49),0,IF(AND(Tipy!LP49=Výsledky!$NU$3,Tipy!LR49=Výsledky!$NW$3),50,0)))</f>
        <v/>
      </c>
      <c r="NS55" s="92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92" t="str">
        <f>IF(ISBLANK($NW$3),"",IF(OR(Tipy!LS49=Výsledky!$NR$6,Tipy!LS49=Výsledky!$NR$7,Tipy!LS49=Výsledky!$NR$8,Tipy!LS49=Výsledky!$NR$9),30,0))</f>
        <v/>
      </c>
      <c r="NU55" s="92" t="str">
        <f>IF(ISBLANK($NW$3),"",IF(OR(Tipy!LT49=Výsledky!$NU$6,Tipy!LT49=Výsledky!$NU$7,Tipy!LT49=Výsledky!$NU$8,Tipy!LT49=Výsledky!$NU$9),10,0))</f>
        <v/>
      </c>
      <c r="NV55" s="93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95" t="str">
        <f>IF(ISBLANK($NW$3),"",IF(ISBLANK(Tipy!LP49),"-",SUM(NR55:NV55)))</f>
        <v/>
      </c>
      <c r="NX55" s="94"/>
      <c r="NY55" s="92" t="str">
        <f>IF(ISBLANK($OD$3),"",IF(ISBLANK(Tipy!LV49),0,IF(AND(Tipy!LV49=Výsledky!$OB$3,Tipy!LX49=Výsledky!$OD$3),50,0)))</f>
        <v/>
      </c>
      <c r="NZ55" s="92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92" t="str">
        <f>IF(ISBLANK($OD$3),"",IF(OR(Tipy!LY49=Výsledky!$NY$6,Tipy!LY49=Výsledky!$NY$7,Tipy!LY49=Výsledky!$NY$8,Tipy!LY49=Výsledky!$NY$9),30,0))</f>
        <v/>
      </c>
      <c r="OB55" s="92" t="str">
        <f>IF(ISBLANK($OD$3),"",IF(OR(Tipy!LZ49=Výsledky!$OB$6,Tipy!LZ49=Výsledky!$OB$7,Tipy!LZ49=Výsledky!$OB$8,Tipy!LZ49=Výsledky!$OB$9),10,0))</f>
        <v/>
      </c>
      <c r="OC55" s="93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95" t="str">
        <f>IF(ISBLANK($OD$3),"",IF(ISBLANK(Tipy!LV49),"-",SUM(NY55:OC55)))</f>
        <v/>
      </c>
      <c r="OE55" s="94"/>
      <c r="OF55" s="92" t="str">
        <f>IF(ISBLANK($OK$3),"",IF(ISBLANK(Tipy!MB49),0,IF(AND(Tipy!MB49=Výsledky!$OI$3,Tipy!MD49=Výsledky!$OK$3),50,0)))</f>
        <v/>
      </c>
      <c r="OG55" s="92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92" t="str">
        <f>IF(ISBLANK($OK$3),"",IF(OR(Tipy!ME49=Výsledky!$OF$6,Tipy!ME49=Výsledky!$OF$7,Tipy!ME49=Výsledky!$OF$8,Tipy!ME49=Výsledky!$OF$9),30,0))</f>
        <v/>
      </c>
      <c r="OI55" s="92" t="str">
        <f>IF(ISBLANK($OK$3),"",IF(OR(Tipy!MF49=Výsledky!$OI$6,Tipy!MF49=Výsledky!$OI$7,Tipy!MF49=Výsledky!$OI$8,Tipy!MF49=Výsledky!$OI$9),10,0))</f>
        <v/>
      </c>
      <c r="OJ55" s="93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95" t="str">
        <f>IF(ISBLANK($OK$3),"",IF(ISBLANK(Tipy!MB49),"-",SUM(OF55:OJ55)))</f>
        <v/>
      </c>
      <c r="OL55" s="94"/>
      <c r="OM55" s="92" t="str">
        <f>IF(ISBLANK($OR$3),"",IF(ISBLANK(Tipy!MH49),0,IF(AND(Tipy!MH49=Výsledky!$OP$3,Tipy!MJ49=Výsledky!$OR$3),50,0)))</f>
        <v/>
      </c>
      <c r="ON55" s="92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92" t="str">
        <f>IF(ISBLANK($OR$3),"",IF(OR(Tipy!MK49=Výsledky!$OM$6,Tipy!MK49=Výsledky!$OM$7,Tipy!MK49=Výsledky!$OM$8,Tipy!MK49=Výsledky!$OM$9),30,0))</f>
        <v/>
      </c>
      <c r="OP55" s="92" t="str">
        <f>IF(ISBLANK($OR$3),"",IF(OR(Tipy!ML49=Výsledky!$OP$6,Tipy!ML49=Výsledky!$OP$7,Tipy!ML49=Výsledky!$OP$8,Tipy!ML49=Výsledky!$OP$9),10,0))</f>
        <v/>
      </c>
      <c r="OQ55" s="93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95" t="str">
        <f>IF(ISBLANK($OR$3),"",IF(ISBLANK(Tipy!MH49),"-",SUM(OM55:OQ55)))</f>
        <v/>
      </c>
      <c r="OS55" s="94"/>
      <c r="OT55" s="92" t="str">
        <f>IF(ISBLANK($OY$3),"",IF(ISBLANK(Tipy!MN49),0,IF(AND(Tipy!MN49=Výsledky!$OW$3,Tipy!MP49=Výsledky!$OY$3),50,0)))</f>
        <v/>
      </c>
      <c r="OU55" s="92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92" t="str">
        <f>IF(ISBLANK($OY$3),"",IF(OR(Tipy!MQ49=Výsledky!$OT$6,Tipy!MQ49=Výsledky!$OT$7,Tipy!MQ49=Výsledky!$OT$8,Tipy!MQ49=Výsledky!$OT$9),30,0))</f>
        <v/>
      </c>
      <c r="OW55" s="92" t="str">
        <f>IF(ISBLANK($OY$3),"",IF(OR(Tipy!MR49=Výsledky!$OW$6,Tipy!MR49=Výsledky!$OW$7,Tipy!MR49=Výsledky!$OW$8,Tipy!MR49=Výsledky!$OW$9),10,0))</f>
        <v/>
      </c>
      <c r="OX55" s="93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95" t="str">
        <f>IF(ISBLANK($OY$3),"",IF(ISBLANK(Tipy!MN49),"-",SUM(OT55:OX55)))</f>
        <v/>
      </c>
      <c r="OZ55" s="94"/>
      <c r="PA55" s="92" t="str">
        <f>IF(ISBLANK($PF$3),"",IF(ISBLANK(Tipy!MT49),0,IF(AND(Tipy!MT49=Výsledky!$PD$3,Tipy!MV49=Výsledky!$PF$3),50,0)))</f>
        <v/>
      </c>
      <c r="PB55" s="92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92" t="str">
        <f>IF(ISBLANK($PF$3),"",IF(OR(Tipy!MW49=Výsledky!$PA$6,Tipy!MW49=Výsledky!$PA$7,Tipy!MW49=Výsledky!$PA$8,Tipy!MW49=Výsledky!$PA$9),30,0))</f>
        <v/>
      </c>
      <c r="PD55" s="92" t="str">
        <f>IF(ISBLANK($PF$3),"",IF(OR(Tipy!MX49=Výsledky!$PD$6,Tipy!MX49=Výsledky!$PD$7,Tipy!MX49=Výsledky!$PD$8,Tipy!MX49=Výsledky!$PD$9),10,0))</f>
        <v/>
      </c>
      <c r="PE55" s="93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95" t="str">
        <f>IF(ISBLANK($PF$3),"",IF(ISBLANK(Tipy!MT49),"-",SUM(PA55:PE55)))</f>
        <v/>
      </c>
      <c r="PG55" s="94"/>
      <c r="PH55" s="92" t="str">
        <f>IF(ISBLANK($PM$3),"",IF(ISBLANK(Tipy!MZ49),0,IF(AND(Tipy!MZ49=Výsledky!$PK$3,Tipy!NB49=Výsledky!$PM$3),50,0)))</f>
        <v/>
      </c>
      <c r="PI55" s="92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92" t="str">
        <f>IF(ISBLANK($PM$3),"",IF(OR(Tipy!NC49=Výsledky!$PH$6,Tipy!NC49=Výsledky!$PH$7,Tipy!NC49=Výsledky!$PH$8,Tipy!NC49=Výsledky!$PH$9),30,0))</f>
        <v/>
      </c>
      <c r="PK55" s="92" t="str">
        <f>IF(ISBLANK($PM$3),"",IF(OR(Tipy!ND49=Výsledky!$PK$6,Tipy!ND49=Výsledky!$PK$7,Tipy!ND49=Výsledky!$PK$8,Tipy!ND49=Výsledky!$PK$9),10,0))</f>
        <v/>
      </c>
      <c r="PL55" s="93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95" t="str">
        <f>IF(ISBLANK($PM$3),"",IF(ISBLANK(Tipy!MZ49),"-",SUM(PH55:PL55)))</f>
        <v/>
      </c>
      <c r="PN55" s="94"/>
      <c r="PO55" s="92" t="str">
        <f>IF(ISBLANK($PT$3),"",IF(ISBLANK(Tipy!NF49),0,IF(AND(Tipy!NF49=Výsledky!$PR$3,Tipy!NH49=Výsledky!$PT$3),50,0)))</f>
        <v/>
      </c>
      <c r="PP55" s="92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92" t="str">
        <f>IF(ISBLANK($PT$3),"",IF(OR(Tipy!NI49=Výsledky!$PO$6,Tipy!NI49=Výsledky!$PO$7,Tipy!NI49=Výsledky!$PO$8,Tipy!NI49=Výsledky!$PO$9),30,0))</f>
        <v/>
      </c>
      <c r="PR55" s="92" t="str">
        <f>IF(ISBLANK($PT$3),"",IF(OR(Tipy!NJ49=Výsledky!$PR$6,Tipy!NJ49=Výsledky!$PR$7,Tipy!NJ49=Výsledky!$PR$8,Tipy!NJ49=Výsledky!$PR$9),10,0))</f>
        <v/>
      </c>
      <c r="PS55" s="93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95" t="str">
        <f>IF(ISBLANK($PT$3),"",IF(ISBLANK(Tipy!NF49),"-",SUM(PO55:PS55)))</f>
        <v/>
      </c>
      <c r="PU55" s="94"/>
      <c r="PV55" s="92" t="str">
        <f>IF(ISBLANK($QA$3),"",IF(ISBLANK(Tipy!NL49),0,IF(AND(Tipy!NL49=Výsledky!$PY$3,Tipy!NN49=Výsledky!$QA$3),50,0)))</f>
        <v/>
      </c>
      <c r="PW55" s="92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92" t="str">
        <f>IF(ISBLANK($QA$3),"",IF(OR(Tipy!NO49=Výsledky!$PV$6,Tipy!NO49=Výsledky!$PV$7,Tipy!NO49=Výsledky!$PV$8,Tipy!NO49=Výsledky!$PV$9),30,0))</f>
        <v/>
      </c>
      <c r="PY55" s="92" t="str">
        <f>IF(ISBLANK($QA$3),"",IF(OR(Tipy!NP49=Výsledky!$PY$6,Tipy!NP49=Výsledky!$PY$7,Tipy!NP49=Výsledky!$PY$8,Tipy!NP49=Výsledky!$PY$9),10,0))</f>
        <v/>
      </c>
      <c r="PZ55" s="93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95" t="str">
        <f>IF(ISBLANK($QA$3),"",IF(ISBLANK(Tipy!NL49),"-",SUM(PV55:PZ55)))</f>
        <v/>
      </c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182">
        <f>IF(ISBLANK($GP$3),"",IF(ISBLANK(Tipy!FJ50),0,IF(AND(Tipy!FJ50=Výsledky!$GN$3,Tipy!FL50=Výsledky!$GP$3),50,0)))</f>
        <v>0</v>
      </c>
      <c r="GL56" s="182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82">
        <f>IF(ISBLANK($GP$3),"",IF(OR(Tipy!FM50=Výsledky!$GK$6,Tipy!FM50=Výsledky!$GK$7,Tipy!FM50=Výsledky!$GK$8,Tipy!FM50=Výsledky!$GK$9),30,0))</f>
        <v>30</v>
      </c>
      <c r="GN56" s="182">
        <f>IF(ISBLANK($GP$3),"",IF(OR(Tipy!FN50=Výsledky!$GN$6,Tipy!FN50=Výsledky!$GN$7,Tipy!FN50=Výsledky!$GN$8,Tipy!FN50=Výsledky!$GN$9),10,0))</f>
        <v>0</v>
      </c>
      <c r="GO56" s="183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6">
        <f>IF(ISBLANK($GP$3),"",IF(ISBLANK(Tipy!FJ50),"-",SUM(GK56:GO56)))</f>
        <v>50</v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182">
        <f>IF(ISBLANK($IM$3),"",IF(ISBLANK(Tipy!GZ50),0,IF(AND(Tipy!GZ50=Výsledky!$IK$3,Tipy!HB50=Výsledky!$IM$3),50,0)))</f>
        <v>0</v>
      </c>
      <c r="II56" s="182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2">
        <f>IF(ISBLANK($IM$3),"",IF(OR(Tipy!HC50=Výsledky!$IH$6,Tipy!HC50=Výsledky!$IH$7,Tipy!HC50=Výsledky!$IH$8,Tipy!HC50=Výsledky!$IH$9),30,0))</f>
        <v>0</v>
      </c>
      <c r="IK56" s="182">
        <f>IF(ISBLANK($IM$3),"",IF(OR(Tipy!HD50=Výsledky!$IK$6,Tipy!HD50=Výsledky!$IK$7,Tipy!HD50=Výsledky!$IK$8,Tipy!HD50=Výsledky!$IK$9),10,0))</f>
        <v>0</v>
      </c>
      <c r="IL56" s="183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6">
        <f>IF(ISBLANK($IM$3),"",IF(ISBLANK(Tipy!GZ50),"-",SUM(IH56:IL56)))</f>
        <v>20</v>
      </c>
      <c r="IN56" s="185"/>
      <c r="IO56" s="182">
        <f>IF(ISBLANK($IT$3),"",IF(ISBLANK(Tipy!HF50),0,IF(AND(Tipy!HF50=Výsledky!$IR$3,Tipy!HH50=Výsledky!$IT$3),50,0)))</f>
        <v>0</v>
      </c>
      <c r="IP56" s="182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2">
        <f>IF(ISBLANK($IT$3),"",IF(OR(Tipy!HI50=Výsledky!$IO$6,Tipy!HI50=Výsledky!$IO$7,Tipy!HI50=Výsledky!$IO$8,Tipy!HI50=Výsledky!$IO$9),30,0))</f>
        <v>30</v>
      </c>
      <c r="IR56" s="182">
        <f>IF(ISBLANK($IT$3),"",IF(OR(Tipy!HJ50=Výsledky!$IR$6,Tipy!HJ50=Výsledky!$IR$7,Tipy!HJ50=Výsledky!$IR$8,Tipy!HJ50=Výsledky!$IR$9),10,0))</f>
        <v>10</v>
      </c>
      <c r="IS56" s="183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6">
        <f>IF(ISBLANK($IT$3),"",IF(ISBLANK(Tipy!HF50),"-",SUM(IO56:IS56)))</f>
        <v>70</v>
      </c>
      <c r="IU56" s="185"/>
      <c r="IV56" s="182">
        <f>IF(ISBLANK($JA$3),"",IF(ISBLANK(Tipy!HL50),0,IF(AND(Tipy!HL50=Výsledky!$IY$3,Tipy!HN50=Výsledky!$JA$3),50,0)))</f>
        <v>0</v>
      </c>
      <c r="IW56" s="182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2">
        <f>IF(ISBLANK($JA$3),"",IF(OR(Tipy!HO50=Výsledky!$IV$6,Tipy!HO50=Výsledky!$IV$7,Tipy!HO50=Výsledky!$IV$8,Tipy!HO50=Výsledky!$IV$9),30,0))</f>
        <v>30</v>
      </c>
      <c r="IY56" s="182">
        <f>IF(ISBLANK($JA$3),"",IF(OR(Tipy!HP50=Výsledky!$IY$6,Tipy!HP50=Výsledky!$IY$7,Tipy!HP50=Výsledky!$IY$8,Tipy!HP50=Výsledky!$IY$9),10,0))</f>
        <v>0</v>
      </c>
      <c r="IZ56" s="183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6">
        <f>IF(ISBLANK($JA$3),"",IF(ISBLANK(Tipy!HL50),"-",SUM(IV56:IZ56)))</f>
        <v>50</v>
      </c>
      <c r="JB56" s="185"/>
      <c r="JC56" s="182">
        <f>IF(ISBLANK($JH$3),"",IF(ISBLANK(Tipy!HR50),0,IF(AND(Tipy!HR50=Výsledky!$JF$3,Tipy!HT50=Výsledky!$JH$3),50,0)))</f>
        <v>0</v>
      </c>
      <c r="JD56" s="182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2">
        <f>IF(ISBLANK($JH$3),"",IF(OR(Tipy!HU50=Výsledky!$JC$6,Tipy!HU50=Výsledky!$JC$7,Tipy!HU50=Výsledky!$JC$8,Tipy!HU50=Výsledky!$JC$9),30,0))</f>
        <v>0</v>
      </c>
      <c r="JF56" s="182">
        <f>IF(ISBLANK($JH$3),"",IF(OR(Tipy!HV50=Výsledky!$JF$6,Tipy!HV50=Výsledky!$JF$7,Tipy!HV50=Výsledky!$JF$8,Tipy!HV50=Výsledky!$JF$9),10,0))</f>
        <v>0</v>
      </c>
      <c r="JG56" s="18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6">
        <f>IF(ISBLANK($JH$3),"",IF(ISBLANK(Tipy!HR50),"-",SUM(JC56:JG56)))</f>
        <v>20</v>
      </c>
      <c r="JI56" s="185"/>
      <c r="JJ56" s="182">
        <f>IF(ISBLANK($JO$3),"",IF(ISBLANK(Tipy!HX50),0,IF(AND(Tipy!HX50=Výsledky!$JM$3,Tipy!HZ50=Výsledky!$JO$3),50,0)))</f>
        <v>0</v>
      </c>
      <c r="JK56" s="182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2">
        <f>IF(ISBLANK($JO$3),"",IF(OR(Tipy!IA50=Výsledky!$JJ$6,Tipy!IA50=Výsledky!$JJ$7,Tipy!IA50=Výsledky!$JJ$8,Tipy!IA50=Výsledky!$JJ$9),30,0))</f>
        <v>30</v>
      </c>
      <c r="JM56" s="182">
        <f>IF(ISBLANK($JO$3),"",IF(OR(Tipy!IB50=Výsledky!$JM$6,Tipy!IB50=Výsledky!$JM$7,Tipy!IB50=Výsledky!$JM$8,Tipy!IB50=Výsledky!$JM$9),10,0))</f>
        <v>0</v>
      </c>
      <c r="JN56" s="183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86">
        <f>IF(ISBLANK($JO$3),"",IF(ISBLANK(Tipy!HX50),"-",SUM(JJ56:JN56)))</f>
        <v>50</v>
      </c>
      <c r="JP56" s="185"/>
      <c r="JQ56" s="182">
        <f>IF(ISBLANK($JV$3),"",IF(ISBLANK(Tipy!ID50),0,IF(AND(Tipy!ID50=Výsledky!$JT$3,Tipy!IF50=Výsledky!$JV$3),50,0)))</f>
        <v>0</v>
      </c>
      <c r="JR56" s="182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182">
        <f>IF(ISBLANK($JV$3),"",IF(OR(Tipy!IG50=Výsledky!$JQ$6,Tipy!IG50=Výsledky!$JQ$7,Tipy!IG50=Výsledky!$JQ$8,Tipy!IG50=Výsledky!$JQ$9),30,0))</f>
        <v>30</v>
      </c>
      <c r="JT56" s="182">
        <f>IF(ISBLANK($JV$3),"",IF(OR(Tipy!IH50=Výsledky!$JT$6,Tipy!IH50=Výsledky!$JT$7,Tipy!IH50=Výsledky!$JT$8,Tipy!IH50=Výsledky!$JT$9),10,0))</f>
        <v>0</v>
      </c>
      <c r="JU56" s="183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86">
        <f>IF(ISBLANK($JV$3),"",IF(ISBLANK(Tipy!ID50),"-",SUM(JQ56:JU56)))</f>
        <v>50</v>
      </c>
      <c r="JW56" s="185"/>
      <c r="JX56" s="182">
        <f>IF(ISBLANK($KC$3),"",IF(ISBLANK(Tipy!IJ50),0,IF(AND(Tipy!IJ50=Výsledky!$KA$3,Tipy!IL50=Výsledky!$KC$3),50,0)))</f>
        <v>0</v>
      </c>
      <c r="JY56" s="182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>0</v>
      </c>
      <c r="JZ56" s="182">
        <f>IF(ISBLANK($KC$3),"",IF(OR(Tipy!IM50=Výsledky!$JX$6,Tipy!IM50=Výsledky!$JX$7,Tipy!IM50=Výsledky!$JX$8,Tipy!IM50=Výsledky!$JX$9),30,0))</f>
        <v>0</v>
      </c>
      <c r="KA56" s="182">
        <f>IF(ISBLANK($KC$3),"",IF(OR(Tipy!IN50=Výsledky!$KA$6,Tipy!IN50=Výsledky!$KA$7,Tipy!IN50=Výsledky!$KA$8,Tipy!IN50=Výsledky!$KA$9),10,0))</f>
        <v>0</v>
      </c>
      <c r="KB56" s="183">
        <f>IF(ISBLANK($KC$3),"",IF(ISBLANK(Tipy!IJ50),0,IF(OR(AND(Tipy!IJ50=Výsledky!$KA$3,OR(Tipy!IL50=Výsledky!$KC$3+1,Tipy!IL50=Výsledky!$KC$3-1)),AND(Tipy!IL50=Výsledky!$KC$3,OR(Tipy!IJ50=Výsledky!$KA$3+1,Tipy!IJ50=Výsledky!$KA$3-1))),10,0)))</f>
        <v>0</v>
      </c>
      <c r="KC56" s="186" t="str">
        <f>IF(ISBLANK($KC$3),"",IF(ISBLANK(Tipy!IJ50),"-",SUM(JX56:KB56)))</f>
        <v>-</v>
      </c>
      <c r="KD56" s="185"/>
      <c r="KE56" s="182">
        <f>IF(ISBLANK($KJ$3),"",IF(ISBLANK(Tipy!IP50),0,IF(AND(Tipy!IP50=Výsledky!$KH$3,Tipy!IR50=Výsledky!$KJ$3),50,0)))</f>
        <v>0</v>
      </c>
      <c r="KF56" s="182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182">
        <f>IF(ISBLANK($KJ$3),"",IF(OR(Tipy!IS50=Výsledky!$KE$6,Tipy!IS50=Výsledky!$KE$7,Tipy!IS50=Výsledky!$KE$8,Tipy!IS50=Výsledky!$KE$9),30,0))</f>
        <v>0</v>
      </c>
      <c r="KH56" s="182">
        <f>IF(ISBLANK($KJ$3),"",IF(OR(Tipy!IT50=Výsledky!$KH$6,Tipy!IT50=Výsledky!$KH$7,Tipy!IT50=Výsledky!$KH$8,Tipy!IT50=Výsledky!$KH$9),10,0))</f>
        <v>0</v>
      </c>
      <c r="KI56" s="183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186">
        <f>IF(ISBLANK($KJ$3),"",IF(ISBLANK(Tipy!IP50),"-",SUM(KE56:KI56)))</f>
        <v>0</v>
      </c>
      <c r="KK56" s="185"/>
      <c r="KL56" s="182">
        <f>IF(ISBLANK($KQ$3),"",IF(ISBLANK(Tipy!IV50),0,IF(AND(Tipy!IV50=Výsledky!$KO$3,Tipy!IX50=Výsledky!$KQ$3),50,0)))</f>
        <v>0</v>
      </c>
      <c r="KM56" s="182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182">
        <f>IF(ISBLANK($KQ$3),"",IF(OR(Tipy!IY50=Výsledky!$KL$6,Tipy!IY50=Výsledky!$KL$7,Tipy!IY50=Výsledky!$KL$8,Tipy!IY50=Výsledky!$KL$9),30,0))</f>
        <v>0</v>
      </c>
      <c r="KO56" s="182">
        <f>IF(ISBLANK($KQ$3),"",IF(OR(Tipy!IZ50=Výsledky!$KO$6,Tipy!IZ50=Výsledky!$KO$7,Tipy!IZ50=Výsledky!$KO$8,Tipy!IZ50=Výsledky!$KO$9),10,0))</f>
        <v>0</v>
      </c>
      <c r="KP56" s="183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86" t="str">
        <f>IF(ISBLANK($KQ$3),"",IF(ISBLANK(Tipy!IV50),"-",SUM(KL56:KP56)))</f>
        <v>-</v>
      </c>
      <c r="KR56" s="185"/>
      <c r="KS56" s="182">
        <f>IF(ISBLANK($KX$3),"",IF(ISBLANK(Tipy!JB50),0,IF(AND(Tipy!JB50=Výsledky!$KV$3,Tipy!JD50=Výsledky!$KX$3),50,0)))</f>
        <v>0</v>
      </c>
      <c r="KT56" s="182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82">
        <f>IF(ISBLANK($KX$3),"",IF(OR(Tipy!JE50=Výsledky!$KS$6,Tipy!JE50=Výsledky!$KS$7,Tipy!JE50=Výsledky!$KS$8,Tipy!JE50=Výsledky!$KS$9),30,0))</f>
        <v>0</v>
      </c>
      <c r="KV56" s="182">
        <f>IF(ISBLANK($KX$3),"",IF(OR(Tipy!JF50=Výsledky!$KV$6,Tipy!JF50=Výsledky!$KV$7,Tipy!JF50=Výsledky!$KV$8,Tipy!JF50=Výsledky!$KV$9),10,0))</f>
        <v>0</v>
      </c>
      <c r="KW56" s="183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86" t="str">
        <f>IF(ISBLANK($KX$3),"",IF(ISBLANK(Tipy!JB50),"-",SUM(KS56:KW56)))</f>
        <v>-</v>
      </c>
      <c r="KY56" s="185"/>
      <c r="KZ56" s="182">
        <f>IF(ISBLANK($LE$3),"",IF(ISBLANK(Tipy!JH50),0,IF(AND(Tipy!JH50=Výsledky!$LC$3,Tipy!JJ50=Výsledky!$LE$3),50,0)))</f>
        <v>0</v>
      </c>
      <c r="LA56" s="182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82">
        <f>IF(ISBLANK($LE$3),"",IF(OR(Tipy!JK50=Výsledky!$KZ$6,Tipy!JK50=Výsledky!$KZ$7,Tipy!JK50=Výsledky!$KZ$8,Tipy!JK50=Výsledky!$KZ$9),30,0))</f>
        <v>0</v>
      </c>
      <c r="LC56" s="182">
        <f>IF(ISBLANK($LE$3),"",IF(OR(Tipy!JL50=Výsledky!$LC$6,Tipy!JL50=Výsledky!$LC$7,Tipy!JL50=Výsledky!$LC$8,Tipy!JL50=Výsledky!$LC$9),10,0))</f>
        <v>0</v>
      </c>
      <c r="LD56" s="183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86" t="str">
        <f>IF(ISBLANK($LE$3),"",IF(ISBLANK(Tipy!JH50),"-",SUM(KZ56:LD56)))</f>
        <v>-</v>
      </c>
      <c r="LF56" s="185"/>
      <c r="LG56" s="182">
        <f>IF(ISBLANK($LL$3),"",IF(ISBLANK(Tipy!JN50),0,IF(AND(Tipy!JN50=Výsledky!$LJ$3,Tipy!JP50=Výsledky!$LL$3),50,0)))</f>
        <v>0</v>
      </c>
      <c r="LH56" s="182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182">
        <f>IF(ISBLANK($LL$3),"",IF(OR(Tipy!JQ50=Výsledky!$LG$6,Tipy!JQ50=Výsledky!$LG$7,Tipy!JQ50=Výsledky!$LG$8,Tipy!JQ50=Výsledky!$LG$9),30,0))</f>
        <v>0</v>
      </c>
      <c r="LJ56" s="182">
        <f>IF(ISBLANK($LL$3),"",IF(OR(Tipy!JR50=Výsledky!$LJ$6,Tipy!JR50=Výsledky!$LJ$7,Tipy!JR50=Výsledky!$LJ$8,Tipy!JR50=Výsledky!$LJ$9),10,0))</f>
        <v>0</v>
      </c>
      <c r="LK56" s="183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86" t="str">
        <f>IF(ISBLANK($LL$3),"",IF(ISBLANK(Tipy!JN50),"-",SUM(LG56:LK56)))</f>
        <v>-</v>
      </c>
      <c r="LM56" s="185"/>
      <c r="LN56" s="182" t="str">
        <f>IF(ISBLANK($LS$3),"",IF(ISBLANK(Tipy!JT50),0,IF(AND(Tipy!JT50=Výsledky!$LQ$3,Tipy!JV50=Výsledky!$LS$3),50,0)))</f>
        <v/>
      </c>
      <c r="LO56" s="182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82" t="str">
        <f>IF(ISBLANK($LS$3),"",IF(OR(Tipy!JW50=Výsledky!$LN$6,Tipy!JW50=Výsledky!$LN$7,Tipy!JW50=Výsledky!$LN$8,Tipy!JW50=Výsledky!$LN$9),30,0))</f>
        <v/>
      </c>
      <c r="LQ56" s="182" t="str">
        <f>IF(ISBLANK($LS$3),"",IF(OR(Tipy!JX50=Výsledky!$LQ$6,Tipy!JX50=Výsledky!$LQ$7,Tipy!JX50=Výsledky!$LQ$8,Tipy!JX50=Výsledky!$LQ$9),10,0))</f>
        <v/>
      </c>
      <c r="LR56" s="183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86" t="str">
        <f>IF(ISBLANK($LS$3),"",IF(ISBLANK(Tipy!JT50),"-",SUM(LN56:LR56)))</f>
        <v/>
      </c>
      <c r="LT56" s="94"/>
      <c r="LU56" s="182">
        <f>IF(ISBLANK($LZ$3),"",IF(ISBLANK(Tipy!JZ50),0,IF(AND(Tipy!JZ50=Výsledky!$LX$3,Tipy!KB50=Výsledky!$LZ$3),50,0)))</f>
        <v>0</v>
      </c>
      <c r="LV56" s="182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82">
        <f>IF(ISBLANK($LZ$3),"",IF(OR(Tipy!KC50=Výsledky!$LU$6,Tipy!KC50=Výsledky!$LU$7,Tipy!KC50=Výsledky!$LU$8,Tipy!KC50=Výsledky!$LU$9),30,0))</f>
        <v>0</v>
      </c>
      <c r="LX56" s="182">
        <f>IF(ISBLANK($LZ$3),"",IF(OR(Tipy!KD50=Výsledky!$LX$6,Tipy!KD50=Výsledky!$LX$7,Tipy!KD50=Výsledky!$LX$8,Tipy!KD50=Výsledky!$LX$9),10,0))</f>
        <v>0</v>
      </c>
      <c r="LY56" s="183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86" t="str">
        <f>IF(ISBLANK($LZ$3),"",IF(ISBLANK(Tipy!JZ50),"-",SUM(LU56:LY56)))</f>
        <v>-</v>
      </c>
      <c r="MA56" s="185"/>
      <c r="MB56" s="182">
        <f>IF(ISBLANK($MG$3),"",IF(ISBLANK(Tipy!KF50),0,IF(AND(Tipy!KF50=Výsledky!$ME$3,Tipy!KH50=Výsledky!$MG$3),50,0)))</f>
        <v>0</v>
      </c>
      <c r="MC56" s="182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82">
        <f>IF(ISBLANK($MG$3),"",IF(OR(Tipy!KI50=Výsledky!$MB$6,Tipy!KI50=Výsledky!$MB$7,Tipy!KI50=Výsledky!$MB$8,Tipy!KI50=Výsledky!$MB$9),30,0))</f>
        <v>0</v>
      </c>
      <c r="ME56" s="182">
        <f>IF(ISBLANK($MG$3),"",IF(OR(Tipy!KJ50=Výsledky!$ME$6,Tipy!KJ50=Výsledky!$ME$7,Tipy!KJ50=Výsledky!$ME$8,Tipy!KJ50=Výsledky!$ME$9),10,0))</f>
        <v>0</v>
      </c>
      <c r="MF56" s="183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86" t="str">
        <f>IF(ISBLANK($MG$3),"",IF(ISBLANK(Tipy!KF50),"-",SUM(MB56:MF56)))</f>
        <v>-</v>
      </c>
      <c r="MH56" s="94"/>
      <c r="MI56" s="92" t="str">
        <f>IF(ISBLANK($MN$3),"",IF(ISBLANK(Tipy!KL50),0,IF(AND(Tipy!KL50=Výsledky!$ML$3,Tipy!KN50=Výsledky!$MN$3),50,0)))</f>
        <v/>
      </c>
      <c r="MJ56" s="92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92" t="str">
        <f>IF(ISBLANK($MN$3),"",IF(OR(Tipy!KO50=Výsledky!$MI$6,Tipy!KO50=Výsledky!$MI$7,Tipy!KO50=Výsledky!$MI$8,Tipy!KO50=Výsledky!$MI$9),30,0))</f>
        <v/>
      </c>
      <c r="ML56" s="92" t="str">
        <f>IF(ISBLANK($MN$3),"",IF(OR(Tipy!KP50=Výsledky!$ML$6,Tipy!KP50=Výsledky!$ML$7,Tipy!KP50=Výsledky!$ML$8,Tipy!KP50=Výsledky!$ML$9),10,0))</f>
        <v/>
      </c>
      <c r="MM56" s="93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95" t="str">
        <f>IF(ISBLANK($MN$3),"",IF(ISBLANK(Tipy!KL50),"-",SUM(MI56:MM56)))</f>
        <v/>
      </c>
      <c r="MO56" s="94"/>
      <c r="MP56" s="92" t="str">
        <f>IF(ISBLANK($MU$3),"",IF(ISBLANK(Tipy!KR50),0,IF(AND(Tipy!KR50=Výsledky!$MS$3,Tipy!KT50=Výsledky!$MU$3),50,0)))</f>
        <v/>
      </c>
      <c r="MQ56" s="92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92" t="str">
        <f>IF(ISBLANK($MU$3),"",IF(OR(Tipy!KU50=Výsledky!$MP$6,Tipy!KU50=Výsledky!$MP$7,Tipy!KU50=Výsledky!$MP$8,Tipy!KU50=Výsledky!$MP$9),30,0))</f>
        <v/>
      </c>
      <c r="MS56" s="92" t="str">
        <f>IF(ISBLANK($MU$3),"",IF(OR(Tipy!KV50=Výsledky!$MS$6,Tipy!KV50=Výsledky!$MS$7,Tipy!KV50=Výsledky!$MS$8,Tipy!KV50=Výsledky!$MS$9),10,0))</f>
        <v/>
      </c>
      <c r="MT56" s="93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95" t="str">
        <f>IF(ISBLANK($MU$3),"",IF(ISBLANK(Tipy!KR50),"-",SUM(MP56:MT56)))</f>
        <v/>
      </c>
      <c r="MV56" s="94"/>
      <c r="MW56" s="92" t="str">
        <f>IF(ISBLANK($NB$3),"",IF(ISBLANK(Tipy!KX50),0,IF(AND(Tipy!KX50=Výsledky!$MZ$3,Tipy!KZ50=Výsledky!$NB$3),50,0)))</f>
        <v/>
      </c>
      <c r="MX56" s="92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92" t="str">
        <f>IF(ISBLANK($NB$3),"",IF(OR(Tipy!LA50=Výsledky!$MW$6,Tipy!LA50=Výsledky!$MW$7,Tipy!LA50=Výsledky!$MW$8,Tipy!LA50=Výsledky!$MW$9),30,0))</f>
        <v/>
      </c>
      <c r="MZ56" s="92" t="str">
        <f>IF(ISBLANK($NB$3),"",IF(OR(Tipy!LB50=Výsledky!$MZ$6,Tipy!LB50=Výsledky!$MZ$7,Tipy!LB50=Výsledky!$MZ$8,Tipy!LB50=Výsledky!$MZ$9),10,0))</f>
        <v/>
      </c>
      <c r="NA56" s="93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95" t="str">
        <f>IF(ISBLANK($NB$3),"",IF(ISBLANK(Tipy!KX50),"-",SUM(MW56:NA56)))</f>
        <v/>
      </c>
      <c r="NC56" s="94"/>
      <c r="ND56" s="92" t="str">
        <f>IF(ISBLANK($NI$3),"",IF(ISBLANK(Tipy!LD50),0,IF(AND(Tipy!LD50=Výsledky!$NG$3,Tipy!LF50=Výsledky!$NI$3),50,0)))</f>
        <v/>
      </c>
      <c r="NE56" s="92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92" t="str">
        <f>IF(ISBLANK($NI$3),"",IF(OR(Tipy!LG50=Výsledky!$ND$6,Tipy!LG50=Výsledky!$ND$7,Tipy!LG50=Výsledky!$ND$8,Tipy!LG50=Výsledky!$ND$9),30,0))</f>
        <v/>
      </c>
      <c r="NG56" s="92" t="str">
        <f>IF(ISBLANK($NI$3),"",IF(OR(Tipy!LH50=Výsledky!$NG$6,Tipy!LH50=Výsledky!$NG$7,Tipy!LH50=Výsledky!$NG$8,Tipy!LH50=Výsledky!$NG$9),10,0))</f>
        <v/>
      </c>
      <c r="NH56" s="93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95" t="str">
        <f>IF(ISBLANK($NI$3),"",IF(ISBLANK(Tipy!LD50),"-",SUM(ND56:NH56)))</f>
        <v/>
      </c>
      <c r="NJ56" s="94"/>
      <c r="NK56" s="92" t="str">
        <f>IF(ISBLANK($NP$3),"",IF(ISBLANK(Tipy!LJ50),0,IF(AND(Tipy!LJ50=Výsledky!$NN$3,Tipy!LL50=Výsledky!$NP$3),50,0)))</f>
        <v/>
      </c>
      <c r="NL56" s="92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92" t="str">
        <f>IF(ISBLANK($NP$3),"",IF(OR(Tipy!LM50=Výsledky!$NK$6,Tipy!LM50=Výsledky!$NK$7,Tipy!LM50=Výsledky!$NK$8,Tipy!LM50=Výsledky!$NK$9),30,0))</f>
        <v/>
      </c>
      <c r="NN56" s="92" t="str">
        <f>IF(ISBLANK($NP$3),"",IF(OR(Tipy!LN50=Výsledky!$NN$6,Tipy!LN50=Výsledky!$NN$7,Tipy!LN50=Výsledky!$NN$8,Tipy!LN50=Výsledky!$NN$9),10,0))</f>
        <v/>
      </c>
      <c r="NO56" s="93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95" t="str">
        <f>IF(ISBLANK($NP$3),"",IF(ISBLANK(Tipy!LJ50),"-",SUM(NK56:NO56)))</f>
        <v/>
      </c>
      <c r="NQ56" s="94"/>
      <c r="NR56" s="92" t="str">
        <f>IF(ISBLANK($NW$3),"",IF(ISBLANK(Tipy!LP50),0,IF(AND(Tipy!LP50=Výsledky!$NU$3,Tipy!LR50=Výsledky!$NW$3),50,0)))</f>
        <v/>
      </c>
      <c r="NS56" s="92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92" t="str">
        <f>IF(ISBLANK($NW$3),"",IF(OR(Tipy!LS50=Výsledky!$NR$6,Tipy!LS50=Výsledky!$NR$7,Tipy!LS50=Výsledky!$NR$8,Tipy!LS50=Výsledky!$NR$9),30,0))</f>
        <v/>
      </c>
      <c r="NU56" s="92" t="str">
        <f>IF(ISBLANK($NW$3),"",IF(OR(Tipy!LT50=Výsledky!$NU$6,Tipy!LT50=Výsledky!$NU$7,Tipy!LT50=Výsledky!$NU$8,Tipy!LT50=Výsledky!$NU$9),10,0))</f>
        <v/>
      </c>
      <c r="NV56" s="93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95" t="str">
        <f>IF(ISBLANK($NW$3),"",IF(ISBLANK(Tipy!LP50),"-",SUM(NR56:NV56)))</f>
        <v/>
      </c>
      <c r="NX56" s="94"/>
      <c r="NY56" s="92" t="str">
        <f>IF(ISBLANK($OD$3),"",IF(ISBLANK(Tipy!LV50),0,IF(AND(Tipy!LV50=Výsledky!$OB$3,Tipy!LX50=Výsledky!$OD$3),50,0)))</f>
        <v/>
      </c>
      <c r="NZ56" s="92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92" t="str">
        <f>IF(ISBLANK($OD$3),"",IF(OR(Tipy!LY50=Výsledky!$NY$6,Tipy!LY50=Výsledky!$NY$7,Tipy!LY50=Výsledky!$NY$8,Tipy!LY50=Výsledky!$NY$9),30,0))</f>
        <v/>
      </c>
      <c r="OB56" s="92" t="str">
        <f>IF(ISBLANK($OD$3),"",IF(OR(Tipy!LZ50=Výsledky!$OB$6,Tipy!LZ50=Výsledky!$OB$7,Tipy!LZ50=Výsledky!$OB$8,Tipy!LZ50=Výsledky!$OB$9),10,0))</f>
        <v/>
      </c>
      <c r="OC56" s="93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95" t="str">
        <f>IF(ISBLANK($OD$3),"",IF(ISBLANK(Tipy!LV50),"-",SUM(NY56:OC56)))</f>
        <v/>
      </c>
      <c r="OE56" s="94"/>
      <c r="OF56" s="92" t="str">
        <f>IF(ISBLANK($OK$3),"",IF(ISBLANK(Tipy!MB50),0,IF(AND(Tipy!MB50=Výsledky!$OI$3,Tipy!MD50=Výsledky!$OK$3),50,0)))</f>
        <v/>
      </c>
      <c r="OG56" s="92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92" t="str">
        <f>IF(ISBLANK($OK$3),"",IF(OR(Tipy!ME50=Výsledky!$OF$6,Tipy!ME50=Výsledky!$OF$7,Tipy!ME50=Výsledky!$OF$8,Tipy!ME50=Výsledky!$OF$9),30,0))</f>
        <v/>
      </c>
      <c r="OI56" s="92" t="str">
        <f>IF(ISBLANK($OK$3),"",IF(OR(Tipy!MF50=Výsledky!$OI$6,Tipy!MF50=Výsledky!$OI$7,Tipy!MF50=Výsledky!$OI$8,Tipy!MF50=Výsledky!$OI$9),10,0))</f>
        <v/>
      </c>
      <c r="OJ56" s="93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95" t="str">
        <f>IF(ISBLANK($OK$3),"",IF(ISBLANK(Tipy!MB50),"-",SUM(OF56:OJ56)))</f>
        <v/>
      </c>
      <c r="OL56" s="94"/>
      <c r="OM56" s="92" t="str">
        <f>IF(ISBLANK($OR$3),"",IF(ISBLANK(Tipy!MH50),0,IF(AND(Tipy!MH50=Výsledky!$OP$3,Tipy!MJ50=Výsledky!$OR$3),50,0)))</f>
        <v/>
      </c>
      <c r="ON56" s="92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92" t="str">
        <f>IF(ISBLANK($OR$3),"",IF(OR(Tipy!MK50=Výsledky!$OM$6,Tipy!MK50=Výsledky!$OM$7,Tipy!MK50=Výsledky!$OM$8,Tipy!MK50=Výsledky!$OM$9),30,0))</f>
        <v/>
      </c>
      <c r="OP56" s="92" t="str">
        <f>IF(ISBLANK($OR$3),"",IF(OR(Tipy!ML50=Výsledky!$OP$6,Tipy!ML50=Výsledky!$OP$7,Tipy!ML50=Výsledky!$OP$8,Tipy!ML50=Výsledky!$OP$9),10,0))</f>
        <v/>
      </c>
      <c r="OQ56" s="93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95" t="str">
        <f>IF(ISBLANK($OR$3),"",IF(ISBLANK(Tipy!MH50),"-",SUM(OM56:OQ56)))</f>
        <v/>
      </c>
      <c r="OS56" s="94"/>
      <c r="OT56" s="92" t="str">
        <f>IF(ISBLANK($OY$3),"",IF(ISBLANK(Tipy!MN50),0,IF(AND(Tipy!MN50=Výsledky!$OW$3,Tipy!MP50=Výsledky!$OY$3),50,0)))</f>
        <v/>
      </c>
      <c r="OU56" s="92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92" t="str">
        <f>IF(ISBLANK($OY$3),"",IF(OR(Tipy!MQ50=Výsledky!$OT$6,Tipy!MQ50=Výsledky!$OT$7,Tipy!MQ50=Výsledky!$OT$8,Tipy!MQ50=Výsledky!$OT$9),30,0))</f>
        <v/>
      </c>
      <c r="OW56" s="92" t="str">
        <f>IF(ISBLANK($OY$3),"",IF(OR(Tipy!MR50=Výsledky!$OW$6,Tipy!MR50=Výsledky!$OW$7,Tipy!MR50=Výsledky!$OW$8,Tipy!MR50=Výsledky!$OW$9),10,0))</f>
        <v/>
      </c>
      <c r="OX56" s="93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95" t="str">
        <f>IF(ISBLANK($OY$3),"",IF(ISBLANK(Tipy!MN50),"-",SUM(OT56:OX56)))</f>
        <v/>
      </c>
      <c r="OZ56" s="94"/>
      <c r="PA56" s="92" t="str">
        <f>IF(ISBLANK($PF$3),"",IF(ISBLANK(Tipy!MT50),0,IF(AND(Tipy!MT50=Výsledky!$PD$3,Tipy!MV50=Výsledky!$PF$3),50,0)))</f>
        <v/>
      </c>
      <c r="PB56" s="92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92" t="str">
        <f>IF(ISBLANK($PF$3),"",IF(OR(Tipy!MW50=Výsledky!$PA$6,Tipy!MW50=Výsledky!$PA$7,Tipy!MW50=Výsledky!$PA$8,Tipy!MW50=Výsledky!$PA$9),30,0))</f>
        <v/>
      </c>
      <c r="PD56" s="92" t="str">
        <f>IF(ISBLANK($PF$3),"",IF(OR(Tipy!MX50=Výsledky!$PD$6,Tipy!MX50=Výsledky!$PD$7,Tipy!MX50=Výsledky!$PD$8,Tipy!MX50=Výsledky!$PD$9),10,0))</f>
        <v/>
      </c>
      <c r="PE56" s="93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95" t="str">
        <f>IF(ISBLANK($PF$3),"",IF(ISBLANK(Tipy!MT50),"-",SUM(PA56:PE56)))</f>
        <v/>
      </c>
      <c r="PG56" s="94"/>
      <c r="PH56" s="92" t="str">
        <f>IF(ISBLANK($PM$3),"",IF(ISBLANK(Tipy!MZ50),0,IF(AND(Tipy!MZ50=Výsledky!$PK$3,Tipy!NB50=Výsledky!$PM$3),50,0)))</f>
        <v/>
      </c>
      <c r="PI56" s="92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92" t="str">
        <f>IF(ISBLANK($PM$3),"",IF(OR(Tipy!NC50=Výsledky!$PH$6,Tipy!NC50=Výsledky!$PH$7,Tipy!NC50=Výsledky!$PH$8,Tipy!NC50=Výsledky!$PH$9),30,0))</f>
        <v/>
      </c>
      <c r="PK56" s="92" t="str">
        <f>IF(ISBLANK($PM$3),"",IF(OR(Tipy!ND50=Výsledky!$PK$6,Tipy!ND50=Výsledky!$PK$7,Tipy!ND50=Výsledky!$PK$8,Tipy!ND50=Výsledky!$PK$9),10,0))</f>
        <v/>
      </c>
      <c r="PL56" s="93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95" t="str">
        <f>IF(ISBLANK($PM$3),"",IF(ISBLANK(Tipy!MZ50),"-",SUM(PH56:PL56)))</f>
        <v/>
      </c>
      <c r="PN56" s="94"/>
      <c r="PO56" s="92" t="str">
        <f>IF(ISBLANK($PT$3),"",IF(ISBLANK(Tipy!NF50),0,IF(AND(Tipy!NF50=Výsledky!$PR$3,Tipy!NH50=Výsledky!$PT$3),50,0)))</f>
        <v/>
      </c>
      <c r="PP56" s="92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92" t="str">
        <f>IF(ISBLANK($PT$3),"",IF(OR(Tipy!NI50=Výsledky!$PO$6,Tipy!NI50=Výsledky!$PO$7,Tipy!NI50=Výsledky!$PO$8,Tipy!NI50=Výsledky!$PO$9),30,0))</f>
        <v/>
      </c>
      <c r="PR56" s="92" t="str">
        <f>IF(ISBLANK($PT$3),"",IF(OR(Tipy!NJ50=Výsledky!$PR$6,Tipy!NJ50=Výsledky!$PR$7,Tipy!NJ50=Výsledky!$PR$8,Tipy!NJ50=Výsledky!$PR$9),10,0))</f>
        <v/>
      </c>
      <c r="PS56" s="93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95" t="str">
        <f>IF(ISBLANK($PT$3),"",IF(ISBLANK(Tipy!NF50),"-",SUM(PO56:PS56)))</f>
        <v/>
      </c>
      <c r="PU56" s="94"/>
      <c r="PV56" s="92" t="str">
        <f>IF(ISBLANK($QA$3),"",IF(ISBLANK(Tipy!NL50),0,IF(AND(Tipy!NL50=Výsledky!$PY$3,Tipy!NN50=Výsledky!$QA$3),50,0)))</f>
        <v/>
      </c>
      <c r="PW56" s="92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92" t="str">
        <f>IF(ISBLANK($QA$3),"",IF(OR(Tipy!NO50=Výsledky!$PV$6,Tipy!NO50=Výsledky!$PV$7,Tipy!NO50=Výsledky!$PV$8,Tipy!NO50=Výsledky!$PV$9),30,0))</f>
        <v/>
      </c>
      <c r="PY56" s="92" t="str">
        <f>IF(ISBLANK($QA$3),"",IF(OR(Tipy!NP50=Výsledky!$PY$6,Tipy!NP50=Výsledky!$PY$7,Tipy!NP50=Výsledky!$PY$8,Tipy!NP50=Výsledky!$PY$9),10,0))</f>
        <v/>
      </c>
      <c r="PZ56" s="93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95" t="str">
        <f>IF(ISBLANK($QA$3),"",IF(ISBLANK(Tipy!NL50),"-",SUM(PV56:PZ56)))</f>
        <v/>
      </c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182">
        <f>IF(ISBLANK($GP$3),"",IF(ISBLANK(Tipy!FJ51),0,IF(AND(Tipy!FJ51=Výsledky!$GN$3,Tipy!FL51=Výsledky!$GP$3),50,0)))</f>
        <v>0</v>
      </c>
      <c r="GL57" s="182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82">
        <f>IF(ISBLANK($GP$3),"",IF(OR(Tipy!FM51=Výsledky!$GK$6,Tipy!FM51=Výsledky!$GK$7,Tipy!FM51=Výsledky!$GK$8,Tipy!FM51=Výsledky!$GK$9),30,0))</f>
        <v>0</v>
      </c>
      <c r="GN57" s="182">
        <f>IF(ISBLANK($GP$3),"",IF(OR(Tipy!FN51=Výsledky!$GN$6,Tipy!FN51=Výsledky!$GN$7,Tipy!FN51=Výsledky!$GN$8,Tipy!FN51=Výsledky!$GN$9),10,0))</f>
        <v>0</v>
      </c>
      <c r="GO57" s="183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6" t="str">
        <f>IF(ISBLANK($GP$3),"",IF(ISBLANK(Tipy!FJ51),"-",SUM(GK57:GO57)))</f>
        <v>-</v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182">
        <f>IF(ISBLANK($IM$3),"",IF(ISBLANK(Tipy!GZ51),0,IF(AND(Tipy!GZ51=Výsledky!$IK$3,Tipy!HB51=Výsledky!$IM$3),50,0)))</f>
        <v>0</v>
      </c>
      <c r="II57" s="182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2">
        <f>IF(ISBLANK($IM$3),"",IF(OR(Tipy!HC51=Výsledky!$IH$6,Tipy!HC51=Výsledky!$IH$7,Tipy!HC51=Výsledky!$IH$8,Tipy!HC51=Výsledky!$IH$9),30,0))</f>
        <v>0</v>
      </c>
      <c r="IK57" s="182">
        <f>IF(ISBLANK($IM$3),"",IF(OR(Tipy!HD51=Výsledky!$IK$6,Tipy!HD51=Výsledky!$IK$7,Tipy!HD51=Výsledky!$IK$8,Tipy!HD51=Výsledky!$IK$9),10,0))</f>
        <v>0</v>
      </c>
      <c r="IL57" s="183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6">
        <f>IF(ISBLANK($IM$3),"",IF(ISBLANK(Tipy!GZ51),"-",SUM(IH57:IL57)))</f>
        <v>20</v>
      </c>
      <c r="IN57" s="185"/>
      <c r="IO57" s="182">
        <f>IF(ISBLANK($IT$3),"",IF(ISBLANK(Tipy!HF51),0,IF(AND(Tipy!HF51=Výsledky!$IR$3,Tipy!HH51=Výsledky!$IT$3),50,0)))</f>
        <v>0</v>
      </c>
      <c r="IP57" s="182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2">
        <f>IF(ISBLANK($IT$3),"",IF(OR(Tipy!HI51=Výsledky!$IO$6,Tipy!HI51=Výsledky!$IO$7,Tipy!HI51=Výsledky!$IO$8,Tipy!HI51=Výsledky!$IO$9),30,0))</f>
        <v>0</v>
      </c>
      <c r="IR57" s="182">
        <f>IF(ISBLANK($IT$3),"",IF(OR(Tipy!HJ51=Výsledky!$IR$6,Tipy!HJ51=Výsledky!$IR$7,Tipy!HJ51=Výsledky!$IR$8,Tipy!HJ51=Výsledky!$IR$9),10,0))</f>
        <v>0</v>
      </c>
      <c r="IS57" s="183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6" t="str">
        <f>IF(ISBLANK($IT$3),"",IF(ISBLANK(Tipy!HF51),"-",SUM(IO57:IS57)))</f>
        <v>-</v>
      </c>
      <c r="IU57" s="185"/>
      <c r="IV57" s="182">
        <f>IF(ISBLANK($JA$3),"",IF(ISBLANK(Tipy!HL51),0,IF(AND(Tipy!HL51=Výsledky!$IY$3,Tipy!HN51=Výsledky!$JA$3),50,0)))</f>
        <v>0</v>
      </c>
      <c r="IW57" s="182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2">
        <f>IF(ISBLANK($JA$3),"",IF(OR(Tipy!HO51=Výsledky!$IV$6,Tipy!HO51=Výsledky!$IV$7,Tipy!HO51=Výsledky!$IV$8,Tipy!HO51=Výsledky!$IV$9),30,0))</f>
        <v>0</v>
      </c>
      <c r="IY57" s="182">
        <f>IF(ISBLANK($JA$3),"",IF(OR(Tipy!HP51=Výsledky!$IY$6,Tipy!HP51=Výsledky!$IY$7,Tipy!HP51=Výsledky!$IY$8,Tipy!HP51=Výsledky!$IY$9),10,0))</f>
        <v>0</v>
      </c>
      <c r="IZ57" s="183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6">
        <f>IF(ISBLANK($JA$3),"",IF(ISBLANK(Tipy!HL51),"-",SUM(IV57:IZ57)))</f>
        <v>20</v>
      </c>
      <c r="JB57" s="185"/>
      <c r="JC57" s="182">
        <f>IF(ISBLANK($JH$3),"",IF(ISBLANK(Tipy!HR51),0,IF(AND(Tipy!HR51=Výsledky!$JF$3,Tipy!HT51=Výsledky!$JH$3),50,0)))</f>
        <v>50</v>
      </c>
      <c r="JD57" s="182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2">
        <f>IF(ISBLANK($JH$3),"",IF(OR(Tipy!HU51=Výsledky!$JC$6,Tipy!HU51=Výsledky!$JC$7,Tipy!HU51=Výsledky!$JC$8,Tipy!HU51=Výsledky!$JC$9),30,0))</f>
        <v>0</v>
      </c>
      <c r="JF57" s="182">
        <f>IF(ISBLANK($JH$3),"",IF(OR(Tipy!HV51=Výsledky!$JF$6,Tipy!HV51=Výsledky!$JF$7,Tipy!HV51=Výsledky!$JF$8,Tipy!HV51=Výsledky!$JF$9),10,0))</f>
        <v>0</v>
      </c>
      <c r="JG57" s="183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6">
        <f>IF(ISBLANK($JH$3),"",IF(ISBLANK(Tipy!HR51),"-",SUM(JC57:JG57)))</f>
        <v>50</v>
      </c>
      <c r="JI57" s="185"/>
      <c r="JJ57" s="182">
        <f>IF(ISBLANK($JO$3),"",IF(ISBLANK(Tipy!HX51),0,IF(AND(Tipy!HX51=Výsledky!$JM$3,Tipy!HZ51=Výsledky!$JO$3),50,0)))</f>
        <v>50</v>
      </c>
      <c r="JK57" s="182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2">
        <f>IF(ISBLANK($JO$3),"",IF(OR(Tipy!IA51=Výsledky!$JJ$6,Tipy!IA51=Výsledky!$JJ$7,Tipy!IA51=Výsledky!$JJ$8,Tipy!IA51=Výsledky!$JJ$9),30,0))</f>
        <v>0</v>
      </c>
      <c r="JM57" s="182">
        <f>IF(ISBLANK($JO$3),"",IF(OR(Tipy!IB51=Výsledky!$JM$6,Tipy!IB51=Výsledky!$JM$7,Tipy!IB51=Výsledky!$JM$8,Tipy!IB51=Výsledky!$JM$9),10,0))</f>
        <v>10</v>
      </c>
      <c r="JN57" s="183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86">
        <f>IF(ISBLANK($JO$3),"",IF(ISBLANK(Tipy!HX51),"-",SUM(JJ57:JN57)))</f>
        <v>60</v>
      </c>
      <c r="JP57" s="185"/>
      <c r="JQ57" s="182">
        <f>IF(ISBLANK($JV$3),"",IF(ISBLANK(Tipy!ID51),0,IF(AND(Tipy!ID51=Výsledky!$JT$3,Tipy!IF51=Výsledky!$JV$3),50,0)))</f>
        <v>50</v>
      </c>
      <c r="JR57" s="182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82">
        <f>IF(ISBLANK($JV$3),"",IF(OR(Tipy!IG51=Výsledky!$JQ$6,Tipy!IG51=Výsledky!$JQ$7,Tipy!IG51=Výsledky!$JQ$8,Tipy!IG51=Výsledky!$JQ$9),30,0))</f>
        <v>30</v>
      </c>
      <c r="JT57" s="182">
        <f>IF(ISBLANK($JV$3),"",IF(OR(Tipy!IH51=Výsledky!$JT$6,Tipy!IH51=Výsledky!$JT$7,Tipy!IH51=Výsledky!$JT$8,Tipy!IH51=Výsledky!$JT$9),10,0))</f>
        <v>0</v>
      </c>
      <c r="JU57" s="183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86">
        <f>IF(ISBLANK($JV$3),"",IF(ISBLANK(Tipy!ID51),"-",SUM(JQ57:JU57)))</f>
        <v>80</v>
      </c>
      <c r="JW57" s="185"/>
      <c r="JX57" s="182">
        <f>IF(ISBLANK($KC$3),"",IF(ISBLANK(Tipy!IJ51),0,IF(AND(Tipy!IJ51=Výsledky!$KA$3,Tipy!IL51=Výsledky!$KC$3),50,0)))</f>
        <v>0</v>
      </c>
      <c r="JY57" s="182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>20</v>
      </c>
      <c r="JZ57" s="182">
        <f>IF(ISBLANK($KC$3),"",IF(OR(Tipy!IM51=Výsledky!$JX$6,Tipy!IM51=Výsledky!$JX$7,Tipy!IM51=Výsledky!$JX$8,Tipy!IM51=Výsledky!$JX$9),30,0))</f>
        <v>0</v>
      </c>
      <c r="KA57" s="182">
        <f>IF(ISBLANK($KC$3),"",IF(OR(Tipy!IN51=Výsledky!$KA$6,Tipy!IN51=Výsledky!$KA$7,Tipy!IN51=Výsledky!$KA$8,Tipy!IN51=Výsledky!$KA$9),10,0))</f>
        <v>10</v>
      </c>
      <c r="KB57" s="183">
        <f>IF(ISBLANK($KC$3),"",IF(ISBLANK(Tipy!IJ51),0,IF(OR(AND(Tipy!IJ51=Výsledky!$KA$3,OR(Tipy!IL51=Výsledky!$KC$3+1,Tipy!IL51=Výsledky!$KC$3-1)),AND(Tipy!IL51=Výsledky!$KC$3,OR(Tipy!IJ51=Výsledky!$KA$3+1,Tipy!IJ51=Výsledky!$KA$3-1))),10,0)))</f>
        <v>10</v>
      </c>
      <c r="KC57" s="186">
        <f>IF(ISBLANK($KC$3),"",IF(ISBLANK(Tipy!IJ51),"-",SUM(JX57:KB57)))</f>
        <v>40</v>
      </c>
      <c r="KD57" s="185"/>
      <c r="KE57" s="182">
        <f>IF(ISBLANK($KJ$3),"",IF(ISBLANK(Tipy!IP51),0,IF(AND(Tipy!IP51=Výsledky!$KH$3,Tipy!IR51=Výsledky!$KJ$3),50,0)))</f>
        <v>0</v>
      </c>
      <c r="KF57" s="182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182">
        <f>IF(ISBLANK($KJ$3),"",IF(OR(Tipy!IS51=Výsledky!$KE$6,Tipy!IS51=Výsledky!$KE$7,Tipy!IS51=Výsledky!$KE$8,Tipy!IS51=Výsledky!$KE$9),30,0))</f>
        <v>0</v>
      </c>
      <c r="KH57" s="182">
        <f>IF(ISBLANK($KJ$3),"",IF(OR(Tipy!IT51=Výsledky!$KH$6,Tipy!IT51=Výsledky!$KH$7,Tipy!IT51=Výsledky!$KH$8,Tipy!IT51=Výsledky!$KH$9),10,0))</f>
        <v>0</v>
      </c>
      <c r="KI57" s="183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186">
        <f>IF(ISBLANK($KJ$3),"",IF(ISBLANK(Tipy!IP51),"-",SUM(KE57:KI57)))</f>
        <v>20</v>
      </c>
      <c r="KK57" s="185"/>
      <c r="KL57" s="182">
        <f>IF(ISBLANK($KQ$3),"",IF(ISBLANK(Tipy!IV51),0,IF(AND(Tipy!IV51=Výsledky!$KO$3,Tipy!IX51=Výsledky!$KQ$3),50,0)))</f>
        <v>0</v>
      </c>
      <c r="KM57" s="182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20</v>
      </c>
      <c r="KN57" s="182">
        <f>IF(ISBLANK($KQ$3),"",IF(OR(Tipy!IY51=Výsledky!$KL$6,Tipy!IY51=Výsledky!$KL$7,Tipy!IY51=Výsledky!$KL$8,Tipy!IY51=Výsledky!$KL$9),30,0))</f>
        <v>0</v>
      </c>
      <c r="KO57" s="182">
        <f>IF(ISBLANK($KQ$3),"",IF(OR(Tipy!IZ51=Výsledky!$KO$6,Tipy!IZ51=Výsledky!$KO$7,Tipy!IZ51=Výsledky!$KO$8,Tipy!IZ51=Výsledky!$KO$9),10,0))</f>
        <v>0</v>
      </c>
      <c r="KP57" s="183">
        <f>IF(ISBLANK($KQ$3),"",IF(ISBLANK(Tipy!IV51),0,IF(OR(AND(Tipy!IV51=Výsledky!$KO$3,OR(Tipy!IX51=Výsledky!$KQ$3+1,Tipy!IX51=Výsledky!$KQ$3-1)),AND(Tipy!IX51=Výsledky!$KQ$3,OR(Tipy!IV51=Výsledky!$KO$3+1,Tipy!IV51=Výsledky!$KO$3-1))),10,0)))</f>
        <v>10</v>
      </c>
      <c r="KQ57" s="186">
        <f>IF(ISBLANK($KQ$3),"",IF(ISBLANK(Tipy!IV51),"-",SUM(KL57:KP57)))</f>
        <v>30</v>
      </c>
      <c r="KR57" s="185"/>
      <c r="KS57" s="182">
        <f>IF(ISBLANK($KX$3),"",IF(ISBLANK(Tipy!JB51),0,IF(AND(Tipy!JB51=Výsledky!$KV$3,Tipy!JD51=Výsledky!$KX$3),50,0)))</f>
        <v>0</v>
      </c>
      <c r="KT57" s="182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182">
        <f>IF(ISBLANK($KX$3),"",IF(OR(Tipy!JE51=Výsledky!$KS$6,Tipy!JE51=Výsledky!$KS$7,Tipy!JE51=Výsledky!$KS$8,Tipy!JE51=Výsledky!$KS$9),30,0))</f>
        <v>0</v>
      </c>
      <c r="KV57" s="182">
        <f>IF(ISBLANK($KX$3),"",IF(OR(Tipy!JF51=Výsledky!$KV$6,Tipy!JF51=Výsledky!$KV$7,Tipy!JF51=Výsledky!$KV$8,Tipy!JF51=Výsledky!$KV$9),10,0))</f>
        <v>0</v>
      </c>
      <c r="KW57" s="183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86">
        <f>IF(ISBLANK($KX$3),"",IF(ISBLANK(Tipy!JB51),"-",SUM(KS57:KW57)))</f>
        <v>20</v>
      </c>
      <c r="KY57" s="185"/>
      <c r="KZ57" s="182">
        <f>IF(ISBLANK($LE$3),"",IF(ISBLANK(Tipy!JH51),0,IF(AND(Tipy!JH51=Výsledky!$LC$3,Tipy!JJ51=Výsledky!$LE$3),50,0)))</f>
        <v>0</v>
      </c>
      <c r="LA57" s="182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82">
        <f>IF(ISBLANK($LE$3),"",IF(OR(Tipy!JK51=Výsledky!$KZ$6,Tipy!JK51=Výsledky!$KZ$7,Tipy!JK51=Výsledky!$KZ$8,Tipy!JK51=Výsledky!$KZ$9),30,0))</f>
        <v>0</v>
      </c>
      <c r="LC57" s="182">
        <f>IF(ISBLANK($LE$3),"",IF(OR(Tipy!JL51=Výsledky!$LC$6,Tipy!JL51=Výsledky!$LC$7,Tipy!JL51=Výsledky!$LC$8,Tipy!JL51=Výsledky!$LC$9),10,0))</f>
        <v>0</v>
      </c>
      <c r="LD57" s="183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86">
        <f>IF(ISBLANK($LE$3),"",IF(ISBLANK(Tipy!JH51),"-",SUM(KZ57:LD57)))</f>
        <v>0</v>
      </c>
      <c r="LF57" s="185"/>
      <c r="LG57" s="182">
        <f>IF(ISBLANK($LL$3),"",IF(ISBLANK(Tipy!JN51),0,IF(AND(Tipy!JN51=Výsledky!$LJ$3,Tipy!JP51=Výsledky!$LL$3),50,0)))</f>
        <v>0</v>
      </c>
      <c r="LH57" s="182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82">
        <f>IF(ISBLANK($LL$3),"",IF(OR(Tipy!JQ51=Výsledky!$LG$6,Tipy!JQ51=Výsledky!$LG$7,Tipy!JQ51=Výsledky!$LG$8,Tipy!JQ51=Výsledky!$LG$9),30,0))</f>
        <v>0</v>
      </c>
      <c r="LJ57" s="182">
        <f>IF(ISBLANK($LL$3),"",IF(OR(Tipy!JR51=Výsledky!$LJ$6,Tipy!JR51=Výsledky!$LJ$7,Tipy!JR51=Výsledky!$LJ$8,Tipy!JR51=Výsledky!$LJ$9),10,0))</f>
        <v>0</v>
      </c>
      <c r="LK57" s="183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86" t="str">
        <f>IF(ISBLANK($LL$3),"",IF(ISBLANK(Tipy!JN51),"-",SUM(LG57:LK57)))</f>
        <v>-</v>
      </c>
      <c r="LM57" s="185"/>
      <c r="LN57" s="182" t="str">
        <f>IF(ISBLANK($LS$3),"",IF(ISBLANK(Tipy!JT51),0,IF(AND(Tipy!JT51=Výsledky!$LQ$3,Tipy!JV51=Výsledky!$LS$3),50,0)))</f>
        <v/>
      </c>
      <c r="LO57" s="182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82" t="str">
        <f>IF(ISBLANK($LS$3),"",IF(OR(Tipy!JW51=Výsledky!$LN$6,Tipy!JW51=Výsledky!$LN$7,Tipy!JW51=Výsledky!$LN$8,Tipy!JW51=Výsledky!$LN$9),30,0))</f>
        <v/>
      </c>
      <c r="LQ57" s="182" t="str">
        <f>IF(ISBLANK($LS$3),"",IF(OR(Tipy!JX51=Výsledky!$LQ$6,Tipy!JX51=Výsledky!$LQ$7,Tipy!JX51=Výsledky!$LQ$8,Tipy!JX51=Výsledky!$LQ$9),10,0))</f>
        <v/>
      </c>
      <c r="LR57" s="183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86" t="str">
        <f>IF(ISBLANK($LS$3),"",IF(ISBLANK(Tipy!JT51),"-",SUM(LN57:LR57)))</f>
        <v/>
      </c>
      <c r="LT57" s="94"/>
      <c r="LU57" s="182">
        <f>IF(ISBLANK($LZ$3),"",IF(ISBLANK(Tipy!JZ51),0,IF(AND(Tipy!JZ51=Výsledky!$LX$3,Tipy!KB51=Výsledky!$LZ$3),50,0)))</f>
        <v>0</v>
      </c>
      <c r="LV57" s="182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182">
        <f>IF(ISBLANK($LZ$3),"",IF(OR(Tipy!KC51=Výsledky!$LU$6,Tipy!KC51=Výsledky!$LU$7,Tipy!KC51=Výsledky!$LU$8,Tipy!KC51=Výsledky!$LU$9),30,0))</f>
        <v>0</v>
      </c>
      <c r="LX57" s="182">
        <f>IF(ISBLANK($LZ$3),"",IF(OR(Tipy!KD51=Výsledky!$LX$6,Tipy!KD51=Výsledky!$LX$7,Tipy!KD51=Výsledky!$LX$8,Tipy!KD51=Výsledky!$LX$9),10,0))</f>
        <v>0</v>
      </c>
      <c r="LY57" s="183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86">
        <f>IF(ISBLANK($LZ$3),"",IF(ISBLANK(Tipy!JZ51),"-",SUM(LU57:LY57)))</f>
        <v>20</v>
      </c>
      <c r="MA57" s="185"/>
      <c r="MB57" s="182">
        <f>IF(ISBLANK($MG$3),"",IF(ISBLANK(Tipy!KF51),0,IF(AND(Tipy!KF51=Výsledky!$ME$3,Tipy!KH51=Výsledky!$MG$3),50,0)))</f>
        <v>0</v>
      </c>
      <c r="MC57" s="182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82">
        <f>IF(ISBLANK($MG$3),"",IF(OR(Tipy!KI51=Výsledky!$MB$6,Tipy!KI51=Výsledky!$MB$7,Tipy!KI51=Výsledky!$MB$8,Tipy!KI51=Výsledky!$MB$9),30,0))</f>
        <v>0</v>
      </c>
      <c r="ME57" s="182">
        <f>IF(ISBLANK($MG$3),"",IF(OR(Tipy!KJ51=Výsledky!$ME$6,Tipy!KJ51=Výsledky!$ME$7,Tipy!KJ51=Výsledky!$ME$8,Tipy!KJ51=Výsledky!$ME$9),10,0))</f>
        <v>0</v>
      </c>
      <c r="MF57" s="183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86" t="str">
        <f>IF(ISBLANK($MG$3),"",IF(ISBLANK(Tipy!KF51),"-",SUM(MB57:MF57)))</f>
        <v>-</v>
      </c>
      <c r="MH57" s="94"/>
      <c r="MI57" s="92" t="str">
        <f>IF(ISBLANK($MN$3),"",IF(ISBLANK(Tipy!KL51),0,IF(AND(Tipy!KL51=Výsledky!$ML$3,Tipy!KN51=Výsledky!$MN$3),50,0)))</f>
        <v/>
      </c>
      <c r="MJ57" s="92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92" t="str">
        <f>IF(ISBLANK($MN$3),"",IF(OR(Tipy!KO51=Výsledky!$MI$6,Tipy!KO51=Výsledky!$MI$7,Tipy!KO51=Výsledky!$MI$8,Tipy!KO51=Výsledky!$MI$9),30,0))</f>
        <v/>
      </c>
      <c r="ML57" s="92" t="str">
        <f>IF(ISBLANK($MN$3),"",IF(OR(Tipy!KP51=Výsledky!$ML$6,Tipy!KP51=Výsledky!$ML$7,Tipy!KP51=Výsledky!$ML$8,Tipy!KP51=Výsledky!$ML$9),10,0))</f>
        <v/>
      </c>
      <c r="MM57" s="93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95" t="str">
        <f>IF(ISBLANK($MN$3),"",IF(ISBLANK(Tipy!KL51),"-",SUM(MI57:MM57)))</f>
        <v/>
      </c>
      <c r="MO57" s="94"/>
      <c r="MP57" s="92" t="str">
        <f>IF(ISBLANK($MU$3),"",IF(ISBLANK(Tipy!KR51),0,IF(AND(Tipy!KR51=Výsledky!$MS$3,Tipy!KT51=Výsledky!$MU$3),50,0)))</f>
        <v/>
      </c>
      <c r="MQ57" s="92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92" t="str">
        <f>IF(ISBLANK($MU$3),"",IF(OR(Tipy!KU51=Výsledky!$MP$6,Tipy!KU51=Výsledky!$MP$7,Tipy!KU51=Výsledky!$MP$8,Tipy!KU51=Výsledky!$MP$9),30,0))</f>
        <v/>
      </c>
      <c r="MS57" s="92" t="str">
        <f>IF(ISBLANK($MU$3),"",IF(OR(Tipy!KV51=Výsledky!$MS$6,Tipy!KV51=Výsledky!$MS$7,Tipy!KV51=Výsledky!$MS$8,Tipy!KV51=Výsledky!$MS$9),10,0))</f>
        <v/>
      </c>
      <c r="MT57" s="93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95" t="str">
        <f>IF(ISBLANK($MU$3),"",IF(ISBLANK(Tipy!KR51),"-",SUM(MP57:MT57)))</f>
        <v/>
      </c>
      <c r="MV57" s="94"/>
      <c r="MW57" s="92" t="str">
        <f>IF(ISBLANK($NB$3),"",IF(ISBLANK(Tipy!KX51),0,IF(AND(Tipy!KX51=Výsledky!$MZ$3,Tipy!KZ51=Výsledky!$NB$3),50,0)))</f>
        <v/>
      </c>
      <c r="MX57" s="92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92" t="str">
        <f>IF(ISBLANK($NB$3),"",IF(OR(Tipy!LA51=Výsledky!$MW$6,Tipy!LA51=Výsledky!$MW$7,Tipy!LA51=Výsledky!$MW$8,Tipy!LA51=Výsledky!$MW$9),30,0))</f>
        <v/>
      </c>
      <c r="MZ57" s="92" t="str">
        <f>IF(ISBLANK($NB$3),"",IF(OR(Tipy!LB51=Výsledky!$MZ$6,Tipy!LB51=Výsledky!$MZ$7,Tipy!LB51=Výsledky!$MZ$8,Tipy!LB51=Výsledky!$MZ$9),10,0))</f>
        <v/>
      </c>
      <c r="NA57" s="93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95" t="str">
        <f>IF(ISBLANK($NB$3),"",IF(ISBLANK(Tipy!KX51),"-",SUM(MW57:NA57)))</f>
        <v/>
      </c>
      <c r="NC57" s="94"/>
      <c r="ND57" s="92" t="str">
        <f>IF(ISBLANK($NI$3),"",IF(ISBLANK(Tipy!LD51),0,IF(AND(Tipy!LD51=Výsledky!$NG$3,Tipy!LF51=Výsledky!$NI$3),50,0)))</f>
        <v/>
      </c>
      <c r="NE57" s="92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92" t="str">
        <f>IF(ISBLANK($NI$3),"",IF(OR(Tipy!LG51=Výsledky!$ND$6,Tipy!LG51=Výsledky!$ND$7,Tipy!LG51=Výsledky!$ND$8,Tipy!LG51=Výsledky!$ND$9),30,0))</f>
        <v/>
      </c>
      <c r="NG57" s="92" t="str">
        <f>IF(ISBLANK($NI$3),"",IF(OR(Tipy!LH51=Výsledky!$NG$6,Tipy!LH51=Výsledky!$NG$7,Tipy!LH51=Výsledky!$NG$8,Tipy!LH51=Výsledky!$NG$9),10,0))</f>
        <v/>
      </c>
      <c r="NH57" s="93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95" t="str">
        <f>IF(ISBLANK($NI$3),"",IF(ISBLANK(Tipy!LD51),"-",SUM(ND57:NH57)))</f>
        <v/>
      </c>
      <c r="NJ57" s="94"/>
      <c r="NK57" s="92" t="str">
        <f>IF(ISBLANK($NP$3),"",IF(ISBLANK(Tipy!LJ51),0,IF(AND(Tipy!LJ51=Výsledky!$NN$3,Tipy!LL51=Výsledky!$NP$3),50,0)))</f>
        <v/>
      </c>
      <c r="NL57" s="92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92" t="str">
        <f>IF(ISBLANK($NP$3),"",IF(OR(Tipy!LM51=Výsledky!$NK$6,Tipy!LM51=Výsledky!$NK$7,Tipy!LM51=Výsledky!$NK$8,Tipy!LM51=Výsledky!$NK$9),30,0))</f>
        <v/>
      </c>
      <c r="NN57" s="92" t="str">
        <f>IF(ISBLANK($NP$3),"",IF(OR(Tipy!LN51=Výsledky!$NN$6,Tipy!LN51=Výsledky!$NN$7,Tipy!LN51=Výsledky!$NN$8,Tipy!LN51=Výsledky!$NN$9),10,0))</f>
        <v/>
      </c>
      <c r="NO57" s="93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95" t="str">
        <f>IF(ISBLANK($NP$3),"",IF(ISBLANK(Tipy!LJ51),"-",SUM(NK57:NO57)))</f>
        <v/>
      </c>
      <c r="NQ57" s="94"/>
      <c r="NR57" s="92" t="str">
        <f>IF(ISBLANK($NW$3),"",IF(ISBLANK(Tipy!LP51),0,IF(AND(Tipy!LP51=Výsledky!$NU$3,Tipy!LR51=Výsledky!$NW$3),50,0)))</f>
        <v/>
      </c>
      <c r="NS57" s="92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92" t="str">
        <f>IF(ISBLANK($NW$3),"",IF(OR(Tipy!LS51=Výsledky!$NR$6,Tipy!LS51=Výsledky!$NR$7,Tipy!LS51=Výsledky!$NR$8,Tipy!LS51=Výsledky!$NR$9),30,0))</f>
        <v/>
      </c>
      <c r="NU57" s="92" t="str">
        <f>IF(ISBLANK($NW$3),"",IF(OR(Tipy!LT51=Výsledky!$NU$6,Tipy!LT51=Výsledky!$NU$7,Tipy!LT51=Výsledky!$NU$8,Tipy!LT51=Výsledky!$NU$9),10,0))</f>
        <v/>
      </c>
      <c r="NV57" s="93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95" t="str">
        <f>IF(ISBLANK($NW$3),"",IF(ISBLANK(Tipy!LP51),"-",SUM(NR57:NV57)))</f>
        <v/>
      </c>
      <c r="NX57" s="94"/>
      <c r="NY57" s="92" t="str">
        <f>IF(ISBLANK($OD$3),"",IF(ISBLANK(Tipy!LV51),0,IF(AND(Tipy!LV51=Výsledky!$OB$3,Tipy!LX51=Výsledky!$OD$3),50,0)))</f>
        <v/>
      </c>
      <c r="NZ57" s="92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92" t="str">
        <f>IF(ISBLANK($OD$3),"",IF(OR(Tipy!LY51=Výsledky!$NY$6,Tipy!LY51=Výsledky!$NY$7,Tipy!LY51=Výsledky!$NY$8,Tipy!LY51=Výsledky!$NY$9),30,0))</f>
        <v/>
      </c>
      <c r="OB57" s="92" t="str">
        <f>IF(ISBLANK($OD$3),"",IF(OR(Tipy!LZ51=Výsledky!$OB$6,Tipy!LZ51=Výsledky!$OB$7,Tipy!LZ51=Výsledky!$OB$8,Tipy!LZ51=Výsledky!$OB$9),10,0))</f>
        <v/>
      </c>
      <c r="OC57" s="93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95" t="str">
        <f>IF(ISBLANK($OD$3),"",IF(ISBLANK(Tipy!LV51),"-",SUM(NY57:OC57)))</f>
        <v/>
      </c>
      <c r="OE57" s="94"/>
      <c r="OF57" s="92" t="str">
        <f>IF(ISBLANK($OK$3),"",IF(ISBLANK(Tipy!MB51),0,IF(AND(Tipy!MB51=Výsledky!$OI$3,Tipy!MD51=Výsledky!$OK$3),50,0)))</f>
        <v/>
      </c>
      <c r="OG57" s="92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92" t="str">
        <f>IF(ISBLANK($OK$3),"",IF(OR(Tipy!ME51=Výsledky!$OF$6,Tipy!ME51=Výsledky!$OF$7,Tipy!ME51=Výsledky!$OF$8,Tipy!ME51=Výsledky!$OF$9),30,0))</f>
        <v/>
      </c>
      <c r="OI57" s="92" t="str">
        <f>IF(ISBLANK($OK$3),"",IF(OR(Tipy!MF51=Výsledky!$OI$6,Tipy!MF51=Výsledky!$OI$7,Tipy!MF51=Výsledky!$OI$8,Tipy!MF51=Výsledky!$OI$9),10,0))</f>
        <v/>
      </c>
      <c r="OJ57" s="93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95" t="str">
        <f>IF(ISBLANK($OK$3),"",IF(ISBLANK(Tipy!MB51),"-",SUM(OF57:OJ57)))</f>
        <v/>
      </c>
      <c r="OL57" s="94"/>
      <c r="OM57" s="92" t="str">
        <f>IF(ISBLANK($OR$3),"",IF(ISBLANK(Tipy!MH51),0,IF(AND(Tipy!MH51=Výsledky!$OP$3,Tipy!MJ51=Výsledky!$OR$3),50,0)))</f>
        <v/>
      </c>
      <c r="ON57" s="92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92" t="str">
        <f>IF(ISBLANK($OR$3),"",IF(OR(Tipy!MK51=Výsledky!$OM$6,Tipy!MK51=Výsledky!$OM$7,Tipy!MK51=Výsledky!$OM$8,Tipy!MK51=Výsledky!$OM$9),30,0))</f>
        <v/>
      </c>
      <c r="OP57" s="92" t="str">
        <f>IF(ISBLANK($OR$3),"",IF(OR(Tipy!ML51=Výsledky!$OP$6,Tipy!ML51=Výsledky!$OP$7,Tipy!ML51=Výsledky!$OP$8,Tipy!ML51=Výsledky!$OP$9),10,0))</f>
        <v/>
      </c>
      <c r="OQ57" s="93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95" t="str">
        <f>IF(ISBLANK($OR$3),"",IF(ISBLANK(Tipy!MH51),"-",SUM(OM57:OQ57)))</f>
        <v/>
      </c>
      <c r="OS57" s="94"/>
      <c r="OT57" s="92" t="str">
        <f>IF(ISBLANK($OY$3),"",IF(ISBLANK(Tipy!MN51),0,IF(AND(Tipy!MN51=Výsledky!$OW$3,Tipy!MP51=Výsledky!$OY$3),50,0)))</f>
        <v/>
      </c>
      <c r="OU57" s="92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92" t="str">
        <f>IF(ISBLANK($OY$3),"",IF(OR(Tipy!MQ51=Výsledky!$OT$6,Tipy!MQ51=Výsledky!$OT$7,Tipy!MQ51=Výsledky!$OT$8,Tipy!MQ51=Výsledky!$OT$9),30,0))</f>
        <v/>
      </c>
      <c r="OW57" s="92" t="str">
        <f>IF(ISBLANK($OY$3),"",IF(OR(Tipy!MR51=Výsledky!$OW$6,Tipy!MR51=Výsledky!$OW$7,Tipy!MR51=Výsledky!$OW$8,Tipy!MR51=Výsledky!$OW$9),10,0))</f>
        <v/>
      </c>
      <c r="OX57" s="93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95" t="str">
        <f>IF(ISBLANK($OY$3),"",IF(ISBLANK(Tipy!MN51),"-",SUM(OT57:OX57)))</f>
        <v/>
      </c>
      <c r="OZ57" s="94"/>
      <c r="PA57" s="92" t="str">
        <f>IF(ISBLANK($PF$3),"",IF(ISBLANK(Tipy!MT51),0,IF(AND(Tipy!MT51=Výsledky!$PD$3,Tipy!MV51=Výsledky!$PF$3),50,0)))</f>
        <v/>
      </c>
      <c r="PB57" s="92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92" t="str">
        <f>IF(ISBLANK($PF$3),"",IF(OR(Tipy!MW51=Výsledky!$PA$6,Tipy!MW51=Výsledky!$PA$7,Tipy!MW51=Výsledky!$PA$8,Tipy!MW51=Výsledky!$PA$9),30,0))</f>
        <v/>
      </c>
      <c r="PD57" s="92" t="str">
        <f>IF(ISBLANK($PF$3),"",IF(OR(Tipy!MX51=Výsledky!$PD$6,Tipy!MX51=Výsledky!$PD$7,Tipy!MX51=Výsledky!$PD$8,Tipy!MX51=Výsledky!$PD$9),10,0))</f>
        <v/>
      </c>
      <c r="PE57" s="93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95" t="str">
        <f>IF(ISBLANK($PF$3),"",IF(ISBLANK(Tipy!MT51),"-",SUM(PA57:PE57)))</f>
        <v/>
      </c>
      <c r="PG57" s="94"/>
      <c r="PH57" s="92" t="str">
        <f>IF(ISBLANK($PM$3),"",IF(ISBLANK(Tipy!MZ51),0,IF(AND(Tipy!MZ51=Výsledky!$PK$3,Tipy!NB51=Výsledky!$PM$3),50,0)))</f>
        <v/>
      </c>
      <c r="PI57" s="92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92" t="str">
        <f>IF(ISBLANK($PM$3),"",IF(OR(Tipy!NC51=Výsledky!$PH$6,Tipy!NC51=Výsledky!$PH$7,Tipy!NC51=Výsledky!$PH$8,Tipy!NC51=Výsledky!$PH$9),30,0))</f>
        <v/>
      </c>
      <c r="PK57" s="92" t="str">
        <f>IF(ISBLANK($PM$3),"",IF(OR(Tipy!ND51=Výsledky!$PK$6,Tipy!ND51=Výsledky!$PK$7,Tipy!ND51=Výsledky!$PK$8,Tipy!ND51=Výsledky!$PK$9),10,0))</f>
        <v/>
      </c>
      <c r="PL57" s="93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95" t="str">
        <f>IF(ISBLANK($PM$3),"",IF(ISBLANK(Tipy!MZ51),"-",SUM(PH57:PL57)))</f>
        <v/>
      </c>
      <c r="PN57" s="94"/>
      <c r="PO57" s="92" t="str">
        <f>IF(ISBLANK($PT$3),"",IF(ISBLANK(Tipy!NF51),0,IF(AND(Tipy!NF51=Výsledky!$PR$3,Tipy!NH51=Výsledky!$PT$3),50,0)))</f>
        <v/>
      </c>
      <c r="PP57" s="92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92" t="str">
        <f>IF(ISBLANK($PT$3),"",IF(OR(Tipy!NI51=Výsledky!$PO$6,Tipy!NI51=Výsledky!$PO$7,Tipy!NI51=Výsledky!$PO$8,Tipy!NI51=Výsledky!$PO$9),30,0))</f>
        <v/>
      </c>
      <c r="PR57" s="92" t="str">
        <f>IF(ISBLANK($PT$3),"",IF(OR(Tipy!NJ51=Výsledky!$PR$6,Tipy!NJ51=Výsledky!$PR$7,Tipy!NJ51=Výsledky!$PR$8,Tipy!NJ51=Výsledky!$PR$9),10,0))</f>
        <v/>
      </c>
      <c r="PS57" s="93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95" t="str">
        <f>IF(ISBLANK($PT$3),"",IF(ISBLANK(Tipy!NF51),"-",SUM(PO57:PS57)))</f>
        <v/>
      </c>
      <c r="PU57" s="94"/>
      <c r="PV57" s="92" t="str">
        <f>IF(ISBLANK($QA$3),"",IF(ISBLANK(Tipy!NL51),0,IF(AND(Tipy!NL51=Výsledky!$PY$3,Tipy!NN51=Výsledky!$QA$3),50,0)))</f>
        <v/>
      </c>
      <c r="PW57" s="92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92" t="str">
        <f>IF(ISBLANK($QA$3),"",IF(OR(Tipy!NO51=Výsledky!$PV$6,Tipy!NO51=Výsledky!$PV$7,Tipy!NO51=Výsledky!$PV$8,Tipy!NO51=Výsledky!$PV$9),30,0))</f>
        <v/>
      </c>
      <c r="PY57" s="92" t="str">
        <f>IF(ISBLANK($QA$3),"",IF(OR(Tipy!NP51=Výsledky!$PY$6,Tipy!NP51=Výsledky!$PY$7,Tipy!NP51=Výsledky!$PY$8,Tipy!NP51=Výsledky!$PY$9),10,0))</f>
        <v/>
      </c>
      <c r="PZ57" s="93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95" t="str">
        <f>IF(ISBLANK($QA$3),"",IF(ISBLANK(Tipy!NL51),"-",SUM(PV57:PZ57)))</f>
        <v/>
      </c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182">
        <f>IF(ISBLANK($GP$3),"",IF(ISBLANK(Tipy!FJ52),0,IF(AND(Tipy!FJ52=Výsledky!$GN$3,Tipy!FL52=Výsledky!$GP$3),50,0)))</f>
        <v>0</v>
      </c>
      <c r="GL58" s="182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82">
        <f>IF(ISBLANK($GP$3),"",IF(OR(Tipy!FM52=Výsledky!$GK$6,Tipy!FM52=Výsledky!$GK$7,Tipy!FM52=Výsledky!$GK$8,Tipy!FM52=Výsledky!$GK$9),30,0))</f>
        <v>0</v>
      </c>
      <c r="GN58" s="182">
        <f>IF(ISBLANK($GP$3),"",IF(OR(Tipy!FN52=Výsledky!$GN$6,Tipy!FN52=Výsledky!$GN$7,Tipy!FN52=Výsledky!$GN$8,Tipy!FN52=Výsledky!$GN$9),10,0))</f>
        <v>0</v>
      </c>
      <c r="GO58" s="183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6" t="str">
        <f>IF(ISBLANK($GP$3),"",IF(ISBLANK(Tipy!FJ52),"-",SUM(GK58:GO58)))</f>
        <v>-</v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182">
        <f>IF(ISBLANK($IM$3),"",IF(ISBLANK(Tipy!GZ52),0,IF(AND(Tipy!GZ52=Výsledky!$IK$3,Tipy!HB52=Výsledky!$IM$3),50,0)))</f>
        <v>0</v>
      </c>
      <c r="II58" s="182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2">
        <f>IF(ISBLANK($IM$3),"",IF(OR(Tipy!HC52=Výsledky!$IH$6,Tipy!HC52=Výsledky!$IH$7,Tipy!HC52=Výsledky!$IH$8,Tipy!HC52=Výsledky!$IH$9),30,0))</f>
        <v>0</v>
      </c>
      <c r="IK58" s="182">
        <f>IF(ISBLANK($IM$3),"",IF(OR(Tipy!HD52=Výsledky!$IK$6,Tipy!HD52=Výsledky!$IK$7,Tipy!HD52=Výsledky!$IK$8,Tipy!HD52=Výsledky!$IK$9),10,0))</f>
        <v>0</v>
      </c>
      <c r="IL58" s="183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6" t="str">
        <f>IF(ISBLANK($IM$3),"",IF(ISBLANK(Tipy!GZ52),"-",SUM(IH58:IL58)))</f>
        <v>-</v>
      </c>
      <c r="IN58" s="185"/>
      <c r="IO58" s="182">
        <f>IF(ISBLANK($IT$3),"",IF(ISBLANK(Tipy!HF52),0,IF(AND(Tipy!HF52=Výsledky!$IR$3,Tipy!HH52=Výsledky!$IT$3),50,0)))</f>
        <v>0</v>
      </c>
      <c r="IP58" s="182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2">
        <f>IF(ISBLANK($IT$3),"",IF(OR(Tipy!HI52=Výsledky!$IO$6,Tipy!HI52=Výsledky!$IO$7,Tipy!HI52=Výsledky!$IO$8,Tipy!HI52=Výsledky!$IO$9),30,0))</f>
        <v>0</v>
      </c>
      <c r="IR58" s="182">
        <f>IF(ISBLANK($IT$3),"",IF(OR(Tipy!HJ52=Výsledky!$IR$6,Tipy!HJ52=Výsledky!$IR$7,Tipy!HJ52=Výsledky!$IR$8,Tipy!HJ52=Výsledky!$IR$9),10,0))</f>
        <v>0</v>
      </c>
      <c r="IS58" s="183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6" t="str">
        <f>IF(ISBLANK($IT$3),"",IF(ISBLANK(Tipy!HF52),"-",SUM(IO58:IS58)))</f>
        <v>-</v>
      </c>
      <c r="IU58" s="185"/>
      <c r="IV58" s="182">
        <f>IF(ISBLANK($JA$3),"",IF(ISBLANK(Tipy!HL52),0,IF(AND(Tipy!HL52=Výsledky!$IY$3,Tipy!HN52=Výsledky!$JA$3),50,0)))</f>
        <v>0</v>
      </c>
      <c r="IW58" s="182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2">
        <f>IF(ISBLANK($JA$3),"",IF(OR(Tipy!HO52=Výsledky!$IV$6,Tipy!HO52=Výsledky!$IV$7,Tipy!HO52=Výsledky!$IV$8,Tipy!HO52=Výsledky!$IV$9),30,0))</f>
        <v>0</v>
      </c>
      <c r="IY58" s="182">
        <f>IF(ISBLANK($JA$3),"",IF(OR(Tipy!HP52=Výsledky!$IY$6,Tipy!HP52=Výsledky!$IY$7,Tipy!HP52=Výsledky!$IY$8,Tipy!HP52=Výsledky!$IY$9),10,0))</f>
        <v>0</v>
      </c>
      <c r="IZ58" s="183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6" t="str">
        <f>IF(ISBLANK($JA$3),"",IF(ISBLANK(Tipy!HL52),"-",SUM(IV58:IZ58)))</f>
        <v>-</v>
      </c>
      <c r="JB58" s="185"/>
      <c r="JC58" s="182">
        <f>IF(ISBLANK($JH$3),"",IF(ISBLANK(Tipy!HR52),0,IF(AND(Tipy!HR52=Výsledky!$JF$3,Tipy!HT52=Výsledky!$JH$3),50,0)))</f>
        <v>0</v>
      </c>
      <c r="JD58" s="182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2">
        <f>IF(ISBLANK($JH$3),"",IF(OR(Tipy!HU52=Výsledky!$JC$6,Tipy!HU52=Výsledky!$JC$7,Tipy!HU52=Výsledky!$JC$8,Tipy!HU52=Výsledky!$JC$9),30,0))</f>
        <v>0</v>
      </c>
      <c r="JF58" s="182">
        <f>IF(ISBLANK($JH$3),"",IF(OR(Tipy!HV52=Výsledky!$JF$6,Tipy!HV52=Výsledky!$JF$7,Tipy!HV52=Výsledky!$JF$8,Tipy!HV52=Výsledky!$JF$9),10,0))</f>
        <v>0</v>
      </c>
      <c r="JG58" s="18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6" t="str">
        <f>IF(ISBLANK($JH$3),"",IF(ISBLANK(Tipy!HR52),"-",SUM(JC58:JG58)))</f>
        <v>-</v>
      </c>
      <c r="JI58" s="185"/>
      <c r="JJ58" s="182">
        <f>IF(ISBLANK($JO$3),"",IF(ISBLANK(Tipy!HX52),0,IF(AND(Tipy!HX52=Výsledky!$JM$3,Tipy!HZ52=Výsledky!$JO$3),50,0)))</f>
        <v>0</v>
      </c>
      <c r="JK58" s="182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2">
        <f>IF(ISBLANK($JO$3),"",IF(OR(Tipy!IA52=Výsledky!$JJ$6,Tipy!IA52=Výsledky!$JJ$7,Tipy!IA52=Výsledky!$JJ$8,Tipy!IA52=Výsledky!$JJ$9),30,0))</f>
        <v>0</v>
      </c>
      <c r="JM58" s="182">
        <f>IF(ISBLANK($JO$3),"",IF(OR(Tipy!IB52=Výsledky!$JM$6,Tipy!IB52=Výsledky!$JM$7,Tipy!IB52=Výsledky!$JM$8,Tipy!IB52=Výsledky!$JM$9),10,0))</f>
        <v>0</v>
      </c>
      <c r="JN58" s="183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86" t="str">
        <f>IF(ISBLANK($JO$3),"",IF(ISBLANK(Tipy!HX52),"-",SUM(JJ58:JN58)))</f>
        <v>-</v>
      </c>
      <c r="JP58" s="185"/>
      <c r="JQ58" s="182">
        <f>IF(ISBLANK($JV$3),"",IF(ISBLANK(Tipy!ID52),0,IF(AND(Tipy!ID52=Výsledky!$JT$3,Tipy!IF52=Výsledky!$JV$3),50,0)))</f>
        <v>0</v>
      </c>
      <c r="JR58" s="182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82">
        <f>IF(ISBLANK($JV$3),"",IF(OR(Tipy!IG52=Výsledky!$JQ$6,Tipy!IG52=Výsledky!$JQ$7,Tipy!IG52=Výsledky!$JQ$8,Tipy!IG52=Výsledky!$JQ$9),30,0))</f>
        <v>0</v>
      </c>
      <c r="JT58" s="182">
        <f>IF(ISBLANK($JV$3),"",IF(OR(Tipy!IH52=Výsledky!$JT$6,Tipy!IH52=Výsledky!$JT$7,Tipy!IH52=Výsledky!$JT$8,Tipy!IH52=Výsledky!$JT$9),10,0))</f>
        <v>0</v>
      </c>
      <c r="JU58" s="183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86" t="str">
        <f>IF(ISBLANK($JV$3),"",IF(ISBLANK(Tipy!ID52),"-",SUM(JQ58:JU58)))</f>
        <v>-</v>
      </c>
      <c r="JW58" s="185"/>
      <c r="JX58" s="182">
        <f>IF(ISBLANK($KC$3),"",IF(ISBLANK(Tipy!IJ52),0,IF(AND(Tipy!IJ52=Výsledky!$KA$3,Tipy!IL52=Výsledky!$KC$3),50,0)))</f>
        <v>0</v>
      </c>
      <c r="JY58" s="182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>0</v>
      </c>
      <c r="JZ58" s="182">
        <f>IF(ISBLANK($KC$3),"",IF(OR(Tipy!IM52=Výsledky!$JX$6,Tipy!IM52=Výsledky!$JX$7,Tipy!IM52=Výsledky!$JX$8,Tipy!IM52=Výsledky!$JX$9),30,0))</f>
        <v>0</v>
      </c>
      <c r="KA58" s="182">
        <f>IF(ISBLANK($KC$3),"",IF(OR(Tipy!IN52=Výsledky!$KA$6,Tipy!IN52=Výsledky!$KA$7,Tipy!IN52=Výsledky!$KA$8,Tipy!IN52=Výsledky!$KA$9),10,0))</f>
        <v>0</v>
      </c>
      <c r="KB58" s="183">
        <f>IF(ISBLANK($KC$3),"",IF(ISBLANK(Tipy!IJ52),0,IF(OR(AND(Tipy!IJ52=Výsledky!$KA$3,OR(Tipy!IL52=Výsledky!$KC$3+1,Tipy!IL52=Výsledky!$KC$3-1)),AND(Tipy!IL52=Výsledky!$KC$3,OR(Tipy!IJ52=Výsledky!$KA$3+1,Tipy!IJ52=Výsledky!$KA$3-1))),10,0)))</f>
        <v>0</v>
      </c>
      <c r="KC58" s="186" t="str">
        <f>IF(ISBLANK($KC$3),"",IF(ISBLANK(Tipy!IJ52),"-",SUM(JX58:KB58)))</f>
        <v>-</v>
      </c>
      <c r="KD58" s="185"/>
      <c r="KE58" s="182">
        <f>IF(ISBLANK($KJ$3),"",IF(ISBLANK(Tipy!IP52),0,IF(AND(Tipy!IP52=Výsledky!$KH$3,Tipy!IR52=Výsledky!$KJ$3),50,0)))</f>
        <v>0</v>
      </c>
      <c r="KF58" s="182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182">
        <f>IF(ISBLANK($KJ$3),"",IF(OR(Tipy!IS52=Výsledky!$KE$6,Tipy!IS52=Výsledky!$KE$7,Tipy!IS52=Výsledky!$KE$8,Tipy!IS52=Výsledky!$KE$9),30,0))</f>
        <v>0</v>
      </c>
      <c r="KH58" s="182">
        <f>IF(ISBLANK($KJ$3),"",IF(OR(Tipy!IT52=Výsledky!$KH$6,Tipy!IT52=Výsledky!$KH$7,Tipy!IT52=Výsledky!$KH$8,Tipy!IT52=Výsledky!$KH$9),10,0))</f>
        <v>0</v>
      </c>
      <c r="KI58" s="183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186" t="str">
        <f>IF(ISBLANK($KJ$3),"",IF(ISBLANK(Tipy!IP52),"-",SUM(KE58:KI58)))</f>
        <v>-</v>
      </c>
      <c r="KK58" s="185"/>
      <c r="KL58" s="182">
        <f>IF(ISBLANK($KQ$3),"",IF(ISBLANK(Tipy!IV52),0,IF(AND(Tipy!IV52=Výsledky!$KO$3,Tipy!IX52=Výsledky!$KQ$3),50,0)))</f>
        <v>0</v>
      </c>
      <c r="KM58" s="182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182">
        <f>IF(ISBLANK($KQ$3),"",IF(OR(Tipy!IY52=Výsledky!$KL$6,Tipy!IY52=Výsledky!$KL$7,Tipy!IY52=Výsledky!$KL$8,Tipy!IY52=Výsledky!$KL$9),30,0))</f>
        <v>0</v>
      </c>
      <c r="KO58" s="182">
        <f>IF(ISBLANK($KQ$3),"",IF(OR(Tipy!IZ52=Výsledky!$KO$6,Tipy!IZ52=Výsledky!$KO$7,Tipy!IZ52=Výsledky!$KO$8,Tipy!IZ52=Výsledky!$KO$9),10,0))</f>
        <v>0</v>
      </c>
      <c r="KP58" s="183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86" t="str">
        <f>IF(ISBLANK($KQ$3),"",IF(ISBLANK(Tipy!IV52),"-",SUM(KL58:KP58)))</f>
        <v>-</v>
      </c>
      <c r="KR58" s="185"/>
      <c r="KS58" s="182">
        <f>IF(ISBLANK($KX$3),"",IF(ISBLANK(Tipy!JB52),0,IF(AND(Tipy!JB52=Výsledky!$KV$3,Tipy!JD52=Výsledky!$KX$3),50,0)))</f>
        <v>0</v>
      </c>
      <c r="KT58" s="182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82">
        <f>IF(ISBLANK($KX$3),"",IF(OR(Tipy!JE52=Výsledky!$KS$6,Tipy!JE52=Výsledky!$KS$7,Tipy!JE52=Výsledky!$KS$8,Tipy!JE52=Výsledky!$KS$9),30,0))</f>
        <v>0</v>
      </c>
      <c r="KV58" s="182">
        <f>IF(ISBLANK($KX$3),"",IF(OR(Tipy!JF52=Výsledky!$KV$6,Tipy!JF52=Výsledky!$KV$7,Tipy!JF52=Výsledky!$KV$8,Tipy!JF52=Výsledky!$KV$9),10,0))</f>
        <v>0</v>
      </c>
      <c r="KW58" s="183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86" t="str">
        <f>IF(ISBLANK($KX$3),"",IF(ISBLANK(Tipy!JB52),"-",SUM(KS58:KW58)))</f>
        <v>-</v>
      </c>
      <c r="KY58" s="185"/>
      <c r="KZ58" s="182">
        <f>IF(ISBLANK($LE$3),"",IF(ISBLANK(Tipy!JH52),0,IF(AND(Tipy!JH52=Výsledky!$LC$3,Tipy!JJ52=Výsledky!$LE$3),50,0)))</f>
        <v>0</v>
      </c>
      <c r="LA58" s="182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82">
        <f>IF(ISBLANK($LE$3),"",IF(OR(Tipy!JK52=Výsledky!$KZ$6,Tipy!JK52=Výsledky!$KZ$7,Tipy!JK52=Výsledky!$KZ$8,Tipy!JK52=Výsledky!$KZ$9),30,0))</f>
        <v>0</v>
      </c>
      <c r="LC58" s="182">
        <f>IF(ISBLANK($LE$3),"",IF(OR(Tipy!JL52=Výsledky!$LC$6,Tipy!JL52=Výsledky!$LC$7,Tipy!JL52=Výsledky!$LC$8,Tipy!JL52=Výsledky!$LC$9),10,0))</f>
        <v>0</v>
      </c>
      <c r="LD58" s="183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86" t="str">
        <f>IF(ISBLANK($LE$3),"",IF(ISBLANK(Tipy!JH52),"-",SUM(KZ58:LD58)))</f>
        <v>-</v>
      </c>
      <c r="LF58" s="185"/>
      <c r="LG58" s="182">
        <f>IF(ISBLANK($LL$3),"",IF(ISBLANK(Tipy!JN52),0,IF(AND(Tipy!JN52=Výsledky!$LJ$3,Tipy!JP52=Výsledky!$LL$3),50,0)))</f>
        <v>0</v>
      </c>
      <c r="LH58" s="182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0</v>
      </c>
      <c r="LI58" s="182">
        <f>IF(ISBLANK($LL$3),"",IF(OR(Tipy!JQ52=Výsledky!$LG$6,Tipy!JQ52=Výsledky!$LG$7,Tipy!JQ52=Výsledky!$LG$8,Tipy!JQ52=Výsledky!$LG$9),30,0))</f>
        <v>0</v>
      </c>
      <c r="LJ58" s="182">
        <f>IF(ISBLANK($LL$3),"",IF(OR(Tipy!JR52=Výsledky!$LJ$6,Tipy!JR52=Výsledky!$LJ$7,Tipy!JR52=Výsledky!$LJ$8,Tipy!JR52=Výsledky!$LJ$9),10,0))</f>
        <v>0</v>
      </c>
      <c r="LK58" s="183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86" t="str">
        <f>IF(ISBLANK($LL$3),"",IF(ISBLANK(Tipy!JN52),"-",SUM(LG58:LK58)))</f>
        <v>-</v>
      </c>
      <c r="LM58" s="185"/>
      <c r="LN58" s="182" t="str">
        <f>IF(ISBLANK($LS$3),"",IF(ISBLANK(Tipy!JT52),0,IF(AND(Tipy!JT52=Výsledky!$LQ$3,Tipy!JV52=Výsledky!$LS$3),50,0)))</f>
        <v/>
      </c>
      <c r="LO58" s="182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82" t="str">
        <f>IF(ISBLANK($LS$3),"",IF(OR(Tipy!JW52=Výsledky!$LN$6,Tipy!JW52=Výsledky!$LN$7,Tipy!JW52=Výsledky!$LN$8,Tipy!JW52=Výsledky!$LN$9),30,0))</f>
        <v/>
      </c>
      <c r="LQ58" s="182" t="str">
        <f>IF(ISBLANK($LS$3),"",IF(OR(Tipy!JX52=Výsledky!$LQ$6,Tipy!JX52=Výsledky!$LQ$7,Tipy!JX52=Výsledky!$LQ$8,Tipy!JX52=Výsledky!$LQ$9),10,0))</f>
        <v/>
      </c>
      <c r="LR58" s="183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86" t="str">
        <f>IF(ISBLANK($LS$3),"",IF(ISBLANK(Tipy!JT52),"-",SUM(LN58:LR58)))</f>
        <v/>
      </c>
      <c r="LT58" s="94"/>
      <c r="LU58" s="182">
        <f>IF(ISBLANK($LZ$3),"",IF(ISBLANK(Tipy!JZ52),0,IF(AND(Tipy!JZ52=Výsledky!$LX$3,Tipy!KB52=Výsledky!$LZ$3),50,0)))</f>
        <v>0</v>
      </c>
      <c r="LV58" s="182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82">
        <f>IF(ISBLANK($LZ$3),"",IF(OR(Tipy!KC52=Výsledky!$LU$6,Tipy!KC52=Výsledky!$LU$7,Tipy!KC52=Výsledky!$LU$8,Tipy!KC52=Výsledky!$LU$9),30,0))</f>
        <v>0</v>
      </c>
      <c r="LX58" s="182">
        <f>IF(ISBLANK($LZ$3),"",IF(OR(Tipy!KD52=Výsledky!$LX$6,Tipy!KD52=Výsledky!$LX$7,Tipy!KD52=Výsledky!$LX$8,Tipy!KD52=Výsledky!$LX$9),10,0))</f>
        <v>0</v>
      </c>
      <c r="LY58" s="183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86" t="str">
        <f>IF(ISBLANK($LZ$3),"",IF(ISBLANK(Tipy!JZ52),"-",SUM(LU58:LY58)))</f>
        <v>-</v>
      </c>
      <c r="MA58" s="185"/>
      <c r="MB58" s="182">
        <f>IF(ISBLANK($MG$3),"",IF(ISBLANK(Tipy!KF52),0,IF(AND(Tipy!KF52=Výsledky!$ME$3,Tipy!KH52=Výsledky!$MG$3),50,0)))</f>
        <v>0</v>
      </c>
      <c r="MC58" s="182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82">
        <f>IF(ISBLANK($MG$3),"",IF(OR(Tipy!KI52=Výsledky!$MB$6,Tipy!KI52=Výsledky!$MB$7,Tipy!KI52=Výsledky!$MB$8,Tipy!KI52=Výsledky!$MB$9),30,0))</f>
        <v>0</v>
      </c>
      <c r="ME58" s="182">
        <f>IF(ISBLANK($MG$3),"",IF(OR(Tipy!KJ52=Výsledky!$ME$6,Tipy!KJ52=Výsledky!$ME$7,Tipy!KJ52=Výsledky!$ME$8,Tipy!KJ52=Výsledky!$ME$9),10,0))</f>
        <v>0</v>
      </c>
      <c r="MF58" s="183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86" t="str">
        <f>IF(ISBLANK($MG$3),"",IF(ISBLANK(Tipy!KF52),"-",SUM(MB58:MF58)))</f>
        <v>-</v>
      </c>
      <c r="MH58" s="94"/>
      <c r="MI58" s="92" t="str">
        <f>IF(ISBLANK($MN$3),"",IF(ISBLANK(Tipy!KL52),0,IF(AND(Tipy!KL52=Výsledky!$ML$3,Tipy!KN52=Výsledky!$MN$3),50,0)))</f>
        <v/>
      </c>
      <c r="MJ58" s="92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92" t="str">
        <f>IF(ISBLANK($MN$3),"",IF(OR(Tipy!KO52=Výsledky!$MI$6,Tipy!KO52=Výsledky!$MI$7,Tipy!KO52=Výsledky!$MI$8,Tipy!KO52=Výsledky!$MI$9),30,0))</f>
        <v/>
      </c>
      <c r="ML58" s="92" t="str">
        <f>IF(ISBLANK($MN$3),"",IF(OR(Tipy!KP52=Výsledky!$ML$6,Tipy!KP52=Výsledky!$ML$7,Tipy!KP52=Výsledky!$ML$8,Tipy!KP52=Výsledky!$ML$9),10,0))</f>
        <v/>
      </c>
      <c r="MM58" s="93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95" t="str">
        <f>IF(ISBLANK($MN$3),"",IF(ISBLANK(Tipy!KL52),"-",SUM(MI58:MM58)))</f>
        <v/>
      </c>
      <c r="MO58" s="94"/>
      <c r="MP58" s="92" t="str">
        <f>IF(ISBLANK($MU$3),"",IF(ISBLANK(Tipy!KR52),0,IF(AND(Tipy!KR52=Výsledky!$MS$3,Tipy!KT52=Výsledky!$MU$3),50,0)))</f>
        <v/>
      </c>
      <c r="MQ58" s="92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92" t="str">
        <f>IF(ISBLANK($MU$3),"",IF(OR(Tipy!KU52=Výsledky!$MP$6,Tipy!KU52=Výsledky!$MP$7,Tipy!KU52=Výsledky!$MP$8,Tipy!KU52=Výsledky!$MP$9),30,0))</f>
        <v/>
      </c>
      <c r="MS58" s="92" t="str">
        <f>IF(ISBLANK($MU$3),"",IF(OR(Tipy!KV52=Výsledky!$MS$6,Tipy!KV52=Výsledky!$MS$7,Tipy!KV52=Výsledky!$MS$8,Tipy!KV52=Výsledky!$MS$9),10,0))</f>
        <v/>
      </c>
      <c r="MT58" s="93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95" t="str">
        <f>IF(ISBLANK($MU$3),"",IF(ISBLANK(Tipy!KR52),"-",SUM(MP58:MT58)))</f>
        <v/>
      </c>
      <c r="MV58" s="94"/>
      <c r="MW58" s="92" t="str">
        <f>IF(ISBLANK($NB$3),"",IF(ISBLANK(Tipy!KX52),0,IF(AND(Tipy!KX52=Výsledky!$MZ$3,Tipy!KZ52=Výsledky!$NB$3),50,0)))</f>
        <v/>
      </c>
      <c r="MX58" s="92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92" t="str">
        <f>IF(ISBLANK($NB$3),"",IF(OR(Tipy!LA52=Výsledky!$MW$6,Tipy!LA52=Výsledky!$MW$7,Tipy!LA52=Výsledky!$MW$8,Tipy!LA52=Výsledky!$MW$9),30,0))</f>
        <v/>
      </c>
      <c r="MZ58" s="92" t="str">
        <f>IF(ISBLANK($NB$3),"",IF(OR(Tipy!LB52=Výsledky!$MZ$6,Tipy!LB52=Výsledky!$MZ$7,Tipy!LB52=Výsledky!$MZ$8,Tipy!LB52=Výsledky!$MZ$9),10,0))</f>
        <v/>
      </c>
      <c r="NA58" s="93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95" t="str">
        <f>IF(ISBLANK($NB$3),"",IF(ISBLANK(Tipy!KX52),"-",SUM(MW58:NA58)))</f>
        <v/>
      </c>
      <c r="NC58" s="94"/>
      <c r="ND58" s="92" t="str">
        <f>IF(ISBLANK($NI$3),"",IF(ISBLANK(Tipy!LD52),0,IF(AND(Tipy!LD52=Výsledky!$NG$3,Tipy!LF52=Výsledky!$NI$3),50,0)))</f>
        <v/>
      </c>
      <c r="NE58" s="92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92" t="str">
        <f>IF(ISBLANK($NI$3),"",IF(OR(Tipy!LG52=Výsledky!$ND$6,Tipy!LG52=Výsledky!$ND$7,Tipy!LG52=Výsledky!$ND$8,Tipy!LG52=Výsledky!$ND$9),30,0))</f>
        <v/>
      </c>
      <c r="NG58" s="92" t="str">
        <f>IF(ISBLANK($NI$3),"",IF(OR(Tipy!LH52=Výsledky!$NG$6,Tipy!LH52=Výsledky!$NG$7,Tipy!LH52=Výsledky!$NG$8,Tipy!LH52=Výsledky!$NG$9),10,0))</f>
        <v/>
      </c>
      <c r="NH58" s="93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95" t="str">
        <f>IF(ISBLANK($NI$3),"",IF(ISBLANK(Tipy!LD52),"-",SUM(ND58:NH58)))</f>
        <v/>
      </c>
      <c r="NJ58" s="94"/>
      <c r="NK58" s="92" t="str">
        <f>IF(ISBLANK($NP$3),"",IF(ISBLANK(Tipy!LJ52),0,IF(AND(Tipy!LJ52=Výsledky!$NN$3,Tipy!LL52=Výsledky!$NP$3),50,0)))</f>
        <v/>
      </c>
      <c r="NL58" s="92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92" t="str">
        <f>IF(ISBLANK($NP$3),"",IF(OR(Tipy!LM52=Výsledky!$NK$6,Tipy!LM52=Výsledky!$NK$7,Tipy!LM52=Výsledky!$NK$8,Tipy!LM52=Výsledky!$NK$9),30,0))</f>
        <v/>
      </c>
      <c r="NN58" s="92" t="str">
        <f>IF(ISBLANK($NP$3),"",IF(OR(Tipy!LN52=Výsledky!$NN$6,Tipy!LN52=Výsledky!$NN$7,Tipy!LN52=Výsledky!$NN$8,Tipy!LN52=Výsledky!$NN$9),10,0))</f>
        <v/>
      </c>
      <c r="NO58" s="93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95" t="str">
        <f>IF(ISBLANK($NP$3),"",IF(ISBLANK(Tipy!LJ52),"-",SUM(NK58:NO58)))</f>
        <v/>
      </c>
      <c r="NQ58" s="94"/>
      <c r="NR58" s="92" t="str">
        <f>IF(ISBLANK($NW$3),"",IF(ISBLANK(Tipy!LP52),0,IF(AND(Tipy!LP52=Výsledky!$NU$3,Tipy!LR52=Výsledky!$NW$3),50,0)))</f>
        <v/>
      </c>
      <c r="NS58" s="92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92" t="str">
        <f>IF(ISBLANK($NW$3),"",IF(OR(Tipy!LS52=Výsledky!$NR$6,Tipy!LS52=Výsledky!$NR$7,Tipy!LS52=Výsledky!$NR$8,Tipy!LS52=Výsledky!$NR$9),30,0))</f>
        <v/>
      </c>
      <c r="NU58" s="92" t="str">
        <f>IF(ISBLANK($NW$3),"",IF(OR(Tipy!LT52=Výsledky!$NU$6,Tipy!LT52=Výsledky!$NU$7,Tipy!LT52=Výsledky!$NU$8,Tipy!LT52=Výsledky!$NU$9),10,0))</f>
        <v/>
      </c>
      <c r="NV58" s="93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95" t="str">
        <f>IF(ISBLANK($NW$3),"",IF(ISBLANK(Tipy!LP52),"-",SUM(NR58:NV58)))</f>
        <v/>
      </c>
      <c r="NX58" s="94"/>
      <c r="NY58" s="92" t="str">
        <f>IF(ISBLANK($OD$3),"",IF(ISBLANK(Tipy!LV52),0,IF(AND(Tipy!LV52=Výsledky!$OB$3,Tipy!LX52=Výsledky!$OD$3),50,0)))</f>
        <v/>
      </c>
      <c r="NZ58" s="92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92" t="str">
        <f>IF(ISBLANK($OD$3),"",IF(OR(Tipy!LY52=Výsledky!$NY$6,Tipy!LY52=Výsledky!$NY$7,Tipy!LY52=Výsledky!$NY$8,Tipy!LY52=Výsledky!$NY$9),30,0))</f>
        <v/>
      </c>
      <c r="OB58" s="92" t="str">
        <f>IF(ISBLANK($OD$3),"",IF(OR(Tipy!LZ52=Výsledky!$OB$6,Tipy!LZ52=Výsledky!$OB$7,Tipy!LZ52=Výsledky!$OB$8,Tipy!LZ52=Výsledky!$OB$9),10,0))</f>
        <v/>
      </c>
      <c r="OC58" s="93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95" t="str">
        <f>IF(ISBLANK($OD$3),"",IF(ISBLANK(Tipy!LV52),"-",SUM(NY58:OC58)))</f>
        <v/>
      </c>
      <c r="OE58" s="94"/>
      <c r="OF58" s="92" t="str">
        <f>IF(ISBLANK($OK$3),"",IF(ISBLANK(Tipy!MB52),0,IF(AND(Tipy!MB52=Výsledky!$OI$3,Tipy!MD52=Výsledky!$OK$3),50,0)))</f>
        <v/>
      </c>
      <c r="OG58" s="92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92" t="str">
        <f>IF(ISBLANK($OK$3),"",IF(OR(Tipy!ME52=Výsledky!$OF$6,Tipy!ME52=Výsledky!$OF$7,Tipy!ME52=Výsledky!$OF$8,Tipy!ME52=Výsledky!$OF$9),30,0))</f>
        <v/>
      </c>
      <c r="OI58" s="92" t="str">
        <f>IF(ISBLANK($OK$3),"",IF(OR(Tipy!MF52=Výsledky!$OI$6,Tipy!MF52=Výsledky!$OI$7,Tipy!MF52=Výsledky!$OI$8,Tipy!MF52=Výsledky!$OI$9),10,0))</f>
        <v/>
      </c>
      <c r="OJ58" s="93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95" t="str">
        <f>IF(ISBLANK($OK$3),"",IF(ISBLANK(Tipy!MB52),"-",SUM(OF58:OJ58)))</f>
        <v/>
      </c>
      <c r="OL58" s="94"/>
      <c r="OM58" s="92" t="str">
        <f>IF(ISBLANK($OR$3),"",IF(ISBLANK(Tipy!MH52),0,IF(AND(Tipy!MH52=Výsledky!$OP$3,Tipy!MJ52=Výsledky!$OR$3),50,0)))</f>
        <v/>
      </c>
      <c r="ON58" s="92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92" t="str">
        <f>IF(ISBLANK($OR$3),"",IF(OR(Tipy!MK52=Výsledky!$OM$6,Tipy!MK52=Výsledky!$OM$7,Tipy!MK52=Výsledky!$OM$8,Tipy!MK52=Výsledky!$OM$9),30,0))</f>
        <v/>
      </c>
      <c r="OP58" s="92" t="str">
        <f>IF(ISBLANK($OR$3),"",IF(OR(Tipy!ML52=Výsledky!$OP$6,Tipy!ML52=Výsledky!$OP$7,Tipy!ML52=Výsledky!$OP$8,Tipy!ML52=Výsledky!$OP$9),10,0))</f>
        <v/>
      </c>
      <c r="OQ58" s="93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95" t="str">
        <f>IF(ISBLANK($OR$3),"",IF(ISBLANK(Tipy!MH52),"-",SUM(OM58:OQ58)))</f>
        <v/>
      </c>
      <c r="OS58" s="94"/>
      <c r="OT58" s="92" t="str">
        <f>IF(ISBLANK($OY$3),"",IF(ISBLANK(Tipy!MN52),0,IF(AND(Tipy!MN52=Výsledky!$OW$3,Tipy!MP52=Výsledky!$OY$3),50,0)))</f>
        <v/>
      </c>
      <c r="OU58" s="92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92" t="str">
        <f>IF(ISBLANK($OY$3),"",IF(OR(Tipy!MQ52=Výsledky!$OT$6,Tipy!MQ52=Výsledky!$OT$7,Tipy!MQ52=Výsledky!$OT$8,Tipy!MQ52=Výsledky!$OT$9),30,0))</f>
        <v/>
      </c>
      <c r="OW58" s="92" t="str">
        <f>IF(ISBLANK($OY$3),"",IF(OR(Tipy!MR52=Výsledky!$OW$6,Tipy!MR52=Výsledky!$OW$7,Tipy!MR52=Výsledky!$OW$8,Tipy!MR52=Výsledky!$OW$9),10,0))</f>
        <v/>
      </c>
      <c r="OX58" s="93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95" t="str">
        <f>IF(ISBLANK($OY$3),"",IF(ISBLANK(Tipy!MN52),"-",SUM(OT58:OX58)))</f>
        <v/>
      </c>
      <c r="OZ58" s="94"/>
      <c r="PA58" s="92" t="str">
        <f>IF(ISBLANK($PF$3),"",IF(ISBLANK(Tipy!MT52),0,IF(AND(Tipy!MT52=Výsledky!$PD$3,Tipy!MV52=Výsledky!$PF$3),50,0)))</f>
        <v/>
      </c>
      <c r="PB58" s="92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92" t="str">
        <f>IF(ISBLANK($PF$3),"",IF(OR(Tipy!MW52=Výsledky!$PA$6,Tipy!MW52=Výsledky!$PA$7,Tipy!MW52=Výsledky!$PA$8,Tipy!MW52=Výsledky!$PA$9),30,0))</f>
        <v/>
      </c>
      <c r="PD58" s="92" t="str">
        <f>IF(ISBLANK($PF$3),"",IF(OR(Tipy!MX52=Výsledky!$PD$6,Tipy!MX52=Výsledky!$PD$7,Tipy!MX52=Výsledky!$PD$8,Tipy!MX52=Výsledky!$PD$9),10,0))</f>
        <v/>
      </c>
      <c r="PE58" s="93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95" t="str">
        <f>IF(ISBLANK($PF$3),"",IF(ISBLANK(Tipy!MT52),"-",SUM(PA58:PE58)))</f>
        <v/>
      </c>
      <c r="PG58" s="94"/>
      <c r="PH58" s="92" t="str">
        <f>IF(ISBLANK($PM$3),"",IF(ISBLANK(Tipy!MZ52),0,IF(AND(Tipy!MZ52=Výsledky!$PK$3,Tipy!NB52=Výsledky!$PM$3),50,0)))</f>
        <v/>
      </c>
      <c r="PI58" s="92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92" t="str">
        <f>IF(ISBLANK($PM$3),"",IF(OR(Tipy!NC52=Výsledky!$PH$6,Tipy!NC52=Výsledky!$PH$7,Tipy!NC52=Výsledky!$PH$8,Tipy!NC52=Výsledky!$PH$9),30,0))</f>
        <v/>
      </c>
      <c r="PK58" s="92" t="str">
        <f>IF(ISBLANK($PM$3),"",IF(OR(Tipy!ND52=Výsledky!$PK$6,Tipy!ND52=Výsledky!$PK$7,Tipy!ND52=Výsledky!$PK$8,Tipy!ND52=Výsledky!$PK$9),10,0))</f>
        <v/>
      </c>
      <c r="PL58" s="93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95" t="str">
        <f>IF(ISBLANK($PM$3),"",IF(ISBLANK(Tipy!MZ52),"-",SUM(PH58:PL58)))</f>
        <v/>
      </c>
      <c r="PN58" s="94"/>
      <c r="PO58" s="92" t="str">
        <f>IF(ISBLANK($PT$3),"",IF(ISBLANK(Tipy!NF52),0,IF(AND(Tipy!NF52=Výsledky!$PR$3,Tipy!NH52=Výsledky!$PT$3),50,0)))</f>
        <v/>
      </c>
      <c r="PP58" s="92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92" t="str">
        <f>IF(ISBLANK($PT$3),"",IF(OR(Tipy!NI52=Výsledky!$PO$6,Tipy!NI52=Výsledky!$PO$7,Tipy!NI52=Výsledky!$PO$8,Tipy!NI52=Výsledky!$PO$9),30,0))</f>
        <v/>
      </c>
      <c r="PR58" s="92" t="str">
        <f>IF(ISBLANK($PT$3),"",IF(OR(Tipy!NJ52=Výsledky!$PR$6,Tipy!NJ52=Výsledky!$PR$7,Tipy!NJ52=Výsledky!$PR$8,Tipy!NJ52=Výsledky!$PR$9),10,0))</f>
        <v/>
      </c>
      <c r="PS58" s="93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95" t="str">
        <f>IF(ISBLANK($PT$3),"",IF(ISBLANK(Tipy!NF52),"-",SUM(PO58:PS58)))</f>
        <v/>
      </c>
      <c r="PU58" s="94"/>
      <c r="PV58" s="92" t="str">
        <f>IF(ISBLANK($QA$3),"",IF(ISBLANK(Tipy!NL52),0,IF(AND(Tipy!NL52=Výsledky!$PY$3,Tipy!NN52=Výsledky!$QA$3),50,0)))</f>
        <v/>
      </c>
      <c r="PW58" s="92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92" t="str">
        <f>IF(ISBLANK($QA$3),"",IF(OR(Tipy!NO52=Výsledky!$PV$6,Tipy!NO52=Výsledky!$PV$7,Tipy!NO52=Výsledky!$PV$8,Tipy!NO52=Výsledky!$PV$9),30,0))</f>
        <v/>
      </c>
      <c r="PY58" s="92" t="str">
        <f>IF(ISBLANK($QA$3),"",IF(OR(Tipy!NP52=Výsledky!$PY$6,Tipy!NP52=Výsledky!$PY$7,Tipy!NP52=Výsledky!$PY$8,Tipy!NP52=Výsledky!$PY$9),10,0))</f>
        <v/>
      </c>
      <c r="PZ58" s="93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95" t="str">
        <f>IF(ISBLANK($QA$3),"",IF(ISBLANK(Tipy!NL52),"-",SUM(PV58:PZ58)))</f>
        <v/>
      </c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182">
        <f>IF(ISBLANK($GP$3),"",IF(ISBLANK(Tipy!FJ53),0,IF(AND(Tipy!FJ53=Výsledky!$GN$3,Tipy!FL53=Výsledky!$GP$3),50,0)))</f>
        <v>0</v>
      </c>
      <c r="GL59" s="182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82">
        <f>IF(ISBLANK($GP$3),"",IF(OR(Tipy!FM53=Výsledky!$GK$6,Tipy!FM53=Výsledky!$GK$7,Tipy!FM53=Výsledky!$GK$8,Tipy!FM53=Výsledky!$GK$9),30,0))</f>
        <v>0</v>
      </c>
      <c r="GN59" s="182">
        <f>IF(ISBLANK($GP$3),"",IF(OR(Tipy!FN53=Výsledky!$GN$6,Tipy!FN53=Výsledky!$GN$7,Tipy!FN53=Výsledky!$GN$8,Tipy!FN53=Výsledky!$GN$9),10,0))</f>
        <v>0</v>
      </c>
      <c r="GO59" s="183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6" t="str">
        <f>IF(ISBLANK($GP$3),"",IF(ISBLANK(Tipy!FJ53),"-",SUM(GK59:GO59)))</f>
        <v>-</v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182">
        <f>IF(ISBLANK($IM$3),"",IF(ISBLANK(Tipy!GZ53),0,IF(AND(Tipy!GZ53=Výsledky!$IK$3,Tipy!HB53=Výsledky!$IM$3),50,0)))</f>
        <v>0</v>
      </c>
      <c r="II59" s="182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2">
        <f>IF(ISBLANK($IM$3),"",IF(OR(Tipy!HC53=Výsledky!$IH$6,Tipy!HC53=Výsledky!$IH$7,Tipy!HC53=Výsledky!$IH$8,Tipy!HC53=Výsledky!$IH$9),30,0))</f>
        <v>0</v>
      </c>
      <c r="IK59" s="182">
        <f>IF(ISBLANK($IM$3),"",IF(OR(Tipy!HD53=Výsledky!$IK$6,Tipy!HD53=Výsledky!$IK$7,Tipy!HD53=Výsledky!$IK$8,Tipy!HD53=Výsledky!$IK$9),10,0))</f>
        <v>0</v>
      </c>
      <c r="IL59" s="183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6" t="str">
        <f>IF(ISBLANK($IM$3),"",IF(ISBLANK(Tipy!GZ53),"-",SUM(IH59:IL59)))</f>
        <v>-</v>
      </c>
      <c r="IN59" s="185"/>
      <c r="IO59" s="182">
        <f>IF(ISBLANK($IT$3),"",IF(ISBLANK(Tipy!HF53),0,IF(AND(Tipy!HF53=Výsledky!$IR$3,Tipy!HH53=Výsledky!$IT$3),50,0)))</f>
        <v>0</v>
      </c>
      <c r="IP59" s="182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2">
        <f>IF(ISBLANK($IT$3),"",IF(OR(Tipy!HI53=Výsledky!$IO$6,Tipy!HI53=Výsledky!$IO$7,Tipy!HI53=Výsledky!$IO$8,Tipy!HI53=Výsledky!$IO$9),30,0))</f>
        <v>0</v>
      </c>
      <c r="IR59" s="182">
        <f>IF(ISBLANK($IT$3),"",IF(OR(Tipy!HJ53=Výsledky!$IR$6,Tipy!HJ53=Výsledky!$IR$7,Tipy!HJ53=Výsledky!$IR$8,Tipy!HJ53=Výsledky!$IR$9),10,0))</f>
        <v>0</v>
      </c>
      <c r="IS59" s="183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6" t="str">
        <f>IF(ISBLANK($IT$3),"",IF(ISBLANK(Tipy!HF53),"-",SUM(IO59:IS59)))</f>
        <v>-</v>
      </c>
      <c r="IU59" s="185"/>
      <c r="IV59" s="182">
        <f>IF(ISBLANK($JA$3),"",IF(ISBLANK(Tipy!HL53),0,IF(AND(Tipy!HL53=Výsledky!$IY$3,Tipy!HN53=Výsledky!$JA$3),50,0)))</f>
        <v>0</v>
      </c>
      <c r="IW59" s="182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2">
        <f>IF(ISBLANK($JA$3),"",IF(OR(Tipy!HO53=Výsledky!$IV$6,Tipy!HO53=Výsledky!$IV$7,Tipy!HO53=Výsledky!$IV$8,Tipy!HO53=Výsledky!$IV$9),30,0))</f>
        <v>0</v>
      </c>
      <c r="IY59" s="182">
        <f>IF(ISBLANK($JA$3),"",IF(OR(Tipy!HP53=Výsledky!$IY$6,Tipy!HP53=Výsledky!$IY$7,Tipy!HP53=Výsledky!$IY$8,Tipy!HP53=Výsledky!$IY$9),10,0))</f>
        <v>0</v>
      </c>
      <c r="IZ59" s="183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6" t="str">
        <f>IF(ISBLANK($JA$3),"",IF(ISBLANK(Tipy!HL53),"-",SUM(IV59:IZ59)))</f>
        <v>-</v>
      </c>
      <c r="JB59" s="185"/>
      <c r="JC59" s="182">
        <f>IF(ISBLANK($JH$3),"",IF(ISBLANK(Tipy!HR53),0,IF(AND(Tipy!HR53=Výsledky!$JF$3,Tipy!HT53=Výsledky!$JH$3),50,0)))</f>
        <v>0</v>
      </c>
      <c r="JD59" s="182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2">
        <f>IF(ISBLANK($JH$3),"",IF(OR(Tipy!HU53=Výsledky!$JC$6,Tipy!HU53=Výsledky!$JC$7,Tipy!HU53=Výsledky!$JC$8,Tipy!HU53=Výsledky!$JC$9),30,0))</f>
        <v>0</v>
      </c>
      <c r="JF59" s="182">
        <f>IF(ISBLANK($JH$3),"",IF(OR(Tipy!HV53=Výsledky!$JF$6,Tipy!HV53=Výsledky!$JF$7,Tipy!HV53=Výsledky!$JF$8,Tipy!HV53=Výsledky!$JF$9),10,0))</f>
        <v>0</v>
      </c>
      <c r="JG59" s="183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6" t="str">
        <f>IF(ISBLANK($JH$3),"",IF(ISBLANK(Tipy!HR53),"-",SUM(JC59:JG59)))</f>
        <v>-</v>
      </c>
      <c r="JI59" s="185"/>
      <c r="JJ59" s="182">
        <f>IF(ISBLANK($JO$3),"",IF(ISBLANK(Tipy!HX53),0,IF(AND(Tipy!HX53=Výsledky!$JM$3,Tipy!HZ53=Výsledky!$JO$3),50,0)))</f>
        <v>0</v>
      </c>
      <c r="JK59" s="182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2">
        <f>IF(ISBLANK($JO$3),"",IF(OR(Tipy!IA53=Výsledky!$JJ$6,Tipy!IA53=Výsledky!$JJ$7,Tipy!IA53=Výsledky!$JJ$8,Tipy!IA53=Výsledky!$JJ$9),30,0))</f>
        <v>0</v>
      </c>
      <c r="JM59" s="182">
        <f>IF(ISBLANK($JO$3),"",IF(OR(Tipy!IB53=Výsledky!$JM$6,Tipy!IB53=Výsledky!$JM$7,Tipy!IB53=Výsledky!$JM$8,Tipy!IB53=Výsledky!$JM$9),10,0))</f>
        <v>0</v>
      </c>
      <c r="JN59" s="183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186" t="str">
        <f>IF(ISBLANK($JO$3),"",IF(ISBLANK(Tipy!HX53),"-",SUM(JJ59:JN59)))</f>
        <v>-</v>
      </c>
      <c r="JP59" s="185"/>
      <c r="JQ59" s="182">
        <f>IF(ISBLANK($JV$3),"",IF(ISBLANK(Tipy!ID53),0,IF(AND(Tipy!ID53=Výsledky!$JT$3,Tipy!IF53=Výsledky!$JV$3),50,0)))</f>
        <v>0</v>
      </c>
      <c r="JR59" s="182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82">
        <f>IF(ISBLANK($JV$3),"",IF(OR(Tipy!IG53=Výsledky!$JQ$6,Tipy!IG53=Výsledky!$JQ$7,Tipy!IG53=Výsledky!$JQ$8,Tipy!IG53=Výsledky!$JQ$9),30,0))</f>
        <v>0</v>
      </c>
      <c r="JT59" s="182">
        <f>IF(ISBLANK($JV$3),"",IF(OR(Tipy!IH53=Výsledky!$JT$6,Tipy!IH53=Výsledky!$JT$7,Tipy!IH53=Výsledky!$JT$8,Tipy!IH53=Výsledky!$JT$9),10,0))</f>
        <v>0</v>
      </c>
      <c r="JU59" s="183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86" t="str">
        <f>IF(ISBLANK($JV$3),"",IF(ISBLANK(Tipy!ID53),"-",SUM(JQ59:JU59)))</f>
        <v>-</v>
      </c>
      <c r="JW59" s="185"/>
      <c r="JX59" s="182">
        <f>IF(ISBLANK($KC$3),"",IF(ISBLANK(Tipy!IJ53),0,IF(AND(Tipy!IJ53=Výsledky!$KA$3,Tipy!IL53=Výsledky!$KC$3),50,0)))</f>
        <v>0</v>
      </c>
      <c r="JY59" s="182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>0</v>
      </c>
      <c r="JZ59" s="182">
        <f>IF(ISBLANK($KC$3),"",IF(OR(Tipy!IM53=Výsledky!$JX$6,Tipy!IM53=Výsledky!$JX$7,Tipy!IM53=Výsledky!$JX$8,Tipy!IM53=Výsledky!$JX$9),30,0))</f>
        <v>0</v>
      </c>
      <c r="KA59" s="182">
        <f>IF(ISBLANK($KC$3),"",IF(OR(Tipy!IN53=Výsledky!$KA$6,Tipy!IN53=Výsledky!$KA$7,Tipy!IN53=Výsledky!$KA$8,Tipy!IN53=Výsledky!$KA$9),10,0))</f>
        <v>0</v>
      </c>
      <c r="KB59" s="183">
        <f>IF(ISBLANK($KC$3),"",IF(ISBLANK(Tipy!IJ53),0,IF(OR(AND(Tipy!IJ53=Výsledky!$KA$3,OR(Tipy!IL53=Výsledky!$KC$3+1,Tipy!IL53=Výsledky!$KC$3-1)),AND(Tipy!IL53=Výsledky!$KC$3,OR(Tipy!IJ53=Výsledky!$KA$3+1,Tipy!IJ53=Výsledky!$KA$3-1))),10,0)))</f>
        <v>0</v>
      </c>
      <c r="KC59" s="186" t="str">
        <f>IF(ISBLANK($KC$3),"",IF(ISBLANK(Tipy!IJ53),"-",SUM(JX59:KB59)))</f>
        <v>-</v>
      </c>
      <c r="KD59" s="185"/>
      <c r="KE59" s="182">
        <f>IF(ISBLANK($KJ$3),"",IF(ISBLANK(Tipy!IP53),0,IF(AND(Tipy!IP53=Výsledky!$KH$3,Tipy!IR53=Výsledky!$KJ$3),50,0)))</f>
        <v>0</v>
      </c>
      <c r="KF59" s="182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182">
        <f>IF(ISBLANK($KJ$3),"",IF(OR(Tipy!IS53=Výsledky!$KE$6,Tipy!IS53=Výsledky!$KE$7,Tipy!IS53=Výsledky!$KE$8,Tipy!IS53=Výsledky!$KE$9),30,0))</f>
        <v>0</v>
      </c>
      <c r="KH59" s="182">
        <f>IF(ISBLANK($KJ$3),"",IF(OR(Tipy!IT53=Výsledky!$KH$6,Tipy!IT53=Výsledky!$KH$7,Tipy!IT53=Výsledky!$KH$8,Tipy!IT53=Výsledky!$KH$9),10,0))</f>
        <v>0</v>
      </c>
      <c r="KI59" s="183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186" t="str">
        <f>IF(ISBLANK($KJ$3),"",IF(ISBLANK(Tipy!IP53),"-",SUM(KE59:KI59)))</f>
        <v>-</v>
      </c>
      <c r="KK59" s="185"/>
      <c r="KL59" s="182">
        <f>IF(ISBLANK($KQ$3),"",IF(ISBLANK(Tipy!IV53),0,IF(AND(Tipy!IV53=Výsledky!$KO$3,Tipy!IX53=Výsledky!$KQ$3),50,0)))</f>
        <v>0</v>
      </c>
      <c r="KM59" s="182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0</v>
      </c>
      <c r="KN59" s="182">
        <f>IF(ISBLANK($KQ$3),"",IF(OR(Tipy!IY53=Výsledky!$KL$6,Tipy!IY53=Výsledky!$KL$7,Tipy!IY53=Výsledky!$KL$8,Tipy!IY53=Výsledky!$KL$9),30,0))</f>
        <v>0</v>
      </c>
      <c r="KO59" s="182">
        <f>IF(ISBLANK($KQ$3),"",IF(OR(Tipy!IZ53=Výsledky!$KO$6,Tipy!IZ53=Výsledky!$KO$7,Tipy!IZ53=Výsledky!$KO$8,Tipy!IZ53=Výsledky!$KO$9),10,0))</f>
        <v>0</v>
      </c>
      <c r="KP59" s="183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86" t="str">
        <f>IF(ISBLANK($KQ$3),"",IF(ISBLANK(Tipy!IV53),"-",SUM(KL59:KP59)))</f>
        <v>-</v>
      </c>
      <c r="KR59" s="185"/>
      <c r="KS59" s="182">
        <f>IF(ISBLANK($KX$3),"",IF(ISBLANK(Tipy!JB53),0,IF(AND(Tipy!JB53=Výsledky!$KV$3,Tipy!JD53=Výsledky!$KX$3),50,0)))</f>
        <v>0</v>
      </c>
      <c r="KT59" s="182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82">
        <f>IF(ISBLANK($KX$3),"",IF(OR(Tipy!JE53=Výsledky!$KS$6,Tipy!JE53=Výsledky!$KS$7,Tipy!JE53=Výsledky!$KS$8,Tipy!JE53=Výsledky!$KS$9),30,0))</f>
        <v>0</v>
      </c>
      <c r="KV59" s="182">
        <f>IF(ISBLANK($KX$3),"",IF(OR(Tipy!JF53=Výsledky!$KV$6,Tipy!JF53=Výsledky!$KV$7,Tipy!JF53=Výsledky!$KV$8,Tipy!JF53=Výsledky!$KV$9),10,0))</f>
        <v>0</v>
      </c>
      <c r="KW59" s="183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86" t="str">
        <f>IF(ISBLANK($KX$3),"",IF(ISBLANK(Tipy!JB53),"-",SUM(KS59:KW59)))</f>
        <v>-</v>
      </c>
      <c r="KY59" s="185"/>
      <c r="KZ59" s="182">
        <f>IF(ISBLANK($LE$3),"",IF(ISBLANK(Tipy!JH53),0,IF(AND(Tipy!JH53=Výsledky!$LC$3,Tipy!JJ53=Výsledky!$LE$3),50,0)))</f>
        <v>0</v>
      </c>
      <c r="LA59" s="182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82">
        <f>IF(ISBLANK($LE$3),"",IF(OR(Tipy!JK53=Výsledky!$KZ$6,Tipy!JK53=Výsledky!$KZ$7,Tipy!JK53=Výsledky!$KZ$8,Tipy!JK53=Výsledky!$KZ$9),30,0))</f>
        <v>0</v>
      </c>
      <c r="LC59" s="182">
        <f>IF(ISBLANK($LE$3),"",IF(OR(Tipy!JL53=Výsledky!$LC$6,Tipy!JL53=Výsledky!$LC$7,Tipy!JL53=Výsledky!$LC$8,Tipy!JL53=Výsledky!$LC$9),10,0))</f>
        <v>0</v>
      </c>
      <c r="LD59" s="183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86" t="str">
        <f>IF(ISBLANK($LE$3),"",IF(ISBLANK(Tipy!JH53),"-",SUM(KZ59:LD59)))</f>
        <v>-</v>
      </c>
      <c r="LF59" s="185"/>
      <c r="LG59" s="182">
        <f>IF(ISBLANK($LL$3),"",IF(ISBLANK(Tipy!JN53),0,IF(AND(Tipy!JN53=Výsledky!$LJ$3,Tipy!JP53=Výsledky!$LL$3),50,0)))</f>
        <v>0</v>
      </c>
      <c r="LH59" s="182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0</v>
      </c>
      <c r="LI59" s="182">
        <f>IF(ISBLANK($LL$3),"",IF(OR(Tipy!JQ53=Výsledky!$LG$6,Tipy!JQ53=Výsledky!$LG$7,Tipy!JQ53=Výsledky!$LG$8,Tipy!JQ53=Výsledky!$LG$9),30,0))</f>
        <v>0</v>
      </c>
      <c r="LJ59" s="182">
        <f>IF(ISBLANK($LL$3),"",IF(OR(Tipy!JR53=Výsledky!$LJ$6,Tipy!JR53=Výsledky!$LJ$7,Tipy!JR53=Výsledky!$LJ$8,Tipy!JR53=Výsledky!$LJ$9),10,0))</f>
        <v>0</v>
      </c>
      <c r="LK59" s="183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86" t="str">
        <f>IF(ISBLANK($LL$3),"",IF(ISBLANK(Tipy!JN53),"-",SUM(LG59:LK59)))</f>
        <v>-</v>
      </c>
      <c r="LM59" s="185"/>
      <c r="LN59" s="182" t="str">
        <f>IF(ISBLANK($LS$3),"",IF(ISBLANK(Tipy!JT53),0,IF(AND(Tipy!JT53=Výsledky!$LQ$3,Tipy!JV53=Výsledky!$LS$3),50,0)))</f>
        <v/>
      </c>
      <c r="LO59" s="182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82" t="str">
        <f>IF(ISBLANK($LS$3),"",IF(OR(Tipy!JW53=Výsledky!$LN$6,Tipy!JW53=Výsledky!$LN$7,Tipy!JW53=Výsledky!$LN$8,Tipy!JW53=Výsledky!$LN$9),30,0))</f>
        <v/>
      </c>
      <c r="LQ59" s="182" t="str">
        <f>IF(ISBLANK($LS$3),"",IF(OR(Tipy!JX53=Výsledky!$LQ$6,Tipy!JX53=Výsledky!$LQ$7,Tipy!JX53=Výsledky!$LQ$8,Tipy!JX53=Výsledky!$LQ$9),10,0))</f>
        <v/>
      </c>
      <c r="LR59" s="183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86" t="str">
        <f>IF(ISBLANK($LS$3),"",IF(ISBLANK(Tipy!JT53),"-",SUM(LN59:LR59)))</f>
        <v/>
      </c>
      <c r="LT59" s="94"/>
      <c r="LU59" s="182">
        <f>IF(ISBLANK($LZ$3),"",IF(ISBLANK(Tipy!JZ53),0,IF(AND(Tipy!JZ53=Výsledky!$LX$3,Tipy!KB53=Výsledky!$LZ$3),50,0)))</f>
        <v>0</v>
      </c>
      <c r="LV59" s="182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82">
        <f>IF(ISBLANK($LZ$3),"",IF(OR(Tipy!KC53=Výsledky!$LU$6,Tipy!KC53=Výsledky!$LU$7,Tipy!KC53=Výsledky!$LU$8,Tipy!KC53=Výsledky!$LU$9),30,0))</f>
        <v>0</v>
      </c>
      <c r="LX59" s="182">
        <f>IF(ISBLANK($LZ$3),"",IF(OR(Tipy!KD53=Výsledky!$LX$6,Tipy!KD53=Výsledky!$LX$7,Tipy!KD53=Výsledky!$LX$8,Tipy!KD53=Výsledky!$LX$9),10,0))</f>
        <v>0</v>
      </c>
      <c r="LY59" s="183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86" t="str">
        <f>IF(ISBLANK($LZ$3),"",IF(ISBLANK(Tipy!JZ53),"-",SUM(LU59:LY59)))</f>
        <v>-</v>
      </c>
      <c r="MA59" s="185"/>
      <c r="MB59" s="182">
        <f>IF(ISBLANK($MG$3),"",IF(ISBLANK(Tipy!KF53),0,IF(AND(Tipy!KF53=Výsledky!$ME$3,Tipy!KH53=Výsledky!$MG$3),50,0)))</f>
        <v>0</v>
      </c>
      <c r="MC59" s="182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82">
        <f>IF(ISBLANK($MG$3),"",IF(OR(Tipy!KI53=Výsledky!$MB$6,Tipy!KI53=Výsledky!$MB$7,Tipy!KI53=Výsledky!$MB$8,Tipy!KI53=Výsledky!$MB$9),30,0))</f>
        <v>0</v>
      </c>
      <c r="ME59" s="182">
        <f>IF(ISBLANK($MG$3),"",IF(OR(Tipy!KJ53=Výsledky!$ME$6,Tipy!KJ53=Výsledky!$ME$7,Tipy!KJ53=Výsledky!$ME$8,Tipy!KJ53=Výsledky!$ME$9),10,0))</f>
        <v>0</v>
      </c>
      <c r="MF59" s="183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86" t="str">
        <f>IF(ISBLANK($MG$3),"",IF(ISBLANK(Tipy!KF53),"-",SUM(MB59:MF59)))</f>
        <v>-</v>
      </c>
      <c r="MH59" s="94"/>
      <c r="MI59" s="92" t="str">
        <f>IF(ISBLANK($MN$3),"",IF(ISBLANK(Tipy!KL53),0,IF(AND(Tipy!KL53=Výsledky!$ML$3,Tipy!KN53=Výsledky!$MN$3),50,0)))</f>
        <v/>
      </c>
      <c r="MJ59" s="92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92" t="str">
        <f>IF(ISBLANK($MN$3),"",IF(OR(Tipy!KO53=Výsledky!$MI$6,Tipy!KO53=Výsledky!$MI$7,Tipy!KO53=Výsledky!$MI$8,Tipy!KO53=Výsledky!$MI$9),30,0))</f>
        <v/>
      </c>
      <c r="ML59" s="92" t="str">
        <f>IF(ISBLANK($MN$3),"",IF(OR(Tipy!KP53=Výsledky!$ML$6,Tipy!KP53=Výsledky!$ML$7,Tipy!KP53=Výsledky!$ML$8,Tipy!KP53=Výsledky!$ML$9),10,0))</f>
        <v/>
      </c>
      <c r="MM59" s="93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95" t="str">
        <f>IF(ISBLANK($MN$3),"",IF(ISBLANK(Tipy!KL53),"-",SUM(MI59:MM59)))</f>
        <v/>
      </c>
      <c r="MO59" s="94"/>
      <c r="MP59" s="92" t="str">
        <f>IF(ISBLANK($MU$3),"",IF(ISBLANK(Tipy!KR53),0,IF(AND(Tipy!KR53=Výsledky!$MS$3,Tipy!KT53=Výsledky!$MU$3),50,0)))</f>
        <v/>
      </c>
      <c r="MQ59" s="92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92" t="str">
        <f>IF(ISBLANK($MU$3),"",IF(OR(Tipy!KU53=Výsledky!$MP$6,Tipy!KU53=Výsledky!$MP$7,Tipy!KU53=Výsledky!$MP$8,Tipy!KU53=Výsledky!$MP$9),30,0))</f>
        <v/>
      </c>
      <c r="MS59" s="92" t="str">
        <f>IF(ISBLANK($MU$3),"",IF(OR(Tipy!KV53=Výsledky!$MS$6,Tipy!KV53=Výsledky!$MS$7,Tipy!KV53=Výsledky!$MS$8,Tipy!KV53=Výsledky!$MS$9),10,0))</f>
        <v/>
      </c>
      <c r="MT59" s="93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95" t="str">
        <f>IF(ISBLANK($MU$3),"",IF(ISBLANK(Tipy!KR53),"-",SUM(MP59:MT59)))</f>
        <v/>
      </c>
      <c r="MV59" s="94"/>
      <c r="MW59" s="92" t="str">
        <f>IF(ISBLANK($NB$3),"",IF(ISBLANK(Tipy!KX53),0,IF(AND(Tipy!KX53=Výsledky!$MZ$3,Tipy!KZ53=Výsledky!$NB$3),50,0)))</f>
        <v/>
      </c>
      <c r="MX59" s="92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92" t="str">
        <f>IF(ISBLANK($NB$3),"",IF(OR(Tipy!LA53=Výsledky!$MW$6,Tipy!LA53=Výsledky!$MW$7,Tipy!LA53=Výsledky!$MW$8,Tipy!LA53=Výsledky!$MW$9),30,0))</f>
        <v/>
      </c>
      <c r="MZ59" s="92" t="str">
        <f>IF(ISBLANK($NB$3),"",IF(OR(Tipy!LB53=Výsledky!$MZ$6,Tipy!LB53=Výsledky!$MZ$7,Tipy!LB53=Výsledky!$MZ$8,Tipy!LB53=Výsledky!$MZ$9),10,0))</f>
        <v/>
      </c>
      <c r="NA59" s="93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95" t="str">
        <f>IF(ISBLANK($NB$3),"",IF(ISBLANK(Tipy!KX53),"-",SUM(MW59:NA59)))</f>
        <v/>
      </c>
      <c r="NC59" s="94"/>
      <c r="ND59" s="92" t="str">
        <f>IF(ISBLANK($NI$3),"",IF(ISBLANK(Tipy!LD53),0,IF(AND(Tipy!LD53=Výsledky!$NG$3,Tipy!LF53=Výsledky!$NI$3),50,0)))</f>
        <v/>
      </c>
      <c r="NE59" s="92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92" t="str">
        <f>IF(ISBLANK($NI$3),"",IF(OR(Tipy!LG53=Výsledky!$ND$6,Tipy!LG53=Výsledky!$ND$7,Tipy!LG53=Výsledky!$ND$8,Tipy!LG53=Výsledky!$ND$9),30,0))</f>
        <v/>
      </c>
      <c r="NG59" s="92" t="str">
        <f>IF(ISBLANK($NI$3),"",IF(OR(Tipy!LH53=Výsledky!$NG$6,Tipy!LH53=Výsledky!$NG$7,Tipy!LH53=Výsledky!$NG$8,Tipy!LH53=Výsledky!$NG$9),10,0))</f>
        <v/>
      </c>
      <c r="NH59" s="93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95" t="str">
        <f>IF(ISBLANK($NI$3),"",IF(ISBLANK(Tipy!LD53),"-",SUM(ND59:NH59)))</f>
        <v/>
      </c>
      <c r="NJ59" s="94"/>
      <c r="NK59" s="92" t="str">
        <f>IF(ISBLANK($NP$3),"",IF(ISBLANK(Tipy!LJ53),0,IF(AND(Tipy!LJ53=Výsledky!$NN$3,Tipy!LL53=Výsledky!$NP$3),50,0)))</f>
        <v/>
      </c>
      <c r="NL59" s="92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92" t="str">
        <f>IF(ISBLANK($NP$3),"",IF(OR(Tipy!LM53=Výsledky!$NK$6,Tipy!LM53=Výsledky!$NK$7,Tipy!LM53=Výsledky!$NK$8,Tipy!LM53=Výsledky!$NK$9),30,0))</f>
        <v/>
      </c>
      <c r="NN59" s="92" t="str">
        <f>IF(ISBLANK($NP$3),"",IF(OR(Tipy!LN53=Výsledky!$NN$6,Tipy!LN53=Výsledky!$NN$7,Tipy!LN53=Výsledky!$NN$8,Tipy!LN53=Výsledky!$NN$9),10,0))</f>
        <v/>
      </c>
      <c r="NO59" s="93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95" t="str">
        <f>IF(ISBLANK($NP$3),"",IF(ISBLANK(Tipy!LJ53),"-",SUM(NK59:NO59)))</f>
        <v/>
      </c>
      <c r="NQ59" s="94"/>
      <c r="NR59" s="92" t="str">
        <f>IF(ISBLANK($NW$3),"",IF(ISBLANK(Tipy!LP53),0,IF(AND(Tipy!LP53=Výsledky!$NU$3,Tipy!LR53=Výsledky!$NW$3),50,0)))</f>
        <v/>
      </c>
      <c r="NS59" s="92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92" t="str">
        <f>IF(ISBLANK($NW$3),"",IF(OR(Tipy!LS53=Výsledky!$NR$6,Tipy!LS53=Výsledky!$NR$7,Tipy!LS53=Výsledky!$NR$8,Tipy!LS53=Výsledky!$NR$9),30,0))</f>
        <v/>
      </c>
      <c r="NU59" s="92" t="str">
        <f>IF(ISBLANK($NW$3),"",IF(OR(Tipy!LT53=Výsledky!$NU$6,Tipy!LT53=Výsledky!$NU$7,Tipy!LT53=Výsledky!$NU$8,Tipy!LT53=Výsledky!$NU$9),10,0))</f>
        <v/>
      </c>
      <c r="NV59" s="93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95" t="str">
        <f>IF(ISBLANK($NW$3),"",IF(ISBLANK(Tipy!LP53),"-",SUM(NR59:NV59)))</f>
        <v/>
      </c>
      <c r="NX59" s="94"/>
      <c r="NY59" s="92" t="str">
        <f>IF(ISBLANK($OD$3),"",IF(ISBLANK(Tipy!LV53),0,IF(AND(Tipy!LV53=Výsledky!$OB$3,Tipy!LX53=Výsledky!$OD$3),50,0)))</f>
        <v/>
      </c>
      <c r="NZ59" s="92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92" t="str">
        <f>IF(ISBLANK($OD$3),"",IF(OR(Tipy!LY53=Výsledky!$NY$6,Tipy!LY53=Výsledky!$NY$7,Tipy!LY53=Výsledky!$NY$8,Tipy!LY53=Výsledky!$NY$9),30,0))</f>
        <v/>
      </c>
      <c r="OB59" s="92" t="str">
        <f>IF(ISBLANK($OD$3),"",IF(OR(Tipy!LZ53=Výsledky!$OB$6,Tipy!LZ53=Výsledky!$OB$7,Tipy!LZ53=Výsledky!$OB$8,Tipy!LZ53=Výsledky!$OB$9),10,0))</f>
        <v/>
      </c>
      <c r="OC59" s="93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95" t="str">
        <f>IF(ISBLANK($OD$3),"",IF(ISBLANK(Tipy!LV53),"-",SUM(NY59:OC59)))</f>
        <v/>
      </c>
      <c r="OE59" s="94"/>
      <c r="OF59" s="92" t="str">
        <f>IF(ISBLANK($OK$3),"",IF(ISBLANK(Tipy!MB53),0,IF(AND(Tipy!MB53=Výsledky!$OI$3,Tipy!MD53=Výsledky!$OK$3),50,0)))</f>
        <v/>
      </c>
      <c r="OG59" s="92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92" t="str">
        <f>IF(ISBLANK($OK$3),"",IF(OR(Tipy!ME53=Výsledky!$OF$6,Tipy!ME53=Výsledky!$OF$7,Tipy!ME53=Výsledky!$OF$8,Tipy!ME53=Výsledky!$OF$9),30,0))</f>
        <v/>
      </c>
      <c r="OI59" s="92" t="str">
        <f>IF(ISBLANK($OK$3),"",IF(OR(Tipy!MF53=Výsledky!$OI$6,Tipy!MF53=Výsledky!$OI$7,Tipy!MF53=Výsledky!$OI$8,Tipy!MF53=Výsledky!$OI$9),10,0))</f>
        <v/>
      </c>
      <c r="OJ59" s="93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95" t="str">
        <f>IF(ISBLANK($OK$3),"",IF(ISBLANK(Tipy!MB53),"-",SUM(OF59:OJ59)))</f>
        <v/>
      </c>
      <c r="OL59" s="94"/>
      <c r="OM59" s="92" t="str">
        <f>IF(ISBLANK($OR$3),"",IF(ISBLANK(Tipy!MH53),0,IF(AND(Tipy!MH53=Výsledky!$OP$3,Tipy!MJ53=Výsledky!$OR$3),50,0)))</f>
        <v/>
      </c>
      <c r="ON59" s="92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92" t="str">
        <f>IF(ISBLANK($OR$3),"",IF(OR(Tipy!MK53=Výsledky!$OM$6,Tipy!MK53=Výsledky!$OM$7,Tipy!MK53=Výsledky!$OM$8,Tipy!MK53=Výsledky!$OM$9),30,0))</f>
        <v/>
      </c>
      <c r="OP59" s="92" t="str">
        <f>IF(ISBLANK($OR$3),"",IF(OR(Tipy!ML53=Výsledky!$OP$6,Tipy!ML53=Výsledky!$OP$7,Tipy!ML53=Výsledky!$OP$8,Tipy!ML53=Výsledky!$OP$9),10,0))</f>
        <v/>
      </c>
      <c r="OQ59" s="93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95" t="str">
        <f>IF(ISBLANK($OR$3),"",IF(ISBLANK(Tipy!MH53),"-",SUM(OM59:OQ59)))</f>
        <v/>
      </c>
      <c r="OS59" s="94"/>
      <c r="OT59" s="92" t="str">
        <f>IF(ISBLANK($OY$3),"",IF(ISBLANK(Tipy!MN53),0,IF(AND(Tipy!MN53=Výsledky!$OW$3,Tipy!MP53=Výsledky!$OY$3),50,0)))</f>
        <v/>
      </c>
      <c r="OU59" s="92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92" t="str">
        <f>IF(ISBLANK($OY$3),"",IF(OR(Tipy!MQ53=Výsledky!$OT$6,Tipy!MQ53=Výsledky!$OT$7,Tipy!MQ53=Výsledky!$OT$8,Tipy!MQ53=Výsledky!$OT$9),30,0))</f>
        <v/>
      </c>
      <c r="OW59" s="92" t="str">
        <f>IF(ISBLANK($OY$3),"",IF(OR(Tipy!MR53=Výsledky!$OW$6,Tipy!MR53=Výsledky!$OW$7,Tipy!MR53=Výsledky!$OW$8,Tipy!MR53=Výsledky!$OW$9),10,0))</f>
        <v/>
      </c>
      <c r="OX59" s="93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95" t="str">
        <f>IF(ISBLANK($OY$3),"",IF(ISBLANK(Tipy!MN53),"-",SUM(OT59:OX59)))</f>
        <v/>
      </c>
      <c r="OZ59" s="94"/>
      <c r="PA59" s="92" t="str">
        <f>IF(ISBLANK($PF$3),"",IF(ISBLANK(Tipy!MT53),0,IF(AND(Tipy!MT53=Výsledky!$PD$3,Tipy!MV53=Výsledky!$PF$3),50,0)))</f>
        <v/>
      </c>
      <c r="PB59" s="92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92" t="str">
        <f>IF(ISBLANK($PF$3),"",IF(OR(Tipy!MW53=Výsledky!$PA$6,Tipy!MW53=Výsledky!$PA$7,Tipy!MW53=Výsledky!$PA$8,Tipy!MW53=Výsledky!$PA$9),30,0))</f>
        <v/>
      </c>
      <c r="PD59" s="92" t="str">
        <f>IF(ISBLANK($PF$3),"",IF(OR(Tipy!MX53=Výsledky!$PD$6,Tipy!MX53=Výsledky!$PD$7,Tipy!MX53=Výsledky!$PD$8,Tipy!MX53=Výsledky!$PD$9),10,0))</f>
        <v/>
      </c>
      <c r="PE59" s="93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95" t="str">
        <f>IF(ISBLANK($PF$3),"",IF(ISBLANK(Tipy!MT53),"-",SUM(PA59:PE59)))</f>
        <v/>
      </c>
      <c r="PG59" s="94"/>
      <c r="PH59" s="92" t="str">
        <f>IF(ISBLANK($PM$3),"",IF(ISBLANK(Tipy!MZ53),0,IF(AND(Tipy!MZ53=Výsledky!$PK$3,Tipy!NB53=Výsledky!$PM$3),50,0)))</f>
        <v/>
      </c>
      <c r="PI59" s="92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92" t="str">
        <f>IF(ISBLANK($PM$3),"",IF(OR(Tipy!NC53=Výsledky!$PH$6,Tipy!NC53=Výsledky!$PH$7,Tipy!NC53=Výsledky!$PH$8,Tipy!NC53=Výsledky!$PH$9),30,0))</f>
        <v/>
      </c>
      <c r="PK59" s="92" t="str">
        <f>IF(ISBLANK($PM$3),"",IF(OR(Tipy!ND53=Výsledky!$PK$6,Tipy!ND53=Výsledky!$PK$7,Tipy!ND53=Výsledky!$PK$8,Tipy!ND53=Výsledky!$PK$9),10,0))</f>
        <v/>
      </c>
      <c r="PL59" s="93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95" t="str">
        <f>IF(ISBLANK($PM$3),"",IF(ISBLANK(Tipy!MZ53),"-",SUM(PH59:PL59)))</f>
        <v/>
      </c>
      <c r="PN59" s="94"/>
      <c r="PO59" s="92" t="str">
        <f>IF(ISBLANK($PT$3),"",IF(ISBLANK(Tipy!NF53),0,IF(AND(Tipy!NF53=Výsledky!$PR$3,Tipy!NH53=Výsledky!$PT$3),50,0)))</f>
        <v/>
      </c>
      <c r="PP59" s="92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92" t="str">
        <f>IF(ISBLANK($PT$3),"",IF(OR(Tipy!NI53=Výsledky!$PO$6,Tipy!NI53=Výsledky!$PO$7,Tipy!NI53=Výsledky!$PO$8,Tipy!NI53=Výsledky!$PO$9),30,0))</f>
        <v/>
      </c>
      <c r="PR59" s="92" t="str">
        <f>IF(ISBLANK($PT$3),"",IF(OR(Tipy!NJ53=Výsledky!$PR$6,Tipy!NJ53=Výsledky!$PR$7,Tipy!NJ53=Výsledky!$PR$8,Tipy!NJ53=Výsledky!$PR$9),10,0))</f>
        <v/>
      </c>
      <c r="PS59" s="93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95" t="str">
        <f>IF(ISBLANK($PT$3),"",IF(ISBLANK(Tipy!NF53),"-",SUM(PO59:PS59)))</f>
        <v/>
      </c>
      <c r="PU59" s="94"/>
      <c r="PV59" s="92" t="str">
        <f>IF(ISBLANK($QA$3),"",IF(ISBLANK(Tipy!NL53),0,IF(AND(Tipy!NL53=Výsledky!$PY$3,Tipy!NN53=Výsledky!$QA$3),50,0)))</f>
        <v/>
      </c>
      <c r="PW59" s="92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92" t="str">
        <f>IF(ISBLANK($QA$3),"",IF(OR(Tipy!NO53=Výsledky!$PV$6,Tipy!NO53=Výsledky!$PV$7,Tipy!NO53=Výsledky!$PV$8,Tipy!NO53=Výsledky!$PV$9),30,0))</f>
        <v/>
      </c>
      <c r="PY59" s="92" t="str">
        <f>IF(ISBLANK($QA$3),"",IF(OR(Tipy!NP53=Výsledky!$PY$6,Tipy!NP53=Výsledky!$PY$7,Tipy!NP53=Výsledky!$PY$8,Tipy!NP53=Výsledky!$PY$9),10,0))</f>
        <v/>
      </c>
      <c r="PZ59" s="93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95" t="str">
        <f>IF(ISBLANK($QA$3),"",IF(ISBLANK(Tipy!NL53),"-",SUM(PV59:PZ59)))</f>
        <v/>
      </c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182">
        <f>IF(ISBLANK($GP$3),"",IF(ISBLANK(Tipy!FJ54),0,IF(AND(Tipy!FJ54=Výsledky!$GN$3,Tipy!FL54=Výsledky!$GP$3),50,0)))</f>
        <v>0</v>
      </c>
      <c r="GL60" s="182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82">
        <f>IF(ISBLANK($GP$3),"",IF(OR(Tipy!FM54=Výsledky!$GK$6,Tipy!FM54=Výsledky!$GK$7,Tipy!FM54=Výsledky!$GK$8,Tipy!FM54=Výsledky!$GK$9),30,0))</f>
        <v>30</v>
      </c>
      <c r="GN60" s="182">
        <f>IF(ISBLANK($GP$3),"",IF(OR(Tipy!FN54=Výsledky!$GN$6,Tipy!FN54=Výsledky!$GN$7,Tipy!FN54=Výsledky!$GN$8,Tipy!FN54=Výsledky!$GN$9),10,0))</f>
        <v>10</v>
      </c>
      <c r="GO60" s="183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6">
        <f>IF(ISBLANK($GP$3),"",IF(ISBLANK(Tipy!FJ54),"-",SUM(GK60:GO60)))</f>
        <v>60</v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182">
        <f>IF(ISBLANK($IM$3),"",IF(ISBLANK(Tipy!GZ54),0,IF(AND(Tipy!GZ54=Výsledky!$IK$3,Tipy!HB54=Výsledky!$IM$3),50,0)))</f>
        <v>0</v>
      </c>
      <c r="II60" s="182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2">
        <f>IF(ISBLANK($IM$3),"",IF(OR(Tipy!HC54=Výsledky!$IH$6,Tipy!HC54=Výsledky!$IH$7,Tipy!HC54=Výsledky!$IH$8,Tipy!HC54=Výsledky!$IH$9),30,0))</f>
        <v>0</v>
      </c>
      <c r="IK60" s="182">
        <f>IF(ISBLANK($IM$3),"",IF(OR(Tipy!HD54=Výsledky!$IK$6,Tipy!HD54=Výsledky!$IK$7,Tipy!HD54=Výsledky!$IK$8,Tipy!HD54=Výsledky!$IK$9),10,0))</f>
        <v>0</v>
      </c>
      <c r="IL60" s="183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6" t="str">
        <f>IF(ISBLANK($IM$3),"",IF(ISBLANK(Tipy!GZ54),"-",SUM(IH60:IL60)))</f>
        <v>-</v>
      </c>
      <c r="IN60" s="185"/>
      <c r="IO60" s="182">
        <f>IF(ISBLANK($IT$3),"",IF(ISBLANK(Tipy!HF54),0,IF(AND(Tipy!HF54=Výsledky!$IR$3,Tipy!HH54=Výsledky!$IT$3),50,0)))</f>
        <v>0</v>
      </c>
      <c r="IP60" s="182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2">
        <f>IF(ISBLANK($IT$3),"",IF(OR(Tipy!HI54=Výsledky!$IO$6,Tipy!HI54=Výsledky!$IO$7,Tipy!HI54=Výsledky!$IO$8,Tipy!HI54=Výsledky!$IO$9),30,0))</f>
        <v>30</v>
      </c>
      <c r="IR60" s="182">
        <f>IF(ISBLANK($IT$3),"",IF(OR(Tipy!HJ54=Výsledky!$IR$6,Tipy!HJ54=Výsledky!$IR$7,Tipy!HJ54=Výsledky!$IR$8,Tipy!HJ54=Výsledky!$IR$9),10,0))</f>
        <v>10</v>
      </c>
      <c r="IS60" s="183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6">
        <f>IF(ISBLANK($IT$3),"",IF(ISBLANK(Tipy!HF54),"-",SUM(IO60:IS60)))</f>
        <v>70</v>
      </c>
      <c r="IU60" s="185"/>
      <c r="IV60" s="182">
        <f>IF(ISBLANK($JA$3),"",IF(ISBLANK(Tipy!HL54),0,IF(AND(Tipy!HL54=Výsledky!$IY$3,Tipy!HN54=Výsledky!$JA$3),50,0)))</f>
        <v>0</v>
      </c>
      <c r="IW60" s="182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2">
        <f>IF(ISBLANK($JA$3),"",IF(OR(Tipy!HO54=Výsledky!$IV$6,Tipy!HO54=Výsledky!$IV$7,Tipy!HO54=Výsledky!$IV$8,Tipy!HO54=Výsledky!$IV$9),30,0))</f>
        <v>0</v>
      </c>
      <c r="IY60" s="182">
        <f>IF(ISBLANK($JA$3),"",IF(OR(Tipy!HP54=Výsledky!$IY$6,Tipy!HP54=Výsledky!$IY$7,Tipy!HP54=Výsledky!$IY$8,Tipy!HP54=Výsledky!$IY$9),10,0))</f>
        <v>0</v>
      </c>
      <c r="IZ60" s="183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6">
        <f>IF(ISBLANK($JA$3),"",IF(ISBLANK(Tipy!HL54),"-",SUM(IV60:IZ60)))</f>
        <v>30</v>
      </c>
      <c r="JB60" s="185"/>
      <c r="JC60" s="182">
        <f>IF(ISBLANK($JH$3),"",IF(ISBLANK(Tipy!HR54),0,IF(AND(Tipy!HR54=Výsledky!$JF$3,Tipy!HT54=Výsledky!$JH$3),50,0)))</f>
        <v>0</v>
      </c>
      <c r="JD60" s="182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2">
        <f>IF(ISBLANK($JH$3),"",IF(OR(Tipy!HU54=Výsledky!$JC$6,Tipy!HU54=Výsledky!$JC$7,Tipy!HU54=Výsledky!$JC$8,Tipy!HU54=Výsledky!$JC$9),30,0))</f>
        <v>0</v>
      </c>
      <c r="JF60" s="182">
        <f>IF(ISBLANK($JH$3),"",IF(OR(Tipy!HV54=Výsledky!$JF$6,Tipy!HV54=Výsledky!$JF$7,Tipy!HV54=Výsledky!$JF$8,Tipy!HV54=Výsledky!$JF$9),10,0))</f>
        <v>0</v>
      </c>
      <c r="JG60" s="18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6">
        <f>IF(ISBLANK($JH$3),"",IF(ISBLANK(Tipy!HR54),"-",SUM(JC60:JG60)))</f>
        <v>20</v>
      </c>
      <c r="JI60" s="185"/>
      <c r="JJ60" s="182">
        <f>IF(ISBLANK($JO$3),"",IF(ISBLANK(Tipy!HX54),0,IF(AND(Tipy!HX54=Výsledky!$JM$3,Tipy!HZ54=Výsledky!$JO$3),50,0)))</f>
        <v>0</v>
      </c>
      <c r="JK60" s="182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2">
        <f>IF(ISBLANK($JO$3),"",IF(OR(Tipy!IA54=Výsledky!$JJ$6,Tipy!IA54=Výsledky!$JJ$7,Tipy!IA54=Výsledky!$JJ$8,Tipy!IA54=Výsledky!$JJ$9),30,0))</f>
        <v>0</v>
      </c>
      <c r="JM60" s="182">
        <f>IF(ISBLANK($JO$3),"",IF(OR(Tipy!IB54=Výsledky!$JM$6,Tipy!IB54=Výsledky!$JM$7,Tipy!IB54=Výsledky!$JM$8,Tipy!IB54=Výsledky!$JM$9),10,0))</f>
        <v>0</v>
      </c>
      <c r="JN60" s="183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186">
        <f>IF(ISBLANK($JO$3),"",IF(ISBLANK(Tipy!HX54),"-",SUM(JJ60:JN60)))</f>
        <v>30</v>
      </c>
      <c r="JP60" s="185"/>
      <c r="JQ60" s="182">
        <f>IF(ISBLANK($JV$3),"",IF(ISBLANK(Tipy!ID54),0,IF(AND(Tipy!ID54=Výsledky!$JT$3,Tipy!IF54=Výsledky!$JV$3),50,0)))</f>
        <v>0</v>
      </c>
      <c r="JR60" s="182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182">
        <f>IF(ISBLANK($JV$3),"",IF(OR(Tipy!IG54=Výsledky!$JQ$6,Tipy!IG54=Výsledky!$JQ$7,Tipy!IG54=Výsledky!$JQ$8,Tipy!IG54=Výsledky!$JQ$9),30,0))</f>
        <v>30</v>
      </c>
      <c r="JT60" s="182">
        <f>IF(ISBLANK($JV$3),"",IF(OR(Tipy!IH54=Výsledky!$JT$6,Tipy!IH54=Výsledky!$JT$7,Tipy!IH54=Výsledky!$JT$8,Tipy!IH54=Výsledky!$JT$9),10,0))</f>
        <v>0</v>
      </c>
      <c r="JU60" s="183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186">
        <f>IF(ISBLANK($JV$3),"",IF(ISBLANK(Tipy!ID54),"-",SUM(JQ60:JU60)))</f>
        <v>60</v>
      </c>
      <c r="JW60" s="185"/>
      <c r="JX60" s="182">
        <f>IF(ISBLANK($KC$3),"",IF(ISBLANK(Tipy!IJ54),0,IF(AND(Tipy!IJ54=Výsledky!$KA$3,Tipy!IL54=Výsledky!$KC$3),50,0)))</f>
        <v>0</v>
      </c>
      <c r="JY60" s="182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>20</v>
      </c>
      <c r="JZ60" s="182">
        <f>IF(ISBLANK($KC$3),"",IF(OR(Tipy!IM54=Výsledky!$JX$6,Tipy!IM54=Výsledky!$JX$7,Tipy!IM54=Výsledky!$JX$8,Tipy!IM54=Výsledky!$JX$9),30,0))</f>
        <v>0</v>
      </c>
      <c r="KA60" s="182">
        <f>IF(ISBLANK($KC$3),"",IF(OR(Tipy!IN54=Výsledky!$KA$6,Tipy!IN54=Výsledky!$KA$7,Tipy!IN54=Výsledky!$KA$8,Tipy!IN54=Výsledky!$KA$9),10,0))</f>
        <v>0</v>
      </c>
      <c r="KB60" s="183">
        <f>IF(ISBLANK($KC$3),"",IF(ISBLANK(Tipy!IJ54),0,IF(OR(AND(Tipy!IJ54=Výsledky!$KA$3,OR(Tipy!IL54=Výsledky!$KC$3+1,Tipy!IL54=Výsledky!$KC$3-1)),AND(Tipy!IL54=Výsledky!$KC$3,OR(Tipy!IJ54=Výsledky!$KA$3+1,Tipy!IJ54=Výsledky!$KA$3-1))),10,0)))</f>
        <v>0</v>
      </c>
      <c r="KC60" s="186">
        <f>IF(ISBLANK($KC$3),"",IF(ISBLANK(Tipy!IJ54),"-",SUM(JX60:KB60)))</f>
        <v>20</v>
      </c>
      <c r="KD60" s="185"/>
      <c r="KE60" s="182">
        <f>IF(ISBLANK($KJ$3),"",IF(ISBLANK(Tipy!IP54),0,IF(AND(Tipy!IP54=Výsledky!$KH$3,Tipy!IR54=Výsledky!$KJ$3),50,0)))</f>
        <v>0</v>
      </c>
      <c r="KF60" s="182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182">
        <f>IF(ISBLANK($KJ$3),"",IF(OR(Tipy!IS54=Výsledky!$KE$6,Tipy!IS54=Výsledky!$KE$7,Tipy!IS54=Výsledky!$KE$8,Tipy!IS54=Výsledky!$KE$9),30,0))</f>
        <v>0</v>
      </c>
      <c r="KH60" s="182">
        <f>IF(ISBLANK($KJ$3),"",IF(OR(Tipy!IT54=Výsledky!$KH$6,Tipy!IT54=Výsledky!$KH$7,Tipy!IT54=Výsledky!$KH$8,Tipy!IT54=Výsledky!$KH$9),10,0))</f>
        <v>0</v>
      </c>
      <c r="KI60" s="183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186">
        <f>IF(ISBLANK($KJ$3),"",IF(ISBLANK(Tipy!IP54),"-",SUM(KE60:KI60)))</f>
        <v>0</v>
      </c>
      <c r="KK60" s="185"/>
      <c r="KL60" s="182">
        <f>IF(ISBLANK($KQ$3),"",IF(ISBLANK(Tipy!IV54),0,IF(AND(Tipy!IV54=Výsledky!$KO$3,Tipy!IX54=Výsledky!$KQ$3),50,0)))</f>
        <v>0</v>
      </c>
      <c r="KM60" s="182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20</v>
      </c>
      <c r="KN60" s="182">
        <f>IF(ISBLANK($KQ$3),"",IF(OR(Tipy!IY54=Výsledky!$KL$6,Tipy!IY54=Výsledky!$KL$7,Tipy!IY54=Výsledky!$KL$8,Tipy!IY54=Výsledky!$KL$9),30,0))</f>
        <v>0</v>
      </c>
      <c r="KO60" s="182">
        <f>IF(ISBLANK($KQ$3),"",IF(OR(Tipy!IZ54=Výsledky!$KO$6,Tipy!IZ54=Výsledky!$KO$7,Tipy!IZ54=Výsledky!$KO$8,Tipy!IZ54=Výsledky!$KO$9),10,0))</f>
        <v>0</v>
      </c>
      <c r="KP60" s="183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86">
        <f>IF(ISBLANK($KQ$3),"",IF(ISBLANK(Tipy!IV54),"-",SUM(KL60:KP60)))</f>
        <v>20</v>
      </c>
      <c r="KR60" s="185"/>
      <c r="KS60" s="182">
        <f>IF(ISBLANK($KX$3),"",IF(ISBLANK(Tipy!JB54),0,IF(AND(Tipy!JB54=Výsledky!$KV$3,Tipy!JD54=Výsledky!$KX$3),50,0)))</f>
        <v>0</v>
      </c>
      <c r="KT60" s="182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20</v>
      </c>
      <c r="KU60" s="182">
        <f>IF(ISBLANK($KX$3),"",IF(OR(Tipy!JE54=Výsledky!$KS$6,Tipy!JE54=Výsledky!$KS$7,Tipy!JE54=Výsledky!$KS$8,Tipy!JE54=Výsledky!$KS$9),30,0))</f>
        <v>0</v>
      </c>
      <c r="KV60" s="182">
        <f>IF(ISBLANK($KX$3),"",IF(OR(Tipy!JF54=Výsledky!$KV$6,Tipy!JF54=Výsledky!$KV$7,Tipy!JF54=Výsledky!$KV$8,Tipy!JF54=Výsledky!$KV$9),10,0))</f>
        <v>10</v>
      </c>
      <c r="KW60" s="183">
        <f>IF(ISBLANK($KX$3),"",IF(ISBLANK(Tipy!JB54),0,IF(OR(AND(Tipy!JB54=Výsledky!$KV$3,OR(Tipy!JD54=Výsledky!$KX$3+1,Tipy!JD54=Výsledky!$KX$3-1)),AND(Tipy!JD54=Výsledky!$KX$3,OR(Tipy!JB54=Výsledky!$KV$3+1,Tipy!JB54=Výsledky!$KV$3-1))),10,0)))</f>
        <v>10</v>
      </c>
      <c r="KX60" s="186">
        <f>IF(ISBLANK($KX$3),"",IF(ISBLANK(Tipy!JB54),"-",SUM(KS60:KW60)))</f>
        <v>40</v>
      </c>
      <c r="KY60" s="185"/>
      <c r="KZ60" s="182">
        <f>IF(ISBLANK($LE$3),"",IF(ISBLANK(Tipy!JH54),0,IF(AND(Tipy!JH54=Výsledky!$LC$3,Tipy!JJ54=Výsledky!$LE$3),50,0)))</f>
        <v>0</v>
      </c>
      <c r="LA60" s="182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82">
        <f>IF(ISBLANK($LE$3),"",IF(OR(Tipy!JK54=Výsledky!$KZ$6,Tipy!JK54=Výsledky!$KZ$7,Tipy!JK54=Výsledky!$KZ$8,Tipy!JK54=Výsledky!$KZ$9),30,0))</f>
        <v>0</v>
      </c>
      <c r="LC60" s="182">
        <f>IF(ISBLANK($LE$3),"",IF(OR(Tipy!JL54=Výsledky!$LC$6,Tipy!JL54=Výsledky!$LC$7,Tipy!JL54=Výsledky!$LC$8,Tipy!JL54=Výsledky!$LC$9),10,0))</f>
        <v>0</v>
      </c>
      <c r="LD60" s="183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86">
        <f>IF(ISBLANK($LE$3),"",IF(ISBLANK(Tipy!JH54),"-",SUM(KZ60:LD60)))</f>
        <v>0</v>
      </c>
      <c r="LF60" s="185"/>
      <c r="LG60" s="182">
        <f>IF(ISBLANK($LL$3),"",IF(ISBLANK(Tipy!JN54),0,IF(AND(Tipy!JN54=Výsledky!$LJ$3,Tipy!JP54=Výsledky!$LL$3),50,0)))</f>
        <v>0</v>
      </c>
      <c r="LH60" s="182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82">
        <f>IF(ISBLANK($LL$3),"",IF(OR(Tipy!JQ54=Výsledky!$LG$6,Tipy!JQ54=Výsledky!$LG$7,Tipy!JQ54=Výsledky!$LG$8,Tipy!JQ54=Výsledky!$LG$9),30,0))</f>
        <v>0</v>
      </c>
      <c r="LJ60" s="182">
        <f>IF(ISBLANK($LL$3),"",IF(OR(Tipy!JR54=Výsledky!$LJ$6,Tipy!JR54=Výsledky!$LJ$7,Tipy!JR54=Výsledky!$LJ$8,Tipy!JR54=Výsledky!$LJ$9),10,0))</f>
        <v>0</v>
      </c>
      <c r="LK60" s="183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86" t="str">
        <f>IF(ISBLANK($LL$3),"",IF(ISBLANK(Tipy!JN54),"-",SUM(LG60:LK60)))</f>
        <v>-</v>
      </c>
      <c r="LM60" s="185"/>
      <c r="LN60" s="182" t="str">
        <f>IF(ISBLANK($LS$3),"",IF(ISBLANK(Tipy!JT54),0,IF(AND(Tipy!JT54=Výsledky!$LQ$3,Tipy!JV54=Výsledky!$LS$3),50,0)))</f>
        <v/>
      </c>
      <c r="LO60" s="182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82" t="str">
        <f>IF(ISBLANK($LS$3),"",IF(OR(Tipy!JW54=Výsledky!$LN$6,Tipy!JW54=Výsledky!$LN$7,Tipy!JW54=Výsledky!$LN$8,Tipy!JW54=Výsledky!$LN$9),30,0))</f>
        <v/>
      </c>
      <c r="LQ60" s="182" t="str">
        <f>IF(ISBLANK($LS$3),"",IF(OR(Tipy!JX54=Výsledky!$LQ$6,Tipy!JX54=Výsledky!$LQ$7,Tipy!JX54=Výsledky!$LQ$8,Tipy!JX54=Výsledky!$LQ$9),10,0))</f>
        <v/>
      </c>
      <c r="LR60" s="183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86" t="str">
        <f>IF(ISBLANK($LS$3),"",IF(ISBLANK(Tipy!JT54),"-",SUM(LN60:LR60)))</f>
        <v/>
      </c>
      <c r="LT60" s="94"/>
      <c r="LU60" s="182">
        <f>IF(ISBLANK($LZ$3),"",IF(ISBLANK(Tipy!JZ54),0,IF(AND(Tipy!JZ54=Výsledky!$LX$3,Tipy!KB54=Výsledky!$LZ$3),50,0)))</f>
        <v>0</v>
      </c>
      <c r="LV60" s="182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82">
        <f>IF(ISBLANK($LZ$3),"",IF(OR(Tipy!KC54=Výsledky!$LU$6,Tipy!KC54=Výsledky!$LU$7,Tipy!KC54=Výsledky!$LU$8,Tipy!KC54=Výsledky!$LU$9),30,0))</f>
        <v>0</v>
      </c>
      <c r="LX60" s="182">
        <f>IF(ISBLANK($LZ$3),"",IF(OR(Tipy!KD54=Výsledky!$LX$6,Tipy!KD54=Výsledky!$LX$7,Tipy!KD54=Výsledky!$LX$8,Tipy!KD54=Výsledky!$LX$9),10,0))</f>
        <v>0</v>
      </c>
      <c r="LY60" s="183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86" t="str">
        <f>IF(ISBLANK($LZ$3),"",IF(ISBLANK(Tipy!JZ54),"-",SUM(LU60:LY60)))</f>
        <v>-</v>
      </c>
      <c r="MA60" s="185"/>
      <c r="MB60" s="182">
        <f>IF(ISBLANK($MG$3),"",IF(ISBLANK(Tipy!KF54),0,IF(AND(Tipy!KF54=Výsledky!$ME$3,Tipy!KH54=Výsledky!$MG$3),50,0)))</f>
        <v>0</v>
      </c>
      <c r="MC60" s="182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20</v>
      </c>
      <c r="MD60" s="182">
        <f>IF(ISBLANK($MG$3),"",IF(OR(Tipy!KI54=Výsledky!$MB$6,Tipy!KI54=Výsledky!$MB$7,Tipy!KI54=Výsledky!$MB$8,Tipy!KI54=Výsledky!$MB$9),30,0))</f>
        <v>0</v>
      </c>
      <c r="ME60" s="182">
        <f>IF(ISBLANK($MG$3),"",IF(OR(Tipy!KJ54=Výsledky!$ME$6,Tipy!KJ54=Výsledky!$ME$7,Tipy!KJ54=Výsledky!$ME$8,Tipy!KJ54=Výsledky!$ME$9),10,0))</f>
        <v>0</v>
      </c>
      <c r="MF60" s="183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86">
        <f>IF(ISBLANK($MG$3),"",IF(ISBLANK(Tipy!KF54),"-",SUM(MB60:MF60)))</f>
        <v>20</v>
      </c>
      <c r="MH60" s="94"/>
      <c r="MI60" s="92" t="str">
        <f>IF(ISBLANK($MN$3),"",IF(ISBLANK(Tipy!KL54),0,IF(AND(Tipy!KL54=Výsledky!$ML$3,Tipy!KN54=Výsledky!$MN$3),50,0)))</f>
        <v/>
      </c>
      <c r="MJ60" s="92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92" t="str">
        <f>IF(ISBLANK($MN$3),"",IF(OR(Tipy!KO54=Výsledky!$MI$6,Tipy!KO54=Výsledky!$MI$7,Tipy!KO54=Výsledky!$MI$8,Tipy!KO54=Výsledky!$MI$9),30,0))</f>
        <v/>
      </c>
      <c r="ML60" s="92" t="str">
        <f>IF(ISBLANK($MN$3),"",IF(OR(Tipy!KP54=Výsledky!$ML$6,Tipy!KP54=Výsledky!$ML$7,Tipy!KP54=Výsledky!$ML$8,Tipy!KP54=Výsledky!$ML$9),10,0))</f>
        <v/>
      </c>
      <c r="MM60" s="93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95" t="str">
        <f>IF(ISBLANK($MN$3),"",IF(ISBLANK(Tipy!KL54),"-",SUM(MI60:MM60)))</f>
        <v/>
      </c>
      <c r="MO60" s="94"/>
      <c r="MP60" s="92" t="str">
        <f>IF(ISBLANK($MU$3),"",IF(ISBLANK(Tipy!KR54),0,IF(AND(Tipy!KR54=Výsledky!$MS$3,Tipy!KT54=Výsledky!$MU$3),50,0)))</f>
        <v/>
      </c>
      <c r="MQ60" s="92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92" t="str">
        <f>IF(ISBLANK($MU$3),"",IF(OR(Tipy!KU54=Výsledky!$MP$6,Tipy!KU54=Výsledky!$MP$7,Tipy!KU54=Výsledky!$MP$8,Tipy!KU54=Výsledky!$MP$9),30,0))</f>
        <v/>
      </c>
      <c r="MS60" s="92" t="str">
        <f>IF(ISBLANK($MU$3),"",IF(OR(Tipy!KV54=Výsledky!$MS$6,Tipy!KV54=Výsledky!$MS$7,Tipy!KV54=Výsledky!$MS$8,Tipy!KV54=Výsledky!$MS$9),10,0))</f>
        <v/>
      </c>
      <c r="MT60" s="93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95" t="str">
        <f>IF(ISBLANK($MU$3),"",IF(ISBLANK(Tipy!KR54),"-",SUM(MP60:MT60)))</f>
        <v/>
      </c>
      <c r="MV60" s="94"/>
      <c r="MW60" s="92" t="str">
        <f>IF(ISBLANK($NB$3),"",IF(ISBLANK(Tipy!KX54),0,IF(AND(Tipy!KX54=Výsledky!$MZ$3,Tipy!KZ54=Výsledky!$NB$3),50,0)))</f>
        <v/>
      </c>
      <c r="MX60" s="92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92" t="str">
        <f>IF(ISBLANK($NB$3),"",IF(OR(Tipy!LA54=Výsledky!$MW$6,Tipy!LA54=Výsledky!$MW$7,Tipy!LA54=Výsledky!$MW$8,Tipy!LA54=Výsledky!$MW$9),30,0))</f>
        <v/>
      </c>
      <c r="MZ60" s="92" t="str">
        <f>IF(ISBLANK($NB$3),"",IF(OR(Tipy!LB54=Výsledky!$MZ$6,Tipy!LB54=Výsledky!$MZ$7,Tipy!LB54=Výsledky!$MZ$8,Tipy!LB54=Výsledky!$MZ$9),10,0))</f>
        <v/>
      </c>
      <c r="NA60" s="93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95" t="str">
        <f>IF(ISBLANK($NB$3),"",IF(ISBLANK(Tipy!KX54),"-",SUM(MW60:NA60)))</f>
        <v/>
      </c>
      <c r="NC60" s="94"/>
      <c r="ND60" s="92" t="str">
        <f>IF(ISBLANK($NI$3),"",IF(ISBLANK(Tipy!LD54),0,IF(AND(Tipy!LD54=Výsledky!$NG$3,Tipy!LF54=Výsledky!$NI$3),50,0)))</f>
        <v/>
      </c>
      <c r="NE60" s="92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92" t="str">
        <f>IF(ISBLANK($NI$3),"",IF(OR(Tipy!LG54=Výsledky!$ND$6,Tipy!LG54=Výsledky!$ND$7,Tipy!LG54=Výsledky!$ND$8,Tipy!LG54=Výsledky!$ND$9),30,0))</f>
        <v/>
      </c>
      <c r="NG60" s="92" t="str">
        <f>IF(ISBLANK($NI$3),"",IF(OR(Tipy!LH54=Výsledky!$NG$6,Tipy!LH54=Výsledky!$NG$7,Tipy!LH54=Výsledky!$NG$8,Tipy!LH54=Výsledky!$NG$9),10,0))</f>
        <v/>
      </c>
      <c r="NH60" s="93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95" t="str">
        <f>IF(ISBLANK($NI$3),"",IF(ISBLANK(Tipy!LD54),"-",SUM(ND60:NH60)))</f>
        <v/>
      </c>
      <c r="NJ60" s="94"/>
      <c r="NK60" s="92" t="str">
        <f>IF(ISBLANK($NP$3),"",IF(ISBLANK(Tipy!LJ54),0,IF(AND(Tipy!LJ54=Výsledky!$NN$3,Tipy!LL54=Výsledky!$NP$3),50,0)))</f>
        <v/>
      </c>
      <c r="NL60" s="92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92" t="str">
        <f>IF(ISBLANK($NP$3),"",IF(OR(Tipy!LM54=Výsledky!$NK$6,Tipy!LM54=Výsledky!$NK$7,Tipy!LM54=Výsledky!$NK$8,Tipy!LM54=Výsledky!$NK$9),30,0))</f>
        <v/>
      </c>
      <c r="NN60" s="92" t="str">
        <f>IF(ISBLANK($NP$3),"",IF(OR(Tipy!LN54=Výsledky!$NN$6,Tipy!LN54=Výsledky!$NN$7,Tipy!LN54=Výsledky!$NN$8,Tipy!LN54=Výsledky!$NN$9),10,0))</f>
        <v/>
      </c>
      <c r="NO60" s="93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95" t="str">
        <f>IF(ISBLANK($NP$3),"",IF(ISBLANK(Tipy!LJ54),"-",SUM(NK60:NO60)))</f>
        <v/>
      </c>
      <c r="NQ60" s="94"/>
      <c r="NR60" s="92" t="str">
        <f>IF(ISBLANK($NW$3),"",IF(ISBLANK(Tipy!LP54),0,IF(AND(Tipy!LP54=Výsledky!$NU$3,Tipy!LR54=Výsledky!$NW$3),50,0)))</f>
        <v/>
      </c>
      <c r="NS60" s="92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92" t="str">
        <f>IF(ISBLANK($NW$3),"",IF(OR(Tipy!LS54=Výsledky!$NR$6,Tipy!LS54=Výsledky!$NR$7,Tipy!LS54=Výsledky!$NR$8,Tipy!LS54=Výsledky!$NR$9),30,0))</f>
        <v/>
      </c>
      <c r="NU60" s="92" t="str">
        <f>IF(ISBLANK($NW$3),"",IF(OR(Tipy!LT54=Výsledky!$NU$6,Tipy!LT54=Výsledky!$NU$7,Tipy!LT54=Výsledky!$NU$8,Tipy!LT54=Výsledky!$NU$9),10,0))</f>
        <v/>
      </c>
      <c r="NV60" s="93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95" t="str">
        <f>IF(ISBLANK($NW$3),"",IF(ISBLANK(Tipy!LP54),"-",SUM(NR60:NV60)))</f>
        <v/>
      </c>
      <c r="NX60" s="94"/>
      <c r="NY60" s="92" t="str">
        <f>IF(ISBLANK($OD$3),"",IF(ISBLANK(Tipy!LV54),0,IF(AND(Tipy!LV54=Výsledky!$OB$3,Tipy!LX54=Výsledky!$OD$3),50,0)))</f>
        <v/>
      </c>
      <c r="NZ60" s="92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92" t="str">
        <f>IF(ISBLANK($OD$3),"",IF(OR(Tipy!LY54=Výsledky!$NY$6,Tipy!LY54=Výsledky!$NY$7,Tipy!LY54=Výsledky!$NY$8,Tipy!LY54=Výsledky!$NY$9),30,0))</f>
        <v/>
      </c>
      <c r="OB60" s="92" t="str">
        <f>IF(ISBLANK($OD$3),"",IF(OR(Tipy!LZ54=Výsledky!$OB$6,Tipy!LZ54=Výsledky!$OB$7,Tipy!LZ54=Výsledky!$OB$8,Tipy!LZ54=Výsledky!$OB$9),10,0))</f>
        <v/>
      </c>
      <c r="OC60" s="93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95" t="str">
        <f>IF(ISBLANK($OD$3),"",IF(ISBLANK(Tipy!LV54),"-",SUM(NY60:OC60)))</f>
        <v/>
      </c>
      <c r="OE60" s="94"/>
      <c r="OF60" s="92" t="str">
        <f>IF(ISBLANK($OK$3),"",IF(ISBLANK(Tipy!MB54),0,IF(AND(Tipy!MB54=Výsledky!$OI$3,Tipy!MD54=Výsledky!$OK$3),50,0)))</f>
        <v/>
      </c>
      <c r="OG60" s="92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92" t="str">
        <f>IF(ISBLANK($OK$3),"",IF(OR(Tipy!ME54=Výsledky!$OF$6,Tipy!ME54=Výsledky!$OF$7,Tipy!ME54=Výsledky!$OF$8,Tipy!ME54=Výsledky!$OF$9),30,0))</f>
        <v/>
      </c>
      <c r="OI60" s="92" t="str">
        <f>IF(ISBLANK($OK$3),"",IF(OR(Tipy!MF54=Výsledky!$OI$6,Tipy!MF54=Výsledky!$OI$7,Tipy!MF54=Výsledky!$OI$8,Tipy!MF54=Výsledky!$OI$9),10,0))</f>
        <v/>
      </c>
      <c r="OJ60" s="93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95" t="str">
        <f>IF(ISBLANK($OK$3),"",IF(ISBLANK(Tipy!MB54),"-",SUM(OF60:OJ60)))</f>
        <v/>
      </c>
      <c r="OL60" s="94"/>
      <c r="OM60" s="92" t="str">
        <f>IF(ISBLANK($OR$3),"",IF(ISBLANK(Tipy!MH54),0,IF(AND(Tipy!MH54=Výsledky!$OP$3,Tipy!MJ54=Výsledky!$OR$3),50,0)))</f>
        <v/>
      </c>
      <c r="ON60" s="92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92" t="str">
        <f>IF(ISBLANK($OR$3),"",IF(OR(Tipy!MK54=Výsledky!$OM$6,Tipy!MK54=Výsledky!$OM$7,Tipy!MK54=Výsledky!$OM$8,Tipy!MK54=Výsledky!$OM$9),30,0))</f>
        <v/>
      </c>
      <c r="OP60" s="92" t="str">
        <f>IF(ISBLANK($OR$3),"",IF(OR(Tipy!ML54=Výsledky!$OP$6,Tipy!ML54=Výsledky!$OP$7,Tipy!ML54=Výsledky!$OP$8,Tipy!ML54=Výsledky!$OP$9),10,0))</f>
        <v/>
      </c>
      <c r="OQ60" s="93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95" t="str">
        <f>IF(ISBLANK($OR$3),"",IF(ISBLANK(Tipy!MH54),"-",SUM(OM60:OQ60)))</f>
        <v/>
      </c>
      <c r="OS60" s="94"/>
      <c r="OT60" s="92" t="str">
        <f>IF(ISBLANK($OY$3),"",IF(ISBLANK(Tipy!MN54),0,IF(AND(Tipy!MN54=Výsledky!$OW$3,Tipy!MP54=Výsledky!$OY$3),50,0)))</f>
        <v/>
      </c>
      <c r="OU60" s="92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92" t="str">
        <f>IF(ISBLANK($OY$3),"",IF(OR(Tipy!MQ54=Výsledky!$OT$6,Tipy!MQ54=Výsledky!$OT$7,Tipy!MQ54=Výsledky!$OT$8,Tipy!MQ54=Výsledky!$OT$9),30,0))</f>
        <v/>
      </c>
      <c r="OW60" s="92" t="str">
        <f>IF(ISBLANK($OY$3),"",IF(OR(Tipy!MR54=Výsledky!$OW$6,Tipy!MR54=Výsledky!$OW$7,Tipy!MR54=Výsledky!$OW$8,Tipy!MR54=Výsledky!$OW$9),10,0))</f>
        <v/>
      </c>
      <c r="OX60" s="93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95" t="str">
        <f>IF(ISBLANK($OY$3),"",IF(ISBLANK(Tipy!MN54),"-",SUM(OT60:OX60)))</f>
        <v/>
      </c>
      <c r="OZ60" s="94"/>
      <c r="PA60" s="92" t="str">
        <f>IF(ISBLANK($PF$3),"",IF(ISBLANK(Tipy!MT54),0,IF(AND(Tipy!MT54=Výsledky!$PD$3,Tipy!MV54=Výsledky!$PF$3),50,0)))</f>
        <v/>
      </c>
      <c r="PB60" s="92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92" t="str">
        <f>IF(ISBLANK($PF$3),"",IF(OR(Tipy!MW54=Výsledky!$PA$6,Tipy!MW54=Výsledky!$PA$7,Tipy!MW54=Výsledky!$PA$8,Tipy!MW54=Výsledky!$PA$9),30,0))</f>
        <v/>
      </c>
      <c r="PD60" s="92" t="str">
        <f>IF(ISBLANK($PF$3),"",IF(OR(Tipy!MX54=Výsledky!$PD$6,Tipy!MX54=Výsledky!$PD$7,Tipy!MX54=Výsledky!$PD$8,Tipy!MX54=Výsledky!$PD$9),10,0))</f>
        <v/>
      </c>
      <c r="PE60" s="93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95" t="str">
        <f>IF(ISBLANK($PF$3),"",IF(ISBLANK(Tipy!MT54),"-",SUM(PA60:PE60)))</f>
        <v/>
      </c>
      <c r="PG60" s="94"/>
      <c r="PH60" s="92" t="str">
        <f>IF(ISBLANK($PM$3),"",IF(ISBLANK(Tipy!MZ54),0,IF(AND(Tipy!MZ54=Výsledky!$PK$3,Tipy!NB54=Výsledky!$PM$3),50,0)))</f>
        <v/>
      </c>
      <c r="PI60" s="92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92" t="str">
        <f>IF(ISBLANK($PM$3),"",IF(OR(Tipy!NC54=Výsledky!$PH$6,Tipy!NC54=Výsledky!$PH$7,Tipy!NC54=Výsledky!$PH$8,Tipy!NC54=Výsledky!$PH$9),30,0))</f>
        <v/>
      </c>
      <c r="PK60" s="92" t="str">
        <f>IF(ISBLANK($PM$3),"",IF(OR(Tipy!ND54=Výsledky!$PK$6,Tipy!ND54=Výsledky!$PK$7,Tipy!ND54=Výsledky!$PK$8,Tipy!ND54=Výsledky!$PK$9),10,0))</f>
        <v/>
      </c>
      <c r="PL60" s="93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95" t="str">
        <f>IF(ISBLANK($PM$3),"",IF(ISBLANK(Tipy!MZ54),"-",SUM(PH60:PL60)))</f>
        <v/>
      </c>
      <c r="PN60" s="94"/>
      <c r="PO60" s="92" t="str">
        <f>IF(ISBLANK($PT$3),"",IF(ISBLANK(Tipy!NF54),0,IF(AND(Tipy!NF54=Výsledky!$PR$3,Tipy!NH54=Výsledky!$PT$3),50,0)))</f>
        <v/>
      </c>
      <c r="PP60" s="92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92" t="str">
        <f>IF(ISBLANK($PT$3),"",IF(OR(Tipy!NI54=Výsledky!$PO$6,Tipy!NI54=Výsledky!$PO$7,Tipy!NI54=Výsledky!$PO$8,Tipy!NI54=Výsledky!$PO$9),30,0))</f>
        <v/>
      </c>
      <c r="PR60" s="92" t="str">
        <f>IF(ISBLANK($PT$3),"",IF(OR(Tipy!NJ54=Výsledky!$PR$6,Tipy!NJ54=Výsledky!$PR$7,Tipy!NJ54=Výsledky!$PR$8,Tipy!NJ54=Výsledky!$PR$9),10,0))</f>
        <v/>
      </c>
      <c r="PS60" s="93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95" t="str">
        <f>IF(ISBLANK($PT$3),"",IF(ISBLANK(Tipy!NF54),"-",SUM(PO60:PS60)))</f>
        <v/>
      </c>
      <c r="PU60" s="94"/>
      <c r="PV60" s="92" t="str">
        <f>IF(ISBLANK($QA$3),"",IF(ISBLANK(Tipy!NL54),0,IF(AND(Tipy!NL54=Výsledky!$PY$3,Tipy!NN54=Výsledky!$QA$3),50,0)))</f>
        <v/>
      </c>
      <c r="PW60" s="92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92" t="str">
        <f>IF(ISBLANK($QA$3),"",IF(OR(Tipy!NO54=Výsledky!$PV$6,Tipy!NO54=Výsledky!$PV$7,Tipy!NO54=Výsledky!$PV$8,Tipy!NO54=Výsledky!$PV$9),30,0))</f>
        <v/>
      </c>
      <c r="PY60" s="92" t="str">
        <f>IF(ISBLANK($QA$3),"",IF(OR(Tipy!NP54=Výsledky!$PY$6,Tipy!NP54=Výsledky!$PY$7,Tipy!NP54=Výsledky!$PY$8,Tipy!NP54=Výsledky!$PY$9),10,0))</f>
        <v/>
      </c>
      <c r="PZ60" s="93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95" t="str">
        <f>IF(ISBLANK($QA$3),"",IF(ISBLANK(Tipy!NL54),"-",SUM(PV60:PZ60)))</f>
        <v/>
      </c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182">
        <f>IF(ISBLANK($GP$3),"",IF(ISBLANK(Tipy!FJ55),0,IF(AND(Tipy!FJ55=Výsledky!$GN$3,Tipy!FL55=Výsledky!$GP$3),50,0)))</f>
        <v>0</v>
      </c>
      <c r="GL61" s="182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82">
        <f>IF(ISBLANK($GP$3),"",IF(OR(Tipy!FM55=Výsledky!$GK$6,Tipy!FM55=Výsledky!$GK$7,Tipy!FM55=Výsledky!$GK$8,Tipy!FM55=Výsledky!$GK$9),30,0))</f>
        <v>30</v>
      </c>
      <c r="GN61" s="182">
        <f>IF(ISBLANK($GP$3),"",IF(OR(Tipy!FN55=Výsledky!$GN$6,Tipy!FN55=Výsledky!$GN$7,Tipy!FN55=Výsledky!$GN$8,Tipy!FN55=Výsledky!$GN$9),10,0))</f>
        <v>10</v>
      </c>
      <c r="GO61" s="183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6">
        <f>IF(ISBLANK($GP$3),"",IF(ISBLANK(Tipy!FJ55),"-",SUM(GK61:GO61)))</f>
        <v>60</v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182">
        <f>IF(ISBLANK($IM$3),"",IF(ISBLANK(Tipy!GZ55),0,IF(AND(Tipy!GZ55=Výsledky!$IK$3,Tipy!HB55=Výsledky!$IM$3),50,0)))</f>
        <v>0</v>
      </c>
      <c r="II61" s="182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2">
        <f>IF(ISBLANK($IM$3),"",IF(OR(Tipy!HC55=Výsledky!$IH$6,Tipy!HC55=Výsledky!$IH$7,Tipy!HC55=Výsledky!$IH$8,Tipy!HC55=Výsledky!$IH$9),30,0))</f>
        <v>0</v>
      </c>
      <c r="IK61" s="182">
        <f>IF(ISBLANK($IM$3),"",IF(OR(Tipy!HD55=Výsledky!$IK$6,Tipy!HD55=Výsledky!$IK$7,Tipy!HD55=Výsledky!$IK$8,Tipy!HD55=Výsledky!$IK$9),10,0))</f>
        <v>10</v>
      </c>
      <c r="IL61" s="183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6">
        <f>IF(ISBLANK($IM$3),"",IF(ISBLANK(Tipy!GZ55),"-",SUM(IH61:IL61)))</f>
        <v>30</v>
      </c>
      <c r="IN61" s="185"/>
      <c r="IO61" s="182">
        <f>IF(ISBLANK($IT$3),"",IF(ISBLANK(Tipy!HF55),0,IF(AND(Tipy!HF55=Výsledky!$IR$3,Tipy!HH55=Výsledky!$IT$3),50,0)))</f>
        <v>0</v>
      </c>
      <c r="IP61" s="182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2">
        <f>IF(ISBLANK($IT$3),"",IF(OR(Tipy!HI55=Výsledky!$IO$6,Tipy!HI55=Výsledky!$IO$7,Tipy!HI55=Výsledky!$IO$8,Tipy!HI55=Výsledky!$IO$9),30,0))</f>
        <v>30</v>
      </c>
      <c r="IR61" s="182">
        <f>IF(ISBLANK($IT$3),"",IF(OR(Tipy!HJ55=Výsledky!$IR$6,Tipy!HJ55=Výsledky!$IR$7,Tipy!HJ55=Výsledky!$IR$8,Tipy!HJ55=Výsledky!$IR$9),10,0))</f>
        <v>0</v>
      </c>
      <c r="IS61" s="183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6">
        <f>IF(ISBLANK($IT$3),"",IF(ISBLANK(Tipy!HF55),"-",SUM(IO61:IS61)))</f>
        <v>50</v>
      </c>
      <c r="IU61" s="185"/>
      <c r="IV61" s="182">
        <f>IF(ISBLANK($JA$3),"",IF(ISBLANK(Tipy!HL55),0,IF(AND(Tipy!HL55=Výsledky!$IY$3,Tipy!HN55=Výsledky!$JA$3),50,0)))</f>
        <v>0</v>
      </c>
      <c r="IW61" s="182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2">
        <f>IF(ISBLANK($JA$3),"",IF(OR(Tipy!HO55=Výsledky!$IV$6,Tipy!HO55=Výsledky!$IV$7,Tipy!HO55=Výsledky!$IV$8,Tipy!HO55=Výsledky!$IV$9),30,0))</f>
        <v>0</v>
      </c>
      <c r="IY61" s="182">
        <f>IF(ISBLANK($JA$3),"",IF(OR(Tipy!HP55=Výsledky!$IY$6,Tipy!HP55=Výsledky!$IY$7,Tipy!HP55=Výsledky!$IY$8,Tipy!HP55=Výsledky!$IY$9),10,0))</f>
        <v>0</v>
      </c>
      <c r="IZ61" s="183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6">
        <f>IF(ISBLANK($JA$3),"",IF(ISBLANK(Tipy!HL55),"-",SUM(IV61:IZ61)))</f>
        <v>20</v>
      </c>
      <c r="JB61" s="185"/>
      <c r="JC61" s="182">
        <f>IF(ISBLANK($JH$3),"",IF(ISBLANK(Tipy!HR55),0,IF(AND(Tipy!HR55=Výsledky!$JF$3,Tipy!HT55=Výsledky!$JH$3),50,0)))</f>
        <v>0</v>
      </c>
      <c r="JD61" s="182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2">
        <f>IF(ISBLANK($JH$3),"",IF(OR(Tipy!HU55=Výsledky!$JC$6,Tipy!HU55=Výsledky!$JC$7,Tipy!HU55=Výsledky!$JC$8,Tipy!HU55=Výsledky!$JC$9),30,0))</f>
        <v>0</v>
      </c>
      <c r="JF61" s="182">
        <f>IF(ISBLANK($JH$3),"",IF(OR(Tipy!HV55=Výsledky!$JF$6,Tipy!HV55=Výsledky!$JF$7,Tipy!HV55=Výsledky!$JF$8,Tipy!HV55=Výsledky!$JF$9),10,0))</f>
        <v>0</v>
      </c>
      <c r="JG61" s="18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6">
        <f>IF(ISBLANK($JH$3),"",IF(ISBLANK(Tipy!HR55),"-",SUM(JC61:JG61)))</f>
        <v>20</v>
      </c>
      <c r="JI61" s="185"/>
      <c r="JJ61" s="182">
        <f>IF(ISBLANK($JO$3),"",IF(ISBLANK(Tipy!HX55),0,IF(AND(Tipy!HX55=Výsledky!$JM$3,Tipy!HZ55=Výsledky!$JO$3),50,0)))</f>
        <v>0</v>
      </c>
      <c r="JK61" s="182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2">
        <f>IF(ISBLANK($JO$3),"",IF(OR(Tipy!IA55=Výsledky!$JJ$6,Tipy!IA55=Výsledky!$JJ$7,Tipy!IA55=Výsledky!$JJ$8,Tipy!IA55=Výsledky!$JJ$9),30,0))</f>
        <v>0</v>
      </c>
      <c r="JM61" s="182">
        <f>IF(ISBLANK($JO$3),"",IF(OR(Tipy!IB55=Výsledky!$JM$6,Tipy!IB55=Výsledky!$JM$7,Tipy!IB55=Výsledky!$JM$8,Tipy!IB55=Výsledky!$JM$9),10,0))</f>
        <v>0</v>
      </c>
      <c r="JN61" s="183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186" t="str">
        <f>IF(ISBLANK($JO$3),"",IF(ISBLANK(Tipy!HX55),"-",SUM(JJ61:JN61)))</f>
        <v>-</v>
      </c>
      <c r="JP61" s="185"/>
      <c r="JQ61" s="182">
        <f>IF(ISBLANK($JV$3),"",IF(ISBLANK(Tipy!ID55),0,IF(AND(Tipy!ID55=Výsledky!$JT$3,Tipy!IF55=Výsledky!$JV$3),50,0)))</f>
        <v>0</v>
      </c>
      <c r="JR61" s="182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182">
        <f>IF(ISBLANK($JV$3),"",IF(OR(Tipy!IG55=Výsledky!$JQ$6,Tipy!IG55=Výsledky!$JQ$7,Tipy!IG55=Výsledky!$JQ$8,Tipy!IG55=Výsledky!$JQ$9),30,0))</f>
        <v>30</v>
      </c>
      <c r="JT61" s="182">
        <f>IF(ISBLANK($JV$3),"",IF(OR(Tipy!IH55=Výsledky!$JT$6,Tipy!IH55=Výsledky!$JT$7,Tipy!IH55=Výsledky!$JT$8,Tipy!IH55=Výsledky!$JT$9),10,0))</f>
        <v>0</v>
      </c>
      <c r="JU61" s="183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86">
        <f>IF(ISBLANK($JV$3),"",IF(ISBLANK(Tipy!ID55),"-",SUM(JQ61:JU61)))</f>
        <v>50</v>
      </c>
      <c r="JW61" s="185"/>
      <c r="JX61" s="182">
        <f>IF(ISBLANK($KC$3),"",IF(ISBLANK(Tipy!IJ55),0,IF(AND(Tipy!IJ55=Výsledky!$KA$3,Tipy!IL55=Výsledky!$KC$3),50,0)))</f>
        <v>0</v>
      </c>
      <c r="JY61" s="182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>20</v>
      </c>
      <c r="JZ61" s="182">
        <f>IF(ISBLANK($KC$3),"",IF(OR(Tipy!IM55=Výsledky!$JX$6,Tipy!IM55=Výsledky!$JX$7,Tipy!IM55=Výsledky!$JX$8,Tipy!IM55=Výsledky!$JX$9),30,0))</f>
        <v>0</v>
      </c>
      <c r="KA61" s="182">
        <f>IF(ISBLANK($KC$3),"",IF(OR(Tipy!IN55=Výsledky!$KA$6,Tipy!IN55=Výsledky!$KA$7,Tipy!IN55=Výsledky!$KA$8,Tipy!IN55=Výsledky!$KA$9),10,0))</f>
        <v>0</v>
      </c>
      <c r="KB61" s="183">
        <f>IF(ISBLANK($KC$3),"",IF(ISBLANK(Tipy!IJ55),0,IF(OR(AND(Tipy!IJ55=Výsledky!$KA$3,OR(Tipy!IL55=Výsledky!$KC$3+1,Tipy!IL55=Výsledky!$KC$3-1)),AND(Tipy!IL55=Výsledky!$KC$3,OR(Tipy!IJ55=Výsledky!$KA$3+1,Tipy!IJ55=Výsledky!$KA$3-1))),10,0)))</f>
        <v>0</v>
      </c>
      <c r="KC61" s="186">
        <f>IF(ISBLANK($KC$3),"",IF(ISBLANK(Tipy!IJ55),"-",SUM(JX61:KB61)))</f>
        <v>20</v>
      </c>
      <c r="KD61" s="185"/>
      <c r="KE61" s="182">
        <f>IF(ISBLANK($KJ$3),"",IF(ISBLANK(Tipy!IP55),0,IF(AND(Tipy!IP55=Výsledky!$KH$3,Tipy!IR55=Výsledky!$KJ$3),50,0)))</f>
        <v>0</v>
      </c>
      <c r="KF61" s="182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182">
        <f>IF(ISBLANK($KJ$3),"",IF(OR(Tipy!IS55=Výsledky!$KE$6,Tipy!IS55=Výsledky!$KE$7,Tipy!IS55=Výsledky!$KE$8,Tipy!IS55=Výsledky!$KE$9),30,0))</f>
        <v>0</v>
      </c>
      <c r="KH61" s="182">
        <f>IF(ISBLANK($KJ$3),"",IF(OR(Tipy!IT55=Výsledky!$KH$6,Tipy!IT55=Výsledky!$KH$7,Tipy!IT55=Výsledky!$KH$8,Tipy!IT55=Výsledky!$KH$9),10,0))</f>
        <v>0</v>
      </c>
      <c r="KI61" s="183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186" t="str">
        <f>IF(ISBLANK($KJ$3),"",IF(ISBLANK(Tipy!IP55),"-",SUM(KE61:KI61)))</f>
        <v>-</v>
      </c>
      <c r="KK61" s="185"/>
      <c r="KL61" s="182">
        <f>IF(ISBLANK($KQ$3),"",IF(ISBLANK(Tipy!IV55),0,IF(AND(Tipy!IV55=Výsledky!$KO$3,Tipy!IX55=Výsledky!$KQ$3),50,0)))</f>
        <v>0</v>
      </c>
      <c r="KM61" s="182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182">
        <f>IF(ISBLANK($KQ$3),"",IF(OR(Tipy!IY55=Výsledky!$KL$6,Tipy!IY55=Výsledky!$KL$7,Tipy!IY55=Výsledky!$KL$8,Tipy!IY55=Výsledky!$KL$9),30,0))</f>
        <v>0</v>
      </c>
      <c r="KO61" s="182">
        <f>IF(ISBLANK($KQ$3),"",IF(OR(Tipy!IZ55=Výsledky!$KO$6,Tipy!IZ55=Výsledky!$KO$7,Tipy!IZ55=Výsledky!$KO$8,Tipy!IZ55=Výsledky!$KO$9),10,0))</f>
        <v>0</v>
      </c>
      <c r="KP61" s="183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86" t="str">
        <f>IF(ISBLANK($KQ$3),"",IF(ISBLANK(Tipy!IV55),"-",SUM(KL61:KP61)))</f>
        <v>-</v>
      </c>
      <c r="KR61" s="185"/>
      <c r="KS61" s="182">
        <f>IF(ISBLANK($KX$3),"",IF(ISBLANK(Tipy!JB55),0,IF(AND(Tipy!JB55=Výsledky!$KV$3,Tipy!JD55=Výsledky!$KX$3),50,0)))</f>
        <v>0</v>
      </c>
      <c r="KT61" s="182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82">
        <f>IF(ISBLANK($KX$3),"",IF(OR(Tipy!JE55=Výsledky!$KS$6,Tipy!JE55=Výsledky!$KS$7,Tipy!JE55=Výsledky!$KS$8,Tipy!JE55=Výsledky!$KS$9),30,0))</f>
        <v>0</v>
      </c>
      <c r="KV61" s="182">
        <f>IF(ISBLANK($KX$3),"",IF(OR(Tipy!JF55=Výsledky!$KV$6,Tipy!JF55=Výsledky!$KV$7,Tipy!JF55=Výsledky!$KV$8,Tipy!JF55=Výsledky!$KV$9),10,0))</f>
        <v>0</v>
      </c>
      <c r="KW61" s="183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86">
        <f>IF(ISBLANK($KX$3),"",IF(ISBLANK(Tipy!JB55),"-",SUM(KS61:KW61)))</f>
        <v>20</v>
      </c>
      <c r="KY61" s="185"/>
      <c r="KZ61" s="182">
        <f>IF(ISBLANK($LE$3),"",IF(ISBLANK(Tipy!JH55),0,IF(AND(Tipy!JH55=Výsledky!$LC$3,Tipy!JJ55=Výsledky!$LE$3),50,0)))</f>
        <v>0</v>
      </c>
      <c r="LA61" s="182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82">
        <f>IF(ISBLANK($LE$3),"",IF(OR(Tipy!JK55=Výsledky!$KZ$6,Tipy!JK55=Výsledky!$KZ$7,Tipy!JK55=Výsledky!$KZ$8,Tipy!JK55=Výsledky!$KZ$9),30,0))</f>
        <v>0</v>
      </c>
      <c r="LC61" s="182">
        <f>IF(ISBLANK($LE$3),"",IF(OR(Tipy!JL55=Výsledky!$LC$6,Tipy!JL55=Výsledky!$LC$7,Tipy!JL55=Výsledky!$LC$8,Tipy!JL55=Výsledky!$LC$9),10,0))</f>
        <v>0</v>
      </c>
      <c r="LD61" s="183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86">
        <f>IF(ISBLANK($LE$3),"",IF(ISBLANK(Tipy!JH55),"-",SUM(KZ61:LD61)))</f>
        <v>0</v>
      </c>
      <c r="LF61" s="185"/>
      <c r="LG61" s="182">
        <f>IF(ISBLANK($LL$3),"",IF(ISBLANK(Tipy!JN55),0,IF(AND(Tipy!JN55=Výsledky!$LJ$3,Tipy!JP55=Výsledky!$LL$3),50,0)))</f>
        <v>0</v>
      </c>
      <c r="LH61" s="182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0</v>
      </c>
      <c r="LI61" s="182">
        <f>IF(ISBLANK($LL$3),"",IF(OR(Tipy!JQ55=Výsledky!$LG$6,Tipy!JQ55=Výsledky!$LG$7,Tipy!JQ55=Výsledky!$LG$8,Tipy!JQ55=Výsledky!$LG$9),30,0))</f>
        <v>0</v>
      </c>
      <c r="LJ61" s="182">
        <f>IF(ISBLANK($LL$3),"",IF(OR(Tipy!JR55=Výsledky!$LJ$6,Tipy!JR55=Výsledky!$LJ$7,Tipy!JR55=Výsledky!$LJ$8,Tipy!JR55=Výsledky!$LJ$9),10,0))</f>
        <v>0</v>
      </c>
      <c r="LK61" s="183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86" t="str">
        <f>IF(ISBLANK($LL$3),"",IF(ISBLANK(Tipy!JN55),"-",SUM(LG61:LK61)))</f>
        <v>-</v>
      </c>
      <c r="LM61" s="185"/>
      <c r="LN61" s="182" t="str">
        <f>IF(ISBLANK($LS$3),"",IF(ISBLANK(Tipy!JT55),0,IF(AND(Tipy!JT55=Výsledky!$LQ$3,Tipy!JV55=Výsledky!$LS$3),50,0)))</f>
        <v/>
      </c>
      <c r="LO61" s="182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82" t="str">
        <f>IF(ISBLANK($LS$3),"",IF(OR(Tipy!JW55=Výsledky!$LN$6,Tipy!JW55=Výsledky!$LN$7,Tipy!JW55=Výsledky!$LN$8,Tipy!JW55=Výsledky!$LN$9),30,0))</f>
        <v/>
      </c>
      <c r="LQ61" s="182" t="str">
        <f>IF(ISBLANK($LS$3),"",IF(OR(Tipy!JX55=Výsledky!$LQ$6,Tipy!JX55=Výsledky!$LQ$7,Tipy!JX55=Výsledky!$LQ$8,Tipy!JX55=Výsledky!$LQ$9),10,0))</f>
        <v/>
      </c>
      <c r="LR61" s="183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86" t="str">
        <f>IF(ISBLANK($LS$3),"",IF(ISBLANK(Tipy!JT55),"-",SUM(LN61:LR61)))</f>
        <v/>
      </c>
      <c r="LT61" s="94"/>
      <c r="LU61" s="182">
        <f>IF(ISBLANK($LZ$3),"",IF(ISBLANK(Tipy!JZ55),0,IF(AND(Tipy!JZ55=Výsledky!$LX$3,Tipy!KB55=Výsledky!$LZ$3),50,0)))</f>
        <v>0</v>
      </c>
      <c r="LV61" s="182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82">
        <f>IF(ISBLANK($LZ$3),"",IF(OR(Tipy!KC55=Výsledky!$LU$6,Tipy!KC55=Výsledky!$LU$7,Tipy!KC55=Výsledky!$LU$8,Tipy!KC55=Výsledky!$LU$9),30,0))</f>
        <v>0</v>
      </c>
      <c r="LX61" s="182">
        <f>IF(ISBLANK($LZ$3),"",IF(OR(Tipy!KD55=Výsledky!$LX$6,Tipy!KD55=Výsledky!$LX$7,Tipy!KD55=Výsledky!$LX$8,Tipy!KD55=Výsledky!$LX$9),10,0))</f>
        <v>0</v>
      </c>
      <c r="LY61" s="183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86">
        <f>IF(ISBLANK($LZ$3),"",IF(ISBLANK(Tipy!JZ55),"-",SUM(LU61:LY61)))</f>
        <v>20</v>
      </c>
      <c r="MA61" s="185"/>
      <c r="MB61" s="182">
        <f>IF(ISBLANK($MG$3),"",IF(ISBLANK(Tipy!KF55),0,IF(AND(Tipy!KF55=Výsledky!$ME$3,Tipy!KH55=Výsledky!$MG$3),50,0)))</f>
        <v>0</v>
      </c>
      <c r="MC61" s="182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20</v>
      </c>
      <c r="MD61" s="182">
        <f>IF(ISBLANK($MG$3),"",IF(OR(Tipy!KI55=Výsledky!$MB$6,Tipy!KI55=Výsledky!$MB$7,Tipy!KI55=Výsledky!$MB$8,Tipy!KI55=Výsledky!$MB$9),30,0))</f>
        <v>0</v>
      </c>
      <c r="ME61" s="182">
        <f>IF(ISBLANK($MG$3),"",IF(OR(Tipy!KJ55=Výsledky!$ME$6,Tipy!KJ55=Výsledky!$ME$7,Tipy!KJ55=Výsledky!$ME$8,Tipy!KJ55=Výsledky!$ME$9),10,0))</f>
        <v>0</v>
      </c>
      <c r="MF61" s="183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186">
        <f>IF(ISBLANK($MG$3),"",IF(ISBLANK(Tipy!KF55),"-",SUM(MB61:MF61)))</f>
        <v>20</v>
      </c>
      <c r="MH61" s="94"/>
      <c r="MI61" s="92" t="str">
        <f>IF(ISBLANK($MN$3),"",IF(ISBLANK(Tipy!KL55),0,IF(AND(Tipy!KL55=Výsledky!$ML$3,Tipy!KN55=Výsledky!$MN$3),50,0)))</f>
        <v/>
      </c>
      <c r="MJ61" s="92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92" t="str">
        <f>IF(ISBLANK($MN$3),"",IF(OR(Tipy!KO55=Výsledky!$MI$6,Tipy!KO55=Výsledky!$MI$7,Tipy!KO55=Výsledky!$MI$8,Tipy!KO55=Výsledky!$MI$9),30,0))</f>
        <v/>
      </c>
      <c r="ML61" s="92" t="str">
        <f>IF(ISBLANK($MN$3),"",IF(OR(Tipy!KP55=Výsledky!$ML$6,Tipy!KP55=Výsledky!$ML$7,Tipy!KP55=Výsledky!$ML$8,Tipy!KP55=Výsledky!$ML$9),10,0))</f>
        <v/>
      </c>
      <c r="MM61" s="93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95" t="str">
        <f>IF(ISBLANK($MN$3),"",IF(ISBLANK(Tipy!KL55),"-",SUM(MI61:MM61)))</f>
        <v/>
      </c>
      <c r="MO61" s="94"/>
      <c r="MP61" s="92" t="str">
        <f>IF(ISBLANK($MU$3),"",IF(ISBLANK(Tipy!KR55),0,IF(AND(Tipy!KR55=Výsledky!$MS$3,Tipy!KT55=Výsledky!$MU$3),50,0)))</f>
        <v/>
      </c>
      <c r="MQ61" s="92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92" t="str">
        <f>IF(ISBLANK($MU$3),"",IF(OR(Tipy!KU55=Výsledky!$MP$6,Tipy!KU55=Výsledky!$MP$7,Tipy!KU55=Výsledky!$MP$8,Tipy!KU55=Výsledky!$MP$9),30,0))</f>
        <v/>
      </c>
      <c r="MS61" s="92" t="str">
        <f>IF(ISBLANK($MU$3),"",IF(OR(Tipy!KV55=Výsledky!$MS$6,Tipy!KV55=Výsledky!$MS$7,Tipy!KV55=Výsledky!$MS$8,Tipy!KV55=Výsledky!$MS$9),10,0))</f>
        <v/>
      </c>
      <c r="MT61" s="93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95" t="str">
        <f>IF(ISBLANK($MU$3),"",IF(ISBLANK(Tipy!KR55),"-",SUM(MP61:MT61)))</f>
        <v/>
      </c>
      <c r="MV61" s="94"/>
      <c r="MW61" s="92" t="str">
        <f>IF(ISBLANK($NB$3),"",IF(ISBLANK(Tipy!KX55),0,IF(AND(Tipy!KX55=Výsledky!$MZ$3,Tipy!KZ55=Výsledky!$NB$3),50,0)))</f>
        <v/>
      </c>
      <c r="MX61" s="92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92" t="str">
        <f>IF(ISBLANK($NB$3),"",IF(OR(Tipy!LA55=Výsledky!$MW$6,Tipy!LA55=Výsledky!$MW$7,Tipy!LA55=Výsledky!$MW$8,Tipy!LA55=Výsledky!$MW$9),30,0))</f>
        <v/>
      </c>
      <c r="MZ61" s="92" t="str">
        <f>IF(ISBLANK($NB$3),"",IF(OR(Tipy!LB55=Výsledky!$MZ$6,Tipy!LB55=Výsledky!$MZ$7,Tipy!LB55=Výsledky!$MZ$8,Tipy!LB55=Výsledky!$MZ$9),10,0))</f>
        <v/>
      </c>
      <c r="NA61" s="93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95" t="str">
        <f>IF(ISBLANK($NB$3),"",IF(ISBLANK(Tipy!KX55),"-",SUM(MW61:NA61)))</f>
        <v/>
      </c>
      <c r="NC61" s="94"/>
      <c r="ND61" s="92" t="str">
        <f>IF(ISBLANK($NI$3),"",IF(ISBLANK(Tipy!LD55),0,IF(AND(Tipy!LD55=Výsledky!$NG$3,Tipy!LF55=Výsledky!$NI$3),50,0)))</f>
        <v/>
      </c>
      <c r="NE61" s="92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92" t="str">
        <f>IF(ISBLANK($NI$3),"",IF(OR(Tipy!LG55=Výsledky!$ND$6,Tipy!LG55=Výsledky!$ND$7,Tipy!LG55=Výsledky!$ND$8,Tipy!LG55=Výsledky!$ND$9),30,0))</f>
        <v/>
      </c>
      <c r="NG61" s="92" t="str">
        <f>IF(ISBLANK($NI$3),"",IF(OR(Tipy!LH55=Výsledky!$NG$6,Tipy!LH55=Výsledky!$NG$7,Tipy!LH55=Výsledky!$NG$8,Tipy!LH55=Výsledky!$NG$9),10,0))</f>
        <v/>
      </c>
      <c r="NH61" s="93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95" t="str">
        <f>IF(ISBLANK($NI$3),"",IF(ISBLANK(Tipy!LD55),"-",SUM(ND61:NH61)))</f>
        <v/>
      </c>
      <c r="NJ61" s="94"/>
      <c r="NK61" s="92" t="str">
        <f>IF(ISBLANK($NP$3),"",IF(ISBLANK(Tipy!LJ55),0,IF(AND(Tipy!LJ55=Výsledky!$NN$3,Tipy!LL55=Výsledky!$NP$3),50,0)))</f>
        <v/>
      </c>
      <c r="NL61" s="92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92" t="str">
        <f>IF(ISBLANK($NP$3),"",IF(OR(Tipy!LM55=Výsledky!$NK$6,Tipy!LM55=Výsledky!$NK$7,Tipy!LM55=Výsledky!$NK$8,Tipy!LM55=Výsledky!$NK$9),30,0))</f>
        <v/>
      </c>
      <c r="NN61" s="92" t="str">
        <f>IF(ISBLANK($NP$3),"",IF(OR(Tipy!LN55=Výsledky!$NN$6,Tipy!LN55=Výsledky!$NN$7,Tipy!LN55=Výsledky!$NN$8,Tipy!LN55=Výsledky!$NN$9),10,0))</f>
        <v/>
      </c>
      <c r="NO61" s="93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95" t="str">
        <f>IF(ISBLANK($NP$3),"",IF(ISBLANK(Tipy!LJ55),"-",SUM(NK61:NO61)))</f>
        <v/>
      </c>
      <c r="NQ61" s="94"/>
      <c r="NR61" s="92" t="str">
        <f>IF(ISBLANK($NW$3),"",IF(ISBLANK(Tipy!LP55),0,IF(AND(Tipy!LP55=Výsledky!$NU$3,Tipy!LR55=Výsledky!$NW$3),50,0)))</f>
        <v/>
      </c>
      <c r="NS61" s="92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92" t="str">
        <f>IF(ISBLANK($NW$3),"",IF(OR(Tipy!LS55=Výsledky!$NR$6,Tipy!LS55=Výsledky!$NR$7,Tipy!LS55=Výsledky!$NR$8,Tipy!LS55=Výsledky!$NR$9),30,0))</f>
        <v/>
      </c>
      <c r="NU61" s="92" t="str">
        <f>IF(ISBLANK($NW$3),"",IF(OR(Tipy!LT55=Výsledky!$NU$6,Tipy!LT55=Výsledky!$NU$7,Tipy!LT55=Výsledky!$NU$8,Tipy!LT55=Výsledky!$NU$9),10,0))</f>
        <v/>
      </c>
      <c r="NV61" s="93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95" t="str">
        <f>IF(ISBLANK($NW$3),"",IF(ISBLANK(Tipy!LP55),"-",SUM(NR61:NV61)))</f>
        <v/>
      </c>
      <c r="NX61" s="94"/>
      <c r="NY61" s="92" t="str">
        <f>IF(ISBLANK($OD$3),"",IF(ISBLANK(Tipy!LV55),0,IF(AND(Tipy!LV55=Výsledky!$OB$3,Tipy!LX55=Výsledky!$OD$3),50,0)))</f>
        <v/>
      </c>
      <c r="NZ61" s="92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92" t="str">
        <f>IF(ISBLANK($OD$3),"",IF(OR(Tipy!LY55=Výsledky!$NY$6,Tipy!LY55=Výsledky!$NY$7,Tipy!LY55=Výsledky!$NY$8,Tipy!LY55=Výsledky!$NY$9),30,0))</f>
        <v/>
      </c>
      <c r="OB61" s="92" t="str">
        <f>IF(ISBLANK($OD$3),"",IF(OR(Tipy!LZ55=Výsledky!$OB$6,Tipy!LZ55=Výsledky!$OB$7,Tipy!LZ55=Výsledky!$OB$8,Tipy!LZ55=Výsledky!$OB$9),10,0))</f>
        <v/>
      </c>
      <c r="OC61" s="93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95" t="str">
        <f>IF(ISBLANK($OD$3),"",IF(ISBLANK(Tipy!LV55),"-",SUM(NY61:OC61)))</f>
        <v/>
      </c>
      <c r="OE61" s="94"/>
      <c r="OF61" s="92" t="str">
        <f>IF(ISBLANK($OK$3),"",IF(ISBLANK(Tipy!MB55),0,IF(AND(Tipy!MB55=Výsledky!$OI$3,Tipy!MD55=Výsledky!$OK$3),50,0)))</f>
        <v/>
      </c>
      <c r="OG61" s="92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92" t="str">
        <f>IF(ISBLANK($OK$3),"",IF(OR(Tipy!ME55=Výsledky!$OF$6,Tipy!ME55=Výsledky!$OF$7,Tipy!ME55=Výsledky!$OF$8,Tipy!ME55=Výsledky!$OF$9),30,0))</f>
        <v/>
      </c>
      <c r="OI61" s="92" t="str">
        <f>IF(ISBLANK($OK$3),"",IF(OR(Tipy!MF55=Výsledky!$OI$6,Tipy!MF55=Výsledky!$OI$7,Tipy!MF55=Výsledky!$OI$8,Tipy!MF55=Výsledky!$OI$9),10,0))</f>
        <v/>
      </c>
      <c r="OJ61" s="93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95" t="str">
        <f>IF(ISBLANK($OK$3),"",IF(ISBLANK(Tipy!MB55),"-",SUM(OF61:OJ61)))</f>
        <v/>
      </c>
      <c r="OL61" s="94"/>
      <c r="OM61" s="92" t="str">
        <f>IF(ISBLANK($OR$3),"",IF(ISBLANK(Tipy!MH55),0,IF(AND(Tipy!MH55=Výsledky!$OP$3,Tipy!MJ55=Výsledky!$OR$3),50,0)))</f>
        <v/>
      </c>
      <c r="ON61" s="92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92" t="str">
        <f>IF(ISBLANK($OR$3),"",IF(OR(Tipy!MK55=Výsledky!$OM$6,Tipy!MK55=Výsledky!$OM$7,Tipy!MK55=Výsledky!$OM$8,Tipy!MK55=Výsledky!$OM$9),30,0))</f>
        <v/>
      </c>
      <c r="OP61" s="92" t="str">
        <f>IF(ISBLANK($OR$3),"",IF(OR(Tipy!ML55=Výsledky!$OP$6,Tipy!ML55=Výsledky!$OP$7,Tipy!ML55=Výsledky!$OP$8,Tipy!ML55=Výsledky!$OP$9),10,0))</f>
        <v/>
      </c>
      <c r="OQ61" s="93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95" t="str">
        <f>IF(ISBLANK($OR$3),"",IF(ISBLANK(Tipy!MH55),"-",SUM(OM61:OQ61)))</f>
        <v/>
      </c>
      <c r="OS61" s="94"/>
      <c r="OT61" s="92" t="str">
        <f>IF(ISBLANK($OY$3),"",IF(ISBLANK(Tipy!MN55),0,IF(AND(Tipy!MN55=Výsledky!$OW$3,Tipy!MP55=Výsledky!$OY$3),50,0)))</f>
        <v/>
      </c>
      <c r="OU61" s="92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92" t="str">
        <f>IF(ISBLANK($OY$3),"",IF(OR(Tipy!MQ55=Výsledky!$OT$6,Tipy!MQ55=Výsledky!$OT$7,Tipy!MQ55=Výsledky!$OT$8,Tipy!MQ55=Výsledky!$OT$9),30,0))</f>
        <v/>
      </c>
      <c r="OW61" s="92" t="str">
        <f>IF(ISBLANK($OY$3),"",IF(OR(Tipy!MR55=Výsledky!$OW$6,Tipy!MR55=Výsledky!$OW$7,Tipy!MR55=Výsledky!$OW$8,Tipy!MR55=Výsledky!$OW$9),10,0))</f>
        <v/>
      </c>
      <c r="OX61" s="93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95" t="str">
        <f>IF(ISBLANK($OY$3),"",IF(ISBLANK(Tipy!MN55),"-",SUM(OT61:OX61)))</f>
        <v/>
      </c>
      <c r="OZ61" s="94"/>
      <c r="PA61" s="92" t="str">
        <f>IF(ISBLANK($PF$3),"",IF(ISBLANK(Tipy!MT55),0,IF(AND(Tipy!MT55=Výsledky!$PD$3,Tipy!MV55=Výsledky!$PF$3),50,0)))</f>
        <v/>
      </c>
      <c r="PB61" s="92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92" t="str">
        <f>IF(ISBLANK($PF$3),"",IF(OR(Tipy!MW55=Výsledky!$PA$6,Tipy!MW55=Výsledky!$PA$7,Tipy!MW55=Výsledky!$PA$8,Tipy!MW55=Výsledky!$PA$9),30,0))</f>
        <v/>
      </c>
      <c r="PD61" s="92" t="str">
        <f>IF(ISBLANK($PF$3),"",IF(OR(Tipy!MX55=Výsledky!$PD$6,Tipy!MX55=Výsledky!$PD$7,Tipy!MX55=Výsledky!$PD$8,Tipy!MX55=Výsledky!$PD$9),10,0))</f>
        <v/>
      </c>
      <c r="PE61" s="93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95" t="str">
        <f>IF(ISBLANK($PF$3),"",IF(ISBLANK(Tipy!MT55),"-",SUM(PA61:PE61)))</f>
        <v/>
      </c>
      <c r="PG61" s="94"/>
      <c r="PH61" s="92" t="str">
        <f>IF(ISBLANK($PM$3),"",IF(ISBLANK(Tipy!MZ55),0,IF(AND(Tipy!MZ55=Výsledky!$PK$3,Tipy!NB55=Výsledky!$PM$3),50,0)))</f>
        <v/>
      </c>
      <c r="PI61" s="92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92" t="str">
        <f>IF(ISBLANK($PM$3),"",IF(OR(Tipy!NC55=Výsledky!$PH$6,Tipy!NC55=Výsledky!$PH$7,Tipy!NC55=Výsledky!$PH$8,Tipy!NC55=Výsledky!$PH$9),30,0))</f>
        <v/>
      </c>
      <c r="PK61" s="92" t="str">
        <f>IF(ISBLANK($PM$3),"",IF(OR(Tipy!ND55=Výsledky!$PK$6,Tipy!ND55=Výsledky!$PK$7,Tipy!ND55=Výsledky!$PK$8,Tipy!ND55=Výsledky!$PK$9),10,0))</f>
        <v/>
      </c>
      <c r="PL61" s="93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95" t="str">
        <f>IF(ISBLANK($PM$3),"",IF(ISBLANK(Tipy!MZ55),"-",SUM(PH61:PL61)))</f>
        <v/>
      </c>
      <c r="PN61" s="94"/>
      <c r="PO61" s="92" t="str">
        <f>IF(ISBLANK($PT$3),"",IF(ISBLANK(Tipy!NF55),0,IF(AND(Tipy!NF55=Výsledky!$PR$3,Tipy!NH55=Výsledky!$PT$3),50,0)))</f>
        <v/>
      </c>
      <c r="PP61" s="92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92" t="str">
        <f>IF(ISBLANK($PT$3),"",IF(OR(Tipy!NI55=Výsledky!$PO$6,Tipy!NI55=Výsledky!$PO$7,Tipy!NI55=Výsledky!$PO$8,Tipy!NI55=Výsledky!$PO$9),30,0))</f>
        <v/>
      </c>
      <c r="PR61" s="92" t="str">
        <f>IF(ISBLANK($PT$3),"",IF(OR(Tipy!NJ55=Výsledky!$PR$6,Tipy!NJ55=Výsledky!$PR$7,Tipy!NJ55=Výsledky!$PR$8,Tipy!NJ55=Výsledky!$PR$9),10,0))</f>
        <v/>
      </c>
      <c r="PS61" s="93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95" t="str">
        <f>IF(ISBLANK($PT$3),"",IF(ISBLANK(Tipy!NF55),"-",SUM(PO61:PS61)))</f>
        <v/>
      </c>
      <c r="PU61" s="94"/>
      <c r="PV61" s="92" t="str">
        <f>IF(ISBLANK($QA$3),"",IF(ISBLANK(Tipy!NL55),0,IF(AND(Tipy!NL55=Výsledky!$PY$3,Tipy!NN55=Výsledky!$QA$3),50,0)))</f>
        <v/>
      </c>
      <c r="PW61" s="92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92" t="str">
        <f>IF(ISBLANK($QA$3),"",IF(OR(Tipy!NO55=Výsledky!$PV$6,Tipy!NO55=Výsledky!$PV$7,Tipy!NO55=Výsledky!$PV$8,Tipy!NO55=Výsledky!$PV$9),30,0))</f>
        <v/>
      </c>
      <c r="PY61" s="92" t="str">
        <f>IF(ISBLANK($QA$3),"",IF(OR(Tipy!NP55=Výsledky!$PY$6,Tipy!NP55=Výsledky!$PY$7,Tipy!NP55=Výsledky!$PY$8,Tipy!NP55=Výsledky!$PY$9),10,0))</f>
        <v/>
      </c>
      <c r="PZ61" s="93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95" t="str">
        <f>IF(ISBLANK($QA$3),"",IF(ISBLANK(Tipy!NL55),"-",SUM(PV61:PZ61)))</f>
        <v/>
      </c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182">
        <f>IF(ISBLANK($GP$3),"",IF(ISBLANK(Tipy!FJ56),0,IF(AND(Tipy!FJ56=Výsledky!$GN$3,Tipy!FL56=Výsledky!$GP$3),50,0)))</f>
        <v>0</v>
      </c>
      <c r="GL62" s="182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82">
        <f>IF(ISBLANK($GP$3),"",IF(OR(Tipy!FM56=Výsledky!$GK$6,Tipy!FM56=Výsledky!$GK$7,Tipy!FM56=Výsledky!$GK$8,Tipy!FM56=Výsledky!$GK$9),30,0))</f>
        <v>0</v>
      </c>
      <c r="GN62" s="182">
        <f>IF(ISBLANK($GP$3),"",IF(OR(Tipy!FN56=Výsledky!$GN$6,Tipy!FN56=Výsledky!$GN$7,Tipy!FN56=Výsledky!$GN$8,Tipy!FN56=Výsledky!$GN$9),10,0))</f>
        <v>0</v>
      </c>
      <c r="GO62" s="183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6" t="str">
        <f>IF(ISBLANK($GP$3),"",IF(ISBLANK(Tipy!FJ56),"-",SUM(GK62:GO62)))</f>
        <v>-</v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182">
        <f>IF(ISBLANK($IM$3),"",IF(ISBLANK(Tipy!GZ56),0,IF(AND(Tipy!GZ56=Výsledky!$IK$3,Tipy!HB56=Výsledky!$IM$3),50,0)))</f>
        <v>0</v>
      </c>
      <c r="II62" s="182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2">
        <f>IF(ISBLANK($IM$3),"",IF(OR(Tipy!HC56=Výsledky!$IH$6,Tipy!HC56=Výsledky!$IH$7,Tipy!HC56=Výsledky!$IH$8,Tipy!HC56=Výsledky!$IH$9),30,0))</f>
        <v>0</v>
      </c>
      <c r="IK62" s="182">
        <f>IF(ISBLANK($IM$3),"",IF(OR(Tipy!HD56=Výsledky!$IK$6,Tipy!HD56=Výsledky!$IK$7,Tipy!HD56=Výsledky!$IK$8,Tipy!HD56=Výsledky!$IK$9),10,0))</f>
        <v>0</v>
      </c>
      <c r="IL62" s="183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6" t="str">
        <f>IF(ISBLANK($IM$3),"",IF(ISBLANK(Tipy!GZ56),"-",SUM(IH62:IL62)))</f>
        <v>-</v>
      </c>
      <c r="IN62" s="185"/>
      <c r="IO62" s="182">
        <f>IF(ISBLANK($IT$3),"",IF(ISBLANK(Tipy!HF56),0,IF(AND(Tipy!HF56=Výsledky!$IR$3,Tipy!HH56=Výsledky!$IT$3),50,0)))</f>
        <v>0</v>
      </c>
      <c r="IP62" s="182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2">
        <f>IF(ISBLANK($IT$3),"",IF(OR(Tipy!HI56=Výsledky!$IO$6,Tipy!HI56=Výsledky!$IO$7,Tipy!HI56=Výsledky!$IO$8,Tipy!HI56=Výsledky!$IO$9),30,0))</f>
        <v>0</v>
      </c>
      <c r="IR62" s="182">
        <f>IF(ISBLANK($IT$3),"",IF(OR(Tipy!HJ56=Výsledky!$IR$6,Tipy!HJ56=Výsledky!$IR$7,Tipy!HJ56=Výsledky!$IR$8,Tipy!HJ56=Výsledky!$IR$9),10,0))</f>
        <v>0</v>
      </c>
      <c r="IS62" s="183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6" t="str">
        <f>IF(ISBLANK($IT$3),"",IF(ISBLANK(Tipy!HF56),"-",SUM(IO62:IS62)))</f>
        <v>-</v>
      </c>
      <c r="IU62" s="185"/>
      <c r="IV62" s="182">
        <f>IF(ISBLANK($JA$3),"",IF(ISBLANK(Tipy!HL56),0,IF(AND(Tipy!HL56=Výsledky!$IY$3,Tipy!HN56=Výsledky!$JA$3),50,0)))</f>
        <v>0</v>
      </c>
      <c r="IW62" s="182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2">
        <f>IF(ISBLANK($JA$3),"",IF(OR(Tipy!HO56=Výsledky!$IV$6,Tipy!HO56=Výsledky!$IV$7,Tipy!HO56=Výsledky!$IV$8,Tipy!HO56=Výsledky!$IV$9),30,0))</f>
        <v>0</v>
      </c>
      <c r="IY62" s="182">
        <f>IF(ISBLANK($JA$3),"",IF(OR(Tipy!HP56=Výsledky!$IY$6,Tipy!HP56=Výsledky!$IY$7,Tipy!HP56=Výsledky!$IY$8,Tipy!HP56=Výsledky!$IY$9),10,0))</f>
        <v>0</v>
      </c>
      <c r="IZ62" s="183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6" t="str">
        <f>IF(ISBLANK($JA$3),"",IF(ISBLANK(Tipy!HL56),"-",SUM(IV62:IZ62)))</f>
        <v>-</v>
      </c>
      <c r="JB62" s="185"/>
      <c r="JC62" s="182">
        <f>IF(ISBLANK($JH$3),"",IF(ISBLANK(Tipy!HR56),0,IF(AND(Tipy!HR56=Výsledky!$JF$3,Tipy!HT56=Výsledky!$JH$3),50,0)))</f>
        <v>0</v>
      </c>
      <c r="JD62" s="182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2">
        <f>IF(ISBLANK($JH$3),"",IF(OR(Tipy!HU56=Výsledky!$JC$6,Tipy!HU56=Výsledky!$JC$7,Tipy!HU56=Výsledky!$JC$8,Tipy!HU56=Výsledky!$JC$9),30,0))</f>
        <v>0</v>
      </c>
      <c r="JF62" s="182">
        <f>IF(ISBLANK($JH$3),"",IF(OR(Tipy!HV56=Výsledky!$JF$6,Tipy!HV56=Výsledky!$JF$7,Tipy!HV56=Výsledky!$JF$8,Tipy!HV56=Výsledky!$JF$9),10,0))</f>
        <v>0</v>
      </c>
      <c r="JG62" s="18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6" t="str">
        <f>IF(ISBLANK($JH$3),"",IF(ISBLANK(Tipy!HR56),"-",SUM(JC62:JG62)))</f>
        <v>-</v>
      </c>
      <c r="JI62" s="185"/>
      <c r="JJ62" s="182">
        <f>IF(ISBLANK($JO$3),"",IF(ISBLANK(Tipy!HX56),0,IF(AND(Tipy!HX56=Výsledky!$JM$3,Tipy!HZ56=Výsledky!$JO$3),50,0)))</f>
        <v>0</v>
      </c>
      <c r="JK62" s="182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2">
        <f>IF(ISBLANK($JO$3),"",IF(OR(Tipy!IA56=Výsledky!$JJ$6,Tipy!IA56=Výsledky!$JJ$7,Tipy!IA56=Výsledky!$JJ$8,Tipy!IA56=Výsledky!$JJ$9),30,0))</f>
        <v>0</v>
      </c>
      <c r="JM62" s="182">
        <f>IF(ISBLANK($JO$3),"",IF(OR(Tipy!IB56=Výsledky!$JM$6,Tipy!IB56=Výsledky!$JM$7,Tipy!IB56=Výsledky!$JM$8,Tipy!IB56=Výsledky!$JM$9),10,0))</f>
        <v>0</v>
      </c>
      <c r="JN62" s="183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86" t="str">
        <f>IF(ISBLANK($JO$3),"",IF(ISBLANK(Tipy!HX56),"-",SUM(JJ62:JN62)))</f>
        <v>-</v>
      </c>
      <c r="JP62" s="185"/>
      <c r="JQ62" s="182">
        <f>IF(ISBLANK($JV$3),"",IF(ISBLANK(Tipy!ID56),0,IF(AND(Tipy!ID56=Výsledky!$JT$3,Tipy!IF56=Výsledky!$JV$3),50,0)))</f>
        <v>0</v>
      </c>
      <c r="JR62" s="182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82">
        <f>IF(ISBLANK($JV$3),"",IF(OR(Tipy!IG56=Výsledky!$JQ$6,Tipy!IG56=Výsledky!$JQ$7,Tipy!IG56=Výsledky!$JQ$8,Tipy!IG56=Výsledky!$JQ$9),30,0))</f>
        <v>0</v>
      </c>
      <c r="JT62" s="182">
        <f>IF(ISBLANK($JV$3),"",IF(OR(Tipy!IH56=Výsledky!$JT$6,Tipy!IH56=Výsledky!$JT$7,Tipy!IH56=Výsledky!$JT$8,Tipy!IH56=Výsledky!$JT$9),10,0))</f>
        <v>0</v>
      </c>
      <c r="JU62" s="183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86" t="str">
        <f>IF(ISBLANK($JV$3),"",IF(ISBLANK(Tipy!ID56),"-",SUM(JQ62:JU62)))</f>
        <v>-</v>
      </c>
      <c r="JW62" s="185"/>
      <c r="JX62" s="182">
        <f>IF(ISBLANK($KC$3),"",IF(ISBLANK(Tipy!IJ56),0,IF(AND(Tipy!IJ56=Výsledky!$KA$3,Tipy!IL56=Výsledky!$KC$3),50,0)))</f>
        <v>0</v>
      </c>
      <c r="JY62" s="182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>0</v>
      </c>
      <c r="JZ62" s="182">
        <f>IF(ISBLANK($KC$3),"",IF(OR(Tipy!IM56=Výsledky!$JX$6,Tipy!IM56=Výsledky!$JX$7,Tipy!IM56=Výsledky!$JX$8,Tipy!IM56=Výsledky!$JX$9),30,0))</f>
        <v>0</v>
      </c>
      <c r="KA62" s="182">
        <f>IF(ISBLANK($KC$3),"",IF(OR(Tipy!IN56=Výsledky!$KA$6,Tipy!IN56=Výsledky!$KA$7,Tipy!IN56=Výsledky!$KA$8,Tipy!IN56=Výsledky!$KA$9),10,0))</f>
        <v>0</v>
      </c>
      <c r="KB62" s="183">
        <f>IF(ISBLANK($KC$3),"",IF(ISBLANK(Tipy!IJ56),0,IF(OR(AND(Tipy!IJ56=Výsledky!$KA$3,OR(Tipy!IL56=Výsledky!$KC$3+1,Tipy!IL56=Výsledky!$KC$3-1)),AND(Tipy!IL56=Výsledky!$KC$3,OR(Tipy!IJ56=Výsledky!$KA$3+1,Tipy!IJ56=Výsledky!$KA$3-1))),10,0)))</f>
        <v>0</v>
      </c>
      <c r="KC62" s="186" t="str">
        <f>IF(ISBLANK($KC$3),"",IF(ISBLANK(Tipy!IJ56),"-",SUM(JX62:KB62)))</f>
        <v>-</v>
      </c>
      <c r="KD62" s="185"/>
      <c r="KE62" s="182">
        <f>IF(ISBLANK($KJ$3),"",IF(ISBLANK(Tipy!IP56),0,IF(AND(Tipy!IP56=Výsledky!$KH$3,Tipy!IR56=Výsledky!$KJ$3),50,0)))</f>
        <v>0</v>
      </c>
      <c r="KF62" s="182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182">
        <f>IF(ISBLANK($KJ$3),"",IF(OR(Tipy!IS56=Výsledky!$KE$6,Tipy!IS56=Výsledky!$KE$7,Tipy!IS56=Výsledky!$KE$8,Tipy!IS56=Výsledky!$KE$9),30,0))</f>
        <v>0</v>
      </c>
      <c r="KH62" s="182">
        <f>IF(ISBLANK($KJ$3),"",IF(OR(Tipy!IT56=Výsledky!$KH$6,Tipy!IT56=Výsledky!$KH$7,Tipy!IT56=Výsledky!$KH$8,Tipy!IT56=Výsledky!$KH$9),10,0))</f>
        <v>0</v>
      </c>
      <c r="KI62" s="183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186" t="str">
        <f>IF(ISBLANK($KJ$3),"",IF(ISBLANK(Tipy!IP56),"-",SUM(KE62:KI62)))</f>
        <v>-</v>
      </c>
      <c r="KK62" s="185"/>
      <c r="KL62" s="182">
        <f>IF(ISBLANK($KQ$3),"",IF(ISBLANK(Tipy!IV56),0,IF(AND(Tipy!IV56=Výsledky!$KO$3,Tipy!IX56=Výsledky!$KQ$3),50,0)))</f>
        <v>0</v>
      </c>
      <c r="KM62" s="182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82">
        <f>IF(ISBLANK($KQ$3),"",IF(OR(Tipy!IY56=Výsledky!$KL$6,Tipy!IY56=Výsledky!$KL$7,Tipy!IY56=Výsledky!$KL$8,Tipy!IY56=Výsledky!$KL$9),30,0))</f>
        <v>0</v>
      </c>
      <c r="KO62" s="182">
        <f>IF(ISBLANK($KQ$3),"",IF(OR(Tipy!IZ56=Výsledky!$KO$6,Tipy!IZ56=Výsledky!$KO$7,Tipy!IZ56=Výsledky!$KO$8,Tipy!IZ56=Výsledky!$KO$9),10,0))</f>
        <v>0</v>
      </c>
      <c r="KP62" s="183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86" t="str">
        <f>IF(ISBLANK($KQ$3),"",IF(ISBLANK(Tipy!IV56),"-",SUM(KL62:KP62)))</f>
        <v>-</v>
      </c>
      <c r="KR62" s="185"/>
      <c r="KS62" s="182">
        <f>IF(ISBLANK($KX$3),"",IF(ISBLANK(Tipy!JB56),0,IF(AND(Tipy!JB56=Výsledky!$KV$3,Tipy!JD56=Výsledky!$KX$3),50,0)))</f>
        <v>0</v>
      </c>
      <c r="KT62" s="182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82">
        <f>IF(ISBLANK($KX$3),"",IF(OR(Tipy!JE56=Výsledky!$KS$6,Tipy!JE56=Výsledky!$KS$7,Tipy!JE56=Výsledky!$KS$8,Tipy!JE56=Výsledky!$KS$9),30,0))</f>
        <v>0</v>
      </c>
      <c r="KV62" s="182">
        <f>IF(ISBLANK($KX$3),"",IF(OR(Tipy!JF56=Výsledky!$KV$6,Tipy!JF56=Výsledky!$KV$7,Tipy!JF56=Výsledky!$KV$8,Tipy!JF56=Výsledky!$KV$9),10,0))</f>
        <v>0</v>
      </c>
      <c r="KW62" s="183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86" t="str">
        <f>IF(ISBLANK($KX$3),"",IF(ISBLANK(Tipy!JB56),"-",SUM(KS62:KW62)))</f>
        <v>-</v>
      </c>
      <c r="KY62" s="185"/>
      <c r="KZ62" s="182">
        <f>IF(ISBLANK($LE$3),"",IF(ISBLANK(Tipy!JH56),0,IF(AND(Tipy!JH56=Výsledky!$LC$3,Tipy!JJ56=Výsledky!$LE$3),50,0)))</f>
        <v>0</v>
      </c>
      <c r="LA62" s="182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82">
        <f>IF(ISBLANK($LE$3),"",IF(OR(Tipy!JK56=Výsledky!$KZ$6,Tipy!JK56=Výsledky!$KZ$7,Tipy!JK56=Výsledky!$KZ$8,Tipy!JK56=Výsledky!$KZ$9),30,0))</f>
        <v>0</v>
      </c>
      <c r="LC62" s="182">
        <f>IF(ISBLANK($LE$3),"",IF(OR(Tipy!JL56=Výsledky!$LC$6,Tipy!JL56=Výsledky!$LC$7,Tipy!JL56=Výsledky!$LC$8,Tipy!JL56=Výsledky!$LC$9),10,0))</f>
        <v>0</v>
      </c>
      <c r="LD62" s="183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86" t="str">
        <f>IF(ISBLANK($LE$3),"",IF(ISBLANK(Tipy!JH56),"-",SUM(KZ62:LD62)))</f>
        <v>-</v>
      </c>
      <c r="LF62" s="185"/>
      <c r="LG62" s="182">
        <f>IF(ISBLANK($LL$3),"",IF(ISBLANK(Tipy!JN56),0,IF(AND(Tipy!JN56=Výsledky!$LJ$3,Tipy!JP56=Výsledky!$LL$3),50,0)))</f>
        <v>0</v>
      </c>
      <c r="LH62" s="182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0</v>
      </c>
      <c r="LI62" s="182">
        <f>IF(ISBLANK($LL$3),"",IF(OR(Tipy!JQ56=Výsledky!$LG$6,Tipy!JQ56=Výsledky!$LG$7,Tipy!JQ56=Výsledky!$LG$8,Tipy!JQ56=Výsledky!$LG$9),30,0))</f>
        <v>0</v>
      </c>
      <c r="LJ62" s="182">
        <f>IF(ISBLANK($LL$3),"",IF(OR(Tipy!JR56=Výsledky!$LJ$6,Tipy!JR56=Výsledky!$LJ$7,Tipy!JR56=Výsledky!$LJ$8,Tipy!JR56=Výsledky!$LJ$9),10,0))</f>
        <v>0</v>
      </c>
      <c r="LK62" s="183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86" t="str">
        <f>IF(ISBLANK($LL$3),"",IF(ISBLANK(Tipy!JN56),"-",SUM(LG62:LK62)))</f>
        <v>-</v>
      </c>
      <c r="LM62" s="185"/>
      <c r="LN62" s="182" t="str">
        <f>IF(ISBLANK($LS$3),"",IF(ISBLANK(Tipy!JT56),0,IF(AND(Tipy!JT56=Výsledky!$LQ$3,Tipy!JV56=Výsledky!$LS$3),50,0)))</f>
        <v/>
      </c>
      <c r="LO62" s="182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82" t="str">
        <f>IF(ISBLANK($LS$3),"",IF(OR(Tipy!JW56=Výsledky!$LN$6,Tipy!JW56=Výsledky!$LN$7,Tipy!JW56=Výsledky!$LN$8,Tipy!JW56=Výsledky!$LN$9),30,0))</f>
        <v/>
      </c>
      <c r="LQ62" s="182" t="str">
        <f>IF(ISBLANK($LS$3),"",IF(OR(Tipy!JX56=Výsledky!$LQ$6,Tipy!JX56=Výsledky!$LQ$7,Tipy!JX56=Výsledky!$LQ$8,Tipy!JX56=Výsledky!$LQ$9),10,0))</f>
        <v/>
      </c>
      <c r="LR62" s="183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86" t="str">
        <f>IF(ISBLANK($LS$3),"",IF(ISBLANK(Tipy!JT56),"-",SUM(LN62:LR62)))</f>
        <v/>
      </c>
      <c r="LT62" s="94"/>
      <c r="LU62" s="182">
        <f>IF(ISBLANK($LZ$3),"",IF(ISBLANK(Tipy!JZ56),0,IF(AND(Tipy!JZ56=Výsledky!$LX$3,Tipy!KB56=Výsledky!$LZ$3),50,0)))</f>
        <v>0</v>
      </c>
      <c r="LV62" s="182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82">
        <f>IF(ISBLANK($LZ$3),"",IF(OR(Tipy!KC56=Výsledky!$LU$6,Tipy!KC56=Výsledky!$LU$7,Tipy!KC56=Výsledky!$LU$8,Tipy!KC56=Výsledky!$LU$9),30,0))</f>
        <v>0</v>
      </c>
      <c r="LX62" s="182">
        <f>IF(ISBLANK($LZ$3),"",IF(OR(Tipy!KD56=Výsledky!$LX$6,Tipy!KD56=Výsledky!$LX$7,Tipy!KD56=Výsledky!$LX$8,Tipy!KD56=Výsledky!$LX$9),10,0))</f>
        <v>0</v>
      </c>
      <c r="LY62" s="183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86" t="str">
        <f>IF(ISBLANK($LZ$3),"",IF(ISBLANK(Tipy!JZ56),"-",SUM(LU62:LY62)))</f>
        <v>-</v>
      </c>
      <c r="MA62" s="185"/>
      <c r="MB62" s="182">
        <f>IF(ISBLANK($MG$3),"",IF(ISBLANK(Tipy!KF56),0,IF(AND(Tipy!KF56=Výsledky!$ME$3,Tipy!KH56=Výsledky!$MG$3),50,0)))</f>
        <v>0</v>
      </c>
      <c r="MC62" s="182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82">
        <f>IF(ISBLANK($MG$3),"",IF(OR(Tipy!KI56=Výsledky!$MB$6,Tipy!KI56=Výsledky!$MB$7,Tipy!KI56=Výsledky!$MB$8,Tipy!KI56=Výsledky!$MB$9),30,0))</f>
        <v>0</v>
      </c>
      <c r="ME62" s="182">
        <f>IF(ISBLANK($MG$3),"",IF(OR(Tipy!KJ56=Výsledky!$ME$6,Tipy!KJ56=Výsledky!$ME$7,Tipy!KJ56=Výsledky!$ME$8,Tipy!KJ56=Výsledky!$ME$9),10,0))</f>
        <v>0</v>
      </c>
      <c r="MF62" s="183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86" t="str">
        <f>IF(ISBLANK($MG$3),"",IF(ISBLANK(Tipy!KF56),"-",SUM(MB62:MF62)))</f>
        <v>-</v>
      </c>
      <c r="MH62" s="94"/>
      <c r="MI62" s="92" t="str">
        <f>IF(ISBLANK($MN$3),"",IF(ISBLANK(Tipy!KL56),0,IF(AND(Tipy!KL56=Výsledky!$ML$3,Tipy!KN56=Výsledky!$MN$3),50,0)))</f>
        <v/>
      </c>
      <c r="MJ62" s="92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92" t="str">
        <f>IF(ISBLANK($MN$3),"",IF(OR(Tipy!KO56=Výsledky!$MI$6,Tipy!KO56=Výsledky!$MI$7,Tipy!KO56=Výsledky!$MI$8,Tipy!KO56=Výsledky!$MI$9),30,0))</f>
        <v/>
      </c>
      <c r="ML62" s="92" t="str">
        <f>IF(ISBLANK($MN$3),"",IF(OR(Tipy!KP56=Výsledky!$ML$6,Tipy!KP56=Výsledky!$ML$7,Tipy!KP56=Výsledky!$ML$8,Tipy!KP56=Výsledky!$ML$9),10,0))</f>
        <v/>
      </c>
      <c r="MM62" s="93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95" t="str">
        <f>IF(ISBLANK($MN$3),"",IF(ISBLANK(Tipy!KL56),"-",SUM(MI62:MM62)))</f>
        <v/>
      </c>
      <c r="MO62" s="94"/>
      <c r="MP62" s="92" t="str">
        <f>IF(ISBLANK($MU$3),"",IF(ISBLANK(Tipy!KR56),0,IF(AND(Tipy!KR56=Výsledky!$MS$3,Tipy!KT56=Výsledky!$MU$3),50,0)))</f>
        <v/>
      </c>
      <c r="MQ62" s="92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92" t="str">
        <f>IF(ISBLANK($MU$3),"",IF(OR(Tipy!KU56=Výsledky!$MP$6,Tipy!KU56=Výsledky!$MP$7,Tipy!KU56=Výsledky!$MP$8,Tipy!KU56=Výsledky!$MP$9),30,0))</f>
        <v/>
      </c>
      <c r="MS62" s="92" t="str">
        <f>IF(ISBLANK($MU$3),"",IF(OR(Tipy!KV56=Výsledky!$MS$6,Tipy!KV56=Výsledky!$MS$7,Tipy!KV56=Výsledky!$MS$8,Tipy!KV56=Výsledky!$MS$9),10,0))</f>
        <v/>
      </c>
      <c r="MT62" s="93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95" t="str">
        <f>IF(ISBLANK($MU$3),"",IF(ISBLANK(Tipy!KR56),"-",SUM(MP62:MT62)))</f>
        <v/>
      </c>
      <c r="MV62" s="94"/>
      <c r="MW62" s="92" t="str">
        <f>IF(ISBLANK($NB$3),"",IF(ISBLANK(Tipy!KX56),0,IF(AND(Tipy!KX56=Výsledky!$MZ$3,Tipy!KZ56=Výsledky!$NB$3),50,0)))</f>
        <v/>
      </c>
      <c r="MX62" s="92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92" t="str">
        <f>IF(ISBLANK($NB$3),"",IF(OR(Tipy!LA56=Výsledky!$MW$6,Tipy!LA56=Výsledky!$MW$7,Tipy!LA56=Výsledky!$MW$8,Tipy!LA56=Výsledky!$MW$9),30,0))</f>
        <v/>
      </c>
      <c r="MZ62" s="92" t="str">
        <f>IF(ISBLANK($NB$3),"",IF(OR(Tipy!LB56=Výsledky!$MZ$6,Tipy!LB56=Výsledky!$MZ$7,Tipy!LB56=Výsledky!$MZ$8,Tipy!LB56=Výsledky!$MZ$9),10,0))</f>
        <v/>
      </c>
      <c r="NA62" s="93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95" t="str">
        <f>IF(ISBLANK($NB$3),"",IF(ISBLANK(Tipy!KX56),"-",SUM(MW62:NA62)))</f>
        <v/>
      </c>
      <c r="NC62" s="94"/>
      <c r="ND62" s="92" t="str">
        <f>IF(ISBLANK($NI$3),"",IF(ISBLANK(Tipy!LD56),0,IF(AND(Tipy!LD56=Výsledky!$NG$3,Tipy!LF56=Výsledky!$NI$3),50,0)))</f>
        <v/>
      </c>
      <c r="NE62" s="92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92" t="str">
        <f>IF(ISBLANK($NI$3),"",IF(OR(Tipy!LG56=Výsledky!$ND$6,Tipy!LG56=Výsledky!$ND$7,Tipy!LG56=Výsledky!$ND$8,Tipy!LG56=Výsledky!$ND$9),30,0))</f>
        <v/>
      </c>
      <c r="NG62" s="92" t="str">
        <f>IF(ISBLANK($NI$3),"",IF(OR(Tipy!LH56=Výsledky!$NG$6,Tipy!LH56=Výsledky!$NG$7,Tipy!LH56=Výsledky!$NG$8,Tipy!LH56=Výsledky!$NG$9),10,0))</f>
        <v/>
      </c>
      <c r="NH62" s="93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95" t="str">
        <f>IF(ISBLANK($NI$3),"",IF(ISBLANK(Tipy!LD56),"-",SUM(ND62:NH62)))</f>
        <v/>
      </c>
      <c r="NJ62" s="94"/>
      <c r="NK62" s="92" t="str">
        <f>IF(ISBLANK($NP$3),"",IF(ISBLANK(Tipy!LJ56),0,IF(AND(Tipy!LJ56=Výsledky!$NN$3,Tipy!LL56=Výsledky!$NP$3),50,0)))</f>
        <v/>
      </c>
      <c r="NL62" s="92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92" t="str">
        <f>IF(ISBLANK($NP$3),"",IF(OR(Tipy!LM56=Výsledky!$NK$6,Tipy!LM56=Výsledky!$NK$7,Tipy!LM56=Výsledky!$NK$8,Tipy!LM56=Výsledky!$NK$9),30,0))</f>
        <v/>
      </c>
      <c r="NN62" s="92" t="str">
        <f>IF(ISBLANK($NP$3),"",IF(OR(Tipy!LN56=Výsledky!$NN$6,Tipy!LN56=Výsledky!$NN$7,Tipy!LN56=Výsledky!$NN$8,Tipy!LN56=Výsledky!$NN$9),10,0))</f>
        <v/>
      </c>
      <c r="NO62" s="93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95" t="str">
        <f>IF(ISBLANK($NP$3),"",IF(ISBLANK(Tipy!LJ56),"-",SUM(NK62:NO62)))</f>
        <v/>
      </c>
      <c r="NQ62" s="94"/>
      <c r="NR62" s="92" t="str">
        <f>IF(ISBLANK($NW$3),"",IF(ISBLANK(Tipy!LP56),0,IF(AND(Tipy!LP56=Výsledky!$NU$3,Tipy!LR56=Výsledky!$NW$3),50,0)))</f>
        <v/>
      </c>
      <c r="NS62" s="92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92" t="str">
        <f>IF(ISBLANK($NW$3),"",IF(OR(Tipy!LS56=Výsledky!$NR$6,Tipy!LS56=Výsledky!$NR$7,Tipy!LS56=Výsledky!$NR$8,Tipy!LS56=Výsledky!$NR$9),30,0))</f>
        <v/>
      </c>
      <c r="NU62" s="92" t="str">
        <f>IF(ISBLANK($NW$3),"",IF(OR(Tipy!LT56=Výsledky!$NU$6,Tipy!LT56=Výsledky!$NU$7,Tipy!LT56=Výsledky!$NU$8,Tipy!LT56=Výsledky!$NU$9),10,0))</f>
        <v/>
      </c>
      <c r="NV62" s="93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95" t="str">
        <f>IF(ISBLANK($NW$3),"",IF(ISBLANK(Tipy!LP56),"-",SUM(NR62:NV62)))</f>
        <v/>
      </c>
      <c r="NX62" s="94"/>
      <c r="NY62" s="92" t="str">
        <f>IF(ISBLANK($OD$3),"",IF(ISBLANK(Tipy!LV56),0,IF(AND(Tipy!LV56=Výsledky!$OB$3,Tipy!LX56=Výsledky!$OD$3),50,0)))</f>
        <v/>
      </c>
      <c r="NZ62" s="92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92" t="str">
        <f>IF(ISBLANK($OD$3),"",IF(OR(Tipy!LY56=Výsledky!$NY$6,Tipy!LY56=Výsledky!$NY$7,Tipy!LY56=Výsledky!$NY$8,Tipy!LY56=Výsledky!$NY$9),30,0))</f>
        <v/>
      </c>
      <c r="OB62" s="92" t="str">
        <f>IF(ISBLANK($OD$3),"",IF(OR(Tipy!LZ56=Výsledky!$OB$6,Tipy!LZ56=Výsledky!$OB$7,Tipy!LZ56=Výsledky!$OB$8,Tipy!LZ56=Výsledky!$OB$9),10,0))</f>
        <v/>
      </c>
      <c r="OC62" s="93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95" t="str">
        <f>IF(ISBLANK($OD$3),"",IF(ISBLANK(Tipy!LV56),"-",SUM(NY62:OC62)))</f>
        <v/>
      </c>
      <c r="OE62" s="94"/>
      <c r="OF62" s="92" t="str">
        <f>IF(ISBLANK($OK$3),"",IF(ISBLANK(Tipy!MB56),0,IF(AND(Tipy!MB56=Výsledky!$OI$3,Tipy!MD56=Výsledky!$OK$3),50,0)))</f>
        <v/>
      </c>
      <c r="OG62" s="92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92" t="str">
        <f>IF(ISBLANK($OK$3),"",IF(OR(Tipy!ME56=Výsledky!$OF$6,Tipy!ME56=Výsledky!$OF$7,Tipy!ME56=Výsledky!$OF$8,Tipy!ME56=Výsledky!$OF$9),30,0))</f>
        <v/>
      </c>
      <c r="OI62" s="92" t="str">
        <f>IF(ISBLANK($OK$3),"",IF(OR(Tipy!MF56=Výsledky!$OI$6,Tipy!MF56=Výsledky!$OI$7,Tipy!MF56=Výsledky!$OI$8,Tipy!MF56=Výsledky!$OI$9),10,0))</f>
        <v/>
      </c>
      <c r="OJ62" s="93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95" t="str">
        <f>IF(ISBLANK($OK$3),"",IF(ISBLANK(Tipy!MB56),"-",SUM(OF62:OJ62)))</f>
        <v/>
      </c>
      <c r="OL62" s="94"/>
      <c r="OM62" s="92" t="str">
        <f>IF(ISBLANK($OR$3),"",IF(ISBLANK(Tipy!MH56),0,IF(AND(Tipy!MH56=Výsledky!$OP$3,Tipy!MJ56=Výsledky!$OR$3),50,0)))</f>
        <v/>
      </c>
      <c r="ON62" s="92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92" t="str">
        <f>IF(ISBLANK($OR$3),"",IF(OR(Tipy!MK56=Výsledky!$OM$6,Tipy!MK56=Výsledky!$OM$7,Tipy!MK56=Výsledky!$OM$8,Tipy!MK56=Výsledky!$OM$9),30,0))</f>
        <v/>
      </c>
      <c r="OP62" s="92" t="str">
        <f>IF(ISBLANK($OR$3),"",IF(OR(Tipy!ML56=Výsledky!$OP$6,Tipy!ML56=Výsledky!$OP$7,Tipy!ML56=Výsledky!$OP$8,Tipy!ML56=Výsledky!$OP$9),10,0))</f>
        <v/>
      </c>
      <c r="OQ62" s="93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95" t="str">
        <f>IF(ISBLANK($OR$3),"",IF(ISBLANK(Tipy!MH56),"-",SUM(OM62:OQ62)))</f>
        <v/>
      </c>
      <c r="OS62" s="94"/>
      <c r="OT62" s="92" t="str">
        <f>IF(ISBLANK($OY$3),"",IF(ISBLANK(Tipy!MN56),0,IF(AND(Tipy!MN56=Výsledky!$OW$3,Tipy!MP56=Výsledky!$OY$3),50,0)))</f>
        <v/>
      </c>
      <c r="OU62" s="92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92" t="str">
        <f>IF(ISBLANK($OY$3),"",IF(OR(Tipy!MQ56=Výsledky!$OT$6,Tipy!MQ56=Výsledky!$OT$7,Tipy!MQ56=Výsledky!$OT$8,Tipy!MQ56=Výsledky!$OT$9),30,0))</f>
        <v/>
      </c>
      <c r="OW62" s="92" t="str">
        <f>IF(ISBLANK($OY$3),"",IF(OR(Tipy!MR56=Výsledky!$OW$6,Tipy!MR56=Výsledky!$OW$7,Tipy!MR56=Výsledky!$OW$8,Tipy!MR56=Výsledky!$OW$9),10,0))</f>
        <v/>
      </c>
      <c r="OX62" s="93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95" t="str">
        <f>IF(ISBLANK($OY$3),"",IF(ISBLANK(Tipy!MN56),"-",SUM(OT62:OX62)))</f>
        <v/>
      </c>
      <c r="OZ62" s="94"/>
      <c r="PA62" s="92" t="str">
        <f>IF(ISBLANK($PF$3),"",IF(ISBLANK(Tipy!MT56),0,IF(AND(Tipy!MT56=Výsledky!$PD$3,Tipy!MV56=Výsledky!$PF$3),50,0)))</f>
        <v/>
      </c>
      <c r="PB62" s="92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92" t="str">
        <f>IF(ISBLANK($PF$3),"",IF(OR(Tipy!MW56=Výsledky!$PA$6,Tipy!MW56=Výsledky!$PA$7,Tipy!MW56=Výsledky!$PA$8,Tipy!MW56=Výsledky!$PA$9),30,0))</f>
        <v/>
      </c>
      <c r="PD62" s="92" t="str">
        <f>IF(ISBLANK($PF$3),"",IF(OR(Tipy!MX56=Výsledky!$PD$6,Tipy!MX56=Výsledky!$PD$7,Tipy!MX56=Výsledky!$PD$8,Tipy!MX56=Výsledky!$PD$9),10,0))</f>
        <v/>
      </c>
      <c r="PE62" s="93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95" t="str">
        <f>IF(ISBLANK($PF$3),"",IF(ISBLANK(Tipy!MT56),"-",SUM(PA62:PE62)))</f>
        <v/>
      </c>
      <c r="PG62" s="94"/>
      <c r="PH62" s="92" t="str">
        <f>IF(ISBLANK($PM$3),"",IF(ISBLANK(Tipy!MZ56),0,IF(AND(Tipy!MZ56=Výsledky!$PK$3,Tipy!NB56=Výsledky!$PM$3),50,0)))</f>
        <v/>
      </c>
      <c r="PI62" s="92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92" t="str">
        <f>IF(ISBLANK($PM$3),"",IF(OR(Tipy!NC56=Výsledky!$PH$6,Tipy!NC56=Výsledky!$PH$7,Tipy!NC56=Výsledky!$PH$8,Tipy!NC56=Výsledky!$PH$9),30,0))</f>
        <v/>
      </c>
      <c r="PK62" s="92" t="str">
        <f>IF(ISBLANK($PM$3),"",IF(OR(Tipy!ND56=Výsledky!$PK$6,Tipy!ND56=Výsledky!$PK$7,Tipy!ND56=Výsledky!$PK$8,Tipy!ND56=Výsledky!$PK$9),10,0))</f>
        <v/>
      </c>
      <c r="PL62" s="93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95" t="str">
        <f>IF(ISBLANK($PM$3),"",IF(ISBLANK(Tipy!MZ56),"-",SUM(PH62:PL62)))</f>
        <v/>
      </c>
      <c r="PN62" s="94"/>
      <c r="PO62" s="92" t="str">
        <f>IF(ISBLANK($PT$3),"",IF(ISBLANK(Tipy!NF56),0,IF(AND(Tipy!NF56=Výsledky!$PR$3,Tipy!NH56=Výsledky!$PT$3),50,0)))</f>
        <v/>
      </c>
      <c r="PP62" s="92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92" t="str">
        <f>IF(ISBLANK($PT$3),"",IF(OR(Tipy!NI56=Výsledky!$PO$6,Tipy!NI56=Výsledky!$PO$7,Tipy!NI56=Výsledky!$PO$8,Tipy!NI56=Výsledky!$PO$9),30,0))</f>
        <v/>
      </c>
      <c r="PR62" s="92" t="str">
        <f>IF(ISBLANK($PT$3),"",IF(OR(Tipy!NJ56=Výsledky!$PR$6,Tipy!NJ56=Výsledky!$PR$7,Tipy!NJ56=Výsledky!$PR$8,Tipy!NJ56=Výsledky!$PR$9),10,0))</f>
        <v/>
      </c>
      <c r="PS62" s="93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95" t="str">
        <f>IF(ISBLANK($PT$3),"",IF(ISBLANK(Tipy!NF56),"-",SUM(PO62:PS62)))</f>
        <v/>
      </c>
      <c r="PU62" s="94"/>
      <c r="PV62" s="92" t="str">
        <f>IF(ISBLANK($QA$3),"",IF(ISBLANK(Tipy!NL56),0,IF(AND(Tipy!NL56=Výsledky!$PY$3,Tipy!NN56=Výsledky!$QA$3),50,0)))</f>
        <v/>
      </c>
      <c r="PW62" s="92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92" t="str">
        <f>IF(ISBLANK($QA$3),"",IF(OR(Tipy!NO56=Výsledky!$PV$6,Tipy!NO56=Výsledky!$PV$7,Tipy!NO56=Výsledky!$PV$8,Tipy!NO56=Výsledky!$PV$9),30,0))</f>
        <v/>
      </c>
      <c r="PY62" s="92" t="str">
        <f>IF(ISBLANK($QA$3),"",IF(OR(Tipy!NP56=Výsledky!$PY$6,Tipy!NP56=Výsledky!$PY$7,Tipy!NP56=Výsledky!$PY$8,Tipy!NP56=Výsledky!$PY$9),10,0))</f>
        <v/>
      </c>
      <c r="PZ62" s="93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95" t="str">
        <f>IF(ISBLANK($QA$3),"",IF(ISBLANK(Tipy!NL56),"-",SUM(PV62:PZ62)))</f>
        <v/>
      </c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182">
        <f>IF(ISBLANK($GP$3),"",IF(ISBLANK(Tipy!FJ57),0,IF(AND(Tipy!FJ57=Výsledky!$GN$3,Tipy!FL57=Výsledky!$GP$3),50,0)))</f>
        <v>0</v>
      </c>
      <c r="GL63" s="182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82">
        <f>IF(ISBLANK($GP$3),"",IF(OR(Tipy!FM57=Výsledky!$GK$6,Tipy!FM57=Výsledky!$GK$7,Tipy!FM57=Výsledky!$GK$8,Tipy!FM57=Výsledky!$GK$9),30,0))</f>
        <v>0</v>
      </c>
      <c r="GN63" s="182">
        <f>IF(ISBLANK($GP$3),"",IF(OR(Tipy!FN57=Výsledky!$GN$6,Tipy!FN57=Výsledky!$GN$7,Tipy!FN57=Výsledky!$GN$8,Tipy!FN57=Výsledky!$GN$9),10,0))</f>
        <v>0</v>
      </c>
      <c r="GO63" s="183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6" t="str">
        <f>IF(ISBLANK($GP$3),"",IF(ISBLANK(Tipy!FJ57),"-",SUM(GK63:GO63)))</f>
        <v>-</v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182">
        <f>IF(ISBLANK($IM$3),"",IF(ISBLANK(Tipy!GZ57),0,IF(AND(Tipy!GZ57=Výsledky!$IK$3,Tipy!HB57=Výsledky!$IM$3),50,0)))</f>
        <v>0</v>
      </c>
      <c r="II63" s="182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2">
        <f>IF(ISBLANK($IM$3),"",IF(OR(Tipy!HC57=Výsledky!$IH$6,Tipy!HC57=Výsledky!$IH$7,Tipy!HC57=Výsledky!$IH$8,Tipy!HC57=Výsledky!$IH$9),30,0))</f>
        <v>0</v>
      </c>
      <c r="IK63" s="182">
        <f>IF(ISBLANK($IM$3),"",IF(OR(Tipy!HD57=Výsledky!$IK$6,Tipy!HD57=Výsledky!$IK$7,Tipy!HD57=Výsledky!$IK$8,Tipy!HD57=Výsledky!$IK$9),10,0))</f>
        <v>0</v>
      </c>
      <c r="IL63" s="183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6" t="str">
        <f>IF(ISBLANK($IM$3),"",IF(ISBLANK(Tipy!GZ57),"-",SUM(IH63:IL63)))</f>
        <v>-</v>
      </c>
      <c r="IN63" s="185"/>
      <c r="IO63" s="182">
        <f>IF(ISBLANK($IT$3),"",IF(ISBLANK(Tipy!HF57),0,IF(AND(Tipy!HF57=Výsledky!$IR$3,Tipy!HH57=Výsledky!$IT$3),50,0)))</f>
        <v>0</v>
      </c>
      <c r="IP63" s="182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2">
        <f>IF(ISBLANK($IT$3),"",IF(OR(Tipy!HI57=Výsledky!$IO$6,Tipy!HI57=Výsledky!$IO$7,Tipy!HI57=Výsledky!$IO$8,Tipy!HI57=Výsledky!$IO$9),30,0))</f>
        <v>0</v>
      </c>
      <c r="IR63" s="182">
        <f>IF(ISBLANK($IT$3),"",IF(OR(Tipy!HJ57=Výsledky!$IR$6,Tipy!HJ57=Výsledky!$IR$7,Tipy!HJ57=Výsledky!$IR$8,Tipy!HJ57=Výsledky!$IR$9),10,0))</f>
        <v>0</v>
      </c>
      <c r="IS63" s="183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6" t="str">
        <f>IF(ISBLANK($IT$3),"",IF(ISBLANK(Tipy!HF57),"-",SUM(IO63:IS63)))</f>
        <v>-</v>
      </c>
      <c r="IU63" s="185"/>
      <c r="IV63" s="182">
        <f>IF(ISBLANK($JA$3),"",IF(ISBLANK(Tipy!HL57),0,IF(AND(Tipy!HL57=Výsledky!$IY$3,Tipy!HN57=Výsledky!$JA$3),50,0)))</f>
        <v>0</v>
      </c>
      <c r="IW63" s="182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2">
        <f>IF(ISBLANK($JA$3),"",IF(OR(Tipy!HO57=Výsledky!$IV$6,Tipy!HO57=Výsledky!$IV$7,Tipy!HO57=Výsledky!$IV$8,Tipy!HO57=Výsledky!$IV$9),30,0))</f>
        <v>0</v>
      </c>
      <c r="IY63" s="182">
        <f>IF(ISBLANK($JA$3),"",IF(OR(Tipy!HP57=Výsledky!$IY$6,Tipy!HP57=Výsledky!$IY$7,Tipy!HP57=Výsledky!$IY$8,Tipy!HP57=Výsledky!$IY$9),10,0))</f>
        <v>0</v>
      </c>
      <c r="IZ63" s="183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6" t="str">
        <f>IF(ISBLANK($JA$3),"",IF(ISBLANK(Tipy!HL57),"-",SUM(IV63:IZ63)))</f>
        <v>-</v>
      </c>
      <c r="JB63" s="185"/>
      <c r="JC63" s="182">
        <f>IF(ISBLANK($JH$3),"",IF(ISBLANK(Tipy!HR57),0,IF(AND(Tipy!HR57=Výsledky!$JF$3,Tipy!HT57=Výsledky!$JH$3),50,0)))</f>
        <v>0</v>
      </c>
      <c r="JD63" s="182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2">
        <f>IF(ISBLANK($JH$3),"",IF(OR(Tipy!HU57=Výsledky!$JC$6,Tipy!HU57=Výsledky!$JC$7,Tipy!HU57=Výsledky!$JC$8,Tipy!HU57=Výsledky!$JC$9),30,0))</f>
        <v>0</v>
      </c>
      <c r="JF63" s="182">
        <f>IF(ISBLANK($JH$3),"",IF(OR(Tipy!HV57=Výsledky!$JF$6,Tipy!HV57=Výsledky!$JF$7,Tipy!HV57=Výsledky!$JF$8,Tipy!HV57=Výsledky!$JF$9),10,0))</f>
        <v>0</v>
      </c>
      <c r="JG63" s="18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6" t="str">
        <f>IF(ISBLANK($JH$3),"",IF(ISBLANK(Tipy!HR57),"-",SUM(JC63:JG63)))</f>
        <v>-</v>
      </c>
      <c r="JI63" s="185"/>
      <c r="JJ63" s="182">
        <f>IF(ISBLANK($JO$3),"",IF(ISBLANK(Tipy!HX57),0,IF(AND(Tipy!HX57=Výsledky!$JM$3,Tipy!HZ57=Výsledky!$JO$3),50,0)))</f>
        <v>0</v>
      </c>
      <c r="JK63" s="182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2">
        <f>IF(ISBLANK($JO$3),"",IF(OR(Tipy!IA57=Výsledky!$JJ$6,Tipy!IA57=Výsledky!$JJ$7,Tipy!IA57=Výsledky!$JJ$8,Tipy!IA57=Výsledky!$JJ$9),30,0))</f>
        <v>0</v>
      </c>
      <c r="JM63" s="182">
        <f>IF(ISBLANK($JO$3),"",IF(OR(Tipy!IB57=Výsledky!$JM$6,Tipy!IB57=Výsledky!$JM$7,Tipy!IB57=Výsledky!$JM$8,Tipy!IB57=Výsledky!$JM$9),10,0))</f>
        <v>0</v>
      </c>
      <c r="JN63" s="183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186" t="str">
        <f>IF(ISBLANK($JO$3),"",IF(ISBLANK(Tipy!HX57),"-",SUM(JJ63:JN63)))</f>
        <v>-</v>
      </c>
      <c r="JP63" s="185"/>
      <c r="JQ63" s="182">
        <f>IF(ISBLANK($JV$3),"",IF(ISBLANK(Tipy!ID57),0,IF(AND(Tipy!ID57=Výsledky!$JT$3,Tipy!IF57=Výsledky!$JV$3),50,0)))</f>
        <v>0</v>
      </c>
      <c r="JR63" s="182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82">
        <f>IF(ISBLANK($JV$3),"",IF(OR(Tipy!IG57=Výsledky!$JQ$6,Tipy!IG57=Výsledky!$JQ$7,Tipy!IG57=Výsledky!$JQ$8,Tipy!IG57=Výsledky!$JQ$9),30,0))</f>
        <v>0</v>
      </c>
      <c r="JT63" s="182">
        <f>IF(ISBLANK($JV$3),"",IF(OR(Tipy!IH57=Výsledky!$JT$6,Tipy!IH57=Výsledky!$JT$7,Tipy!IH57=Výsledky!$JT$8,Tipy!IH57=Výsledky!$JT$9),10,0))</f>
        <v>0</v>
      </c>
      <c r="JU63" s="183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86" t="str">
        <f>IF(ISBLANK($JV$3),"",IF(ISBLANK(Tipy!ID57),"-",SUM(JQ63:JU63)))</f>
        <v>-</v>
      </c>
      <c r="JW63" s="185"/>
      <c r="JX63" s="182">
        <f>IF(ISBLANK($KC$3),"",IF(ISBLANK(Tipy!IJ57),0,IF(AND(Tipy!IJ57=Výsledky!$KA$3,Tipy!IL57=Výsledky!$KC$3),50,0)))</f>
        <v>0</v>
      </c>
      <c r="JY63" s="182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>0</v>
      </c>
      <c r="JZ63" s="182">
        <f>IF(ISBLANK($KC$3),"",IF(OR(Tipy!IM57=Výsledky!$JX$6,Tipy!IM57=Výsledky!$JX$7,Tipy!IM57=Výsledky!$JX$8,Tipy!IM57=Výsledky!$JX$9),30,0))</f>
        <v>0</v>
      </c>
      <c r="KA63" s="182">
        <f>IF(ISBLANK($KC$3),"",IF(OR(Tipy!IN57=Výsledky!$KA$6,Tipy!IN57=Výsledky!$KA$7,Tipy!IN57=Výsledky!$KA$8,Tipy!IN57=Výsledky!$KA$9),10,0))</f>
        <v>0</v>
      </c>
      <c r="KB63" s="183">
        <f>IF(ISBLANK($KC$3),"",IF(ISBLANK(Tipy!IJ57),0,IF(OR(AND(Tipy!IJ57=Výsledky!$KA$3,OR(Tipy!IL57=Výsledky!$KC$3+1,Tipy!IL57=Výsledky!$KC$3-1)),AND(Tipy!IL57=Výsledky!$KC$3,OR(Tipy!IJ57=Výsledky!$KA$3+1,Tipy!IJ57=Výsledky!$KA$3-1))),10,0)))</f>
        <v>0</v>
      </c>
      <c r="KC63" s="186" t="str">
        <f>IF(ISBLANK($KC$3),"",IF(ISBLANK(Tipy!IJ57),"-",SUM(JX63:KB63)))</f>
        <v>-</v>
      </c>
      <c r="KD63" s="185"/>
      <c r="KE63" s="182">
        <f>IF(ISBLANK($KJ$3),"",IF(ISBLANK(Tipy!IP57),0,IF(AND(Tipy!IP57=Výsledky!$KH$3,Tipy!IR57=Výsledky!$KJ$3),50,0)))</f>
        <v>0</v>
      </c>
      <c r="KF63" s="182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182">
        <f>IF(ISBLANK($KJ$3),"",IF(OR(Tipy!IS57=Výsledky!$KE$6,Tipy!IS57=Výsledky!$KE$7,Tipy!IS57=Výsledky!$KE$8,Tipy!IS57=Výsledky!$KE$9),30,0))</f>
        <v>0</v>
      </c>
      <c r="KH63" s="182">
        <f>IF(ISBLANK($KJ$3),"",IF(OR(Tipy!IT57=Výsledky!$KH$6,Tipy!IT57=Výsledky!$KH$7,Tipy!IT57=Výsledky!$KH$8,Tipy!IT57=Výsledky!$KH$9),10,0))</f>
        <v>0</v>
      </c>
      <c r="KI63" s="183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186" t="str">
        <f>IF(ISBLANK($KJ$3),"",IF(ISBLANK(Tipy!IP57),"-",SUM(KE63:KI63)))</f>
        <v>-</v>
      </c>
      <c r="KK63" s="185"/>
      <c r="KL63" s="182">
        <f>IF(ISBLANK($KQ$3),"",IF(ISBLANK(Tipy!IV57),0,IF(AND(Tipy!IV57=Výsledky!$KO$3,Tipy!IX57=Výsledky!$KQ$3),50,0)))</f>
        <v>0</v>
      </c>
      <c r="KM63" s="182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182">
        <f>IF(ISBLANK($KQ$3),"",IF(OR(Tipy!IY57=Výsledky!$KL$6,Tipy!IY57=Výsledky!$KL$7,Tipy!IY57=Výsledky!$KL$8,Tipy!IY57=Výsledky!$KL$9),30,0))</f>
        <v>0</v>
      </c>
      <c r="KO63" s="182">
        <f>IF(ISBLANK($KQ$3),"",IF(OR(Tipy!IZ57=Výsledky!$KO$6,Tipy!IZ57=Výsledky!$KO$7,Tipy!IZ57=Výsledky!$KO$8,Tipy!IZ57=Výsledky!$KO$9),10,0))</f>
        <v>0</v>
      </c>
      <c r="KP63" s="183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86" t="str">
        <f>IF(ISBLANK($KQ$3),"",IF(ISBLANK(Tipy!IV57),"-",SUM(KL63:KP63)))</f>
        <v>-</v>
      </c>
      <c r="KR63" s="185"/>
      <c r="KS63" s="182">
        <f>IF(ISBLANK($KX$3),"",IF(ISBLANK(Tipy!JB57),0,IF(AND(Tipy!JB57=Výsledky!$KV$3,Tipy!JD57=Výsledky!$KX$3),50,0)))</f>
        <v>0</v>
      </c>
      <c r="KT63" s="182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82">
        <f>IF(ISBLANK($KX$3),"",IF(OR(Tipy!JE57=Výsledky!$KS$6,Tipy!JE57=Výsledky!$KS$7,Tipy!JE57=Výsledky!$KS$8,Tipy!JE57=Výsledky!$KS$9),30,0))</f>
        <v>0</v>
      </c>
      <c r="KV63" s="182">
        <f>IF(ISBLANK($KX$3),"",IF(OR(Tipy!JF57=Výsledky!$KV$6,Tipy!JF57=Výsledky!$KV$7,Tipy!JF57=Výsledky!$KV$8,Tipy!JF57=Výsledky!$KV$9),10,0))</f>
        <v>0</v>
      </c>
      <c r="KW63" s="183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86" t="str">
        <f>IF(ISBLANK($KX$3),"",IF(ISBLANK(Tipy!JB57),"-",SUM(KS63:KW63)))</f>
        <v>-</v>
      </c>
      <c r="KY63" s="185"/>
      <c r="KZ63" s="182">
        <f>IF(ISBLANK($LE$3),"",IF(ISBLANK(Tipy!JH57),0,IF(AND(Tipy!JH57=Výsledky!$LC$3,Tipy!JJ57=Výsledky!$LE$3),50,0)))</f>
        <v>0</v>
      </c>
      <c r="LA63" s="182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82">
        <f>IF(ISBLANK($LE$3),"",IF(OR(Tipy!JK57=Výsledky!$KZ$6,Tipy!JK57=Výsledky!$KZ$7,Tipy!JK57=Výsledky!$KZ$8,Tipy!JK57=Výsledky!$KZ$9),30,0))</f>
        <v>0</v>
      </c>
      <c r="LC63" s="182">
        <f>IF(ISBLANK($LE$3),"",IF(OR(Tipy!JL57=Výsledky!$LC$6,Tipy!JL57=Výsledky!$LC$7,Tipy!JL57=Výsledky!$LC$8,Tipy!JL57=Výsledky!$LC$9),10,0))</f>
        <v>0</v>
      </c>
      <c r="LD63" s="183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86" t="str">
        <f>IF(ISBLANK($LE$3),"",IF(ISBLANK(Tipy!JH57),"-",SUM(KZ63:LD63)))</f>
        <v>-</v>
      </c>
      <c r="LF63" s="185"/>
      <c r="LG63" s="182">
        <f>IF(ISBLANK($LL$3),"",IF(ISBLANK(Tipy!JN57),0,IF(AND(Tipy!JN57=Výsledky!$LJ$3,Tipy!JP57=Výsledky!$LL$3),50,0)))</f>
        <v>0</v>
      </c>
      <c r="LH63" s="182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182">
        <f>IF(ISBLANK($LL$3),"",IF(OR(Tipy!JQ57=Výsledky!$LG$6,Tipy!JQ57=Výsledky!$LG$7,Tipy!JQ57=Výsledky!$LG$8,Tipy!JQ57=Výsledky!$LG$9),30,0))</f>
        <v>0</v>
      </c>
      <c r="LJ63" s="182">
        <f>IF(ISBLANK($LL$3),"",IF(OR(Tipy!JR57=Výsledky!$LJ$6,Tipy!JR57=Výsledky!$LJ$7,Tipy!JR57=Výsledky!$LJ$8,Tipy!JR57=Výsledky!$LJ$9),10,0))</f>
        <v>0</v>
      </c>
      <c r="LK63" s="183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186" t="str">
        <f>IF(ISBLANK($LL$3),"",IF(ISBLANK(Tipy!JN57),"-",SUM(LG63:LK63)))</f>
        <v>-</v>
      </c>
      <c r="LM63" s="185"/>
      <c r="LN63" s="182" t="str">
        <f>IF(ISBLANK($LS$3),"",IF(ISBLANK(Tipy!JT57),0,IF(AND(Tipy!JT57=Výsledky!$LQ$3,Tipy!JV57=Výsledky!$LS$3),50,0)))</f>
        <v/>
      </c>
      <c r="LO63" s="182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82" t="str">
        <f>IF(ISBLANK($LS$3),"",IF(OR(Tipy!JW57=Výsledky!$LN$6,Tipy!JW57=Výsledky!$LN$7,Tipy!JW57=Výsledky!$LN$8,Tipy!JW57=Výsledky!$LN$9),30,0))</f>
        <v/>
      </c>
      <c r="LQ63" s="182" t="str">
        <f>IF(ISBLANK($LS$3),"",IF(OR(Tipy!JX57=Výsledky!$LQ$6,Tipy!JX57=Výsledky!$LQ$7,Tipy!JX57=Výsledky!$LQ$8,Tipy!JX57=Výsledky!$LQ$9),10,0))</f>
        <v/>
      </c>
      <c r="LR63" s="183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86" t="str">
        <f>IF(ISBLANK($LS$3),"",IF(ISBLANK(Tipy!JT57),"-",SUM(LN63:LR63)))</f>
        <v/>
      </c>
      <c r="LT63" s="94"/>
      <c r="LU63" s="182">
        <f>IF(ISBLANK($LZ$3),"",IF(ISBLANK(Tipy!JZ57),0,IF(AND(Tipy!JZ57=Výsledky!$LX$3,Tipy!KB57=Výsledky!$LZ$3),50,0)))</f>
        <v>0</v>
      </c>
      <c r="LV63" s="182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82">
        <f>IF(ISBLANK($LZ$3),"",IF(OR(Tipy!KC57=Výsledky!$LU$6,Tipy!KC57=Výsledky!$LU$7,Tipy!KC57=Výsledky!$LU$8,Tipy!KC57=Výsledky!$LU$9),30,0))</f>
        <v>0</v>
      </c>
      <c r="LX63" s="182">
        <f>IF(ISBLANK($LZ$3),"",IF(OR(Tipy!KD57=Výsledky!$LX$6,Tipy!KD57=Výsledky!$LX$7,Tipy!KD57=Výsledky!$LX$8,Tipy!KD57=Výsledky!$LX$9),10,0))</f>
        <v>0</v>
      </c>
      <c r="LY63" s="183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86" t="str">
        <f>IF(ISBLANK($LZ$3),"",IF(ISBLANK(Tipy!JZ57),"-",SUM(LU63:LY63)))</f>
        <v>-</v>
      </c>
      <c r="MA63" s="185"/>
      <c r="MB63" s="182">
        <f>IF(ISBLANK($MG$3),"",IF(ISBLANK(Tipy!KF57),0,IF(AND(Tipy!KF57=Výsledky!$ME$3,Tipy!KH57=Výsledky!$MG$3),50,0)))</f>
        <v>0</v>
      </c>
      <c r="MC63" s="182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82">
        <f>IF(ISBLANK($MG$3),"",IF(OR(Tipy!KI57=Výsledky!$MB$6,Tipy!KI57=Výsledky!$MB$7,Tipy!KI57=Výsledky!$MB$8,Tipy!KI57=Výsledky!$MB$9),30,0))</f>
        <v>0</v>
      </c>
      <c r="ME63" s="182">
        <f>IF(ISBLANK($MG$3),"",IF(OR(Tipy!KJ57=Výsledky!$ME$6,Tipy!KJ57=Výsledky!$ME$7,Tipy!KJ57=Výsledky!$ME$8,Tipy!KJ57=Výsledky!$ME$9),10,0))</f>
        <v>0</v>
      </c>
      <c r="MF63" s="183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186" t="str">
        <f>IF(ISBLANK($MG$3),"",IF(ISBLANK(Tipy!KF57),"-",SUM(MB63:MF63)))</f>
        <v>-</v>
      </c>
      <c r="MH63" s="94"/>
      <c r="MI63" s="92" t="str">
        <f>IF(ISBLANK($MN$3),"",IF(ISBLANK(Tipy!KL57),0,IF(AND(Tipy!KL57=Výsledky!$ML$3,Tipy!KN57=Výsledky!$MN$3),50,0)))</f>
        <v/>
      </c>
      <c r="MJ63" s="92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92" t="str">
        <f>IF(ISBLANK($MN$3),"",IF(OR(Tipy!KO57=Výsledky!$MI$6,Tipy!KO57=Výsledky!$MI$7,Tipy!KO57=Výsledky!$MI$8,Tipy!KO57=Výsledky!$MI$9),30,0))</f>
        <v/>
      </c>
      <c r="ML63" s="92" t="str">
        <f>IF(ISBLANK($MN$3),"",IF(OR(Tipy!KP57=Výsledky!$ML$6,Tipy!KP57=Výsledky!$ML$7,Tipy!KP57=Výsledky!$ML$8,Tipy!KP57=Výsledky!$ML$9),10,0))</f>
        <v/>
      </c>
      <c r="MM63" s="93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95" t="str">
        <f>IF(ISBLANK($MN$3),"",IF(ISBLANK(Tipy!KL57),"-",SUM(MI63:MM63)))</f>
        <v/>
      </c>
      <c r="MO63" s="94"/>
      <c r="MP63" s="92" t="str">
        <f>IF(ISBLANK($MU$3),"",IF(ISBLANK(Tipy!KR57),0,IF(AND(Tipy!KR57=Výsledky!$MS$3,Tipy!KT57=Výsledky!$MU$3),50,0)))</f>
        <v/>
      </c>
      <c r="MQ63" s="92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92" t="str">
        <f>IF(ISBLANK($MU$3),"",IF(OR(Tipy!KU57=Výsledky!$MP$6,Tipy!KU57=Výsledky!$MP$7,Tipy!KU57=Výsledky!$MP$8,Tipy!KU57=Výsledky!$MP$9),30,0))</f>
        <v/>
      </c>
      <c r="MS63" s="92" t="str">
        <f>IF(ISBLANK($MU$3),"",IF(OR(Tipy!KV57=Výsledky!$MS$6,Tipy!KV57=Výsledky!$MS$7,Tipy!KV57=Výsledky!$MS$8,Tipy!KV57=Výsledky!$MS$9),10,0))</f>
        <v/>
      </c>
      <c r="MT63" s="93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95" t="str">
        <f>IF(ISBLANK($MU$3),"",IF(ISBLANK(Tipy!KR57),"-",SUM(MP63:MT63)))</f>
        <v/>
      </c>
      <c r="MV63" s="94"/>
      <c r="MW63" s="92" t="str">
        <f>IF(ISBLANK($NB$3),"",IF(ISBLANK(Tipy!KX57),0,IF(AND(Tipy!KX57=Výsledky!$MZ$3,Tipy!KZ57=Výsledky!$NB$3),50,0)))</f>
        <v/>
      </c>
      <c r="MX63" s="92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92" t="str">
        <f>IF(ISBLANK($NB$3),"",IF(OR(Tipy!LA57=Výsledky!$MW$6,Tipy!LA57=Výsledky!$MW$7,Tipy!LA57=Výsledky!$MW$8,Tipy!LA57=Výsledky!$MW$9),30,0))</f>
        <v/>
      </c>
      <c r="MZ63" s="92" t="str">
        <f>IF(ISBLANK($NB$3),"",IF(OR(Tipy!LB57=Výsledky!$MZ$6,Tipy!LB57=Výsledky!$MZ$7,Tipy!LB57=Výsledky!$MZ$8,Tipy!LB57=Výsledky!$MZ$9),10,0))</f>
        <v/>
      </c>
      <c r="NA63" s="93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95" t="str">
        <f>IF(ISBLANK($NB$3),"",IF(ISBLANK(Tipy!KX57),"-",SUM(MW63:NA63)))</f>
        <v/>
      </c>
      <c r="NC63" s="94"/>
      <c r="ND63" s="92" t="str">
        <f>IF(ISBLANK($NI$3),"",IF(ISBLANK(Tipy!LD57),0,IF(AND(Tipy!LD57=Výsledky!$NG$3,Tipy!LF57=Výsledky!$NI$3),50,0)))</f>
        <v/>
      </c>
      <c r="NE63" s="92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92" t="str">
        <f>IF(ISBLANK($NI$3),"",IF(OR(Tipy!LG57=Výsledky!$ND$6,Tipy!LG57=Výsledky!$ND$7,Tipy!LG57=Výsledky!$ND$8,Tipy!LG57=Výsledky!$ND$9),30,0))</f>
        <v/>
      </c>
      <c r="NG63" s="92" t="str">
        <f>IF(ISBLANK($NI$3),"",IF(OR(Tipy!LH57=Výsledky!$NG$6,Tipy!LH57=Výsledky!$NG$7,Tipy!LH57=Výsledky!$NG$8,Tipy!LH57=Výsledky!$NG$9),10,0))</f>
        <v/>
      </c>
      <c r="NH63" s="93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95" t="str">
        <f>IF(ISBLANK($NI$3),"",IF(ISBLANK(Tipy!LD57),"-",SUM(ND63:NH63)))</f>
        <v/>
      </c>
      <c r="NJ63" s="94"/>
      <c r="NK63" s="92" t="str">
        <f>IF(ISBLANK($NP$3),"",IF(ISBLANK(Tipy!LJ57),0,IF(AND(Tipy!LJ57=Výsledky!$NN$3,Tipy!LL57=Výsledky!$NP$3),50,0)))</f>
        <v/>
      </c>
      <c r="NL63" s="92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92" t="str">
        <f>IF(ISBLANK($NP$3),"",IF(OR(Tipy!LM57=Výsledky!$NK$6,Tipy!LM57=Výsledky!$NK$7,Tipy!LM57=Výsledky!$NK$8,Tipy!LM57=Výsledky!$NK$9),30,0))</f>
        <v/>
      </c>
      <c r="NN63" s="92" t="str">
        <f>IF(ISBLANK($NP$3),"",IF(OR(Tipy!LN57=Výsledky!$NN$6,Tipy!LN57=Výsledky!$NN$7,Tipy!LN57=Výsledky!$NN$8,Tipy!LN57=Výsledky!$NN$9),10,0))</f>
        <v/>
      </c>
      <c r="NO63" s="93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95" t="str">
        <f>IF(ISBLANK($NP$3),"",IF(ISBLANK(Tipy!LJ57),"-",SUM(NK63:NO63)))</f>
        <v/>
      </c>
      <c r="NQ63" s="94"/>
      <c r="NR63" s="92" t="str">
        <f>IF(ISBLANK($NW$3),"",IF(ISBLANK(Tipy!LP57),0,IF(AND(Tipy!LP57=Výsledky!$NU$3,Tipy!LR57=Výsledky!$NW$3),50,0)))</f>
        <v/>
      </c>
      <c r="NS63" s="92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92" t="str">
        <f>IF(ISBLANK($NW$3),"",IF(OR(Tipy!LS57=Výsledky!$NR$6,Tipy!LS57=Výsledky!$NR$7,Tipy!LS57=Výsledky!$NR$8,Tipy!LS57=Výsledky!$NR$9),30,0))</f>
        <v/>
      </c>
      <c r="NU63" s="92" t="str">
        <f>IF(ISBLANK($NW$3),"",IF(OR(Tipy!LT57=Výsledky!$NU$6,Tipy!LT57=Výsledky!$NU$7,Tipy!LT57=Výsledky!$NU$8,Tipy!LT57=Výsledky!$NU$9),10,0))</f>
        <v/>
      </c>
      <c r="NV63" s="93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95" t="str">
        <f>IF(ISBLANK($NW$3),"",IF(ISBLANK(Tipy!LP57),"-",SUM(NR63:NV63)))</f>
        <v/>
      </c>
      <c r="NX63" s="94"/>
      <c r="NY63" s="92" t="str">
        <f>IF(ISBLANK($OD$3),"",IF(ISBLANK(Tipy!LV57),0,IF(AND(Tipy!LV57=Výsledky!$OB$3,Tipy!LX57=Výsledky!$OD$3),50,0)))</f>
        <v/>
      </c>
      <c r="NZ63" s="92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92" t="str">
        <f>IF(ISBLANK($OD$3),"",IF(OR(Tipy!LY57=Výsledky!$NY$6,Tipy!LY57=Výsledky!$NY$7,Tipy!LY57=Výsledky!$NY$8,Tipy!LY57=Výsledky!$NY$9),30,0))</f>
        <v/>
      </c>
      <c r="OB63" s="92" t="str">
        <f>IF(ISBLANK($OD$3),"",IF(OR(Tipy!LZ57=Výsledky!$OB$6,Tipy!LZ57=Výsledky!$OB$7,Tipy!LZ57=Výsledky!$OB$8,Tipy!LZ57=Výsledky!$OB$9),10,0))</f>
        <v/>
      </c>
      <c r="OC63" s="93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95" t="str">
        <f>IF(ISBLANK($OD$3),"",IF(ISBLANK(Tipy!LV57),"-",SUM(NY63:OC63)))</f>
        <v/>
      </c>
      <c r="OE63" s="94"/>
      <c r="OF63" s="92" t="str">
        <f>IF(ISBLANK($OK$3),"",IF(ISBLANK(Tipy!MB57),0,IF(AND(Tipy!MB57=Výsledky!$OI$3,Tipy!MD57=Výsledky!$OK$3),50,0)))</f>
        <v/>
      </c>
      <c r="OG63" s="92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92" t="str">
        <f>IF(ISBLANK($OK$3),"",IF(OR(Tipy!ME57=Výsledky!$OF$6,Tipy!ME57=Výsledky!$OF$7,Tipy!ME57=Výsledky!$OF$8,Tipy!ME57=Výsledky!$OF$9),30,0))</f>
        <v/>
      </c>
      <c r="OI63" s="92" t="str">
        <f>IF(ISBLANK($OK$3),"",IF(OR(Tipy!MF57=Výsledky!$OI$6,Tipy!MF57=Výsledky!$OI$7,Tipy!MF57=Výsledky!$OI$8,Tipy!MF57=Výsledky!$OI$9),10,0))</f>
        <v/>
      </c>
      <c r="OJ63" s="93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95" t="str">
        <f>IF(ISBLANK($OK$3),"",IF(ISBLANK(Tipy!MB57),"-",SUM(OF63:OJ63)))</f>
        <v/>
      </c>
      <c r="OL63" s="94"/>
      <c r="OM63" s="92" t="str">
        <f>IF(ISBLANK($OR$3),"",IF(ISBLANK(Tipy!MH57),0,IF(AND(Tipy!MH57=Výsledky!$OP$3,Tipy!MJ57=Výsledky!$OR$3),50,0)))</f>
        <v/>
      </c>
      <c r="ON63" s="92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92" t="str">
        <f>IF(ISBLANK($OR$3),"",IF(OR(Tipy!MK57=Výsledky!$OM$6,Tipy!MK57=Výsledky!$OM$7,Tipy!MK57=Výsledky!$OM$8,Tipy!MK57=Výsledky!$OM$9),30,0))</f>
        <v/>
      </c>
      <c r="OP63" s="92" t="str">
        <f>IF(ISBLANK($OR$3),"",IF(OR(Tipy!ML57=Výsledky!$OP$6,Tipy!ML57=Výsledky!$OP$7,Tipy!ML57=Výsledky!$OP$8,Tipy!ML57=Výsledky!$OP$9),10,0))</f>
        <v/>
      </c>
      <c r="OQ63" s="93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95" t="str">
        <f>IF(ISBLANK($OR$3),"",IF(ISBLANK(Tipy!MH57),"-",SUM(OM63:OQ63)))</f>
        <v/>
      </c>
      <c r="OS63" s="94"/>
      <c r="OT63" s="92" t="str">
        <f>IF(ISBLANK($OY$3),"",IF(ISBLANK(Tipy!MN57),0,IF(AND(Tipy!MN57=Výsledky!$OW$3,Tipy!MP57=Výsledky!$OY$3),50,0)))</f>
        <v/>
      </c>
      <c r="OU63" s="92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92" t="str">
        <f>IF(ISBLANK($OY$3),"",IF(OR(Tipy!MQ57=Výsledky!$OT$6,Tipy!MQ57=Výsledky!$OT$7,Tipy!MQ57=Výsledky!$OT$8,Tipy!MQ57=Výsledky!$OT$9),30,0))</f>
        <v/>
      </c>
      <c r="OW63" s="92" t="str">
        <f>IF(ISBLANK($OY$3),"",IF(OR(Tipy!MR57=Výsledky!$OW$6,Tipy!MR57=Výsledky!$OW$7,Tipy!MR57=Výsledky!$OW$8,Tipy!MR57=Výsledky!$OW$9),10,0))</f>
        <v/>
      </c>
      <c r="OX63" s="93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95" t="str">
        <f>IF(ISBLANK($OY$3),"",IF(ISBLANK(Tipy!MN57),"-",SUM(OT63:OX63)))</f>
        <v/>
      </c>
      <c r="OZ63" s="94"/>
      <c r="PA63" s="92" t="str">
        <f>IF(ISBLANK($PF$3),"",IF(ISBLANK(Tipy!MT57),0,IF(AND(Tipy!MT57=Výsledky!$PD$3,Tipy!MV57=Výsledky!$PF$3),50,0)))</f>
        <v/>
      </c>
      <c r="PB63" s="92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92" t="str">
        <f>IF(ISBLANK($PF$3),"",IF(OR(Tipy!MW57=Výsledky!$PA$6,Tipy!MW57=Výsledky!$PA$7,Tipy!MW57=Výsledky!$PA$8,Tipy!MW57=Výsledky!$PA$9),30,0))</f>
        <v/>
      </c>
      <c r="PD63" s="92" t="str">
        <f>IF(ISBLANK($PF$3),"",IF(OR(Tipy!MX57=Výsledky!$PD$6,Tipy!MX57=Výsledky!$PD$7,Tipy!MX57=Výsledky!$PD$8,Tipy!MX57=Výsledky!$PD$9),10,0))</f>
        <v/>
      </c>
      <c r="PE63" s="93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95" t="str">
        <f>IF(ISBLANK($PF$3),"",IF(ISBLANK(Tipy!MT57),"-",SUM(PA63:PE63)))</f>
        <v/>
      </c>
      <c r="PG63" s="94"/>
      <c r="PH63" s="92" t="str">
        <f>IF(ISBLANK($PM$3),"",IF(ISBLANK(Tipy!MZ57),0,IF(AND(Tipy!MZ57=Výsledky!$PK$3,Tipy!NB57=Výsledky!$PM$3),50,0)))</f>
        <v/>
      </c>
      <c r="PI63" s="92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92" t="str">
        <f>IF(ISBLANK($PM$3),"",IF(OR(Tipy!NC57=Výsledky!$PH$6,Tipy!NC57=Výsledky!$PH$7,Tipy!NC57=Výsledky!$PH$8,Tipy!NC57=Výsledky!$PH$9),30,0))</f>
        <v/>
      </c>
      <c r="PK63" s="92" t="str">
        <f>IF(ISBLANK($PM$3),"",IF(OR(Tipy!ND57=Výsledky!$PK$6,Tipy!ND57=Výsledky!$PK$7,Tipy!ND57=Výsledky!$PK$8,Tipy!ND57=Výsledky!$PK$9),10,0))</f>
        <v/>
      </c>
      <c r="PL63" s="93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95" t="str">
        <f>IF(ISBLANK($PM$3),"",IF(ISBLANK(Tipy!MZ57),"-",SUM(PH63:PL63)))</f>
        <v/>
      </c>
      <c r="PN63" s="94"/>
      <c r="PO63" s="92" t="str">
        <f>IF(ISBLANK($PT$3),"",IF(ISBLANK(Tipy!NF57),0,IF(AND(Tipy!NF57=Výsledky!$PR$3,Tipy!NH57=Výsledky!$PT$3),50,0)))</f>
        <v/>
      </c>
      <c r="PP63" s="92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92" t="str">
        <f>IF(ISBLANK($PT$3),"",IF(OR(Tipy!NI57=Výsledky!$PO$6,Tipy!NI57=Výsledky!$PO$7,Tipy!NI57=Výsledky!$PO$8,Tipy!NI57=Výsledky!$PO$9),30,0))</f>
        <v/>
      </c>
      <c r="PR63" s="92" t="str">
        <f>IF(ISBLANK($PT$3),"",IF(OR(Tipy!NJ57=Výsledky!$PR$6,Tipy!NJ57=Výsledky!$PR$7,Tipy!NJ57=Výsledky!$PR$8,Tipy!NJ57=Výsledky!$PR$9),10,0))</f>
        <v/>
      </c>
      <c r="PS63" s="93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95" t="str">
        <f>IF(ISBLANK($PT$3),"",IF(ISBLANK(Tipy!NF57),"-",SUM(PO63:PS63)))</f>
        <v/>
      </c>
      <c r="PU63" s="94"/>
      <c r="PV63" s="92" t="str">
        <f>IF(ISBLANK($QA$3),"",IF(ISBLANK(Tipy!NL57),0,IF(AND(Tipy!NL57=Výsledky!$PY$3,Tipy!NN57=Výsledky!$QA$3),50,0)))</f>
        <v/>
      </c>
      <c r="PW63" s="92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92" t="str">
        <f>IF(ISBLANK($QA$3),"",IF(OR(Tipy!NO57=Výsledky!$PV$6,Tipy!NO57=Výsledky!$PV$7,Tipy!NO57=Výsledky!$PV$8,Tipy!NO57=Výsledky!$PV$9),30,0))</f>
        <v/>
      </c>
      <c r="PY63" s="92" t="str">
        <f>IF(ISBLANK($QA$3),"",IF(OR(Tipy!NP57=Výsledky!$PY$6,Tipy!NP57=Výsledky!$PY$7,Tipy!NP57=Výsledky!$PY$8,Tipy!NP57=Výsledky!$PY$9),10,0))</f>
        <v/>
      </c>
      <c r="PZ63" s="93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95" t="str">
        <f>IF(ISBLANK($QA$3),"",IF(ISBLANK(Tipy!NL57),"-",SUM(PV63:PZ63)))</f>
        <v/>
      </c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182">
        <f>IF(ISBLANK($GP$3),"",IF(ISBLANK(Tipy!FJ58),0,IF(AND(Tipy!FJ58=Výsledky!$GN$3,Tipy!FL58=Výsledky!$GP$3),50,0)))</f>
        <v>0</v>
      </c>
      <c r="GL64" s="182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82">
        <f>IF(ISBLANK($GP$3),"",IF(OR(Tipy!FM58=Výsledky!$GK$6,Tipy!FM58=Výsledky!$GK$7,Tipy!FM58=Výsledky!$GK$8,Tipy!FM58=Výsledky!$GK$9),30,0))</f>
        <v>0</v>
      </c>
      <c r="GN64" s="182">
        <f>IF(ISBLANK($GP$3),"",IF(OR(Tipy!FN58=Výsledky!$GN$6,Tipy!FN58=Výsledky!$GN$7,Tipy!FN58=Výsledky!$GN$8,Tipy!FN58=Výsledky!$GN$9),10,0))</f>
        <v>0</v>
      </c>
      <c r="GO64" s="183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6" t="str">
        <f>IF(ISBLANK($GP$3),"",IF(ISBLANK(Tipy!FJ58),"-",SUM(GK64:GO64)))</f>
        <v>-</v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182">
        <f>IF(ISBLANK($IM$3),"",IF(ISBLANK(Tipy!GZ58),0,IF(AND(Tipy!GZ58=Výsledky!$IK$3,Tipy!HB58=Výsledky!$IM$3),50,0)))</f>
        <v>0</v>
      </c>
      <c r="II64" s="182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2">
        <f>IF(ISBLANK($IM$3),"",IF(OR(Tipy!HC58=Výsledky!$IH$6,Tipy!HC58=Výsledky!$IH$7,Tipy!HC58=Výsledky!$IH$8,Tipy!HC58=Výsledky!$IH$9),30,0))</f>
        <v>0</v>
      </c>
      <c r="IK64" s="182">
        <f>IF(ISBLANK($IM$3),"",IF(OR(Tipy!HD58=Výsledky!$IK$6,Tipy!HD58=Výsledky!$IK$7,Tipy!HD58=Výsledky!$IK$8,Tipy!HD58=Výsledky!$IK$9),10,0))</f>
        <v>0</v>
      </c>
      <c r="IL64" s="183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6" t="str">
        <f>IF(ISBLANK($IM$3),"",IF(ISBLANK(Tipy!GZ58),"-",SUM(IH64:IL64)))</f>
        <v>-</v>
      </c>
      <c r="IN64" s="185"/>
      <c r="IO64" s="182">
        <f>IF(ISBLANK($IT$3),"",IF(ISBLANK(Tipy!HF58),0,IF(AND(Tipy!HF58=Výsledky!$IR$3,Tipy!HH58=Výsledky!$IT$3),50,0)))</f>
        <v>0</v>
      </c>
      <c r="IP64" s="182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2">
        <f>IF(ISBLANK($IT$3),"",IF(OR(Tipy!HI58=Výsledky!$IO$6,Tipy!HI58=Výsledky!$IO$7,Tipy!HI58=Výsledky!$IO$8,Tipy!HI58=Výsledky!$IO$9),30,0))</f>
        <v>0</v>
      </c>
      <c r="IR64" s="182">
        <f>IF(ISBLANK($IT$3),"",IF(OR(Tipy!HJ58=Výsledky!$IR$6,Tipy!HJ58=Výsledky!$IR$7,Tipy!HJ58=Výsledky!$IR$8,Tipy!HJ58=Výsledky!$IR$9),10,0))</f>
        <v>0</v>
      </c>
      <c r="IS64" s="183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6" t="str">
        <f>IF(ISBLANK($IT$3),"",IF(ISBLANK(Tipy!HF58),"-",SUM(IO64:IS64)))</f>
        <v>-</v>
      </c>
      <c r="IU64" s="185"/>
      <c r="IV64" s="182">
        <f>IF(ISBLANK($JA$3),"",IF(ISBLANK(Tipy!HL58),0,IF(AND(Tipy!HL58=Výsledky!$IY$3,Tipy!HN58=Výsledky!$JA$3),50,0)))</f>
        <v>0</v>
      </c>
      <c r="IW64" s="182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2">
        <f>IF(ISBLANK($JA$3),"",IF(OR(Tipy!HO58=Výsledky!$IV$6,Tipy!HO58=Výsledky!$IV$7,Tipy!HO58=Výsledky!$IV$8,Tipy!HO58=Výsledky!$IV$9),30,0))</f>
        <v>0</v>
      </c>
      <c r="IY64" s="182">
        <f>IF(ISBLANK($JA$3),"",IF(OR(Tipy!HP58=Výsledky!$IY$6,Tipy!HP58=Výsledky!$IY$7,Tipy!HP58=Výsledky!$IY$8,Tipy!HP58=Výsledky!$IY$9),10,0))</f>
        <v>0</v>
      </c>
      <c r="IZ64" s="183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6" t="str">
        <f>IF(ISBLANK($JA$3),"",IF(ISBLANK(Tipy!HL58),"-",SUM(IV64:IZ64)))</f>
        <v>-</v>
      </c>
      <c r="JB64" s="185"/>
      <c r="JC64" s="182">
        <f>IF(ISBLANK($JH$3),"",IF(ISBLANK(Tipy!HR58),0,IF(AND(Tipy!HR58=Výsledky!$JF$3,Tipy!HT58=Výsledky!$JH$3),50,0)))</f>
        <v>0</v>
      </c>
      <c r="JD64" s="182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2">
        <f>IF(ISBLANK($JH$3),"",IF(OR(Tipy!HU58=Výsledky!$JC$6,Tipy!HU58=Výsledky!$JC$7,Tipy!HU58=Výsledky!$JC$8,Tipy!HU58=Výsledky!$JC$9),30,0))</f>
        <v>0</v>
      </c>
      <c r="JF64" s="182">
        <f>IF(ISBLANK($JH$3),"",IF(OR(Tipy!HV58=Výsledky!$JF$6,Tipy!HV58=Výsledky!$JF$7,Tipy!HV58=Výsledky!$JF$8,Tipy!HV58=Výsledky!$JF$9),10,0))</f>
        <v>0</v>
      </c>
      <c r="JG64" s="18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6" t="str">
        <f>IF(ISBLANK($JH$3),"",IF(ISBLANK(Tipy!HR58),"-",SUM(JC64:JG64)))</f>
        <v>-</v>
      </c>
      <c r="JI64" s="185"/>
      <c r="JJ64" s="182">
        <f>IF(ISBLANK($JO$3),"",IF(ISBLANK(Tipy!HX58),0,IF(AND(Tipy!HX58=Výsledky!$JM$3,Tipy!HZ58=Výsledky!$JO$3),50,0)))</f>
        <v>0</v>
      </c>
      <c r="JK64" s="182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2">
        <f>IF(ISBLANK($JO$3),"",IF(OR(Tipy!IA58=Výsledky!$JJ$6,Tipy!IA58=Výsledky!$JJ$7,Tipy!IA58=Výsledky!$JJ$8,Tipy!IA58=Výsledky!$JJ$9),30,0))</f>
        <v>0</v>
      </c>
      <c r="JM64" s="182">
        <f>IF(ISBLANK($JO$3),"",IF(OR(Tipy!IB58=Výsledky!$JM$6,Tipy!IB58=Výsledky!$JM$7,Tipy!IB58=Výsledky!$JM$8,Tipy!IB58=Výsledky!$JM$9),10,0))</f>
        <v>0</v>
      </c>
      <c r="JN64" s="183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86" t="str">
        <f>IF(ISBLANK($JO$3),"",IF(ISBLANK(Tipy!HX58),"-",SUM(JJ64:JN64)))</f>
        <v>-</v>
      </c>
      <c r="JP64" s="185"/>
      <c r="JQ64" s="182">
        <f>IF(ISBLANK($JV$3),"",IF(ISBLANK(Tipy!ID58),0,IF(AND(Tipy!ID58=Výsledky!$JT$3,Tipy!IF58=Výsledky!$JV$3),50,0)))</f>
        <v>0</v>
      </c>
      <c r="JR64" s="182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82">
        <f>IF(ISBLANK($JV$3),"",IF(OR(Tipy!IG58=Výsledky!$JQ$6,Tipy!IG58=Výsledky!$JQ$7,Tipy!IG58=Výsledky!$JQ$8,Tipy!IG58=Výsledky!$JQ$9),30,0))</f>
        <v>0</v>
      </c>
      <c r="JT64" s="182">
        <f>IF(ISBLANK($JV$3),"",IF(OR(Tipy!IH58=Výsledky!$JT$6,Tipy!IH58=Výsledky!$JT$7,Tipy!IH58=Výsledky!$JT$8,Tipy!IH58=Výsledky!$JT$9),10,0))</f>
        <v>0</v>
      </c>
      <c r="JU64" s="183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86" t="str">
        <f>IF(ISBLANK($JV$3),"",IF(ISBLANK(Tipy!ID58),"-",SUM(JQ64:JU64)))</f>
        <v>-</v>
      </c>
      <c r="JW64" s="185"/>
      <c r="JX64" s="182">
        <f>IF(ISBLANK($KC$3),"",IF(ISBLANK(Tipy!IJ58),0,IF(AND(Tipy!IJ58=Výsledky!$KA$3,Tipy!IL58=Výsledky!$KC$3),50,0)))</f>
        <v>0</v>
      </c>
      <c r="JY64" s="182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>0</v>
      </c>
      <c r="JZ64" s="182">
        <f>IF(ISBLANK($KC$3),"",IF(OR(Tipy!IM58=Výsledky!$JX$6,Tipy!IM58=Výsledky!$JX$7,Tipy!IM58=Výsledky!$JX$8,Tipy!IM58=Výsledky!$JX$9),30,0))</f>
        <v>0</v>
      </c>
      <c r="KA64" s="182">
        <f>IF(ISBLANK($KC$3),"",IF(OR(Tipy!IN58=Výsledky!$KA$6,Tipy!IN58=Výsledky!$KA$7,Tipy!IN58=Výsledky!$KA$8,Tipy!IN58=Výsledky!$KA$9),10,0))</f>
        <v>0</v>
      </c>
      <c r="KB64" s="183">
        <f>IF(ISBLANK($KC$3),"",IF(ISBLANK(Tipy!IJ58),0,IF(OR(AND(Tipy!IJ58=Výsledky!$KA$3,OR(Tipy!IL58=Výsledky!$KC$3+1,Tipy!IL58=Výsledky!$KC$3-1)),AND(Tipy!IL58=Výsledky!$KC$3,OR(Tipy!IJ58=Výsledky!$KA$3+1,Tipy!IJ58=Výsledky!$KA$3-1))),10,0)))</f>
        <v>0</v>
      </c>
      <c r="KC64" s="186" t="str">
        <f>IF(ISBLANK($KC$3),"",IF(ISBLANK(Tipy!IJ58),"-",SUM(JX64:KB64)))</f>
        <v>-</v>
      </c>
      <c r="KD64" s="185"/>
      <c r="KE64" s="182">
        <f>IF(ISBLANK($KJ$3),"",IF(ISBLANK(Tipy!IP58),0,IF(AND(Tipy!IP58=Výsledky!$KH$3,Tipy!IR58=Výsledky!$KJ$3),50,0)))</f>
        <v>0</v>
      </c>
      <c r="KF64" s="182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182">
        <f>IF(ISBLANK($KJ$3),"",IF(OR(Tipy!IS58=Výsledky!$KE$6,Tipy!IS58=Výsledky!$KE$7,Tipy!IS58=Výsledky!$KE$8,Tipy!IS58=Výsledky!$KE$9),30,0))</f>
        <v>0</v>
      </c>
      <c r="KH64" s="182">
        <f>IF(ISBLANK($KJ$3),"",IF(OR(Tipy!IT58=Výsledky!$KH$6,Tipy!IT58=Výsledky!$KH$7,Tipy!IT58=Výsledky!$KH$8,Tipy!IT58=Výsledky!$KH$9),10,0))</f>
        <v>0</v>
      </c>
      <c r="KI64" s="183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186" t="str">
        <f>IF(ISBLANK($KJ$3),"",IF(ISBLANK(Tipy!IP58),"-",SUM(KE64:KI64)))</f>
        <v>-</v>
      </c>
      <c r="KK64" s="185"/>
      <c r="KL64" s="182">
        <f>IF(ISBLANK($KQ$3),"",IF(ISBLANK(Tipy!IV58),0,IF(AND(Tipy!IV58=Výsledky!$KO$3,Tipy!IX58=Výsledky!$KQ$3),50,0)))</f>
        <v>0</v>
      </c>
      <c r="KM64" s="182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182">
        <f>IF(ISBLANK($KQ$3),"",IF(OR(Tipy!IY58=Výsledky!$KL$6,Tipy!IY58=Výsledky!$KL$7,Tipy!IY58=Výsledky!$KL$8,Tipy!IY58=Výsledky!$KL$9),30,0))</f>
        <v>0</v>
      </c>
      <c r="KO64" s="182">
        <f>IF(ISBLANK($KQ$3),"",IF(OR(Tipy!IZ58=Výsledky!$KO$6,Tipy!IZ58=Výsledky!$KO$7,Tipy!IZ58=Výsledky!$KO$8,Tipy!IZ58=Výsledky!$KO$9),10,0))</f>
        <v>0</v>
      </c>
      <c r="KP64" s="183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86" t="str">
        <f>IF(ISBLANK($KQ$3),"",IF(ISBLANK(Tipy!IV58),"-",SUM(KL64:KP64)))</f>
        <v>-</v>
      </c>
      <c r="KR64" s="185"/>
      <c r="KS64" s="182">
        <f>IF(ISBLANK($KX$3),"",IF(ISBLANK(Tipy!JB58),0,IF(AND(Tipy!JB58=Výsledky!$KV$3,Tipy!JD58=Výsledky!$KX$3),50,0)))</f>
        <v>0</v>
      </c>
      <c r="KT64" s="182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82">
        <f>IF(ISBLANK($KX$3),"",IF(OR(Tipy!JE58=Výsledky!$KS$6,Tipy!JE58=Výsledky!$KS$7,Tipy!JE58=Výsledky!$KS$8,Tipy!JE58=Výsledky!$KS$9),30,0))</f>
        <v>0</v>
      </c>
      <c r="KV64" s="182">
        <f>IF(ISBLANK($KX$3),"",IF(OR(Tipy!JF58=Výsledky!$KV$6,Tipy!JF58=Výsledky!$KV$7,Tipy!JF58=Výsledky!$KV$8,Tipy!JF58=Výsledky!$KV$9),10,0))</f>
        <v>0</v>
      </c>
      <c r="KW64" s="183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86" t="str">
        <f>IF(ISBLANK($KX$3),"",IF(ISBLANK(Tipy!JB58),"-",SUM(KS64:KW64)))</f>
        <v>-</v>
      </c>
      <c r="KY64" s="185"/>
      <c r="KZ64" s="182">
        <f>IF(ISBLANK($LE$3),"",IF(ISBLANK(Tipy!JH58),0,IF(AND(Tipy!JH58=Výsledky!$LC$3,Tipy!JJ58=Výsledky!$LE$3),50,0)))</f>
        <v>0</v>
      </c>
      <c r="LA64" s="182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82">
        <f>IF(ISBLANK($LE$3),"",IF(OR(Tipy!JK58=Výsledky!$KZ$6,Tipy!JK58=Výsledky!$KZ$7,Tipy!JK58=Výsledky!$KZ$8,Tipy!JK58=Výsledky!$KZ$9),30,0))</f>
        <v>0</v>
      </c>
      <c r="LC64" s="182">
        <f>IF(ISBLANK($LE$3),"",IF(OR(Tipy!JL58=Výsledky!$LC$6,Tipy!JL58=Výsledky!$LC$7,Tipy!JL58=Výsledky!$LC$8,Tipy!JL58=Výsledky!$LC$9),10,0))</f>
        <v>0</v>
      </c>
      <c r="LD64" s="183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86" t="str">
        <f>IF(ISBLANK($LE$3),"",IF(ISBLANK(Tipy!JH58),"-",SUM(KZ64:LD64)))</f>
        <v>-</v>
      </c>
      <c r="LF64" s="185"/>
      <c r="LG64" s="182">
        <f>IF(ISBLANK($LL$3),"",IF(ISBLANK(Tipy!JN58),0,IF(AND(Tipy!JN58=Výsledky!$LJ$3,Tipy!JP58=Výsledky!$LL$3),50,0)))</f>
        <v>0</v>
      </c>
      <c r="LH64" s="182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182">
        <f>IF(ISBLANK($LL$3),"",IF(OR(Tipy!JQ58=Výsledky!$LG$6,Tipy!JQ58=Výsledky!$LG$7,Tipy!JQ58=Výsledky!$LG$8,Tipy!JQ58=Výsledky!$LG$9),30,0))</f>
        <v>0</v>
      </c>
      <c r="LJ64" s="182">
        <f>IF(ISBLANK($LL$3),"",IF(OR(Tipy!JR58=Výsledky!$LJ$6,Tipy!JR58=Výsledky!$LJ$7,Tipy!JR58=Výsledky!$LJ$8,Tipy!JR58=Výsledky!$LJ$9),10,0))</f>
        <v>0</v>
      </c>
      <c r="LK64" s="183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86" t="str">
        <f>IF(ISBLANK($LL$3),"",IF(ISBLANK(Tipy!JN58),"-",SUM(LG64:LK64)))</f>
        <v>-</v>
      </c>
      <c r="LM64" s="185"/>
      <c r="LN64" s="182" t="str">
        <f>IF(ISBLANK($LS$3),"",IF(ISBLANK(Tipy!JT58),0,IF(AND(Tipy!JT58=Výsledky!$LQ$3,Tipy!JV58=Výsledky!$LS$3),50,0)))</f>
        <v/>
      </c>
      <c r="LO64" s="182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82" t="str">
        <f>IF(ISBLANK($LS$3),"",IF(OR(Tipy!JW58=Výsledky!$LN$6,Tipy!JW58=Výsledky!$LN$7,Tipy!JW58=Výsledky!$LN$8,Tipy!JW58=Výsledky!$LN$9),30,0))</f>
        <v/>
      </c>
      <c r="LQ64" s="182" t="str">
        <f>IF(ISBLANK($LS$3),"",IF(OR(Tipy!JX58=Výsledky!$LQ$6,Tipy!JX58=Výsledky!$LQ$7,Tipy!JX58=Výsledky!$LQ$8,Tipy!JX58=Výsledky!$LQ$9),10,0))</f>
        <v/>
      </c>
      <c r="LR64" s="183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86" t="str">
        <f>IF(ISBLANK($LS$3),"",IF(ISBLANK(Tipy!JT58),"-",SUM(LN64:LR64)))</f>
        <v/>
      </c>
      <c r="LT64" s="94"/>
      <c r="LU64" s="182">
        <f>IF(ISBLANK($LZ$3),"",IF(ISBLANK(Tipy!JZ58),0,IF(AND(Tipy!JZ58=Výsledky!$LX$3,Tipy!KB58=Výsledky!$LZ$3),50,0)))</f>
        <v>0</v>
      </c>
      <c r="LV64" s="182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82">
        <f>IF(ISBLANK($LZ$3),"",IF(OR(Tipy!KC58=Výsledky!$LU$6,Tipy!KC58=Výsledky!$LU$7,Tipy!KC58=Výsledky!$LU$8,Tipy!KC58=Výsledky!$LU$9),30,0))</f>
        <v>0</v>
      </c>
      <c r="LX64" s="182">
        <f>IF(ISBLANK($LZ$3),"",IF(OR(Tipy!KD58=Výsledky!$LX$6,Tipy!KD58=Výsledky!$LX$7,Tipy!KD58=Výsledky!$LX$8,Tipy!KD58=Výsledky!$LX$9),10,0))</f>
        <v>0</v>
      </c>
      <c r="LY64" s="183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86" t="str">
        <f>IF(ISBLANK($LZ$3),"",IF(ISBLANK(Tipy!JZ58),"-",SUM(LU64:LY64)))</f>
        <v>-</v>
      </c>
      <c r="MA64" s="185"/>
      <c r="MB64" s="182">
        <f>IF(ISBLANK($MG$3),"",IF(ISBLANK(Tipy!KF58),0,IF(AND(Tipy!KF58=Výsledky!$ME$3,Tipy!KH58=Výsledky!$MG$3),50,0)))</f>
        <v>0</v>
      </c>
      <c r="MC64" s="182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82">
        <f>IF(ISBLANK($MG$3),"",IF(OR(Tipy!KI58=Výsledky!$MB$6,Tipy!KI58=Výsledky!$MB$7,Tipy!KI58=Výsledky!$MB$8,Tipy!KI58=Výsledky!$MB$9),30,0))</f>
        <v>0</v>
      </c>
      <c r="ME64" s="182">
        <f>IF(ISBLANK($MG$3),"",IF(OR(Tipy!KJ58=Výsledky!$ME$6,Tipy!KJ58=Výsledky!$ME$7,Tipy!KJ58=Výsledky!$ME$8,Tipy!KJ58=Výsledky!$ME$9),10,0))</f>
        <v>0</v>
      </c>
      <c r="MF64" s="183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186" t="str">
        <f>IF(ISBLANK($MG$3),"",IF(ISBLANK(Tipy!KF58),"-",SUM(MB64:MF64)))</f>
        <v>-</v>
      </c>
      <c r="MH64" s="94"/>
      <c r="MI64" s="92" t="str">
        <f>IF(ISBLANK($MN$3),"",IF(ISBLANK(Tipy!KL58),0,IF(AND(Tipy!KL58=Výsledky!$ML$3,Tipy!KN58=Výsledky!$MN$3),50,0)))</f>
        <v/>
      </c>
      <c r="MJ64" s="92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92" t="str">
        <f>IF(ISBLANK($MN$3),"",IF(OR(Tipy!KO58=Výsledky!$MI$6,Tipy!KO58=Výsledky!$MI$7,Tipy!KO58=Výsledky!$MI$8,Tipy!KO58=Výsledky!$MI$9),30,0))</f>
        <v/>
      </c>
      <c r="ML64" s="92" t="str">
        <f>IF(ISBLANK($MN$3),"",IF(OR(Tipy!KP58=Výsledky!$ML$6,Tipy!KP58=Výsledky!$ML$7,Tipy!KP58=Výsledky!$ML$8,Tipy!KP58=Výsledky!$ML$9),10,0))</f>
        <v/>
      </c>
      <c r="MM64" s="93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95" t="str">
        <f>IF(ISBLANK($MN$3),"",IF(ISBLANK(Tipy!KL58),"-",SUM(MI64:MM64)))</f>
        <v/>
      </c>
      <c r="MO64" s="94"/>
      <c r="MP64" s="92" t="str">
        <f>IF(ISBLANK($MU$3),"",IF(ISBLANK(Tipy!KR58),0,IF(AND(Tipy!KR58=Výsledky!$MS$3,Tipy!KT58=Výsledky!$MU$3),50,0)))</f>
        <v/>
      </c>
      <c r="MQ64" s="92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92" t="str">
        <f>IF(ISBLANK($MU$3),"",IF(OR(Tipy!KU58=Výsledky!$MP$6,Tipy!KU58=Výsledky!$MP$7,Tipy!KU58=Výsledky!$MP$8,Tipy!KU58=Výsledky!$MP$9),30,0))</f>
        <v/>
      </c>
      <c r="MS64" s="92" t="str">
        <f>IF(ISBLANK($MU$3),"",IF(OR(Tipy!KV58=Výsledky!$MS$6,Tipy!KV58=Výsledky!$MS$7,Tipy!KV58=Výsledky!$MS$8,Tipy!KV58=Výsledky!$MS$9),10,0))</f>
        <v/>
      </c>
      <c r="MT64" s="93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95" t="str">
        <f>IF(ISBLANK($MU$3),"",IF(ISBLANK(Tipy!KR58),"-",SUM(MP64:MT64)))</f>
        <v/>
      </c>
      <c r="MV64" s="94"/>
      <c r="MW64" s="92" t="str">
        <f>IF(ISBLANK($NB$3),"",IF(ISBLANK(Tipy!KX58),0,IF(AND(Tipy!KX58=Výsledky!$MZ$3,Tipy!KZ58=Výsledky!$NB$3),50,0)))</f>
        <v/>
      </c>
      <c r="MX64" s="92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92" t="str">
        <f>IF(ISBLANK($NB$3),"",IF(OR(Tipy!LA58=Výsledky!$MW$6,Tipy!LA58=Výsledky!$MW$7,Tipy!LA58=Výsledky!$MW$8,Tipy!LA58=Výsledky!$MW$9),30,0))</f>
        <v/>
      </c>
      <c r="MZ64" s="92" t="str">
        <f>IF(ISBLANK($NB$3),"",IF(OR(Tipy!LB58=Výsledky!$MZ$6,Tipy!LB58=Výsledky!$MZ$7,Tipy!LB58=Výsledky!$MZ$8,Tipy!LB58=Výsledky!$MZ$9),10,0))</f>
        <v/>
      </c>
      <c r="NA64" s="93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95" t="str">
        <f>IF(ISBLANK($NB$3),"",IF(ISBLANK(Tipy!KX58),"-",SUM(MW64:NA64)))</f>
        <v/>
      </c>
      <c r="NC64" s="94"/>
      <c r="ND64" s="92" t="str">
        <f>IF(ISBLANK($NI$3),"",IF(ISBLANK(Tipy!LD58),0,IF(AND(Tipy!LD58=Výsledky!$NG$3,Tipy!LF58=Výsledky!$NI$3),50,0)))</f>
        <v/>
      </c>
      <c r="NE64" s="92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92" t="str">
        <f>IF(ISBLANK($NI$3),"",IF(OR(Tipy!LG58=Výsledky!$ND$6,Tipy!LG58=Výsledky!$ND$7,Tipy!LG58=Výsledky!$ND$8,Tipy!LG58=Výsledky!$ND$9),30,0))</f>
        <v/>
      </c>
      <c r="NG64" s="92" t="str">
        <f>IF(ISBLANK($NI$3),"",IF(OR(Tipy!LH58=Výsledky!$NG$6,Tipy!LH58=Výsledky!$NG$7,Tipy!LH58=Výsledky!$NG$8,Tipy!LH58=Výsledky!$NG$9),10,0))</f>
        <v/>
      </c>
      <c r="NH64" s="93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95" t="str">
        <f>IF(ISBLANK($NI$3),"",IF(ISBLANK(Tipy!LD58),"-",SUM(ND64:NH64)))</f>
        <v/>
      </c>
      <c r="NJ64" s="94"/>
      <c r="NK64" s="92" t="str">
        <f>IF(ISBLANK($NP$3),"",IF(ISBLANK(Tipy!LJ58),0,IF(AND(Tipy!LJ58=Výsledky!$NN$3,Tipy!LL58=Výsledky!$NP$3),50,0)))</f>
        <v/>
      </c>
      <c r="NL64" s="92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92" t="str">
        <f>IF(ISBLANK($NP$3),"",IF(OR(Tipy!LM58=Výsledky!$NK$6,Tipy!LM58=Výsledky!$NK$7,Tipy!LM58=Výsledky!$NK$8,Tipy!LM58=Výsledky!$NK$9),30,0))</f>
        <v/>
      </c>
      <c r="NN64" s="92" t="str">
        <f>IF(ISBLANK($NP$3),"",IF(OR(Tipy!LN58=Výsledky!$NN$6,Tipy!LN58=Výsledky!$NN$7,Tipy!LN58=Výsledky!$NN$8,Tipy!LN58=Výsledky!$NN$9),10,0))</f>
        <v/>
      </c>
      <c r="NO64" s="93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95" t="str">
        <f>IF(ISBLANK($NP$3),"",IF(ISBLANK(Tipy!LJ58),"-",SUM(NK64:NO64)))</f>
        <v/>
      </c>
      <c r="NQ64" s="94"/>
      <c r="NR64" s="92" t="str">
        <f>IF(ISBLANK($NW$3),"",IF(ISBLANK(Tipy!LP58),0,IF(AND(Tipy!LP58=Výsledky!$NU$3,Tipy!LR58=Výsledky!$NW$3),50,0)))</f>
        <v/>
      </c>
      <c r="NS64" s="92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92" t="str">
        <f>IF(ISBLANK($NW$3),"",IF(OR(Tipy!LS58=Výsledky!$NR$6,Tipy!LS58=Výsledky!$NR$7,Tipy!LS58=Výsledky!$NR$8,Tipy!LS58=Výsledky!$NR$9),30,0))</f>
        <v/>
      </c>
      <c r="NU64" s="92" t="str">
        <f>IF(ISBLANK($NW$3),"",IF(OR(Tipy!LT58=Výsledky!$NU$6,Tipy!LT58=Výsledky!$NU$7,Tipy!LT58=Výsledky!$NU$8,Tipy!LT58=Výsledky!$NU$9),10,0))</f>
        <v/>
      </c>
      <c r="NV64" s="93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95" t="str">
        <f>IF(ISBLANK($NW$3),"",IF(ISBLANK(Tipy!LP58),"-",SUM(NR64:NV64)))</f>
        <v/>
      </c>
      <c r="NX64" s="94"/>
      <c r="NY64" s="92" t="str">
        <f>IF(ISBLANK($OD$3),"",IF(ISBLANK(Tipy!LV58),0,IF(AND(Tipy!LV58=Výsledky!$OB$3,Tipy!LX58=Výsledky!$OD$3),50,0)))</f>
        <v/>
      </c>
      <c r="NZ64" s="92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92" t="str">
        <f>IF(ISBLANK($OD$3),"",IF(OR(Tipy!LY58=Výsledky!$NY$6,Tipy!LY58=Výsledky!$NY$7,Tipy!LY58=Výsledky!$NY$8,Tipy!LY58=Výsledky!$NY$9),30,0))</f>
        <v/>
      </c>
      <c r="OB64" s="92" t="str">
        <f>IF(ISBLANK($OD$3),"",IF(OR(Tipy!LZ58=Výsledky!$OB$6,Tipy!LZ58=Výsledky!$OB$7,Tipy!LZ58=Výsledky!$OB$8,Tipy!LZ58=Výsledky!$OB$9),10,0))</f>
        <v/>
      </c>
      <c r="OC64" s="93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95" t="str">
        <f>IF(ISBLANK($OD$3),"",IF(ISBLANK(Tipy!LV58),"-",SUM(NY64:OC64)))</f>
        <v/>
      </c>
      <c r="OE64" s="94"/>
      <c r="OF64" s="92" t="str">
        <f>IF(ISBLANK($OK$3),"",IF(ISBLANK(Tipy!MB58),0,IF(AND(Tipy!MB58=Výsledky!$OI$3,Tipy!MD58=Výsledky!$OK$3),50,0)))</f>
        <v/>
      </c>
      <c r="OG64" s="92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92" t="str">
        <f>IF(ISBLANK($OK$3),"",IF(OR(Tipy!ME58=Výsledky!$OF$6,Tipy!ME58=Výsledky!$OF$7,Tipy!ME58=Výsledky!$OF$8,Tipy!ME58=Výsledky!$OF$9),30,0))</f>
        <v/>
      </c>
      <c r="OI64" s="92" t="str">
        <f>IF(ISBLANK($OK$3),"",IF(OR(Tipy!MF58=Výsledky!$OI$6,Tipy!MF58=Výsledky!$OI$7,Tipy!MF58=Výsledky!$OI$8,Tipy!MF58=Výsledky!$OI$9),10,0))</f>
        <v/>
      </c>
      <c r="OJ64" s="93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95" t="str">
        <f>IF(ISBLANK($OK$3),"",IF(ISBLANK(Tipy!MB58),"-",SUM(OF64:OJ64)))</f>
        <v/>
      </c>
      <c r="OL64" s="94"/>
      <c r="OM64" s="92" t="str">
        <f>IF(ISBLANK($OR$3),"",IF(ISBLANK(Tipy!MH58),0,IF(AND(Tipy!MH58=Výsledky!$OP$3,Tipy!MJ58=Výsledky!$OR$3),50,0)))</f>
        <v/>
      </c>
      <c r="ON64" s="92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92" t="str">
        <f>IF(ISBLANK($OR$3),"",IF(OR(Tipy!MK58=Výsledky!$OM$6,Tipy!MK58=Výsledky!$OM$7,Tipy!MK58=Výsledky!$OM$8,Tipy!MK58=Výsledky!$OM$9),30,0))</f>
        <v/>
      </c>
      <c r="OP64" s="92" t="str">
        <f>IF(ISBLANK($OR$3),"",IF(OR(Tipy!ML58=Výsledky!$OP$6,Tipy!ML58=Výsledky!$OP$7,Tipy!ML58=Výsledky!$OP$8,Tipy!ML58=Výsledky!$OP$9),10,0))</f>
        <v/>
      </c>
      <c r="OQ64" s="93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95" t="str">
        <f>IF(ISBLANK($OR$3),"",IF(ISBLANK(Tipy!MH58),"-",SUM(OM64:OQ64)))</f>
        <v/>
      </c>
      <c r="OS64" s="94"/>
      <c r="OT64" s="92" t="str">
        <f>IF(ISBLANK($OY$3),"",IF(ISBLANK(Tipy!MN58),0,IF(AND(Tipy!MN58=Výsledky!$OW$3,Tipy!MP58=Výsledky!$OY$3),50,0)))</f>
        <v/>
      </c>
      <c r="OU64" s="92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92" t="str">
        <f>IF(ISBLANK($OY$3),"",IF(OR(Tipy!MQ58=Výsledky!$OT$6,Tipy!MQ58=Výsledky!$OT$7,Tipy!MQ58=Výsledky!$OT$8,Tipy!MQ58=Výsledky!$OT$9),30,0))</f>
        <v/>
      </c>
      <c r="OW64" s="92" t="str">
        <f>IF(ISBLANK($OY$3),"",IF(OR(Tipy!MR58=Výsledky!$OW$6,Tipy!MR58=Výsledky!$OW$7,Tipy!MR58=Výsledky!$OW$8,Tipy!MR58=Výsledky!$OW$9),10,0))</f>
        <v/>
      </c>
      <c r="OX64" s="93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95" t="str">
        <f>IF(ISBLANK($OY$3),"",IF(ISBLANK(Tipy!MN58),"-",SUM(OT64:OX64)))</f>
        <v/>
      </c>
      <c r="OZ64" s="94"/>
      <c r="PA64" s="92" t="str">
        <f>IF(ISBLANK($PF$3),"",IF(ISBLANK(Tipy!MT58),0,IF(AND(Tipy!MT58=Výsledky!$PD$3,Tipy!MV58=Výsledky!$PF$3),50,0)))</f>
        <v/>
      </c>
      <c r="PB64" s="92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92" t="str">
        <f>IF(ISBLANK($PF$3),"",IF(OR(Tipy!MW58=Výsledky!$PA$6,Tipy!MW58=Výsledky!$PA$7,Tipy!MW58=Výsledky!$PA$8,Tipy!MW58=Výsledky!$PA$9),30,0))</f>
        <v/>
      </c>
      <c r="PD64" s="92" t="str">
        <f>IF(ISBLANK($PF$3),"",IF(OR(Tipy!MX58=Výsledky!$PD$6,Tipy!MX58=Výsledky!$PD$7,Tipy!MX58=Výsledky!$PD$8,Tipy!MX58=Výsledky!$PD$9),10,0))</f>
        <v/>
      </c>
      <c r="PE64" s="93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95" t="str">
        <f>IF(ISBLANK($PF$3),"",IF(ISBLANK(Tipy!MT58),"-",SUM(PA64:PE64)))</f>
        <v/>
      </c>
      <c r="PG64" s="94"/>
      <c r="PH64" s="92" t="str">
        <f>IF(ISBLANK($PM$3),"",IF(ISBLANK(Tipy!MZ58),0,IF(AND(Tipy!MZ58=Výsledky!$PK$3,Tipy!NB58=Výsledky!$PM$3),50,0)))</f>
        <v/>
      </c>
      <c r="PI64" s="92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92" t="str">
        <f>IF(ISBLANK($PM$3),"",IF(OR(Tipy!NC58=Výsledky!$PH$6,Tipy!NC58=Výsledky!$PH$7,Tipy!NC58=Výsledky!$PH$8,Tipy!NC58=Výsledky!$PH$9),30,0))</f>
        <v/>
      </c>
      <c r="PK64" s="92" t="str">
        <f>IF(ISBLANK($PM$3),"",IF(OR(Tipy!ND58=Výsledky!$PK$6,Tipy!ND58=Výsledky!$PK$7,Tipy!ND58=Výsledky!$PK$8,Tipy!ND58=Výsledky!$PK$9),10,0))</f>
        <v/>
      </c>
      <c r="PL64" s="93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95" t="str">
        <f>IF(ISBLANK($PM$3),"",IF(ISBLANK(Tipy!MZ58),"-",SUM(PH64:PL64)))</f>
        <v/>
      </c>
      <c r="PN64" s="94"/>
      <c r="PO64" s="92" t="str">
        <f>IF(ISBLANK($PT$3),"",IF(ISBLANK(Tipy!NF58),0,IF(AND(Tipy!NF58=Výsledky!$PR$3,Tipy!NH58=Výsledky!$PT$3),50,0)))</f>
        <v/>
      </c>
      <c r="PP64" s="92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92" t="str">
        <f>IF(ISBLANK($PT$3),"",IF(OR(Tipy!NI58=Výsledky!$PO$6,Tipy!NI58=Výsledky!$PO$7,Tipy!NI58=Výsledky!$PO$8,Tipy!NI58=Výsledky!$PO$9),30,0))</f>
        <v/>
      </c>
      <c r="PR64" s="92" t="str">
        <f>IF(ISBLANK($PT$3),"",IF(OR(Tipy!NJ58=Výsledky!$PR$6,Tipy!NJ58=Výsledky!$PR$7,Tipy!NJ58=Výsledky!$PR$8,Tipy!NJ58=Výsledky!$PR$9),10,0))</f>
        <v/>
      </c>
      <c r="PS64" s="93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95" t="str">
        <f>IF(ISBLANK($PT$3),"",IF(ISBLANK(Tipy!NF58),"-",SUM(PO64:PS64)))</f>
        <v/>
      </c>
      <c r="PU64" s="94"/>
      <c r="PV64" s="92" t="str">
        <f>IF(ISBLANK($QA$3),"",IF(ISBLANK(Tipy!NL58),0,IF(AND(Tipy!NL58=Výsledky!$PY$3,Tipy!NN58=Výsledky!$QA$3),50,0)))</f>
        <v/>
      </c>
      <c r="PW64" s="92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92" t="str">
        <f>IF(ISBLANK($QA$3),"",IF(OR(Tipy!NO58=Výsledky!$PV$6,Tipy!NO58=Výsledky!$PV$7,Tipy!NO58=Výsledky!$PV$8,Tipy!NO58=Výsledky!$PV$9),30,0))</f>
        <v/>
      </c>
      <c r="PY64" s="92" t="str">
        <f>IF(ISBLANK($QA$3),"",IF(OR(Tipy!NP58=Výsledky!$PY$6,Tipy!NP58=Výsledky!$PY$7,Tipy!NP58=Výsledky!$PY$8,Tipy!NP58=Výsledky!$PY$9),10,0))</f>
        <v/>
      </c>
      <c r="PZ64" s="93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95" t="str">
        <f>IF(ISBLANK($QA$3),"",IF(ISBLANK(Tipy!NL58),"-",SUM(PV64:PZ64)))</f>
        <v/>
      </c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182">
        <f>IF(ISBLANK($GP$3),"",IF(ISBLANK(Tipy!FJ59),0,IF(AND(Tipy!FJ59=Výsledky!$GN$3,Tipy!FL59=Výsledky!$GP$3),50,0)))</f>
        <v>0</v>
      </c>
      <c r="GL65" s="182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82">
        <f>IF(ISBLANK($GP$3),"",IF(OR(Tipy!FM59=Výsledky!$GK$6,Tipy!FM59=Výsledky!$GK$7,Tipy!FM59=Výsledky!$GK$8,Tipy!FM59=Výsledky!$GK$9),30,0))</f>
        <v>0</v>
      </c>
      <c r="GN65" s="182">
        <f>IF(ISBLANK($GP$3),"",IF(OR(Tipy!FN59=Výsledky!$GN$6,Tipy!FN59=Výsledky!$GN$7,Tipy!FN59=Výsledky!$GN$8,Tipy!FN59=Výsledky!$GN$9),10,0))</f>
        <v>0</v>
      </c>
      <c r="GO65" s="183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6" t="str">
        <f>IF(ISBLANK($GP$3),"",IF(ISBLANK(Tipy!FJ59),"-",SUM(GK65:GO65)))</f>
        <v>-</v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182">
        <f>IF(ISBLANK($IM$3),"",IF(ISBLANK(Tipy!GZ59),0,IF(AND(Tipy!GZ59=Výsledky!$IK$3,Tipy!HB59=Výsledky!$IM$3),50,0)))</f>
        <v>0</v>
      </c>
      <c r="II65" s="182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2">
        <f>IF(ISBLANK($IM$3),"",IF(OR(Tipy!HC59=Výsledky!$IH$6,Tipy!HC59=Výsledky!$IH$7,Tipy!HC59=Výsledky!$IH$8,Tipy!HC59=Výsledky!$IH$9),30,0))</f>
        <v>0</v>
      </c>
      <c r="IK65" s="182">
        <f>IF(ISBLANK($IM$3),"",IF(OR(Tipy!HD59=Výsledky!$IK$6,Tipy!HD59=Výsledky!$IK$7,Tipy!HD59=Výsledky!$IK$8,Tipy!HD59=Výsledky!$IK$9),10,0))</f>
        <v>0</v>
      </c>
      <c r="IL65" s="183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6" t="str">
        <f>IF(ISBLANK($IM$3),"",IF(ISBLANK(Tipy!GZ59),"-",SUM(IH65:IL65)))</f>
        <v>-</v>
      </c>
      <c r="IN65" s="185"/>
      <c r="IO65" s="182">
        <f>IF(ISBLANK($IT$3),"",IF(ISBLANK(Tipy!HF59),0,IF(AND(Tipy!HF59=Výsledky!$IR$3,Tipy!HH59=Výsledky!$IT$3),50,0)))</f>
        <v>0</v>
      </c>
      <c r="IP65" s="182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2">
        <f>IF(ISBLANK($IT$3),"",IF(OR(Tipy!HI59=Výsledky!$IO$6,Tipy!HI59=Výsledky!$IO$7,Tipy!HI59=Výsledky!$IO$8,Tipy!HI59=Výsledky!$IO$9),30,0))</f>
        <v>0</v>
      </c>
      <c r="IR65" s="182">
        <f>IF(ISBLANK($IT$3),"",IF(OR(Tipy!HJ59=Výsledky!$IR$6,Tipy!HJ59=Výsledky!$IR$7,Tipy!HJ59=Výsledky!$IR$8,Tipy!HJ59=Výsledky!$IR$9),10,0))</f>
        <v>0</v>
      </c>
      <c r="IS65" s="183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6" t="str">
        <f>IF(ISBLANK($IT$3),"",IF(ISBLANK(Tipy!HF59),"-",SUM(IO65:IS65)))</f>
        <v>-</v>
      </c>
      <c r="IU65" s="185"/>
      <c r="IV65" s="182">
        <f>IF(ISBLANK($JA$3),"",IF(ISBLANK(Tipy!HL59),0,IF(AND(Tipy!HL59=Výsledky!$IY$3,Tipy!HN59=Výsledky!$JA$3),50,0)))</f>
        <v>0</v>
      </c>
      <c r="IW65" s="182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2">
        <f>IF(ISBLANK($JA$3),"",IF(OR(Tipy!HO59=Výsledky!$IV$6,Tipy!HO59=Výsledky!$IV$7,Tipy!HO59=Výsledky!$IV$8,Tipy!HO59=Výsledky!$IV$9),30,0))</f>
        <v>0</v>
      </c>
      <c r="IY65" s="182">
        <f>IF(ISBLANK($JA$3),"",IF(OR(Tipy!HP59=Výsledky!$IY$6,Tipy!HP59=Výsledky!$IY$7,Tipy!HP59=Výsledky!$IY$8,Tipy!HP59=Výsledky!$IY$9),10,0))</f>
        <v>0</v>
      </c>
      <c r="IZ65" s="183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6" t="str">
        <f>IF(ISBLANK($JA$3),"",IF(ISBLANK(Tipy!HL59),"-",SUM(IV65:IZ65)))</f>
        <v>-</v>
      </c>
      <c r="JB65" s="185"/>
      <c r="JC65" s="182">
        <f>IF(ISBLANK($JH$3),"",IF(ISBLANK(Tipy!HR59),0,IF(AND(Tipy!HR59=Výsledky!$JF$3,Tipy!HT59=Výsledky!$JH$3),50,0)))</f>
        <v>0</v>
      </c>
      <c r="JD65" s="182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2">
        <f>IF(ISBLANK($JH$3),"",IF(OR(Tipy!HU59=Výsledky!$JC$6,Tipy!HU59=Výsledky!$JC$7,Tipy!HU59=Výsledky!$JC$8,Tipy!HU59=Výsledky!$JC$9),30,0))</f>
        <v>0</v>
      </c>
      <c r="JF65" s="182">
        <f>IF(ISBLANK($JH$3),"",IF(OR(Tipy!HV59=Výsledky!$JF$6,Tipy!HV59=Výsledky!$JF$7,Tipy!HV59=Výsledky!$JF$8,Tipy!HV59=Výsledky!$JF$9),10,0))</f>
        <v>0</v>
      </c>
      <c r="JG65" s="183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6" t="str">
        <f>IF(ISBLANK($JH$3),"",IF(ISBLANK(Tipy!HR59),"-",SUM(JC65:JG65)))</f>
        <v>-</v>
      </c>
      <c r="JI65" s="185"/>
      <c r="JJ65" s="182">
        <f>IF(ISBLANK($JO$3),"",IF(ISBLANK(Tipy!HX59),0,IF(AND(Tipy!HX59=Výsledky!$JM$3,Tipy!HZ59=Výsledky!$JO$3),50,0)))</f>
        <v>0</v>
      </c>
      <c r="JK65" s="182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2">
        <f>IF(ISBLANK($JO$3),"",IF(OR(Tipy!IA59=Výsledky!$JJ$6,Tipy!IA59=Výsledky!$JJ$7,Tipy!IA59=Výsledky!$JJ$8,Tipy!IA59=Výsledky!$JJ$9),30,0))</f>
        <v>0</v>
      </c>
      <c r="JM65" s="182">
        <f>IF(ISBLANK($JO$3),"",IF(OR(Tipy!IB59=Výsledky!$JM$6,Tipy!IB59=Výsledky!$JM$7,Tipy!IB59=Výsledky!$JM$8,Tipy!IB59=Výsledky!$JM$9),10,0))</f>
        <v>0</v>
      </c>
      <c r="JN65" s="183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86" t="str">
        <f>IF(ISBLANK($JO$3),"",IF(ISBLANK(Tipy!HX59),"-",SUM(JJ65:JN65)))</f>
        <v>-</v>
      </c>
      <c r="JP65" s="185"/>
      <c r="JQ65" s="182">
        <f>IF(ISBLANK($JV$3),"",IF(ISBLANK(Tipy!ID59),0,IF(AND(Tipy!ID59=Výsledky!$JT$3,Tipy!IF59=Výsledky!$JV$3),50,0)))</f>
        <v>0</v>
      </c>
      <c r="JR65" s="182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82">
        <f>IF(ISBLANK($JV$3),"",IF(OR(Tipy!IG59=Výsledky!$JQ$6,Tipy!IG59=Výsledky!$JQ$7,Tipy!IG59=Výsledky!$JQ$8,Tipy!IG59=Výsledky!$JQ$9),30,0))</f>
        <v>0</v>
      </c>
      <c r="JT65" s="182">
        <f>IF(ISBLANK($JV$3),"",IF(OR(Tipy!IH59=Výsledky!$JT$6,Tipy!IH59=Výsledky!$JT$7,Tipy!IH59=Výsledky!$JT$8,Tipy!IH59=Výsledky!$JT$9),10,0))</f>
        <v>0</v>
      </c>
      <c r="JU65" s="183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86" t="str">
        <f>IF(ISBLANK($JV$3),"",IF(ISBLANK(Tipy!ID59),"-",SUM(JQ65:JU65)))</f>
        <v>-</v>
      </c>
      <c r="JW65" s="185"/>
      <c r="JX65" s="182">
        <f>IF(ISBLANK($KC$3),"",IF(ISBLANK(Tipy!IJ59),0,IF(AND(Tipy!IJ59=Výsledky!$KA$3,Tipy!IL59=Výsledky!$KC$3),50,0)))</f>
        <v>0</v>
      </c>
      <c r="JY65" s="182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>0</v>
      </c>
      <c r="JZ65" s="182">
        <f>IF(ISBLANK($KC$3),"",IF(OR(Tipy!IM59=Výsledky!$JX$6,Tipy!IM59=Výsledky!$JX$7,Tipy!IM59=Výsledky!$JX$8,Tipy!IM59=Výsledky!$JX$9),30,0))</f>
        <v>0</v>
      </c>
      <c r="KA65" s="182">
        <f>IF(ISBLANK($KC$3),"",IF(OR(Tipy!IN59=Výsledky!$KA$6,Tipy!IN59=Výsledky!$KA$7,Tipy!IN59=Výsledky!$KA$8,Tipy!IN59=Výsledky!$KA$9),10,0))</f>
        <v>0</v>
      </c>
      <c r="KB65" s="183">
        <f>IF(ISBLANK($KC$3),"",IF(ISBLANK(Tipy!IJ59),0,IF(OR(AND(Tipy!IJ59=Výsledky!$KA$3,OR(Tipy!IL59=Výsledky!$KC$3+1,Tipy!IL59=Výsledky!$KC$3-1)),AND(Tipy!IL59=Výsledky!$KC$3,OR(Tipy!IJ59=Výsledky!$KA$3+1,Tipy!IJ59=Výsledky!$KA$3-1))),10,0)))</f>
        <v>0</v>
      </c>
      <c r="KC65" s="186" t="str">
        <f>IF(ISBLANK($KC$3),"",IF(ISBLANK(Tipy!IJ59),"-",SUM(JX65:KB65)))</f>
        <v>-</v>
      </c>
      <c r="KD65" s="185"/>
      <c r="KE65" s="182">
        <f>IF(ISBLANK($KJ$3),"",IF(ISBLANK(Tipy!IP59),0,IF(AND(Tipy!IP59=Výsledky!$KH$3,Tipy!IR59=Výsledky!$KJ$3),50,0)))</f>
        <v>0</v>
      </c>
      <c r="KF65" s="182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182">
        <f>IF(ISBLANK($KJ$3),"",IF(OR(Tipy!IS59=Výsledky!$KE$6,Tipy!IS59=Výsledky!$KE$7,Tipy!IS59=Výsledky!$KE$8,Tipy!IS59=Výsledky!$KE$9),30,0))</f>
        <v>0</v>
      </c>
      <c r="KH65" s="182">
        <f>IF(ISBLANK($KJ$3),"",IF(OR(Tipy!IT59=Výsledky!$KH$6,Tipy!IT59=Výsledky!$KH$7,Tipy!IT59=Výsledky!$KH$8,Tipy!IT59=Výsledky!$KH$9),10,0))</f>
        <v>0</v>
      </c>
      <c r="KI65" s="183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186" t="str">
        <f>IF(ISBLANK($KJ$3),"",IF(ISBLANK(Tipy!IP59),"-",SUM(KE65:KI65)))</f>
        <v>-</v>
      </c>
      <c r="KK65" s="185"/>
      <c r="KL65" s="182">
        <f>IF(ISBLANK($KQ$3),"",IF(ISBLANK(Tipy!IV59),0,IF(AND(Tipy!IV59=Výsledky!$KO$3,Tipy!IX59=Výsledky!$KQ$3),50,0)))</f>
        <v>0</v>
      </c>
      <c r="KM65" s="182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82">
        <f>IF(ISBLANK($KQ$3),"",IF(OR(Tipy!IY59=Výsledky!$KL$6,Tipy!IY59=Výsledky!$KL$7,Tipy!IY59=Výsledky!$KL$8,Tipy!IY59=Výsledky!$KL$9),30,0))</f>
        <v>0</v>
      </c>
      <c r="KO65" s="182">
        <f>IF(ISBLANK($KQ$3),"",IF(OR(Tipy!IZ59=Výsledky!$KO$6,Tipy!IZ59=Výsledky!$KO$7,Tipy!IZ59=Výsledky!$KO$8,Tipy!IZ59=Výsledky!$KO$9),10,0))</f>
        <v>0</v>
      </c>
      <c r="KP65" s="183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86" t="str">
        <f>IF(ISBLANK($KQ$3),"",IF(ISBLANK(Tipy!IV59),"-",SUM(KL65:KP65)))</f>
        <v>-</v>
      </c>
      <c r="KR65" s="185"/>
      <c r="KS65" s="182">
        <f>IF(ISBLANK($KX$3),"",IF(ISBLANK(Tipy!JB59),0,IF(AND(Tipy!JB59=Výsledky!$KV$3,Tipy!JD59=Výsledky!$KX$3),50,0)))</f>
        <v>0</v>
      </c>
      <c r="KT65" s="182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82">
        <f>IF(ISBLANK($KX$3),"",IF(OR(Tipy!JE59=Výsledky!$KS$6,Tipy!JE59=Výsledky!$KS$7,Tipy!JE59=Výsledky!$KS$8,Tipy!JE59=Výsledky!$KS$9),30,0))</f>
        <v>0</v>
      </c>
      <c r="KV65" s="182">
        <f>IF(ISBLANK($KX$3),"",IF(OR(Tipy!JF59=Výsledky!$KV$6,Tipy!JF59=Výsledky!$KV$7,Tipy!JF59=Výsledky!$KV$8,Tipy!JF59=Výsledky!$KV$9),10,0))</f>
        <v>0</v>
      </c>
      <c r="KW65" s="183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86" t="str">
        <f>IF(ISBLANK($KX$3),"",IF(ISBLANK(Tipy!JB59),"-",SUM(KS65:KW65)))</f>
        <v>-</v>
      </c>
      <c r="KY65" s="185"/>
      <c r="KZ65" s="182">
        <f>IF(ISBLANK($LE$3),"",IF(ISBLANK(Tipy!JH59),0,IF(AND(Tipy!JH59=Výsledky!$LC$3,Tipy!JJ59=Výsledky!$LE$3),50,0)))</f>
        <v>0</v>
      </c>
      <c r="LA65" s="182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82">
        <f>IF(ISBLANK($LE$3),"",IF(OR(Tipy!JK59=Výsledky!$KZ$6,Tipy!JK59=Výsledky!$KZ$7,Tipy!JK59=Výsledky!$KZ$8,Tipy!JK59=Výsledky!$KZ$9),30,0))</f>
        <v>0</v>
      </c>
      <c r="LC65" s="182">
        <f>IF(ISBLANK($LE$3),"",IF(OR(Tipy!JL59=Výsledky!$LC$6,Tipy!JL59=Výsledky!$LC$7,Tipy!JL59=Výsledky!$LC$8,Tipy!JL59=Výsledky!$LC$9),10,0))</f>
        <v>0</v>
      </c>
      <c r="LD65" s="183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86" t="str">
        <f>IF(ISBLANK($LE$3),"",IF(ISBLANK(Tipy!JH59),"-",SUM(KZ65:LD65)))</f>
        <v>-</v>
      </c>
      <c r="LF65" s="185"/>
      <c r="LG65" s="182">
        <f>IF(ISBLANK($LL$3),"",IF(ISBLANK(Tipy!JN59),0,IF(AND(Tipy!JN59=Výsledky!$LJ$3,Tipy!JP59=Výsledky!$LL$3),50,0)))</f>
        <v>0</v>
      </c>
      <c r="LH65" s="182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82">
        <f>IF(ISBLANK($LL$3),"",IF(OR(Tipy!JQ59=Výsledky!$LG$6,Tipy!JQ59=Výsledky!$LG$7,Tipy!JQ59=Výsledky!$LG$8,Tipy!JQ59=Výsledky!$LG$9),30,0))</f>
        <v>0</v>
      </c>
      <c r="LJ65" s="182">
        <f>IF(ISBLANK($LL$3),"",IF(OR(Tipy!JR59=Výsledky!$LJ$6,Tipy!JR59=Výsledky!$LJ$7,Tipy!JR59=Výsledky!$LJ$8,Tipy!JR59=Výsledky!$LJ$9),10,0))</f>
        <v>0</v>
      </c>
      <c r="LK65" s="183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86" t="str">
        <f>IF(ISBLANK($LL$3),"",IF(ISBLANK(Tipy!JN59),"-",SUM(LG65:LK65)))</f>
        <v>-</v>
      </c>
      <c r="LM65" s="185"/>
      <c r="LN65" s="182" t="str">
        <f>IF(ISBLANK($LS$3),"",IF(ISBLANK(Tipy!JT59),0,IF(AND(Tipy!JT59=Výsledky!$LQ$3,Tipy!JV59=Výsledky!$LS$3),50,0)))</f>
        <v/>
      </c>
      <c r="LO65" s="182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82" t="str">
        <f>IF(ISBLANK($LS$3),"",IF(OR(Tipy!JW59=Výsledky!$LN$6,Tipy!JW59=Výsledky!$LN$7,Tipy!JW59=Výsledky!$LN$8,Tipy!JW59=Výsledky!$LN$9),30,0))</f>
        <v/>
      </c>
      <c r="LQ65" s="182" t="str">
        <f>IF(ISBLANK($LS$3),"",IF(OR(Tipy!JX59=Výsledky!$LQ$6,Tipy!JX59=Výsledky!$LQ$7,Tipy!JX59=Výsledky!$LQ$8,Tipy!JX59=Výsledky!$LQ$9),10,0))</f>
        <v/>
      </c>
      <c r="LR65" s="183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86" t="str">
        <f>IF(ISBLANK($LS$3),"",IF(ISBLANK(Tipy!JT59),"-",SUM(LN65:LR65)))</f>
        <v/>
      </c>
      <c r="LT65" s="94"/>
      <c r="LU65" s="182">
        <f>IF(ISBLANK($LZ$3),"",IF(ISBLANK(Tipy!JZ59),0,IF(AND(Tipy!JZ59=Výsledky!$LX$3,Tipy!KB59=Výsledky!$LZ$3),50,0)))</f>
        <v>0</v>
      </c>
      <c r="LV65" s="182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82">
        <f>IF(ISBLANK($LZ$3),"",IF(OR(Tipy!KC59=Výsledky!$LU$6,Tipy!KC59=Výsledky!$LU$7,Tipy!KC59=Výsledky!$LU$8,Tipy!KC59=Výsledky!$LU$9),30,0))</f>
        <v>0</v>
      </c>
      <c r="LX65" s="182">
        <f>IF(ISBLANK($LZ$3),"",IF(OR(Tipy!KD59=Výsledky!$LX$6,Tipy!KD59=Výsledky!$LX$7,Tipy!KD59=Výsledky!$LX$8,Tipy!KD59=Výsledky!$LX$9),10,0))</f>
        <v>0</v>
      </c>
      <c r="LY65" s="183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86" t="str">
        <f>IF(ISBLANK($LZ$3),"",IF(ISBLANK(Tipy!JZ59),"-",SUM(LU65:LY65)))</f>
        <v>-</v>
      </c>
      <c r="MA65" s="185"/>
      <c r="MB65" s="182">
        <f>IF(ISBLANK($MG$3),"",IF(ISBLANK(Tipy!KF59),0,IF(AND(Tipy!KF59=Výsledky!$ME$3,Tipy!KH59=Výsledky!$MG$3),50,0)))</f>
        <v>0</v>
      </c>
      <c r="MC65" s="182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82">
        <f>IF(ISBLANK($MG$3),"",IF(OR(Tipy!KI59=Výsledky!$MB$6,Tipy!KI59=Výsledky!$MB$7,Tipy!KI59=Výsledky!$MB$8,Tipy!KI59=Výsledky!$MB$9),30,0))</f>
        <v>0</v>
      </c>
      <c r="ME65" s="182">
        <f>IF(ISBLANK($MG$3),"",IF(OR(Tipy!KJ59=Výsledky!$ME$6,Tipy!KJ59=Výsledky!$ME$7,Tipy!KJ59=Výsledky!$ME$8,Tipy!KJ59=Výsledky!$ME$9),10,0))</f>
        <v>0</v>
      </c>
      <c r="MF65" s="183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86" t="str">
        <f>IF(ISBLANK($MG$3),"",IF(ISBLANK(Tipy!KF59),"-",SUM(MB65:MF65)))</f>
        <v>-</v>
      </c>
      <c r="MH65" s="94"/>
      <c r="MI65" s="92" t="str">
        <f>IF(ISBLANK($MN$3),"",IF(ISBLANK(Tipy!KL59),0,IF(AND(Tipy!KL59=Výsledky!$ML$3,Tipy!KN59=Výsledky!$MN$3),50,0)))</f>
        <v/>
      </c>
      <c r="MJ65" s="92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92" t="str">
        <f>IF(ISBLANK($MN$3),"",IF(OR(Tipy!KO59=Výsledky!$MI$6,Tipy!KO59=Výsledky!$MI$7,Tipy!KO59=Výsledky!$MI$8,Tipy!KO59=Výsledky!$MI$9),30,0))</f>
        <v/>
      </c>
      <c r="ML65" s="92" t="str">
        <f>IF(ISBLANK($MN$3),"",IF(OR(Tipy!KP59=Výsledky!$ML$6,Tipy!KP59=Výsledky!$ML$7,Tipy!KP59=Výsledky!$ML$8,Tipy!KP59=Výsledky!$ML$9),10,0))</f>
        <v/>
      </c>
      <c r="MM65" s="93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95" t="str">
        <f>IF(ISBLANK($MN$3),"",IF(ISBLANK(Tipy!KL59),"-",SUM(MI65:MM65)))</f>
        <v/>
      </c>
      <c r="MO65" s="94"/>
      <c r="MP65" s="92" t="str">
        <f>IF(ISBLANK($MU$3),"",IF(ISBLANK(Tipy!KR59),0,IF(AND(Tipy!KR59=Výsledky!$MS$3,Tipy!KT59=Výsledky!$MU$3),50,0)))</f>
        <v/>
      </c>
      <c r="MQ65" s="92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92" t="str">
        <f>IF(ISBLANK($MU$3),"",IF(OR(Tipy!KU59=Výsledky!$MP$6,Tipy!KU59=Výsledky!$MP$7,Tipy!KU59=Výsledky!$MP$8,Tipy!KU59=Výsledky!$MP$9),30,0))</f>
        <v/>
      </c>
      <c r="MS65" s="92" t="str">
        <f>IF(ISBLANK($MU$3),"",IF(OR(Tipy!KV59=Výsledky!$MS$6,Tipy!KV59=Výsledky!$MS$7,Tipy!KV59=Výsledky!$MS$8,Tipy!KV59=Výsledky!$MS$9),10,0))</f>
        <v/>
      </c>
      <c r="MT65" s="93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95" t="str">
        <f>IF(ISBLANK($MU$3),"",IF(ISBLANK(Tipy!KR59),"-",SUM(MP65:MT65)))</f>
        <v/>
      </c>
      <c r="MV65" s="94"/>
      <c r="MW65" s="92" t="str">
        <f>IF(ISBLANK($NB$3),"",IF(ISBLANK(Tipy!KX59),0,IF(AND(Tipy!KX59=Výsledky!$MZ$3,Tipy!KZ59=Výsledky!$NB$3),50,0)))</f>
        <v/>
      </c>
      <c r="MX65" s="92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92" t="str">
        <f>IF(ISBLANK($NB$3),"",IF(OR(Tipy!LA59=Výsledky!$MW$6,Tipy!LA59=Výsledky!$MW$7,Tipy!LA59=Výsledky!$MW$8,Tipy!LA59=Výsledky!$MW$9),30,0))</f>
        <v/>
      </c>
      <c r="MZ65" s="92" t="str">
        <f>IF(ISBLANK($NB$3),"",IF(OR(Tipy!LB59=Výsledky!$MZ$6,Tipy!LB59=Výsledky!$MZ$7,Tipy!LB59=Výsledky!$MZ$8,Tipy!LB59=Výsledky!$MZ$9),10,0))</f>
        <v/>
      </c>
      <c r="NA65" s="93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95" t="str">
        <f>IF(ISBLANK($NB$3),"",IF(ISBLANK(Tipy!KX59),"-",SUM(MW65:NA65)))</f>
        <v/>
      </c>
      <c r="NC65" s="94"/>
      <c r="ND65" s="92" t="str">
        <f>IF(ISBLANK($NI$3),"",IF(ISBLANK(Tipy!LD59),0,IF(AND(Tipy!LD59=Výsledky!$NG$3,Tipy!LF59=Výsledky!$NI$3),50,0)))</f>
        <v/>
      </c>
      <c r="NE65" s="92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92" t="str">
        <f>IF(ISBLANK($NI$3),"",IF(OR(Tipy!LG59=Výsledky!$ND$6,Tipy!LG59=Výsledky!$ND$7,Tipy!LG59=Výsledky!$ND$8,Tipy!LG59=Výsledky!$ND$9),30,0))</f>
        <v/>
      </c>
      <c r="NG65" s="92" t="str">
        <f>IF(ISBLANK($NI$3),"",IF(OR(Tipy!LH59=Výsledky!$NG$6,Tipy!LH59=Výsledky!$NG$7,Tipy!LH59=Výsledky!$NG$8,Tipy!LH59=Výsledky!$NG$9),10,0))</f>
        <v/>
      </c>
      <c r="NH65" s="93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95" t="str">
        <f>IF(ISBLANK($NI$3),"",IF(ISBLANK(Tipy!LD59),"-",SUM(ND65:NH65)))</f>
        <v/>
      </c>
      <c r="NJ65" s="94"/>
      <c r="NK65" s="92" t="str">
        <f>IF(ISBLANK($NP$3),"",IF(ISBLANK(Tipy!LJ59),0,IF(AND(Tipy!LJ59=Výsledky!$NN$3,Tipy!LL59=Výsledky!$NP$3),50,0)))</f>
        <v/>
      </c>
      <c r="NL65" s="92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92" t="str">
        <f>IF(ISBLANK($NP$3),"",IF(OR(Tipy!LM59=Výsledky!$NK$6,Tipy!LM59=Výsledky!$NK$7,Tipy!LM59=Výsledky!$NK$8,Tipy!LM59=Výsledky!$NK$9),30,0))</f>
        <v/>
      </c>
      <c r="NN65" s="92" t="str">
        <f>IF(ISBLANK($NP$3),"",IF(OR(Tipy!LN59=Výsledky!$NN$6,Tipy!LN59=Výsledky!$NN$7,Tipy!LN59=Výsledky!$NN$8,Tipy!LN59=Výsledky!$NN$9),10,0))</f>
        <v/>
      </c>
      <c r="NO65" s="93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95" t="str">
        <f>IF(ISBLANK($NP$3),"",IF(ISBLANK(Tipy!LJ59),"-",SUM(NK65:NO65)))</f>
        <v/>
      </c>
      <c r="NQ65" s="94"/>
      <c r="NR65" s="92" t="str">
        <f>IF(ISBLANK($NW$3),"",IF(ISBLANK(Tipy!LP59),0,IF(AND(Tipy!LP59=Výsledky!$NU$3,Tipy!LR59=Výsledky!$NW$3),50,0)))</f>
        <v/>
      </c>
      <c r="NS65" s="92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92" t="str">
        <f>IF(ISBLANK($NW$3),"",IF(OR(Tipy!LS59=Výsledky!$NR$6,Tipy!LS59=Výsledky!$NR$7,Tipy!LS59=Výsledky!$NR$8,Tipy!LS59=Výsledky!$NR$9),30,0))</f>
        <v/>
      </c>
      <c r="NU65" s="92" t="str">
        <f>IF(ISBLANK($NW$3),"",IF(OR(Tipy!LT59=Výsledky!$NU$6,Tipy!LT59=Výsledky!$NU$7,Tipy!LT59=Výsledky!$NU$8,Tipy!LT59=Výsledky!$NU$9),10,0))</f>
        <v/>
      </c>
      <c r="NV65" s="93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95" t="str">
        <f>IF(ISBLANK($NW$3),"",IF(ISBLANK(Tipy!LP59),"-",SUM(NR65:NV65)))</f>
        <v/>
      </c>
      <c r="NX65" s="94"/>
      <c r="NY65" s="92" t="str">
        <f>IF(ISBLANK($OD$3),"",IF(ISBLANK(Tipy!LV59),0,IF(AND(Tipy!LV59=Výsledky!$OB$3,Tipy!LX59=Výsledky!$OD$3),50,0)))</f>
        <v/>
      </c>
      <c r="NZ65" s="92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92" t="str">
        <f>IF(ISBLANK($OD$3),"",IF(OR(Tipy!LY59=Výsledky!$NY$6,Tipy!LY59=Výsledky!$NY$7,Tipy!LY59=Výsledky!$NY$8,Tipy!LY59=Výsledky!$NY$9),30,0))</f>
        <v/>
      </c>
      <c r="OB65" s="92" t="str">
        <f>IF(ISBLANK($OD$3),"",IF(OR(Tipy!LZ59=Výsledky!$OB$6,Tipy!LZ59=Výsledky!$OB$7,Tipy!LZ59=Výsledky!$OB$8,Tipy!LZ59=Výsledky!$OB$9),10,0))</f>
        <v/>
      </c>
      <c r="OC65" s="93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95" t="str">
        <f>IF(ISBLANK($OD$3),"",IF(ISBLANK(Tipy!LV59),"-",SUM(NY65:OC65)))</f>
        <v/>
      </c>
      <c r="OE65" s="94"/>
      <c r="OF65" s="92" t="str">
        <f>IF(ISBLANK($OK$3),"",IF(ISBLANK(Tipy!MB59),0,IF(AND(Tipy!MB59=Výsledky!$OI$3,Tipy!MD59=Výsledky!$OK$3),50,0)))</f>
        <v/>
      </c>
      <c r="OG65" s="92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92" t="str">
        <f>IF(ISBLANK($OK$3),"",IF(OR(Tipy!ME59=Výsledky!$OF$6,Tipy!ME59=Výsledky!$OF$7,Tipy!ME59=Výsledky!$OF$8,Tipy!ME59=Výsledky!$OF$9),30,0))</f>
        <v/>
      </c>
      <c r="OI65" s="92" t="str">
        <f>IF(ISBLANK($OK$3),"",IF(OR(Tipy!MF59=Výsledky!$OI$6,Tipy!MF59=Výsledky!$OI$7,Tipy!MF59=Výsledky!$OI$8,Tipy!MF59=Výsledky!$OI$9),10,0))</f>
        <v/>
      </c>
      <c r="OJ65" s="93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95" t="str">
        <f>IF(ISBLANK($OK$3),"",IF(ISBLANK(Tipy!MB59),"-",SUM(OF65:OJ65)))</f>
        <v/>
      </c>
      <c r="OL65" s="94"/>
      <c r="OM65" s="92" t="str">
        <f>IF(ISBLANK($OR$3),"",IF(ISBLANK(Tipy!MH59),0,IF(AND(Tipy!MH59=Výsledky!$OP$3,Tipy!MJ59=Výsledky!$OR$3),50,0)))</f>
        <v/>
      </c>
      <c r="ON65" s="92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92" t="str">
        <f>IF(ISBLANK($OR$3),"",IF(OR(Tipy!MK59=Výsledky!$OM$6,Tipy!MK59=Výsledky!$OM$7,Tipy!MK59=Výsledky!$OM$8,Tipy!MK59=Výsledky!$OM$9),30,0))</f>
        <v/>
      </c>
      <c r="OP65" s="92" t="str">
        <f>IF(ISBLANK($OR$3),"",IF(OR(Tipy!ML59=Výsledky!$OP$6,Tipy!ML59=Výsledky!$OP$7,Tipy!ML59=Výsledky!$OP$8,Tipy!ML59=Výsledky!$OP$9),10,0))</f>
        <v/>
      </c>
      <c r="OQ65" s="93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95" t="str">
        <f>IF(ISBLANK($OR$3),"",IF(ISBLANK(Tipy!MH59),"-",SUM(OM65:OQ65)))</f>
        <v/>
      </c>
      <c r="OS65" s="94"/>
      <c r="OT65" s="92" t="str">
        <f>IF(ISBLANK($OY$3),"",IF(ISBLANK(Tipy!MN59),0,IF(AND(Tipy!MN59=Výsledky!$OW$3,Tipy!MP59=Výsledky!$OY$3),50,0)))</f>
        <v/>
      </c>
      <c r="OU65" s="92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92" t="str">
        <f>IF(ISBLANK($OY$3),"",IF(OR(Tipy!MQ59=Výsledky!$OT$6,Tipy!MQ59=Výsledky!$OT$7,Tipy!MQ59=Výsledky!$OT$8,Tipy!MQ59=Výsledky!$OT$9),30,0))</f>
        <v/>
      </c>
      <c r="OW65" s="92" t="str">
        <f>IF(ISBLANK($OY$3),"",IF(OR(Tipy!MR59=Výsledky!$OW$6,Tipy!MR59=Výsledky!$OW$7,Tipy!MR59=Výsledky!$OW$8,Tipy!MR59=Výsledky!$OW$9),10,0))</f>
        <v/>
      </c>
      <c r="OX65" s="93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95" t="str">
        <f>IF(ISBLANK($OY$3),"",IF(ISBLANK(Tipy!MN59),"-",SUM(OT65:OX65)))</f>
        <v/>
      </c>
      <c r="OZ65" s="94"/>
      <c r="PA65" s="92" t="str">
        <f>IF(ISBLANK($PF$3),"",IF(ISBLANK(Tipy!MT59),0,IF(AND(Tipy!MT59=Výsledky!$PD$3,Tipy!MV59=Výsledky!$PF$3),50,0)))</f>
        <v/>
      </c>
      <c r="PB65" s="92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92" t="str">
        <f>IF(ISBLANK($PF$3),"",IF(OR(Tipy!MW59=Výsledky!$PA$6,Tipy!MW59=Výsledky!$PA$7,Tipy!MW59=Výsledky!$PA$8,Tipy!MW59=Výsledky!$PA$9),30,0))</f>
        <v/>
      </c>
      <c r="PD65" s="92" t="str">
        <f>IF(ISBLANK($PF$3),"",IF(OR(Tipy!MX59=Výsledky!$PD$6,Tipy!MX59=Výsledky!$PD$7,Tipy!MX59=Výsledky!$PD$8,Tipy!MX59=Výsledky!$PD$9),10,0))</f>
        <v/>
      </c>
      <c r="PE65" s="93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95" t="str">
        <f>IF(ISBLANK($PF$3),"",IF(ISBLANK(Tipy!MT59),"-",SUM(PA65:PE65)))</f>
        <v/>
      </c>
      <c r="PG65" s="94"/>
      <c r="PH65" s="92" t="str">
        <f>IF(ISBLANK($PM$3),"",IF(ISBLANK(Tipy!MZ59),0,IF(AND(Tipy!MZ59=Výsledky!$PK$3,Tipy!NB59=Výsledky!$PM$3),50,0)))</f>
        <v/>
      </c>
      <c r="PI65" s="92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92" t="str">
        <f>IF(ISBLANK($PM$3),"",IF(OR(Tipy!NC59=Výsledky!$PH$6,Tipy!NC59=Výsledky!$PH$7,Tipy!NC59=Výsledky!$PH$8,Tipy!NC59=Výsledky!$PH$9),30,0))</f>
        <v/>
      </c>
      <c r="PK65" s="92" t="str">
        <f>IF(ISBLANK($PM$3),"",IF(OR(Tipy!ND59=Výsledky!$PK$6,Tipy!ND59=Výsledky!$PK$7,Tipy!ND59=Výsledky!$PK$8,Tipy!ND59=Výsledky!$PK$9),10,0))</f>
        <v/>
      </c>
      <c r="PL65" s="93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95" t="str">
        <f>IF(ISBLANK($PM$3),"",IF(ISBLANK(Tipy!MZ59),"-",SUM(PH65:PL65)))</f>
        <v/>
      </c>
      <c r="PN65" s="94"/>
      <c r="PO65" s="92" t="str">
        <f>IF(ISBLANK($PT$3),"",IF(ISBLANK(Tipy!NF59),0,IF(AND(Tipy!NF59=Výsledky!$PR$3,Tipy!NH59=Výsledky!$PT$3),50,0)))</f>
        <v/>
      </c>
      <c r="PP65" s="92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92" t="str">
        <f>IF(ISBLANK($PT$3),"",IF(OR(Tipy!NI59=Výsledky!$PO$6,Tipy!NI59=Výsledky!$PO$7,Tipy!NI59=Výsledky!$PO$8,Tipy!NI59=Výsledky!$PO$9),30,0))</f>
        <v/>
      </c>
      <c r="PR65" s="92" t="str">
        <f>IF(ISBLANK($PT$3),"",IF(OR(Tipy!NJ59=Výsledky!$PR$6,Tipy!NJ59=Výsledky!$PR$7,Tipy!NJ59=Výsledky!$PR$8,Tipy!NJ59=Výsledky!$PR$9),10,0))</f>
        <v/>
      </c>
      <c r="PS65" s="93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95" t="str">
        <f>IF(ISBLANK($PT$3),"",IF(ISBLANK(Tipy!NF59),"-",SUM(PO65:PS65)))</f>
        <v/>
      </c>
      <c r="PU65" s="94"/>
      <c r="PV65" s="92" t="str">
        <f>IF(ISBLANK($QA$3),"",IF(ISBLANK(Tipy!NL59),0,IF(AND(Tipy!NL59=Výsledky!$PY$3,Tipy!NN59=Výsledky!$QA$3),50,0)))</f>
        <v/>
      </c>
      <c r="PW65" s="92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92" t="str">
        <f>IF(ISBLANK($QA$3),"",IF(OR(Tipy!NO59=Výsledky!$PV$6,Tipy!NO59=Výsledky!$PV$7,Tipy!NO59=Výsledky!$PV$8,Tipy!NO59=Výsledky!$PV$9),30,0))</f>
        <v/>
      </c>
      <c r="PY65" s="92" t="str">
        <f>IF(ISBLANK($QA$3),"",IF(OR(Tipy!NP59=Výsledky!$PY$6,Tipy!NP59=Výsledky!$PY$7,Tipy!NP59=Výsledky!$PY$8,Tipy!NP59=Výsledky!$PY$9),10,0))</f>
        <v/>
      </c>
      <c r="PZ65" s="93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95" t="str">
        <f>IF(ISBLANK($QA$3),"",IF(ISBLANK(Tipy!NL59),"-",SUM(PV65:PZ65)))</f>
        <v/>
      </c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182">
        <f>IF(ISBLANK($GP$3),"",IF(ISBLANK(Tipy!FJ60),0,IF(AND(Tipy!FJ60=Výsledky!$GN$3,Tipy!FL60=Výsledky!$GP$3),50,0)))</f>
        <v>0</v>
      </c>
      <c r="GL66" s="182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82">
        <f>IF(ISBLANK($GP$3),"",IF(OR(Tipy!FM60=Výsledky!$GK$6,Tipy!FM60=Výsledky!$GK$7,Tipy!FM60=Výsledky!$GK$8,Tipy!FM60=Výsledky!$GK$9),30,0))</f>
        <v>0</v>
      </c>
      <c r="GN66" s="182">
        <f>IF(ISBLANK($GP$3),"",IF(OR(Tipy!FN60=Výsledky!$GN$6,Tipy!FN60=Výsledky!$GN$7,Tipy!FN60=Výsledky!$GN$8,Tipy!FN60=Výsledky!$GN$9),10,0))</f>
        <v>0</v>
      </c>
      <c r="GO66" s="183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6" t="str">
        <f>IF(ISBLANK($GP$3),"",IF(ISBLANK(Tipy!FJ60),"-",SUM(GK66:GO66)))</f>
        <v>-</v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182">
        <f>IF(ISBLANK($IM$3),"",IF(ISBLANK(Tipy!GZ60),0,IF(AND(Tipy!GZ60=Výsledky!$IK$3,Tipy!HB60=Výsledky!$IM$3),50,0)))</f>
        <v>0</v>
      </c>
      <c r="II66" s="182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2">
        <f>IF(ISBLANK($IM$3),"",IF(OR(Tipy!HC60=Výsledky!$IH$6,Tipy!HC60=Výsledky!$IH$7,Tipy!HC60=Výsledky!$IH$8,Tipy!HC60=Výsledky!$IH$9),30,0))</f>
        <v>0</v>
      </c>
      <c r="IK66" s="182">
        <f>IF(ISBLANK($IM$3),"",IF(OR(Tipy!HD60=Výsledky!$IK$6,Tipy!HD60=Výsledky!$IK$7,Tipy!HD60=Výsledky!$IK$8,Tipy!HD60=Výsledky!$IK$9),10,0))</f>
        <v>0</v>
      </c>
      <c r="IL66" s="183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6" t="str">
        <f>IF(ISBLANK($IM$3),"",IF(ISBLANK(Tipy!GZ60),"-",SUM(IH66:IL66)))</f>
        <v>-</v>
      </c>
      <c r="IN66" s="185"/>
      <c r="IO66" s="182">
        <f>IF(ISBLANK($IT$3),"",IF(ISBLANK(Tipy!HF60),0,IF(AND(Tipy!HF60=Výsledky!$IR$3,Tipy!HH60=Výsledky!$IT$3),50,0)))</f>
        <v>0</v>
      </c>
      <c r="IP66" s="182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2">
        <f>IF(ISBLANK($IT$3),"",IF(OR(Tipy!HI60=Výsledky!$IO$6,Tipy!HI60=Výsledky!$IO$7,Tipy!HI60=Výsledky!$IO$8,Tipy!HI60=Výsledky!$IO$9),30,0))</f>
        <v>0</v>
      </c>
      <c r="IR66" s="182">
        <f>IF(ISBLANK($IT$3),"",IF(OR(Tipy!HJ60=Výsledky!$IR$6,Tipy!HJ60=Výsledky!$IR$7,Tipy!HJ60=Výsledky!$IR$8,Tipy!HJ60=Výsledky!$IR$9),10,0))</f>
        <v>0</v>
      </c>
      <c r="IS66" s="183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6" t="str">
        <f>IF(ISBLANK($IT$3),"",IF(ISBLANK(Tipy!HF60),"-",SUM(IO66:IS66)))</f>
        <v>-</v>
      </c>
      <c r="IU66" s="185"/>
      <c r="IV66" s="182">
        <f>IF(ISBLANK($JA$3),"",IF(ISBLANK(Tipy!HL60),0,IF(AND(Tipy!HL60=Výsledky!$IY$3,Tipy!HN60=Výsledky!$JA$3),50,0)))</f>
        <v>0</v>
      </c>
      <c r="IW66" s="182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2">
        <f>IF(ISBLANK($JA$3),"",IF(OR(Tipy!HO60=Výsledky!$IV$6,Tipy!HO60=Výsledky!$IV$7,Tipy!HO60=Výsledky!$IV$8,Tipy!HO60=Výsledky!$IV$9),30,0))</f>
        <v>0</v>
      </c>
      <c r="IY66" s="182">
        <f>IF(ISBLANK($JA$3),"",IF(OR(Tipy!HP60=Výsledky!$IY$6,Tipy!HP60=Výsledky!$IY$7,Tipy!HP60=Výsledky!$IY$8,Tipy!HP60=Výsledky!$IY$9),10,0))</f>
        <v>0</v>
      </c>
      <c r="IZ66" s="183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6" t="str">
        <f>IF(ISBLANK($JA$3),"",IF(ISBLANK(Tipy!HL60),"-",SUM(IV66:IZ66)))</f>
        <v>-</v>
      </c>
      <c r="JB66" s="185"/>
      <c r="JC66" s="182">
        <f>IF(ISBLANK($JH$3),"",IF(ISBLANK(Tipy!HR60),0,IF(AND(Tipy!HR60=Výsledky!$JF$3,Tipy!HT60=Výsledky!$JH$3),50,0)))</f>
        <v>0</v>
      </c>
      <c r="JD66" s="182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2">
        <f>IF(ISBLANK($JH$3),"",IF(OR(Tipy!HU60=Výsledky!$JC$6,Tipy!HU60=Výsledky!$JC$7,Tipy!HU60=Výsledky!$JC$8,Tipy!HU60=Výsledky!$JC$9),30,0))</f>
        <v>0</v>
      </c>
      <c r="JF66" s="182">
        <f>IF(ISBLANK($JH$3),"",IF(OR(Tipy!HV60=Výsledky!$JF$6,Tipy!HV60=Výsledky!$JF$7,Tipy!HV60=Výsledky!$JF$8,Tipy!HV60=Výsledky!$JF$9),10,0))</f>
        <v>0</v>
      </c>
      <c r="JG66" s="183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6" t="str">
        <f>IF(ISBLANK($JH$3),"",IF(ISBLANK(Tipy!HR60),"-",SUM(JC66:JG66)))</f>
        <v>-</v>
      </c>
      <c r="JI66" s="185"/>
      <c r="JJ66" s="182">
        <f>IF(ISBLANK($JO$3),"",IF(ISBLANK(Tipy!HX60),0,IF(AND(Tipy!HX60=Výsledky!$JM$3,Tipy!HZ60=Výsledky!$JO$3),50,0)))</f>
        <v>0</v>
      </c>
      <c r="JK66" s="182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2">
        <f>IF(ISBLANK($JO$3),"",IF(OR(Tipy!IA60=Výsledky!$JJ$6,Tipy!IA60=Výsledky!$JJ$7,Tipy!IA60=Výsledky!$JJ$8,Tipy!IA60=Výsledky!$JJ$9),30,0))</f>
        <v>0</v>
      </c>
      <c r="JM66" s="182">
        <f>IF(ISBLANK($JO$3),"",IF(OR(Tipy!IB60=Výsledky!$JM$6,Tipy!IB60=Výsledky!$JM$7,Tipy!IB60=Výsledky!$JM$8,Tipy!IB60=Výsledky!$JM$9),10,0))</f>
        <v>0</v>
      </c>
      <c r="JN66" s="183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86" t="str">
        <f>IF(ISBLANK($JO$3),"",IF(ISBLANK(Tipy!HX60),"-",SUM(JJ66:JN66)))</f>
        <v>-</v>
      </c>
      <c r="JP66" s="185"/>
      <c r="JQ66" s="182">
        <f>IF(ISBLANK($JV$3),"",IF(ISBLANK(Tipy!ID60),0,IF(AND(Tipy!ID60=Výsledky!$JT$3,Tipy!IF60=Výsledky!$JV$3),50,0)))</f>
        <v>0</v>
      </c>
      <c r="JR66" s="182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82">
        <f>IF(ISBLANK($JV$3),"",IF(OR(Tipy!IG60=Výsledky!$JQ$6,Tipy!IG60=Výsledky!$JQ$7,Tipy!IG60=Výsledky!$JQ$8,Tipy!IG60=Výsledky!$JQ$9),30,0))</f>
        <v>0</v>
      </c>
      <c r="JT66" s="182">
        <f>IF(ISBLANK($JV$3),"",IF(OR(Tipy!IH60=Výsledky!$JT$6,Tipy!IH60=Výsledky!$JT$7,Tipy!IH60=Výsledky!$JT$8,Tipy!IH60=Výsledky!$JT$9),10,0))</f>
        <v>0</v>
      </c>
      <c r="JU66" s="183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86" t="str">
        <f>IF(ISBLANK($JV$3),"",IF(ISBLANK(Tipy!ID60),"-",SUM(JQ66:JU66)))</f>
        <v>-</v>
      </c>
      <c r="JW66" s="185"/>
      <c r="JX66" s="182">
        <f>IF(ISBLANK($KC$3),"",IF(ISBLANK(Tipy!IJ60),0,IF(AND(Tipy!IJ60=Výsledky!$KA$3,Tipy!IL60=Výsledky!$KC$3),50,0)))</f>
        <v>0</v>
      </c>
      <c r="JY66" s="182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>0</v>
      </c>
      <c r="JZ66" s="182">
        <f>IF(ISBLANK($KC$3),"",IF(OR(Tipy!IM60=Výsledky!$JX$6,Tipy!IM60=Výsledky!$JX$7,Tipy!IM60=Výsledky!$JX$8,Tipy!IM60=Výsledky!$JX$9),30,0))</f>
        <v>0</v>
      </c>
      <c r="KA66" s="182">
        <f>IF(ISBLANK($KC$3),"",IF(OR(Tipy!IN60=Výsledky!$KA$6,Tipy!IN60=Výsledky!$KA$7,Tipy!IN60=Výsledky!$KA$8,Tipy!IN60=Výsledky!$KA$9),10,0))</f>
        <v>0</v>
      </c>
      <c r="KB66" s="183">
        <f>IF(ISBLANK($KC$3),"",IF(ISBLANK(Tipy!IJ60),0,IF(OR(AND(Tipy!IJ60=Výsledky!$KA$3,OR(Tipy!IL60=Výsledky!$KC$3+1,Tipy!IL60=Výsledky!$KC$3-1)),AND(Tipy!IL60=Výsledky!$KC$3,OR(Tipy!IJ60=Výsledky!$KA$3+1,Tipy!IJ60=Výsledky!$KA$3-1))),10,0)))</f>
        <v>0</v>
      </c>
      <c r="KC66" s="186" t="str">
        <f>IF(ISBLANK($KC$3),"",IF(ISBLANK(Tipy!IJ60),"-",SUM(JX66:KB66)))</f>
        <v>-</v>
      </c>
      <c r="KD66" s="185"/>
      <c r="KE66" s="182">
        <f>IF(ISBLANK($KJ$3),"",IF(ISBLANK(Tipy!IP60),0,IF(AND(Tipy!IP60=Výsledky!$KH$3,Tipy!IR60=Výsledky!$KJ$3),50,0)))</f>
        <v>0</v>
      </c>
      <c r="KF66" s="182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182">
        <f>IF(ISBLANK($KJ$3),"",IF(OR(Tipy!IS60=Výsledky!$KE$6,Tipy!IS60=Výsledky!$KE$7,Tipy!IS60=Výsledky!$KE$8,Tipy!IS60=Výsledky!$KE$9),30,0))</f>
        <v>0</v>
      </c>
      <c r="KH66" s="182">
        <f>IF(ISBLANK($KJ$3),"",IF(OR(Tipy!IT60=Výsledky!$KH$6,Tipy!IT60=Výsledky!$KH$7,Tipy!IT60=Výsledky!$KH$8,Tipy!IT60=Výsledky!$KH$9),10,0))</f>
        <v>0</v>
      </c>
      <c r="KI66" s="183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186" t="str">
        <f>IF(ISBLANK($KJ$3),"",IF(ISBLANK(Tipy!IP60),"-",SUM(KE66:KI66)))</f>
        <v>-</v>
      </c>
      <c r="KK66" s="185"/>
      <c r="KL66" s="182">
        <f>IF(ISBLANK($KQ$3),"",IF(ISBLANK(Tipy!IV60),0,IF(AND(Tipy!IV60=Výsledky!$KO$3,Tipy!IX60=Výsledky!$KQ$3),50,0)))</f>
        <v>0</v>
      </c>
      <c r="KM66" s="182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82">
        <f>IF(ISBLANK($KQ$3),"",IF(OR(Tipy!IY60=Výsledky!$KL$6,Tipy!IY60=Výsledky!$KL$7,Tipy!IY60=Výsledky!$KL$8,Tipy!IY60=Výsledky!$KL$9),30,0))</f>
        <v>0</v>
      </c>
      <c r="KO66" s="182">
        <f>IF(ISBLANK($KQ$3),"",IF(OR(Tipy!IZ60=Výsledky!$KO$6,Tipy!IZ60=Výsledky!$KO$7,Tipy!IZ60=Výsledky!$KO$8,Tipy!IZ60=Výsledky!$KO$9),10,0))</f>
        <v>0</v>
      </c>
      <c r="KP66" s="183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86" t="str">
        <f>IF(ISBLANK($KQ$3),"",IF(ISBLANK(Tipy!IV60),"-",SUM(KL66:KP66)))</f>
        <v>-</v>
      </c>
      <c r="KR66" s="185"/>
      <c r="KS66" s="182">
        <f>IF(ISBLANK($KX$3),"",IF(ISBLANK(Tipy!JB60),0,IF(AND(Tipy!JB60=Výsledky!$KV$3,Tipy!JD60=Výsledky!$KX$3),50,0)))</f>
        <v>0</v>
      </c>
      <c r="KT66" s="182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82">
        <f>IF(ISBLANK($KX$3),"",IF(OR(Tipy!JE60=Výsledky!$KS$6,Tipy!JE60=Výsledky!$KS$7,Tipy!JE60=Výsledky!$KS$8,Tipy!JE60=Výsledky!$KS$9),30,0))</f>
        <v>0</v>
      </c>
      <c r="KV66" s="182">
        <f>IF(ISBLANK($KX$3),"",IF(OR(Tipy!JF60=Výsledky!$KV$6,Tipy!JF60=Výsledky!$KV$7,Tipy!JF60=Výsledky!$KV$8,Tipy!JF60=Výsledky!$KV$9),10,0))</f>
        <v>0</v>
      </c>
      <c r="KW66" s="183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86" t="str">
        <f>IF(ISBLANK($KX$3),"",IF(ISBLANK(Tipy!JB60),"-",SUM(KS66:KW66)))</f>
        <v>-</v>
      </c>
      <c r="KY66" s="185"/>
      <c r="KZ66" s="182">
        <f>IF(ISBLANK($LE$3),"",IF(ISBLANK(Tipy!JH60),0,IF(AND(Tipy!JH60=Výsledky!$LC$3,Tipy!JJ60=Výsledky!$LE$3),50,0)))</f>
        <v>0</v>
      </c>
      <c r="LA66" s="182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82">
        <f>IF(ISBLANK($LE$3),"",IF(OR(Tipy!JK60=Výsledky!$KZ$6,Tipy!JK60=Výsledky!$KZ$7,Tipy!JK60=Výsledky!$KZ$8,Tipy!JK60=Výsledky!$KZ$9),30,0))</f>
        <v>0</v>
      </c>
      <c r="LC66" s="182">
        <f>IF(ISBLANK($LE$3),"",IF(OR(Tipy!JL60=Výsledky!$LC$6,Tipy!JL60=Výsledky!$LC$7,Tipy!JL60=Výsledky!$LC$8,Tipy!JL60=Výsledky!$LC$9),10,0))</f>
        <v>0</v>
      </c>
      <c r="LD66" s="183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86" t="str">
        <f>IF(ISBLANK($LE$3),"",IF(ISBLANK(Tipy!JH60),"-",SUM(KZ66:LD66)))</f>
        <v>-</v>
      </c>
      <c r="LF66" s="185"/>
      <c r="LG66" s="182">
        <f>IF(ISBLANK($LL$3),"",IF(ISBLANK(Tipy!JN60),0,IF(AND(Tipy!JN60=Výsledky!$LJ$3,Tipy!JP60=Výsledky!$LL$3),50,0)))</f>
        <v>0</v>
      </c>
      <c r="LH66" s="182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82">
        <f>IF(ISBLANK($LL$3),"",IF(OR(Tipy!JQ60=Výsledky!$LG$6,Tipy!JQ60=Výsledky!$LG$7,Tipy!JQ60=Výsledky!$LG$8,Tipy!JQ60=Výsledky!$LG$9),30,0))</f>
        <v>0</v>
      </c>
      <c r="LJ66" s="182">
        <f>IF(ISBLANK($LL$3),"",IF(OR(Tipy!JR60=Výsledky!$LJ$6,Tipy!JR60=Výsledky!$LJ$7,Tipy!JR60=Výsledky!$LJ$8,Tipy!JR60=Výsledky!$LJ$9),10,0))</f>
        <v>0</v>
      </c>
      <c r="LK66" s="183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86" t="str">
        <f>IF(ISBLANK($LL$3),"",IF(ISBLANK(Tipy!JN60),"-",SUM(LG66:LK66)))</f>
        <v>-</v>
      </c>
      <c r="LM66" s="185"/>
      <c r="LN66" s="182" t="str">
        <f>IF(ISBLANK($LS$3),"",IF(ISBLANK(Tipy!JT60),0,IF(AND(Tipy!JT60=Výsledky!$LQ$3,Tipy!JV60=Výsledky!$LS$3),50,0)))</f>
        <v/>
      </c>
      <c r="LO66" s="182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82" t="str">
        <f>IF(ISBLANK($LS$3),"",IF(OR(Tipy!JW60=Výsledky!$LN$6,Tipy!JW60=Výsledky!$LN$7,Tipy!JW60=Výsledky!$LN$8,Tipy!JW60=Výsledky!$LN$9),30,0))</f>
        <v/>
      </c>
      <c r="LQ66" s="182" t="str">
        <f>IF(ISBLANK($LS$3),"",IF(OR(Tipy!JX60=Výsledky!$LQ$6,Tipy!JX60=Výsledky!$LQ$7,Tipy!JX60=Výsledky!$LQ$8,Tipy!JX60=Výsledky!$LQ$9),10,0))</f>
        <v/>
      </c>
      <c r="LR66" s="183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86" t="str">
        <f>IF(ISBLANK($LS$3),"",IF(ISBLANK(Tipy!JT60),"-",SUM(LN66:LR66)))</f>
        <v/>
      </c>
      <c r="LT66" s="94"/>
      <c r="LU66" s="182">
        <f>IF(ISBLANK($LZ$3),"",IF(ISBLANK(Tipy!JZ60),0,IF(AND(Tipy!JZ60=Výsledky!$LX$3,Tipy!KB60=Výsledky!$LZ$3),50,0)))</f>
        <v>0</v>
      </c>
      <c r="LV66" s="182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82">
        <f>IF(ISBLANK($LZ$3),"",IF(OR(Tipy!KC60=Výsledky!$LU$6,Tipy!KC60=Výsledky!$LU$7,Tipy!KC60=Výsledky!$LU$8,Tipy!KC60=Výsledky!$LU$9),30,0))</f>
        <v>0</v>
      </c>
      <c r="LX66" s="182">
        <f>IF(ISBLANK($LZ$3),"",IF(OR(Tipy!KD60=Výsledky!$LX$6,Tipy!KD60=Výsledky!$LX$7,Tipy!KD60=Výsledky!$LX$8,Tipy!KD60=Výsledky!$LX$9),10,0))</f>
        <v>0</v>
      </c>
      <c r="LY66" s="183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86" t="str">
        <f>IF(ISBLANK($LZ$3),"",IF(ISBLANK(Tipy!JZ60),"-",SUM(LU66:LY66)))</f>
        <v>-</v>
      </c>
      <c r="MA66" s="185"/>
      <c r="MB66" s="182">
        <f>IF(ISBLANK($MG$3),"",IF(ISBLANK(Tipy!KF60),0,IF(AND(Tipy!KF60=Výsledky!$ME$3,Tipy!KH60=Výsledky!$MG$3),50,0)))</f>
        <v>0</v>
      </c>
      <c r="MC66" s="182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82">
        <f>IF(ISBLANK($MG$3),"",IF(OR(Tipy!KI60=Výsledky!$MB$6,Tipy!KI60=Výsledky!$MB$7,Tipy!KI60=Výsledky!$MB$8,Tipy!KI60=Výsledky!$MB$9),30,0))</f>
        <v>0</v>
      </c>
      <c r="ME66" s="182">
        <f>IF(ISBLANK($MG$3),"",IF(OR(Tipy!KJ60=Výsledky!$ME$6,Tipy!KJ60=Výsledky!$ME$7,Tipy!KJ60=Výsledky!$ME$8,Tipy!KJ60=Výsledky!$ME$9),10,0))</f>
        <v>0</v>
      </c>
      <c r="MF66" s="183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86" t="str">
        <f>IF(ISBLANK($MG$3),"",IF(ISBLANK(Tipy!KF60),"-",SUM(MB66:MF66)))</f>
        <v>-</v>
      </c>
      <c r="MH66" s="94"/>
      <c r="MI66" s="92" t="str">
        <f>IF(ISBLANK($MN$3),"",IF(ISBLANK(Tipy!KL60),0,IF(AND(Tipy!KL60=Výsledky!$ML$3,Tipy!KN60=Výsledky!$MN$3),50,0)))</f>
        <v/>
      </c>
      <c r="MJ66" s="92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92" t="str">
        <f>IF(ISBLANK($MN$3),"",IF(OR(Tipy!KO60=Výsledky!$MI$6,Tipy!KO60=Výsledky!$MI$7,Tipy!KO60=Výsledky!$MI$8,Tipy!KO60=Výsledky!$MI$9),30,0))</f>
        <v/>
      </c>
      <c r="ML66" s="92" t="str">
        <f>IF(ISBLANK($MN$3),"",IF(OR(Tipy!KP60=Výsledky!$ML$6,Tipy!KP60=Výsledky!$ML$7,Tipy!KP60=Výsledky!$ML$8,Tipy!KP60=Výsledky!$ML$9),10,0))</f>
        <v/>
      </c>
      <c r="MM66" s="93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95" t="str">
        <f>IF(ISBLANK($MN$3),"",IF(ISBLANK(Tipy!KL60),"-",SUM(MI66:MM66)))</f>
        <v/>
      </c>
      <c r="MO66" s="94"/>
      <c r="MP66" s="92" t="str">
        <f>IF(ISBLANK($MU$3),"",IF(ISBLANK(Tipy!KR60),0,IF(AND(Tipy!KR60=Výsledky!$MS$3,Tipy!KT60=Výsledky!$MU$3),50,0)))</f>
        <v/>
      </c>
      <c r="MQ66" s="92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92" t="str">
        <f>IF(ISBLANK($MU$3),"",IF(OR(Tipy!KU60=Výsledky!$MP$6,Tipy!KU60=Výsledky!$MP$7,Tipy!KU60=Výsledky!$MP$8,Tipy!KU60=Výsledky!$MP$9),30,0))</f>
        <v/>
      </c>
      <c r="MS66" s="92" t="str">
        <f>IF(ISBLANK($MU$3),"",IF(OR(Tipy!KV60=Výsledky!$MS$6,Tipy!KV60=Výsledky!$MS$7,Tipy!KV60=Výsledky!$MS$8,Tipy!KV60=Výsledky!$MS$9),10,0))</f>
        <v/>
      </c>
      <c r="MT66" s="93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95" t="str">
        <f>IF(ISBLANK($MU$3),"",IF(ISBLANK(Tipy!KR60),"-",SUM(MP66:MT66)))</f>
        <v/>
      </c>
      <c r="MV66" s="94"/>
      <c r="MW66" s="92" t="str">
        <f>IF(ISBLANK($NB$3),"",IF(ISBLANK(Tipy!KX60),0,IF(AND(Tipy!KX60=Výsledky!$MZ$3,Tipy!KZ60=Výsledky!$NB$3),50,0)))</f>
        <v/>
      </c>
      <c r="MX66" s="92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92" t="str">
        <f>IF(ISBLANK($NB$3),"",IF(OR(Tipy!LA60=Výsledky!$MW$6,Tipy!LA60=Výsledky!$MW$7,Tipy!LA60=Výsledky!$MW$8,Tipy!LA60=Výsledky!$MW$9),30,0))</f>
        <v/>
      </c>
      <c r="MZ66" s="92" t="str">
        <f>IF(ISBLANK($NB$3),"",IF(OR(Tipy!LB60=Výsledky!$MZ$6,Tipy!LB60=Výsledky!$MZ$7,Tipy!LB60=Výsledky!$MZ$8,Tipy!LB60=Výsledky!$MZ$9),10,0))</f>
        <v/>
      </c>
      <c r="NA66" s="93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95" t="str">
        <f>IF(ISBLANK($NB$3),"",IF(ISBLANK(Tipy!KX60),"-",SUM(MW66:NA66)))</f>
        <v/>
      </c>
      <c r="NC66" s="94"/>
      <c r="ND66" s="92" t="str">
        <f>IF(ISBLANK($NI$3),"",IF(ISBLANK(Tipy!LD60),0,IF(AND(Tipy!LD60=Výsledky!$NG$3,Tipy!LF60=Výsledky!$NI$3),50,0)))</f>
        <v/>
      </c>
      <c r="NE66" s="92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92" t="str">
        <f>IF(ISBLANK($NI$3),"",IF(OR(Tipy!LG60=Výsledky!$ND$6,Tipy!LG60=Výsledky!$ND$7,Tipy!LG60=Výsledky!$ND$8,Tipy!LG60=Výsledky!$ND$9),30,0))</f>
        <v/>
      </c>
      <c r="NG66" s="92" t="str">
        <f>IF(ISBLANK($NI$3),"",IF(OR(Tipy!LH60=Výsledky!$NG$6,Tipy!LH60=Výsledky!$NG$7,Tipy!LH60=Výsledky!$NG$8,Tipy!LH60=Výsledky!$NG$9),10,0))</f>
        <v/>
      </c>
      <c r="NH66" s="93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95" t="str">
        <f>IF(ISBLANK($NI$3),"",IF(ISBLANK(Tipy!LD60),"-",SUM(ND66:NH66)))</f>
        <v/>
      </c>
      <c r="NJ66" s="94"/>
      <c r="NK66" s="92" t="str">
        <f>IF(ISBLANK($NP$3),"",IF(ISBLANK(Tipy!LJ60),0,IF(AND(Tipy!LJ60=Výsledky!$NN$3,Tipy!LL60=Výsledky!$NP$3),50,0)))</f>
        <v/>
      </c>
      <c r="NL66" s="92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92" t="str">
        <f>IF(ISBLANK($NP$3),"",IF(OR(Tipy!LM60=Výsledky!$NK$6,Tipy!LM60=Výsledky!$NK$7,Tipy!LM60=Výsledky!$NK$8,Tipy!LM60=Výsledky!$NK$9),30,0))</f>
        <v/>
      </c>
      <c r="NN66" s="92" t="str">
        <f>IF(ISBLANK($NP$3),"",IF(OR(Tipy!LN60=Výsledky!$NN$6,Tipy!LN60=Výsledky!$NN$7,Tipy!LN60=Výsledky!$NN$8,Tipy!LN60=Výsledky!$NN$9),10,0))</f>
        <v/>
      </c>
      <c r="NO66" s="93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95" t="str">
        <f>IF(ISBLANK($NP$3),"",IF(ISBLANK(Tipy!LJ60),"-",SUM(NK66:NO66)))</f>
        <v/>
      </c>
      <c r="NQ66" s="94"/>
      <c r="NR66" s="92" t="str">
        <f>IF(ISBLANK($NW$3),"",IF(ISBLANK(Tipy!LP60),0,IF(AND(Tipy!LP60=Výsledky!$NU$3,Tipy!LR60=Výsledky!$NW$3),50,0)))</f>
        <v/>
      </c>
      <c r="NS66" s="92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92" t="str">
        <f>IF(ISBLANK($NW$3),"",IF(OR(Tipy!LS60=Výsledky!$NR$6,Tipy!LS60=Výsledky!$NR$7,Tipy!LS60=Výsledky!$NR$8,Tipy!LS60=Výsledky!$NR$9),30,0))</f>
        <v/>
      </c>
      <c r="NU66" s="92" t="str">
        <f>IF(ISBLANK($NW$3),"",IF(OR(Tipy!LT60=Výsledky!$NU$6,Tipy!LT60=Výsledky!$NU$7,Tipy!LT60=Výsledky!$NU$8,Tipy!LT60=Výsledky!$NU$9),10,0))</f>
        <v/>
      </c>
      <c r="NV66" s="93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95" t="str">
        <f>IF(ISBLANK($NW$3),"",IF(ISBLANK(Tipy!LP60),"-",SUM(NR66:NV66)))</f>
        <v/>
      </c>
      <c r="NX66" s="94"/>
      <c r="NY66" s="92" t="str">
        <f>IF(ISBLANK($OD$3),"",IF(ISBLANK(Tipy!LV60),0,IF(AND(Tipy!LV60=Výsledky!$OB$3,Tipy!LX60=Výsledky!$OD$3),50,0)))</f>
        <v/>
      </c>
      <c r="NZ66" s="92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92" t="str">
        <f>IF(ISBLANK($OD$3),"",IF(OR(Tipy!LY60=Výsledky!$NY$6,Tipy!LY60=Výsledky!$NY$7,Tipy!LY60=Výsledky!$NY$8,Tipy!LY60=Výsledky!$NY$9),30,0))</f>
        <v/>
      </c>
      <c r="OB66" s="92" t="str">
        <f>IF(ISBLANK($OD$3),"",IF(OR(Tipy!LZ60=Výsledky!$OB$6,Tipy!LZ60=Výsledky!$OB$7,Tipy!LZ60=Výsledky!$OB$8,Tipy!LZ60=Výsledky!$OB$9),10,0))</f>
        <v/>
      </c>
      <c r="OC66" s="93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95" t="str">
        <f>IF(ISBLANK($OD$3),"",IF(ISBLANK(Tipy!LV60),"-",SUM(NY66:OC66)))</f>
        <v/>
      </c>
      <c r="OE66" s="94"/>
      <c r="OF66" s="92" t="str">
        <f>IF(ISBLANK($OK$3),"",IF(ISBLANK(Tipy!MB60),0,IF(AND(Tipy!MB60=Výsledky!$OI$3,Tipy!MD60=Výsledky!$OK$3),50,0)))</f>
        <v/>
      </c>
      <c r="OG66" s="92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92" t="str">
        <f>IF(ISBLANK($OK$3),"",IF(OR(Tipy!ME60=Výsledky!$OF$6,Tipy!ME60=Výsledky!$OF$7,Tipy!ME60=Výsledky!$OF$8,Tipy!ME60=Výsledky!$OF$9),30,0))</f>
        <v/>
      </c>
      <c r="OI66" s="92" t="str">
        <f>IF(ISBLANK($OK$3),"",IF(OR(Tipy!MF60=Výsledky!$OI$6,Tipy!MF60=Výsledky!$OI$7,Tipy!MF60=Výsledky!$OI$8,Tipy!MF60=Výsledky!$OI$9),10,0))</f>
        <v/>
      </c>
      <c r="OJ66" s="93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95" t="str">
        <f>IF(ISBLANK($OK$3),"",IF(ISBLANK(Tipy!MB60),"-",SUM(OF66:OJ66)))</f>
        <v/>
      </c>
      <c r="OL66" s="94"/>
      <c r="OM66" s="92" t="str">
        <f>IF(ISBLANK($OR$3),"",IF(ISBLANK(Tipy!MH60),0,IF(AND(Tipy!MH60=Výsledky!$OP$3,Tipy!MJ60=Výsledky!$OR$3),50,0)))</f>
        <v/>
      </c>
      <c r="ON66" s="92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92" t="str">
        <f>IF(ISBLANK($OR$3),"",IF(OR(Tipy!MK60=Výsledky!$OM$6,Tipy!MK60=Výsledky!$OM$7,Tipy!MK60=Výsledky!$OM$8,Tipy!MK60=Výsledky!$OM$9),30,0))</f>
        <v/>
      </c>
      <c r="OP66" s="92" t="str">
        <f>IF(ISBLANK($OR$3),"",IF(OR(Tipy!ML60=Výsledky!$OP$6,Tipy!ML60=Výsledky!$OP$7,Tipy!ML60=Výsledky!$OP$8,Tipy!ML60=Výsledky!$OP$9),10,0))</f>
        <v/>
      </c>
      <c r="OQ66" s="93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95" t="str">
        <f>IF(ISBLANK($OR$3),"",IF(ISBLANK(Tipy!MH60),"-",SUM(OM66:OQ66)))</f>
        <v/>
      </c>
      <c r="OS66" s="94"/>
      <c r="OT66" s="92" t="str">
        <f>IF(ISBLANK($OY$3),"",IF(ISBLANK(Tipy!MN60),0,IF(AND(Tipy!MN60=Výsledky!$OW$3,Tipy!MP60=Výsledky!$OY$3),50,0)))</f>
        <v/>
      </c>
      <c r="OU66" s="92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92" t="str">
        <f>IF(ISBLANK($OY$3),"",IF(OR(Tipy!MQ60=Výsledky!$OT$6,Tipy!MQ60=Výsledky!$OT$7,Tipy!MQ60=Výsledky!$OT$8,Tipy!MQ60=Výsledky!$OT$9),30,0))</f>
        <v/>
      </c>
      <c r="OW66" s="92" t="str">
        <f>IF(ISBLANK($OY$3),"",IF(OR(Tipy!MR60=Výsledky!$OW$6,Tipy!MR60=Výsledky!$OW$7,Tipy!MR60=Výsledky!$OW$8,Tipy!MR60=Výsledky!$OW$9),10,0))</f>
        <v/>
      </c>
      <c r="OX66" s="93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95" t="str">
        <f>IF(ISBLANK($OY$3),"",IF(ISBLANK(Tipy!MN60),"-",SUM(OT66:OX66)))</f>
        <v/>
      </c>
      <c r="OZ66" s="94"/>
      <c r="PA66" s="92" t="str">
        <f>IF(ISBLANK($PF$3),"",IF(ISBLANK(Tipy!MT60),0,IF(AND(Tipy!MT60=Výsledky!$PD$3,Tipy!MV60=Výsledky!$PF$3),50,0)))</f>
        <v/>
      </c>
      <c r="PB66" s="92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92" t="str">
        <f>IF(ISBLANK($PF$3),"",IF(OR(Tipy!MW60=Výsledky!$PA$6,Tipy!MW60=Výsledky!$PA$7,Tipy!MW60=Výsledky!$PA$8,Tipy!MW60=Výsledky!$PA$9),30,0))</f>
        <v/>
      </c>
      <c r="PD66" s="92" t="str">
        <f>IF(ISBLANK($PF$3),"",IF(OR(Tipy!MX60=Výsledky!$PD$6,Tipy!MX60=Výsledky!$PD$7,Tipy!MX60=Výsledky!$PD$8,Tipy!MX60=Výsledky!$PD$9),10,0))</f>
        <v/>
      </c>
      <c r="PE66" s="93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95" t="str">
        <f>IF(ISBLANK($PF$3),"",IF(ISBLANK(Tipy!MT60),"-",SUM(PA66:PE66)))</f>
        <v/>
      </c>
      <c r="PG66" s="94"/>
      <c r="PH66" s="92" t="str">
        <f>IF(ISBLANK($PM$3),"",IF(ISBLANK(Tipy!MZ60),0,IF(AND(Tipy!MZ60=Výsledky!$PK$3,Tipy!NB60=Výsledky!$PM$3),50,0)))</f>
        <v/>
      </c>
      <c r="PI66" s="92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92" t="str">
        <f>IF(ISBLANK($PM$3),"",IF(OR(Tipy!NC60=Výsledky!$PH$6,Tipy!NC60=Výsledky!$PH$7,Tipy!NC60=Výsledky!$PH$8,Tipy!NC60=Výsledky!$PH$9),30,0))</f>
        <v/>
      </c>
      <c r="PK66" s="92" t="str">
        <f>IF(ISBLANK($PM$3),"",IF(OR(Tipy!ND60=Výsledky!$PK$6,Tipy!ND60=Výsledky!$PK$7,Tipy!ND60=Výsledky!$PK$8,Tipy!ND60=Výsledky!$PK$9),10,0))</f>
        <v/>
      </c>
      <c r="PL66" s="93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95" t="str">
        <f>IF(ISBLANK($PM$3),"",IF(ISBLANK(Tipy!MZ60),"-",SUM(PH66:PL66)))</f>
        <v/>
      </c>
      <c r="PN66" s="94"/>
      <c r="PO66" s="92" t="str">
        <f>IF(ISBLANK($PT$3),"",IF(ISBLANK(Tipy!NF60),0,IF(AND(Tipy!NF60=Výsledky!$PR$3,Tipy!NH60=Výsledky!$PT$3),50,0)))</f>
        <v/>
      </c>
      <c r="PP66" s="92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92" t="str">
        <f>IF(ISBLANK($PT$3),"",IF(OR(Tipy!NI60=Výsledky!$PO$6,Tipy!NI60=Výsledky!$PO$7,Tipy!NI60=Výsledky!$PO$8,Tipy!NI60=Výsledky!$PO$9),30,0))</f>
        <v/>
      </c>
      <c r="PR66" s="92" t="str">
        <f>IF(ISBLANK($PT$3),"",IF(OR(Tipy!NJ60=Výsledky!$PR$6,Tipy!NJ60=Výsledky!$PR$7,Tipy!NJ60=Výsledky!$PR$8,Tipy!NJ60=Výsledky!$PR$9),10,0))</f>
        <v/>
      </c>
      <c r="PS66" s="93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95" t="str">
        <f>IF(ISBLANK($PT$3),"",IF(ISBLANK(Tipy!NF60),"-",SUM(PO66:PS66)))</f>
        <v/>
      </c>
      <c r="PU66" s="94"/>
      <c r="PV66" s="92" t="str">
        <f>IF(ISBLANK($QA$3),"",IF(ISBLANK(Tipy!NL60),0,IF(AND(Tipy!NL60=Výsledky!$PY$3,Tipy!NN60=Výsledky!$QA$3),50,0)))</f>
        <v/>
      </c>
      <c r="PW66" s="92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92" t="str">
        <f>IF(ISBLANK($QA$3),"",IF(OR(Tipy!NO60=Výsledky!$PV$6,Tipy!NO60=Výsledky!$PV$7,Tipy!NO60=Výsledky!$PV$8,Tipy!NO60=Výsledky!$PV$9),30,0))</f>
        <v/>
      </c>
      <c r="PY66" s="92" t="str">
        <f>IF(ISBLANK($QA$3),"",IF(OR(Tipy!NP60=Výsledky!$PY$6,Tipy!NP60=Výsledky!$PY$7,Tipy!NP60=Výsledky!$PY$8,Tipy!NP60=Výsledky!$PY$9),10,0))</f>
        <v/>
      </c>
      <c r="PZ66" s="93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95" t="str">
        <f>IF(ISBLANK($QA$3),"",IF(ISBLANK(Tipy!NL60),"-",SUM(PV66:PZ66)))</f>
        <v/>
      </c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182">
        <f>IF(ISBLANK($GP$3),"",IF(ISBLANK(Tipy!FJ61),0,IF(AND(Tipy!FJ61=Výsledky!$GN$3,Tipy!FL61=Výsledky!$GP$3),50,0)))</f>
        <v>0</v>
      </c>
      <c r="GL67" s="182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82">
        <f>IF(ISBLANK($GP$3),"",IF(OR(Tipy!FM61=Výsledky!$GK$6,Tipy!FM61=Výsledky!$GK$7,Tipy!FM61=Výsledky!$GK$8,Tipy!FM61=Výsledky!$GK$9),30,0))</f>
        <v>0</v>
      </c>
      <c r="GN67" s="182">
        <f>IF(ISBLANK($GP$3),"",IF(OR(Tipy!FN61=Výsledky!$GN$6,Tipy!FN61=Výsledky!$GN$7,Tipy!FN61=Výsledky!$GN$8,Tipy!FN61=Výsledky!$GN$9),10,0))</f>
        <v>0</v>
      </c>
      <c r="GO67" s="183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6" t="str">
        <f>IF(ISBLANK($GP$3),"",IF(ISBLANK(Tipy!FJ61),"-",SUM(GK67:GO67)))</f>
        <v>-</v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182">
        <f>IF(ISBLANK($IM$3),"",IF(ISBLANK(Tipy!GZ61),0,IF(AND(Tipy!GZ61=Výsledky!$IK$3,Tipy!HB61=Výsledky!$IM$3),50,0)))</f>
        <v>0</v>
      </c>
      <c r="II67" s="182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2">
        <f>IF(ISBLANK($IM$3),"",IF(OR(Tipy!HC61=Výsledky!$IH$6,Tipy!HC61=Výsledky!$IH$7,Tipy!HC61=Výsledky!$IH$8,Tipy!HC61=Výsledky!$IH$9),30,0))</f>
        <v>0</v>
      </c>
      <c r="IK67" s="182">
        <f>IF(ISBLANK($IM$3),"",IF(OR(Tipy!HD61=Výsledky!$IK$6,Tipy!HD61=Výsledky!$IK$7,Tipy!HD61=Výsledky!$IK$8,Tipy!HD61=Výsledky!$IK$9),10,0))</f>
        <v>0</v>
      </c>
      <c r="IL67" s="183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6" t="str">
        <f>IF(ISBLANK($IM$3),"",IF(ISBLANK(Tipy!GZ61),"-",SUM(IH67:IL67)))</f>
        <v>-</v>
      </c>
      <c r="IN67" s="185"/>
      <c r="IO67" s="182">
        <f>IF(ISBLANK($IT$3),"",IF(ISBLANK(Tipy!HF61),0,IF(AND(Tipy!HF61=Výsledky!$IR$3,Tipy!HH61=Výsledky!$IT$3),50,0)))</f>
        <v>0</v>
      </c>
      <c r="IP67" s="182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2">
        <f>IF(ISBLANK($IT$3),"",IF(OR(Tipy!HI61=Výsledky!$IO$6,Tipy!HI61=Výsledky!$IO$7,Tipy!HI61=Výsledky!$IO$8,Tipy!HI61=Výsledky!$IO$9),30,0))</f>
        <v>0</v>
      </c>
      <c r="IR67" s="182">
        <f>IF(ISBLANK($IT$3),"",IF(OR(Tipy!HJ61=Výsledky!$IR$6,Tipy!HJ61=Výsledky!$IR$7,Tipy!HJ61=Výsledky!$IR$8,Tipy!HJ61=Výsledky!$IR$9),10,0))</f>
        <v>0</v>
      </c>
      <c r="IS67" s="183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6" t="str">
        <f>IF(ISBLANK($IT$3),"",IF(ISBLANK(Tipy!HF61),"-",SUM(IO67:IS67)))</f>
        <v>-</v>
      </c>
      <c r="IU67" s="185"/>
      <c r="IV67" s="182">
        <f>IF(ISBLANK($JA$3),"",IF(ISBLANK(Tipy!HL61),0,IF(AND(Tipy!HL61=Výsledky!$IY$3,Tipy!HN61=Výsledky!$JA$3),50,0)))</f>
        <v>0</v>
      </c>
      <c r="IW67" s="182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2">
        <f>IF(ISBLANK($JA$3),"",IF(OR(Tipy!HO61=Výsledky!$IV$6,Tipy!HO61=Výsledky!$IV$7,Tipy!HO61=Výsledky!$IV$8,Tipy!HO61=Výsledky!$IV$9),30,0))</f>
        <v>0</v>
      </c>
      <c r="IY67" s="182">
        <f>IF(ISBLANK($JA$3),"",IF(OR(Tipy!HP61=Výsledky!$IY$6,Tipy!HP61=Výsledky!$IY$7,Tipy!HP61=Výsledky!$IY$8,Tipy!HP61=Výsledky!$IY$9),10,0))</f>
        <v>0</v>
      </c>
      <c r="IZ67" s="183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6" t="str">
        <f>IF(ISBLANK($JA$3),"",IF(ISBLANK(Tipy!HL61),"-",SUM(IV67:IZ67)))</f>
        <v>-</v>
      </c>
      <c r="JB67" s="185"/>
      <c r="JC67" s="182">
        <f>IF(ISBLANK($JH$3),"",IF(ISBLANK(Tipy!HR61),0,IF(AND(Tipy!HR61=Výsledky!$JF$3,Tipy!HT61=Výsledky!$JH$3),50,0)))</f>
        <v>0</v>
      </c>
      <c r="JD67" s="182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2">
        <f>IF(ISBLANK($JH$3),"",IF(OR(Tipy!HU61=Výsledky!$JC$6,Tipy!HU61=Výsledky!$JC$7,Tipy!HU61=Výsledky!$JC$8,Tipy!HU61=Výsledky!$JC$9),30,0))</f>
        <v>0</v>
      </c>
      <c r="JF67" s="182">
        <f>IF(ISBLANK($JH$3),"",IF(OR(Tipy!HV61=Výsledky!$JF$6,Tipy!HV61=Výsledky!$JF$7,Tipy!HV61=Výsledky!$JF$8,Tipy!HV61=Výsledky!$JF$9),10,0))</f>
        <v>0</v>
      </c>
      <c r="JG67" s="18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6" t="str">
        <f>IF(ISBLANK($JH$3),"",IF(ISBLANK(Tipy!HR61),"-",SUM(JC67:JG67)))</f>
        <v>-</v>
      </c>
      <c r="JI67" s="185"/>
      <c r="JJ67" s="182">
        <f>IF(ISBLANK($JO$3),"",IF(ISBLANK(Tipy!HX61),0,IF(AND(Tipy!HX61=Výsledky!$JM$3,Tipy!HZ61=Výsledky!$JO$3),50,0)))</f>
        <v>0</v>
      </c>
      <c r="JK67" s="182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2">
        <f>IF(ISBLANK($JO$3),"",IF(OR(Tipy!IA61=Výsledky!$JJ$6,Tipy!IA61=Výsledky!$JJ$7,Tipy!IA61=Výsledky!$JJ$8,Tipy!IA61=Výsledky!$JJ$9),30,0))</f>
        <v>0</v>
      </c>
      <c r="JM67" s="182">
        <f>IF(ISBLANK($JO$3),"",IF(OR(Tipy!IB61=Výsledky!$JM$6,Tipy!IB61=Výsledky!$JM$7,Tipy!IB61=Výsledky!$JM$8,Tipy!IB61=Výsledky!$JM$9),10,0))</f>
        <v>0</v>
      </c>
      <c r="JN67" s="183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86" t="str">
        <f>IF(ISBLANK($JO$3),"",IF(ISBLANK(Tipy!HX61),"-",SUM(JJ67:JN67)))</f>
        <v>-</v>
      </c>
      <c r="JP67" s="185"/>
      <c r="JQ67" s="182">
        <f>IF(ISBLANK($JV$3),"",IF(ISBLANK(Tipy!ID61),0,IF(AND(Tipy!ID61=Výsledky!$JT$3,Tipy!IF61=Výsledky!$JV$3),50,0)))</f>
        <v>0</v>
      </c>
      <c r="JR67" s="182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82">
        <f>IF(ISBLANK($JV$3),"",IF(OR(Tipy!IG61=Výsledky!$JQ$6,Tipy!IG61=Výsledky!$JQ$7,Tipy!IG61=Výsledky!$JQ$8,Tipy!IG61=Výsledky!$JQ$9),30,0))</f>
        <v>0</v>
      </c>
      <c r="JT67" s="182">
        <f>IF(ISBLANK($JV$3),"",IF(OR(Tipy!IH61=Výsledky!$JT$6,Tipy!IH61=Výsledky!$JT$7,Tipy!IH61=Výsledky!$JT$8,Tipy!IH61=Výsledky!$JT$9),10,0))</f>
        <v>0</v>
      </c>
      <c r="JU67" s="183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86" t="str">
        <f>IF(ISBLANK($JV$3),"",IF(ISBLANK(Tipy!ID61),"-",SUM(JQ67:JU67)))</f>
        <v>-</v>
      </c>
      <c r="JW67" s="185"/>
      <c r="JX67" s="182">
        <f>IF(ISBLANK($KC$3),"",IF(ISBLANK(Tipy!IJ61),0,IF(AND(Tipy!IJ61=Výsledky!$KA$3,Tipy!IL61=Výsledky!$KC$3),50,0)))</f>
        <v>0</v>
      </c>
      <c r="JY67" s="182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>0</v>
      </c>
      <c r="JZ67" s="182">
        <f>IF(ISBLANK($KC$3),"",IF(OR(Tipy!IM61=Výsledky!$JX$6,Tipy!IM61=Výsledky!$JX$7,Tipy!IM61=Výsledky!$JX$8,Tipy!IM61=Výsledky!$JX$9),30,0))</f>
        <v>0</v>
      </c>
      <c r="KA67" s="182">
        <f>IF(ISBLANK($KC$3),"",IF(OR(Tipy!IN61=Výsledky!$KA$6,Tipy!IN61=Výsledky!$KA$7,Tipy!IN61=Výsledky!$KA$8,Tipy!IN61=Výsledky!$KA$9),10,0))</f>
        <v>0</v>
      </c>
      <c r="KB67" s="183">
        <f>IF(ISBLANK($KC$3),"",IF(ISBLANK(Tipy!IJ61),0,IF(OR(AND(Tipy!IJ61=Výsledky!$KA$3,OR(Tipy!IL61=Výsledky!$KC$3+1,Tipy!IL61=Výsledky!$KC$3-1)),AND(Tipy!IL61=Výsledky!$KC$3,OR(Tipy!IJ61=Výsledky!$KA$3+1,Tipy!IJ61=Výsledky!$KA$3-1))),10,0)))</f>
        <v>0</v>
      </c>
      <c r="KC67" s="186" t="str">
        <f>IF(ISBLANK($KC$3),"",IF(ISBLANK(Tipy!IJ61),"-",SUM(JX67:KB67)))</f>
        <v>-</v>
      </c>
      <c r="KD67" s="185"/>
      <c r="KE67" s="182">
        <f>IF(ISBLANK($KJ$3),"",IF(ISBLANK(Tipy!IP61),0,IF(AND(Tipy!IP61=Výsledky!$KH$3,Tipy!IR61=Výsledky!$KJ$3),50,0)))</f>
        <v>0</v>
      </c>
      <c r="KF67" s="182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182">
        <f>IF(ISBLANK($KJ$3),"",IF(OR(Tipy!IS61=Výsledky!$KE$6,Tipy!IS61=Výsledky!$KE$7,Tipy!IS61=Výsledky!$KE$8,Tipy!IS61=Výsledky!$KE$9),30,0))</f>
        <v>0</v>
      </c>
      <c r="KH67" s="182">
        <f>IF(ISBLANK($KJ$3),"",IF(OR(Tipy!IT61=Výsledky!$KH$6,Tipy!IT61=Výsledky!$KH$7,Tipy!IT61=Výsledky!$KH$8,Tipy!IT61=Výsledky!$KH$9),10,0))</f>
        <v>0</v>
      </c>
      <c r="KI67" s="183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186" t="str">
        <f>IF(ISBLANK($KJ$3),"",IF(ISBLANK(Tipy!IP61),"-",SUM(KE67:KI67)))</f>
        <v>-</v>
      </c>
      <c r="KK67" s="185"/>
      <c r="KL67" s="182">
        <f>IF(ISBLANK($KQ$3),"",IF(ISBLANK(Tipy!IV61),0,IF(AND(Tipy!IV61=Výsledky!$KO$3,Tipy!IX61=Výsledky!$KQ$3),50,0)))</f>
        <v>0</v>
      </c>
      <c r="KM67" s="182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82">
        <f>IF(ISBLANK($KQ$3),"",IF(OR(Tipy!IY61=Výsledky!$KL$6,Tipy!IY61=Výsledky!$KL$7,Tipy!IY61=Výsledky!$KL$8,Tipy!IY61=Výsledky!$KL$9),30,0))</f>
        <v>0</v>
      </c>
      <c r="KO67" s="182">
        <f>IF(ISBLANK($KQ$3),"",IF(OR(Tipy!IZ61=Výsledky!$KO$6,Tipy!IZ61=Výsledky!$KO$7,Tipy!IZ61=Výsledky!$KO$8,Tipy!IZ61=Výsledky!$KO$9),10,0))</f>
        <v>0</v>
      </c>
      <c r="KP67" s="183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86" t="str">
        <f>IF(ISBLANK($KQ$3),"",IF(ISBLANK(Tipy!IV61),"-",SUM(KL67:KP67)))</f>
        <v>-</v>
      </c>
      <c r="KR67" s="185"/>
      <c r="KS67" s="182">
        <f>IF(ISBLANK($KX$3),"",IF(ISBLANK(Tipy!JB61),0,IF(AND(Tipy!JB61=Výsledky!$KV$3,Tipy!JD61=Výsledky!$KX$3),50,0)))</f>
        <v>0</v>
      </c>
      <c r="KT67" s="182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82">
        <f>IF(ISBLANK($KX$3),"",IF(OR(Tipy!JE61=Výsledky!$KS$6,Tipy!JE61=Výsledky!$KS$7,Tipy!JE61=Výsledky!$KS$8,Tipy!JE61=Výsledky!$KS$9),30,0))</f>
        <v>0</v>
      </c>
      <c r="KV67" s="182">
        <f>IF(ISBLANK($KX$3),"",IF(OR(Tipy!JF61=Výsledky!$KV$6,Tipy!JF61=Výsledky!$KV$7,Tipy!JF61=Výsledky!$KV$8,Tipy!JF61=Výsledky!$KV$9),10,0))</f>
        <v>0</v>
      </c>
      <c r="KW67" s="183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86" t="str">
        <f>IF(ISBLANK($KX$3),"",IF(ISBLANK(Tipy!JB61),"-",SUM(KS67:KW67)))</f>
        <v>-</v>
      </c>
      <c r="KY67" s="185"/>
      <c r="KZ67" s="182">
        <f>IF(ISBLANK($LE$3),"",IF(ISBLANK(Tipy!JH61),0,IF(AND(Tipy!JH61=Výsledky!$LC$3,Tipy!JJ61=Výsledky!$LE$3),50,0)))</f>
        <v>0</v>
      </c>
      <c r="LA67" s="182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82">
        <f>IF(ISBLANK($LE$3),"",IF(OR(Tipy!JK61=Výsledky!$KZ$6,Tipy!JK61=Výsledky!$KZ$7,Tipy!JK61=Výsledky!$KZ$8,Tipy!JK61=Výsledky!$KZ$9),30,0))</f>
        <v>0</v>
      </c>
      <c r="LC67" s="182">
        <f>IF(ISBLANK($LE$3),"",IF(OR(Tipy!JL61=Výsledky!$LC$6,Tipy!JL61=Výsledky!$LC$7,Tipy!JL61=Výsledky!$LC$8,Tipy!JL61=Výsledky!$LC$9),10,0))</f>
        <v>0</v>
      </c>
      <c r="LD67" s="183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86" t="str">
        <f>IF(ISBLANK($LE$3),"",IF(ISBLANK(Tipy!JH61),"-",SUM(KZ67:LD67)))</f>
        <v>-</v>
      </c>
      <c r="LF67" s="185"/>
      <c r="LG67" s="182">
        <f>IF(ISBLANK($LL$3),"",IF(ISBLANK(Tipy!JN61),0,IF(AND(Tipy!JN61=Výsledky!$LJ$3,Tipy!JP61=Výsledky!$LL$3),50,0)))</f>
        <v>0</v>
      </c>
      <c r="LH67" s="182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0</v>
      </c>
      <c r="LI67" s="182">
        <f>IF(ISBLANK($LL$3),"",IF(OR(Tipy!JQ61=Výsledky!$LG$6,Tipy!JQ61=Výsledky!$LG$7,Tipy!JQ61=Výsledky!$LG$8,Tipy!JQ61=Výsledky!$LG$9),30,0))</f>
        <v>0</v>
      </c>
      <c r="LJ67" s="182">
        <f>IF(ISBLANK($LL$3),"",IF(OR(Tipy!JR61=Výsledky!$LJ$6,Tipy!JR61=Výsledky!$LJ$7,Tipy!JR61=Výsledky!$LJ$8,Tipy!JR61=Výsledky!$LJ$9),10,0))</f>
        <v>0</v>
      </c>
      <c r="LK67" s="183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86" t="str">
        <f>IF(ISBLANK($LL$3),"",IF(ISBLANK(Tipy!JN61),"-",SUM(LG67:LK67)))</f>
        <v>-</v>
      </c>
      <c r="LM67" s="185"/>
      <c r="LN67" s="182" t="str">
        <f>IF(ISBLANK($LS$3),"",IF(ISBLANK(Tipy!JT61),0,IF(AND(Tipy!JT61=Výsledky!$LQ$3,Tipy!JV61=Výsledky!$LS$3),50,0)))</f>
        <v/>
      </c>
      <c r="LO67" s="182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82" t="str">
        <f>IF(ISBLANK($LS$3),"",IF(OR(Tipy!JW61=Výsledky!$LN$6,Tipy!JW61=Výsledky!$LN$7,Tipy!JW61=Výsledky!$LN$8,Tipy!JW61=Výsledky!$LN$9),30,0))</f>
        <v/>
      </c>
      <c r="LQ67" s="182" t="str">
        <f>IF(ISBLANK($LS$3),"",IF(OR(Tipy!JX61=Výsledky!$LQ$6,Tipy!JX61=Výsledky!$LQ$7,Tipy!JX61=Výsledky!$LQ$8,Tipy!JX61=Výsledky!$LQ$9),10,0))</f>
        <v/>
      </c>
      <c r="LR67" s="183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86" t="str">
        <f>IF(ISBLANK($LS$3),"",IF(ISBLANK(Tipy!JT61),"-",SUM(LN67:LR67)))</f>
        <v/>
      </c>
      <c r="LT67" s="94"/>
      <c r="LU67" s="182">
        <f>IF(ISBLANK($LZ$3),"",IF(ISBLANK(Tipy!JZ61),0,IF(AND(Tipy!JZ61=Výsledky!$LX$3,Tipy!KB61=Výsledky!$LZ$3),50,0)))</f>
        <v>0</v>
      </c>
      <c r="LV67" s="182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82">
        <f>IF(ISBLANK($LZ$3),"",IF(OR(Tipy!KC61=Výsledky!$LU$6,Tipy!KC61=Výsledky!$LU$7,Tipy!KC61=Výsledky!$LU$8,Tipy!KC61=Výsledky!$LU$9),30,0))</f>
        <v>0</v>
      </c>
      <c r="LX67" s="182">
        <f>IF(ISBLANK($LZ$3),"",IF(OR(Tipy!KD61=Výsledky!$LX$6,Tipy!KD61=Výsledky!$LX$7,Tipy!KD61=Výsledky!$LX$8,Tipy!KD61=Výsledky!$LX$9),10,0))</f>
        <v>0</v>
      </c>
      <c r="LY67" s="183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86" t="str">
        <f>IF(ISBLANK($LZ$3),"",IF(ISBLANK(Tipy!JZ61),"-",SUM(LU67:LY67)))</f>
        <v>-</v>
      </c>
      <c r="MA67" s="185"/>
      <c r="MB67" s="182">
        <f>IF(ISBLANK($MG$3),"",IF(ISBLANK(Tipy!KF61),0,IF(AND(Tipy!KF61=Výsledky!$ME$3,Tipy!KH61=Výsledky!$MG$3),50,0)))</f>
        <v>0</v>
      </c>
      <c r="MC67" s="182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82">
        <f>IF(ISBLANK($MG$3),"",IF(OR(Tipy!KI61=Výsledky!$MB$6,Tipy!KI61=Výsledky!$MB$7,Tipy!KI61=Výsledky!$MB$8,Tipy!KI61=Výsledky!$MB$9),30,0))</f>
        <v>0</v>
      </c>
      <c r="ME67" s="182">
        <f>IF(ISBLANK($MG$3),"",IF(OR(Tipy!KJ61=Výsledky!$ME$6,Tipy!KJ61=Výsledky!$ME$7,Tipy!KJ61=Výsledky!$ME$8,Tipy!KJ61=Výsledky!$ME$9),10,0))</f>
        <v>0</v>
      </c>
      <c r="MF67" s="183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186" t="str">
        <f>IF(ISBLANK($MG$3),"",IF(ISBLANK(Tipy!KF61),"-",SUM(MB67:MF67)))</f>
        <v>-</v>
      </c>
      <c r="MH67" s="94"/>
      <c r="MI67" s="92" t="str">
        <f>IF(ISBLANK($MN$3),"",IF(ISBLANK(Tipy!KL61),0,IF(AND(Tipy!KL61=Výsledky!$ML$3,Tipy!KN61=Výsledky!$MN$3),50,0)))</f>
        <v/>
      </c>
      <c r="MJ67" s="92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92" t="str">
        <f>IF(ISBLANK($MN$3),"",IF(OR(Tipy!KO61=Výsledky!$MI$6,Tipy!KO61=Výsledky!$MI$7,Tipy!KO61=Výsledky!$MI$8,Tipy!KO61=Výsledky!$MI$9),30,0))</f>
        <v/>
      </c>
      <c r="ML67" s="92" t="str">
        <f>IF(ISBLANK($MN$3),"",IF(OR(Tipy!KP61=Výsledky!$ML$6,Tipy!KP61=Výsledky!$ML$7,Tipy!KP61=Výsledky!$ML$8,Tipy!KP61=Výsledky!$ML$9),10,0))</f>
        <v/>
      </c>
      <c r="MM67" s="93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95" t="str">
        <f>IF(ISBLANK($MN$3),"",IF(ISBLANK(Tipy!KL61),"-",SUM(MI67:MM67)))</f>
        <v/>
      </c>
      <c r="MO67" s="94"/>
      <c r="MP67" s="92" t="str">
        <f>IF(ISBLANK($MU$3),"",IF(ISBLANK(Tipy!KR61),0,IF(AND(Tipy!KR61=Výsledky!$MS$3,Tipy!KT61=Výsledky!$MU$3),50,0)))</f>
        <v/>
      </c>
      <c r="MQ67" s="92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92" t="str">
        <f>IF(ISBLANK($MU$3),"",IF(OR(Tipy!KU61=Výsledky!$MP$6,Tipy!KU61=Výsledky!$MP$7,Tipy!KU61=Výsledky!$MP$8,Tipy!KU61=Výsledky!$MP$9),30,0))</f>
        <v/>
      </c>
      <c r="MS67" s="92" t="str">
        <f>IF(ISBLANK($MU$3),"",IF(OR(Tipy!KV61=Výsledky!$MS$6,Tipy!KV61=Výsledky!$MS$7,Tipy!KV61=Výsledky!$MS$8,Tipy!KV61=Výsledky!$MS$9),10,0))</f>
        <v/>
      </c>
      <c r="MT67" s="93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95" t="str">
        <f>IF(ISBLANK($MU$3),"",IF(ISBLANK(Tipy!KR61),"-",SUM(MP67:MT67)))</f>
        <v/>
      </c>
      <c r="MV67" s="94"/>
      <c r="MW67" s="92" t="str">
        <f>IF(ISBLANK($NB$3),"",IF(ISBLANK(Tipy!KX61),0,IF(AND(Tipy!KX61=Výsledky!$MZ$3,Tipy!KZ61=Výsledky!$NB$3),50,0)))</f>
        <v/>
      </c>
      <c r="MX67" s="92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92" t="str">
        <f>IF(ISBLANK($NB$3),"",IF(OR(Tipy!LA61=Výsledky!$MW$6,Tipy!LA61=Výsledky!$MW$7,Tipy!LA61=Výsledky!$MW$8,Tipy!LA61=Výsledky!$MW$9),30,0))</f>
        <v/>
      </c>
      <c r="MZ67" s="92" t="str">
        <f>IF(ISBLANK($NB$3),"",IF(OR(Tipy!LB61=Výsledky!$MZ$6,Tipy!LB61=Výsledky!$MZ$7,Tipy!LB61=Výsledky!$MZ$8,Tipy!LB61=Výsledky!$MZ$9),10,0))</f>
        <v/>
      </c>
      <c r="NA67" s="93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95" t="str">
        <f>IF(ISBLANK($NB$3),"",IF(ISBLANK(Tipy!KX61),"-",SUM(MW67:NA67)))</f>
        <v/>
      </c>
      <c r="NC67" s="94"/>
      <c r="ND67" s="92" t="str">
        <f>IF(ISBLANK($NI$3),"",IF(ISBLANK(Tipy!LD61),0,IF(AND(Tipy!LD61=Výsledky!$NG$3,Tipy!LF61=Výsledky!$NI$3),50,0)))</f>
        <v/>
      </c>
      <c r="NE67" s="92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92" t="str">
        <f>IF(ISBLANK($NI$3),"",IF(OR(Tipy!LG61=Výsledky!$ND$6,Tipy!LG61=Výsledky!$ND$7,Tipy!LG61=Výsledky!$ND$8,Tipy!LG61=Výsledky!$ND$9),30,0))</f>
        <v/>
      </c>
      <c r="NG67" s="92" t="str">
        <f>IF(ISBLANK($NI$3),"",IF(OR(Tipy!LH61=Výsledky!$NG$6,Tipy!LH61=Výsledky!$NG$7,Tipy!LH61=Výsledky!$NG$8,Tipy!LH61=Výsledky!$NG$9),10,0))</f>
        <v/>
      </c>
      <c r="NH67" s="93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95" t="str">
        <f>IF(ISBLANK($NI$3),"",IF(ISBLANK(Tipy!LD61),"-",SUM(ND67:NH67)))</f>
        <v/>
      </c>
      <c r="NJ67" s="94"/>
      <c r="NK67" s="92" t="str">
        <f>IF(ISBLANK($NP$3),"",IF(ISBLANK(Tipy!LJ61),0,IF(AND(Tipy!LJ61=Výsledky!$NN$3,Tipy!LL61=Výsledky!$NP$3),50,0)))</f>
        <v/>
      </c>
      <c r="NL67" s="92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92" t="str">
        <f>IF(ISBLANK($NP$3),"",IF(OR(Tipy!LM61=Výsledky!$NK$6,Tipy!LM61=Výsledky!$NK$7,Tipy!LM61=Výsledky!$NK$8,Tipy!LM61=Výsledky!$NK$9),30,0))</f>
        <v/>
      </c>
      <c r="NN67" s="92" t="str">
        <f>IF(ISBLANK($NP$3),"",IF(OR(Tipy!LN61=Výsledky!$NN$6,Tipy!LN61=Výsledky!$NN$7,Tipy!LN61=Výsledky!$NN$8,Tipy!LN61=Výsledky!$NN$9),10,0))</f>
        <v/>
      </c>
      <c r="NO67" s="93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95" t="str">
        <f>IF(ISBLANK($NP$3),"",IF(ISBLANK(Tipy!LJ61),"-",SUM(NK67:NO67)))</f>
        <v/>
      </c>
      <c r="NQ67" s="94"/>
      <c r="NR67" s="92" t="str">
        <f>IF(ISBLANK($NW$3),"",IF(ISBLANK(Tipy!LP61),0,IF(AND(Tipy!LP61=Výsledky!$NU$3,Tipy!LR61=Výsledky!$NW$3),50,0)))</f>
        <v/>
      </c>
      <c r="NS67" s="92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92" t="str">
        <f>IF(ISBLANK($NW$3),"",IF(OR(Tipy!LS61=Výsledky!$NR$6,Tipy!LS61=Výsledky!$NR$7,Tipy!LS61=Výsledky!$NR$8,Tipy!LS61=Výsledky!$NR$9),30,0))</f>
        <v/>
      </c>
      <c r="NU67" s="92" t="str">
        <f>IF(ISBLANK($NW$3),"",IF(OR(Tipy!LT61=Výsledky!$NU$6,Tipy!LT61=Výsledky!$NU$7,Tipy!LT61=Výsledky!$NU$8,Tipy!LT61=Výsledky!$NU$9),10,0))</f>
        <v/>
      </c>
      <c r="NV67" s="93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95" t="str">
        <f>IF(ISBLANK($NW$3),"",IF(ISBLANK(Tipy!LP61),"-",SUM(NR67:NV67)))</f>
        <v/>
      </c>
      <c r="NX67" s="94"/>
      <c r="NY67" s="92" t="str">
        <f>IF(ISBLANK($OD$3),"",IF(ISBLANK(Tipy!LV61),0,IF(AND(Tipy!LV61=Výsledky!$OB$3,Tipy!LX61=Výsledky!$OD$3),50,0)))</f>
        <v/>
      </c>
      <c r="NZ67" s="92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92" t="str">
        <f>IF(ISBLANK($OD$3),"",IF(OR(Tipy!LY61=Výsledky!$NY$6,Tipy!LY61=Výsledky!$NY$7,Tipy!LY61=Výsledky!$NY$8,Tipy!LY61=Výsledky!$NY$9),30,0))</f>
        <v/>
      </c>
      <c r="OB67" s="92" t="str">
        <f>IF(ISBLANK($OD$3),"",IF(OR(Tipy!LZ61=Výsledky!$OB$6,Tipy!LZ61=Výsledky!$OB$7,Tipy!LZ61=Výsledky!$OB$8,Tipy!LZ61=Výsledky!$OB$9),10,0))</f>
        <v/>
      </c>
      <c r="OC67" s="93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95" t="str">
        <f>IF(ISBLANK($OD$3),"",IF(ISBLANK(Tipy!LV61),"-",SUM(NY67:OC67)))</f>
        <v/>
      </c>
      <c r="OE67" s="94"/>
      <c r="OF67" s="92" t="str">
        <f>IF(ISBLANK($OK$3),"",IF(ISBLANK(Tipy!MB61),0,IF(AND(Tipy!MB61=Výsledky!$OI$3,Tipy!MD61=Výsledky!$OK$3),50,0)))</f>
        <v/>
      </c>
      <c r="OG67" s="92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92" t="str">
        <f>IF(ISBLANK($OK$3),"",IF(OR(Tipy!ME61=Výsledky!$OF$6,Tipy!ME61=Výsledky!$OF$7,Tipy!ME61=Výsledky!$OF$8,Tipy!ME61=Výsledky!$OF$9),30,0))</f>
        <v/>
      </c>
      <c r="OI67" s="92" t="str">
        <f>IF(ISBLANK($OK$3),"",IF(OR(Tipy!MF61=Výsledky!$OI$6,Tipy!MF61=Výsledky!$OI$7,Tipy!MF61=Výsledky!$OI$8,Tipy!MF61=Výsledky!$OI$9),10,0))</f>
        <v/>
      </c>
      <c r="OJ67" s="93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95" t="str">
        <f>IF(ISBLANK($OK$3),"",IF(ISBLANK(Tipy!MB61),"-",SUM(OF67:OJ67)))</f>
        <v/>
      </c>
      <c r="OL67" s="94"/>
      <c r="OM67" s="92" t="str">
        <f>IF(ISBLANK($OR$3),"",IF(ISBLANK(Tipy!MH61),0,IF(AND(Tipy!MH61=Výsledky!$OP$3,Tipy!MJ61=Výsledky!$OR$3),50,0)))</f>
        <v/>
      </c>
      <c r="ON67" s="92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92" t="str">
        <f>IF(ISBLANK($OR$3),"",IF(OR(Tipy!MK61=Výsledky!$OM$6,Tipy!MK61=Výsledky!$OM$7,Tipy!MK61=Výsledky!$OM$8,Tipy!MK61=Výsledky!$OM$9),30,0))</f>
        <v/>
      </c>
      <c r="OP67" s="92" t="str">
        <f>IF(ISBLANK($OR$3),"",IF(OR(Tipy!ML61=Výsledky!$OP$6,Tipy!ML61=Výsledky!$OP$7,Tipy!ML61=Výsledky!$OP$8,Tipy!ML61=Výsledky!$OP$9),10,0))</f>
        <v/>
      </c>
      <c r="OQ67" s="93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95" t="str">
        <f>IF(ISBLANK($OR$3),"",IF(ISBLANK(Tipy!MH61),"-",SUM(OM67:OQ67)))</f>
        <v/>
      </c>
      <c r="OS67" s="94"/>
      <c r="OT67" s="92" t="str">
        <f>IF(ISBLANK($OY$3),"",IF(ISBLANK(Tipy!MN61),0,IF(AND(Tipy!MN61=Výsledky!$OW$3,Tipy!MP61=Výsledky!$OY$3),50,0)))</f>
        <v/>
      </c>
      <c r="OU67" s="92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92" t="str">
        <f>IF(ISBLANK($OY$3),"",IF(OR(Tipy!MQ61=Výsledky!$OT$6,Tipy!MQ61=Výsledky!$OT$7,Tipy!MQ61=Výsledky!$OT$8,Tipy!MQ61=Výsledky!$OT$9),30,0))</f>
        <v/>
      </c>
      <c r="OW67" s="92" t="str">
        <f>IF(ISBLANK($OY$3),"",IF(OR(Tipy!MR61=Výsledky!$OW$6,Tipy!MR61=Výsledky!$OW$7,Tipy!MR61=Výsledky!$OW$8,Tipy!MR61=Výsledky!$OW$9),10,0))</f>
        <v/>
      </c>
      <c r="OX67" s="93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95" t="str">
        <f>IF(ISBLANK($OY$3),"",IF(ISBLANK(Tipy!MN61),"-",SUM(OT67:OX67)))</f>
        <v/>
      </c>
      <c r="OZ67" s="94"/>
      <c r="PA67" s="92" t="str">
        <f>IF(ISBLANK($PF$3),"",IF(ISBLANK(Tipy!MT61),0,IF(AND(Tipy!MT61=Výsledky!$PD$3,Tipy!MV61=Výsledky!$PF$3),50,0)))</f>
        <v/>
      </c>
      <c r="PB67" s="92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92" t="str">
        <f>IF(ISBLANK($PF$3),"",IF(OR(Tipy!MW61=Výsledky!$PA$6,Tipy!MW61=Výsledky!$PA$7,Tipy!MW61=Výsledky!$PA$8,Tipy!MW61=Výsledky!$PA$9),30,0))</f>
        <v/>
      </c>
      <c r="PD67" s="92" t="str">
        <f>IF(ISBLANK($PF$3),"",IF(OR(Tipy!MX61=Výsledky!$PD$6,Tipy!MX61=Výsledky!$PD$7,Tipy!MX61=Výsledky!$PD$8,Tipy!MX61=Výsledky!$PD$9),10,0))</f>
        <v/>
      </c>
      <c r="PE67" s="93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95" t="str">
        <f>IF(ISBLANK($PF$3),"",IF(ISBLANK(Tipy!MT61),"-",SUM(PA67:PE67)))</f>
        <v/>
      </c>
      <c r="PG67" s="94"/>
      <c r="PH67" s="92" t="str">
        <f>IF(ISBLANK($PM$3),"",IF(ISBLANK(Tipy!MZ61),0,IF(AND(Tipy!MZ61=Výsledky!$PK$3,Tipy!NB61=Výsledky!$PM$3),50,0)))</f>
        <v/>
      </c>
      <c r="PI67" s="92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92" t="str">
        <f>IF(ISBLANK($PM$3),"",IF(OR(Tipy!NC61=Výsledky!$PH$6,Tipy!NC61=Výsledky!$PH$7,Tipy!NC61=Výsledky!$PH$8,Tipy!NC61=Výsledky!$PH$9),30,0))</f>
        <v/>
      </c>
      <c r="PK67" s="92" t="str">
        <f>IF(ISBLANK($PM$3),"",IF(OR(Tipy!ND61=Výsledky!$PK$6,Tipy!ND61=Výsledky!$PK$7,Tipy!ND61=Výsledky!$PK$8,Tipy!ND61=Výsledky!$PK$9),10,0))</f>
        <v/>
      </c>
      <c r="PL67" s="93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95" t="str">
        <f>IF(ISBLANK($PM$3),"",IF(ISBLANK(Tipy!MZ61),"-",SUM(PH67:PL67)))</f>
        <v/>
      </c>
      <c r="PN67" s="94"/>
      <c r="PO67" s="92" t="str">
        <f>IF(ISBLANK($PT$3),"",IF(ISBLANK(Tipy!NF61),0,IF(AND(Tipy!NF61=Výsledky!$PR$3,Tipy!NH61=Výsledky!$PT$3),50,0)))</f>
        <v/>
      </c>
      <c r="PP67" s="92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92" t="str">
        <f>IF(ISBLANK($PT$3),"",IF(OR(Tipy!NI61=Výsledky!$PO$6,Tipy!NI61=Výsledky!$PO$7,Tipy!NI61=Výsledky!$PO$8,Tipy!NI61=Výsledky!$PO$9),30,0))</f>
        <v/>
      </c>
      <c r="PR67" s="92" t="str">
        <f>IF(ISBLANK($PT$3),"",IF(OR(Tipy!NJ61=Výsledky!$PR$6,Tipy!NJ61=Výsledky!$PR$7,Tipy!NJ61=Výsledky!$PR$8,Tipy!NJ61=Výsledky!$PR$9),10,0))</f>
        <v/>
      </c>
      <c r="PS67" s="93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95" t="str">
        <f>IF(ISBLANK($PT$3),"",IF(ISBLANK(Tipy!NF61),"-",SUM(PO67:PS67)))</f>
        <v/>
      </c>
      <c r="PU67" s="94"/>
      <c r="PV67" s="92" t="str">
        <f>IF(ISBLANK($QA$3),"",IF(ISBLANK(Tipy!NL61),0,IF(AND(Tipy!NL61=Výsledky!$PY$3,Tipy!NN61=Výsledky!$QA$3),50,0)))</f>
        <v/>
      </c>
      <c r="PW67" s="92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92" t="str">
        <f>IF(ISBLANK($QA$3),"",IF(OR(Tipy!NO61=Výsledky!$PV$6,Tipy!NO61=Výsledky!$PV$7,Tipy!NO61=Výsledky!$PV$8,Tipy!NO61=Výsledky!$PV$9),30,0))</f>
        <v/>
      </c>
      <c r="PY67" s="92" t="str">
        <f>IF(ISBLANK($QA$3),"",IF(OR(Tipy!NP61=Výsledky!$PY$6,Tipy!NP61=Výsledky!$PY$7,Tipy!NP61=Výsledky!$PY$8,Tipy!NP61=Výsledky!$PY$9),10,0))</f>
        <v/>
      </c>
      <c r="PZ67" s="93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95" t="str">
        <f>IF(ISBLANK($QA$3),"",IF(ISBLANK(Tipy!NL61),"-",SUM(PV67:PZ67)))</f>
        <v/>
      </c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182">
        <f>IF(ISBLANK($GP$3),"",IF(ISBLANK(Tipy!FJ62),0,IF(AND(Tipy!FJ62=Výsledky!$GN$3,Tipy!FL62=Výsledky!$GP$3),50,0)))</f>
        <v>0</v>
      </c>
      <c r="GL68" s="182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82">
        <f>IF(ISBLANK($GP$3),"",IF(OR(Tipy!FM62=Výsledky!$GK$6,Tipy!FM62=Výsledky!$GK$7,Tipy!FM62=Výsledky!$GK$8,Tipy!FM62=Výsledky!$GK$9),30,0))</f>
        <v>0</v>
      </c>
      <c r="GN68" s="182">
        <f>IF(ISBLANK($GP$3),"",IF(OR(Tipy!FN62=Výsledky!$GN$6,Tipy!FN62=Výsledky!$GN$7,Tipy!FN62=Výsledky!$GN$8,Tipy!FN62=Výsledky!$GN$9),10,0))</f>
        <v>0</v>
      </c>
      <c r="GO68" s="183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6" t="str">
        <f>IF(ISBLANK($GP$3),"",IF(ISBLANK(Tipy!FJ62),"-",SUM(GK68:GO68)))</f>
        <v>-</v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182">
        <f>IF(ISBLANK($IM$3),"",IF(ISBLANK(Tipy!GZ62),0,IF(AND(Tipy!GZ62=Výsledky!$IK$3,Tipy!HB62=Výsledky!$IM$3),50,0)))</f>
        <v>0</v>
      </c>
      <c r="II68" s="182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2">
        <f>IF(ISBLANK($IM$3),"",IF(OR(Tipy!HC62=Výsledky!$IH$6,Tipy!HC62=Výsledky!$IH$7,Tipy!HC62=Výsledky!$IH$8,Tipy!HC62=Výsledky!$IH$9),30,0))</f>
        <v>0</v>
      </c>
      <c r="IK68" s="182">
        <f>IF(ISBLANK($IM$3),"",IF(OR(Tipy!HD62=Výsledky!$IK$6,Tipy!HD62=Výsledky!$IK$7,Tipy!HD62=Výsledky!$IK$8,Tipy!HD62=Výsledky!$IK$9),10,0))</f>
        <v>0</v>
      </c>
      <c r="IL68" s="183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6" t="str">
        <f>IF(ISBLANK($IM$3),"",IF(ISBLANK(Tipy!GZ62),"-",SUM(IH68:IL68)))</f>
        <v>-</v>
      </c>
      <c r="IN68" s="185"/>
      <c r="IO68" s="182">
        <f>IF(ISBLANK($IT$3),"",IF(ISBLANK(Tipy!HF62),0,IF(AND(Tipy!HF62=Výsledky!$IR$3,Tipy!HH62=Výsledky!$IT$3),50,0)))</f>
        <v>0</v>
      </c>
      <c r="IP68" s="182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2">
        <f>IF(ISBLANK($IT$3),"",IF(OR(Tipy!HI62=Výsledky!$IO$6,Tipy!HI62=Výsledky!$IO$7,Tipy!HI62=Výsledky!$IO$8,Tipy!HI62=Výsledky!$IO$9),30,0))</f>
        <v>0</v>
      </c>
      <c r="IR68" s="182">
        <f>IF(ISBLANK($IT$3),"",IF(OR(Tipy!HJ62=Výsledky!$IR$6,Tipy!HJ62=Výsledky!$IR$7,Tipy!HJ62=Výsledky!$IR$8,Tipy!HJ62=Výsledky!$IR$9),10,0))</f>
        <v>0</v>
      </c>
      <c r="IS68" s="183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6" t="str">
        <f>IF(ISBLANK($IT$3),"",IF(ISBLANK(Tipy!HF62),"-",SUM(IO68:IS68)))</f>
        <v>-</v>
      </c>
      <c r="IU68" s="185"/>
      <c r="IV68" s="182">
        <f>IF(ISBLANK($JA$3),"",IF(ISBLANK(Tipy!HL62),0,IF(AND(Tipy!HL62=Výsledky!$IY$3,Tipy!HN62=Výsledky!$JA$3),50,0)))</f>
        <v>0</v>
      </c>
      <c r="IW68" s="182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2">
        <f>IF(ISBLANK($JA$3),"",IF(OR(Tipy!HO62=Výsledky!$IV$6,Tipy!HO62=Výsledky!$IV$7,Tipy!HO62=Výsledky!$IV$8,Tipy!HO62=Výsledky!$IV$9),30,0))</f>
        <v>0</v>
      </c>
      <c r="IY68" s="182">
        <f>IF(ISBLANK($JA$3),"",IF(OR(Tipy!HP62=Výsledky!$IY$6,Tipy!HP62=Výsledky!$IY$7,Tipy!HP62=Výsledky!$IY$8,Tipy!HP62=Výsledky!$IY$9),10,0))</f>
        <v>0</v>
      </c>
      <c r="IZ68" s="183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6" t="str">
        <f>IF(ISBLANK($JA$3),"",IF(ISBLANK(Tipy!HL62),"-",SUM(IV68:IZ68)))</f>
        <v>-</v>
      </c>
      <c r="JB68" s="185"/>
      <c r="JC68" s="182">
        <f>IF(ISBLANK($JH$3),"",IF(ISBLANK(Tipy!HR62),0,IF(AND(Tipy!HR62=Výsledky!$JF$3,Tipy!HT62=Výsledky!$JH$3),50,0)))</f>
        <v>0</v>
      </c>
      <c r="JD68" s="182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2">
        <f>IF(ISBLANK($JH$3),"",IF(OR(Tipy!HU62=Výsledky!$JC$6,Tipy!HU62=Výsledky!$JC$7,Tipy!HU62=Výsledky!$JC$8,Tipy!HU62=Výsledky!$JC$9),30,0))</f>
        <v>0</v>
      </c>
      <c r="JF68" s="182">
        <f>IF(ISBLANK($JH$3),"",IF(OR(Tipy!HV62=Výsledky!$JF$6,Tipy!HV62=Výsledky!$JF$7,Tipy!HV62=Výsledky!$JF$8,Tipy!HV62=Výsledky!$JF$9),10,0))</f>
        <v>0</v>
      </c>
      <c r="JG68" s="18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6" t="str">
        <f>IF(ISBLANK($JH$3),"",IF(ISBLANK(Tipy!HR62),"-",SUM(JC68:JG68)))</f>
        <v>-</v>
      </c>
      <c r="JI68" s="185"/>
      <c r="JJ68" s="182">
        <f>IF(ISBLANK($JO$3),"",IF(ISBLANK(Tipy!HX62),0,IF(AND(Tipy!HX62=Výsledky!$JM$3,Tipy!HZ62=Výsledky!$JO$3),50,0)))</f>
        <v>0</v>
      </c>
      <c r="JK68" s="182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2">
        <f>IF(ISBLANK($JO$3),"",IF(OR(Tipy!IA62=Výsledky!$JJ$6,Tipy!IA62=Výsledky!$JJ$7,Tipy!IA62=Výsledky!$JJ$8,Tipy!IA62=Výsledky!$JJ$9),30,0))</f>
        <v>0</v>
      </c>
      <c r="JM68" s="182">
        <f>IF(ISBLANK($JO$3),"",IF(OR(Tipy!IB62=Výsledky!$JM$6,Tipy!IB62=Výsledky!$JM$7,Tipy!IB62=Výsledky!$JM$8,Tipy!IB62=Výsledky!$JM$9),10,0))</f>
        <v>0</v>
      </c>
      <c r="JN68" s="183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86" t="str">
        <f>IF(ISBLANK($JO$3),"",IF(ISBLANK(Tipy!HX62),"-",SUM(JJ68:JN68)))</f>
        <v>-</v>
      </c>
      <c r="JP68" s="185"/>
      <c r="JQ68" s="182">
        <f>IF(ISBLANK($JV$3),"",IF(ISBLANK(Tipy!ID62),0,IF(AND(Tipy!ID62=Výsledky!$JT$3,Tipy!IF62=Výsledky!$JV$3),50,0)))</f>
        <v>0</v>
      </c>
      <c r="JR68" s="182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82">
        <f>IF(ISBLANK($JV$3),"",IF(OR(Tipy!IG62=Výsledky!$JQ$6,Tipy!IG62=Výsledky!$JQ$7,Tipy!IG62=Výsledky!$JQ$8,Tipy!IG62=Výsledky!$JQ$9),30,0))</f>
        <v>0</v>
      </c>
      <c r="JT68" s="182">
        <f>IF(ISBLANK($JV$3),"",IF(OR(Tipy!IH62=Výsledky!$JT$6,Tipy!IH62=Výsledky!$JT$7,Tipy!IH62=Výsledky!$JT$8,Tipy!IH62=Výsledky!$JT$9),10,0))</f>
        <v>0</v>
      </c>
      <c r="JU68" s="183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86" t="str">
        <f>IF(ISBLANK($JV$3),"",IF(ISBLANK(Tipy!ID62),"-",SUM(JQ68:JU68)))</f>
        <v>-</v>
      </c>
      <c r="JW68" s="185"/>
      <c r="JX68" s="182">
        <f>IF(ISBLANK($KC$3),"",IF(ISBLANK(Tipy!IJ62),0,IF(AND(Tipy!IJ62=Výsledky!$KA$3,Tipy!IL62=Výsledky!$KC$3),50,0)))</f>
        <v>0</v>
      </c>
      <c r="JY68" s="182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>0</v>
      </c>
      <c r="JZ68" s="182">
        <f>IF(ISBLANK($KC$3),"",IF(OR(Tipy!IM62=Výsledky!$JX$6,Tipy!IM62=Výsledky!$JX$7,Tipy!IM62=Výsledky!$JX$8,Tipy!IM62=Výsledky!$JX$9),30,0))</f>
        <v>0</v>
      </c>
      <c r="KA68" s="182">
        <f>IF(ISBLANK($KC$3),"",IF(OR(Tipy!IN62=Výsledky!$KA$6,Tipy!IN62=Výsledky!$KA$7,Tipy!IN62=Výsledky!$KA$8,Tipy!IN62=Výsledky!$KA$9),10,0))</f>
        <v>0</v>
      </c>
      <c r="KB68" s="183">
        <f>IF(ISBLANK($KC$3),"",IF(ISBLANK(Tipy!IJ62),0,IF(OR(AND(Tipy!IJ62=Výsledky!$KA$3,OR(Tipy!IL62=Výsledky!$KC$3+1,Tipy!IL62=Výsledky!$KC$3-1)),AND(Tipy!IL62=Výsledky!$KC$3,OR(Tipy!IJ62=Výsledky!$KA$3+1,Tipy!IJ62=Výsledky!$KA$3-1))),10,0)))</f>
        <v>0</v>
      </c>
      <c r="KC68" s="186" t="str">
        <f>IF(ISBLANK($KC$3),"",IF(ISBLANK(Tipy!IJ62),"-",SUM(JX68:KB68)))</f>
        <v>-</v>
      </c>
      <c r="KD68" s="185"/>
      <c r="KE68" s="182">
        <f>IF(ISBLANK($KJ$3),"",IF(ISBLANK(Tipy!IP62),0,IF(AND(Tipy!IP62=Výsledky!$KH$3,Tipy!IR62=Výsledky!$KJ$3),50,0)))</f>
        <v>0</v>
      </c>
      <c r="KF68" s="182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182">
        <f>IF(ISBLANK($KJ$3),"",IF(OR(Tipy!IS62=Výsledky!$KE$6,Tipy!IS62=Výsledky!$KE$7,Tipy!IS62=Výsledky!$KE$8,Tipy!IS62=Výsledky!$KE$9),30,0))</f>
        <v>0</v>
      </c>
      <c r="KH68" s="182">
        <f>IF(ISBLANK($KJ$3),"",IF(OR(Tipy!IT62=Výsledky!$KH$6,Tipy!IT62=Výsledky!$KH$7,Tipy!IT62=Výsledky!$KH$8,Tipy!IT62=Výsledky!$KH$9),10,0))</f>
        <v>0</v>
      </c>
      <c r="KI68" s="183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186" t="str">
        <f>IF(ISBLANK($KJ$3),"",IF(ISBLANK(Tipy!IP62),"-",SUM(KE68:KI68)))</f>
        <v>-</v>
      </c>
      <c r="KK68" s="185"/>
      <c r="KL68" s="182">
        <f>IF(ISBLANK($KQ$3),"",IF(ISBLANK(Tipy!IV62),0,IF(AND(Tipy!IV62=Výsledky!$KO$3,Tipy!IX62=Výsledky!$KQ$3),50,0)))</f>
        <v>0</v>
      </c>
      <c r="KM68" s="182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82">
        <f>IF(ISBLANK($KQ$3),"",IF(OR(Tipy!IY62=Výsledky!$KL$6,Tipy!IY62=Výsledky!$KL$7,Tipy!IY62=Výsledky!$KL$8,Tipy!IY62=Výsledky!$KL$9),30,0))</f>
        <v>0</v>
      </c>
      <c r="KO68" s="182">
        <f>IF(ISBLANK($KQ$3),"",IF(OR(Tipy!IZ62=Výsledky!$KO$6,Tipy!IZ62=Výsledky!$KO$7,Tipy!IZ62=Výsledky!$KO$8,Tipy!IZ62=Výsledky!$KO$9),10,0))</f>
        <v>0</v>
      </c>
      <c r="KP68" s="183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86" t="str">
        <f>IF(ISBLANK($KQ$3),"",IF(ISBLANK(Tipy!IV62),"-",SUM(KL68:KP68)))</f>
        <v>-</v>
      </c>
      <c r="KR68" s="185"/>
      <c r="KS68" s="182">
        <f>IF(ISBLANK($KX$3),"",IF(ISBLANK(Tipy!JB62),0,IF(AND(Tipy!JB62=Výsledky!$KV$3,Tipy!JD62=Výsledky!$KX$3),50,0)))</f>
        <v>0</v>
      </c>
      <c r="KT68" s="182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182">
        <f>IF(ISBLANK($KX$3),"",IF(OR(Tipy!JE62=Výsledky!$KS$6,Tipy!JE62=Výsledky!$KS$7,Tipy!JE62=Výsledky!$KS$8,Tipy!JE62=Výsledky!$KS$9),30,0))</f>
        <v>0</v>
      </c>
      <c r="KV68" s="182">
        <f>IF(ISBLANK($KX$3),"",IF(OR(Tipy!JF62=Výsledky!$KV$6,Tipy!JF62=Výsledky!$KV$7,Tipy!JF62=Výsledky!$KV$8,Tipy!JF62=Výsledky!$KV$9),10,0))</f>
        <v>0</v>
      </c>
      <c r="KW68" s="183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86" t="str">
        <f>IF(ISBLANK($KX$3),"",IF(ISBLANK(Tipy!JB62),"-",SUM(KS68:KW68)))</f>
        <v>-</v>
      </c>
      <c r="KY68" s="185"/>
      <c r="KZ68" s="182">
        <f>IF(ISBLANK($LE$3),"",IF(ISBLANK(Tipy!JH62),0,IF(AND(Tipy!JH62=Výsledky!$LC$3,Tipy!JJ62=Výsledky!$LE$3),50,0)))</f>
        <v>0</v>
      </c>
      <c r="LA68" s="182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82">
        <f>IF(ISBLANK($LE$3),"",IF(OR(Tipy!JK62=Výsledky!$KZ$6,Tipy!JK62=Výsledky!$KZ$7,Tipy!JK62=Výsledky!$KZ$8,Tipy!JK62=Výsledky!$KZ$9),30,0))</f>
        <v>0</v>
      </c>
      <c r="LC68" s="182">
        <f>IF(ISBLANK($LE$3),"",IF(OR(Tipy!JL62=Výsledky!$LC$6,Tipy!JL62=Výsledky!$LC$7,Tipy!JL62=Výsledky!$LC$8,Tipy!JL62=Výsledky!$LC$9),10,0))</f>
        <v>0</v>
      </c>
      <c r="LD68" s="183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86" t="str">
        <f>IF(ISBLANK($LE$3),"",IF(ISBLANK(Tipy!JH62),"-",SUM(KZ68:LD68)))</f>
        <v>-</v>
      </c>
      <c r="LF68" s="185"/>
      <c r="LG68" s="182">
        <f>IF(ISBLANK($LL$3),"",IF(ISBLANK(Tipy!JN62),0,IF(AND(Tipy!JN62=Výsledky!$LJ$3,Tipy!JP62=Výsledky!$LL$3),50,0)))</f>
        <v>0</v>
      </c>
      <c r="LH68" s="182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182">
        <f>IF(ISBLANK($LL$3),"",IF(OR(Tipy!JQ62=Výsledky!$LG$6,Tipy!JQ62=Výsledky!$LG$7,Tipy!JQ62=Výsledky!$LG$8,Tipy!JQ62=Výsledky!$LG$9),30,0))</f>
        <v>0</v>
      </c>
      <c r="LJ68" s="182">
        <f>IF(ISBLANK($LL$3),"",IF(OR(Tipy!JR62=Výsledky!$LJ$6,Tipy!JR62=Výsledky!$LJ$7,Tipy!JR62=Výsledky!$LJ$8,Tipy!JR62=Výsledky!$LJ$9),10,0))</f>
        <v>0</v>
      </c>
      <c r="LK68" s="183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186" t="str">
        <f>IF(ISBLANK($LL$3),"",IF(ISBLANK(Tipy!JN62),"-",SUM(LG68:LK68)))</f>
        <v>-</v>
      </c>
      <c r="LM68" s="185"/>
      <c r="LN68" s="182" t="str">
        <f>IF(ISBLANK($LS$3),"",IF(ISBLANK(Tipy!JT62),0,IF(AND(Tipy!JT62=Výsledky!$LQ$3,Tipy!JV62=Výsledky!$LS$3),50,0)))</f>
        <v/>
      </c>
      <c r="LO68" s="182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82" t="str">
        <f>IF(ISBLANK($LS$3),"",IF(OR(Tipy!JW62=Výsledky!$LN$6,Tipy!JW62=Výsledky!$LN$7,Tipy!JW62=Výsledky!$LN$8,Tipy!JW62=Výsledky!$LN$9),30,0))</f>
        <v/>
      </c>
      <c r="LQ68" s="182" t="str">
        <f>IF(ISBLANK($LS$3),"",IF(OR(Tipy!JX62=Výsledky!$LQ$6,Tipy!JX62=Výsledky!$LQ$7,Tipy!JX62=Výsledky!$LQ$8,Tipy!JX62=Výsledky!$LQ$9),10,0))</f>
        <v/>
      </c>
      <c r="LR68" s="183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86" t="str">
        <f>IF(ISBLANK($LS$3),"",IF(ISBLANK(Tipy!JT62),"-",SUM(LN68:LR68)))</f>
        <v/>
      </c>
      <c r="LT68" s="94"/>
      <c r="LU68" s="182">
        <f>IF(ISBLANK($LZ$3),"",IF(ISBLANK(Tipy!JZ62),0,IF(AND(Tipy!JZ62=Výsledky!$LX$3,Tipy!KB62=Výsledky!$LZ$3),50,0)))</f>
        <v>0</v>
      </c>
      <c r="LV68" s="182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182">
        <f>IF(ISBLANK($LZ$3),"",IF(OR(Tipy!KC62=Výsledky!$LU$6,Tipy!KC62=Výsledky!$LU$7,Tipy!KC62=Výsledky!$LU$8,Tipy!KC62=Výsledky!$LU$9),30,0))</f>
        <v>0</v>
      </c>
      <c r="LX68" s="182">
        <f>IF(ISBLANK($LZ$3),"",IF(OR(Tipy!KD62=Výsledky!$LX$6,Tipy!KD62=Výsledky!$LX$7,Tipy!KD62=Výsledky!$LX$8,Tipy!KD62=Výsledky!$LX$9),10,0))</f>
        <v>0</v>
      </c>
      <c r="LY68" s="183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86" t="str">
        <f>IF(ISBLANK($LZ$3),"",IF(ISBLANK(Tipy!JZ62),"-",SUM(LU68:LY68)))</f>
        <v>-</v>
      </c>
      <c r="MA68" s="185"/>
      <c r="MB68" s="182">
        <f>IF(ISBLANK($MG$3),"",IF(ISBLANK(Tipy!KF62),0,IF(AND(Tipy!KF62=Výsledky!$ME$3,Tipy!KH62=Výsledky!$MG$3),50,0)))</f>
        <v>0</v>
      </c>
      <c r="MC68" s="182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82">
        <f>IF(ISBLANK($MG$3),"",IF(OR(Tipy!KI62=Výsledky!$MB$6,Tipy!KI62=Výsledky!$MB$7,Tipy!KI62=Výsledky!$MB$8,Tipy!KI62=Výsledky!$MB$9),30,0))</f>
        <v>0</v>
      </c>
      <c r="ME68" s="182">
        <f>IF(ISBLANK($MG$3),"",IF(OR(Tipy!KJ62=Výsledky!$ME$6,Tipy!KJ62=Výsledky!$ME$7,Tipy!KJ62=Výsledky!$ME$8,Tipy!KJ62=Výsledky!$ME$9),10,0))</f>
        <v>0</v>
      </c>
      <c r="MF68" s="183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86" t="str">
        <f>IF(ISBLANK($MG$3),"",IF(ISBLANK(Tipy!KF62),"-",SUM(MB68:MF68)))</f>
        <v>-</v>
      </c>
      <c r="MH68" s="94"/>
      <c r="MI68" s="92" t="str">
        <f>IF(ISBLANK($MN$3),"",IF(ISBLANK(Tipy!KL62),0,IF(AND(Tipy!KL62=Výsledky!$ML$3,Tipy!KN62=Výsledky!$MN$3),50,0)))</f>
        <v/>
      </c>
      <c r="MJ68" s="92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92" t="str">
        <f>IF(ISBLANK($MN$3),"",IF(OR(Tipy!KO62=Výsledky!$MI$6,Tipy!KO62=Výsledky!$MI$7,Tipy!KO62=Výsledky!$MI$8,Tipy!KO62=Výsledky!$MI$9),30,0))</f>
        <v/>
      </c>
      <c r="ML68" s="92" t="str">
        <f>IF(ISBLANK($MN$3),"",IF(OR(Tipy!KP62=Výsledky!$ML$6,Tipy!KP62=Výsledky!$ML$7,Tipy!KP62=Výsledky!$ML$8,Tipy!KP62=Výsledky!$ML$9),10,0))</f>
        <v/>
      </c>
      <c r="MM68" s="93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95" t="str">
        <f>IF(ISBLANK($MN$3),"",IF(ISBLANK(Tipy!KL62),"-",SUM(MI68:MM68)))</f>
        <v/>
      </c>
      <c r="MO68" s="94"/>
      <c r="MP68" s="92" t="str">
        <f>IF(ISBLANK($MU$3),"",IF(ISBLANK(Tipy!KR62),0,IF(AND(Tipy!KR62=Výsledky!$MS$3,Tipy!KT62=Výsledky!$MU$3),50,0)))</f>
        <v/>
      </c>
      <c r="MQ68" s="92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92" t="str">
        <f>IF(ISBLANK($MU$3),"",IF(OR(Tipy!KU62=Výsledky!$MP$6,Tipy!KU62=Výsledky!$MP$7,Tipy!KU62=Výsledky!$MP$8,Tipy!KU62=Výsledky!$MP$9),30,0))</f>
        <v/>
      </c>
      <c r="MS68" s="92" t="str">
        <f>IF(ISBLANK($MU$3),"",IF(OR(Tipy!KV62=Výsledky!$MS$6,Tipy!KV62=Výsledky!$MS$7,Tipy!KV62=Výsledky!$MS$8,Tipy!KV62=Výsledky!$MS$9),10,0))</f>
        <v/>
      </c>
      <c r="MT68" s="93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95" t="str">
        <f>IF(ISBLANK($MU$3),"",IF(ISBLANK(Tipy!KR62),"-",SUM(MP68:MT68)))</f>
        <v/>
      </c>
      <c r="MV68" s="94"/>
      <c r="MW68" s="92" t="str">
        <f>IF(ISBLANK($NB$3),"",IF(ISBLANK(Tipy!KX62),0,IF(AND(Tipy!KX62=Výsledky!$MZ$3,Tipy!KZ62=Výsledky!$NB$3),50,0)))</f>
        <v/>
      </c>
      <c r="MX68" s="92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92" t="str">
        <f>IF(ISBLANK($NB$3),"",IF(OR(Tipy!LA62=Výsledky!$MW$6,Tipy!LA62=Výsledky!$MW$7,Tipy!LA62=Výsledky!$MW$8,Tipy!LA62=Výsledky!$MW$9),30,0))</f>
        <v/>
      </c>
      <c r="MZ68" s="92" t="str">
        <f>IF(ISBLANK($NB$3),"",IF(OR(Tipy!LB62=Výsledky!$MZ$6,Tipy!LB62=Výsledky!$MZ$7,Tipy!LB62=Výsledky!$MZ$8,Tipy!LB62=Výsledky!$MZ$9),10,0))</f>
        <v/>
      </c>
      <c r="NA68" s="93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95" t="str">
        <f>IF(ISBLANK($NB$3),"",IF(ISBLANK(Tipy!KX62),"-",SUM(MW68:NA68)))</f>
        <v/>
      </c>
      <c r="NC68" s="94"/>
      <c r="ND68" s="92" t="str">
        <f>IF(ISBLANK($NI$3),"",IF(ISBLANK(Tipy!LD62),0,IF(AND(Tipy!LD62=Výsledky!$NG$3,Tipy!LF62=Výsledky!$NI$3),50,0)))</f>
        <v/>
      </c>
      <c r="NE68" s="92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92" t="str">
        <f>IF(ISBLANK($NI$3),"",IF(OR(Tipy!LG62=Výsledky!$ND$6,Tipy!LG62=Výsledky!$ND$7,Tipy!LG62=Výsledky!$ND$8,Tipy!LG62=Výsledky!$ND$9),30,0))</f>
        <v/>
      </c>
      <c r="NG68" s="92" t="str">
        <f>IF(ISBLANK($NI$3),"",IF(OR(Tipy!LH62=Výsledky!$NG$6,Tipy!LH62=Výsledky!$NG$7,Tipy!LH62=Výsledky!$NG$8,Tipy!LH62=Výsledky!$NG$9),10,0))</f>
        <v/>
      </c>
      <c r="NH68" s="93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95" t="str">
        <f>IF(ISBLANK($NI$3),"",IF(ISBLANK(Tipy!LD62),"-",SUM(ND68:NH68)))</f>
        <v/>
      </c>
      <c r="NJ68" s="94"/>
      <c r="NK68" s="92" t="str">
        <f>IF(ISBLANK($NP$3),"",IF(ISBLANK(Tipy!LJ62),0,IF(AND(Tipy!LJ62=Výsledky!$NN$3,Tipy!LL62=Výsledky!$NP$3),50,0)))</f>
        <v/>
      </c>
      <c r="NL68" s="92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92" t="str">
        <f>IF(ISBLANK($NP$3),"",IF(OR(Tipy!LM62=Výsledky!$NK$6,Tipy!LM62=Výsledky!$NK$7,Tipy!LM62=Výsledky!$NK$8,Tipy!LM62=Výsledky!$NK$9),30,0))</f>
        <v/>
      </c>
      <c r="NN68" s="92" t="str">
        <f>IF(ISBLANK($NP$3),"",IF(OR(Tipy!LN62=Výsledky!$NN$6,Tipy!LN62=Výsledky!$NN$7,Tipy!LN62=Výsledky!$NN$8,Tipy!LN62=Výsledky!$NN$9),10,0))</f>
        <v/>
      </c>
      <c r="NO68" s="93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95" t="str">
        <f>IF(ISBLANK($NP$3),"",IF(ISBLANK(Tipy!LJ62),"-",SUM(NK68:NO68)))</f>
        <v/>
      </c>
      <c r="NQ68" s="94"/>
      <c r="NR68" s="92" t="str">
        <f>IF(ISBLANK($NW$3),"",IF(ISBLANK(Tipy!LP62),0,IF(AND(Tipy!LP62=Výsledky!$NU$3,Tipy!LR62=Výsledky!$NW$3),50,0)))</f>
        <v/>
      </c>
      <c r="NS68" s="92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92" t="str">
        <f>IF(ISBLANK($NW$3),"",IF(OR(Tipy!LS62=Výsledky!$NR$6,Tipy!LS62=Výsledky!$NR$7,Tipy!LS62=Výsledky!$NR$8,Tipy!LS62=Výsledky!$NR$9),30,0))</f>
        <v/>
      </c>
      <c r="NU68" s="92" t="str">
        <f>IF(ISBLANK($NW$3),"",IF(OR(Tipy!LT62=Výsledky!$NU$6,Tipy!LT62=Výsledky!$NU$7,Tipy!LT62=Výsledky!$NU$8,Tipy!LT62=Výsledky!$NU$9),10,0))</f>
        <v/>
      </c>
      <c r="NV68" s="93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95" t="str">
        <f>IF(ISBLANK($NW$3),"",IF(ISBLANK(Tipy!LP62),"-",SUM(NR68:NV68)))</f>
        <v/>
      </c>
      <c r="NX68" s="94"/>
      <c r="NY68" s="92" t="str">
        <f>IF(ISBLANK($OD$3),"",IF(ISBLANK(Tipy!LV62),0,IF(AND(Tipy!LV62=Výsledky!$OB$3,Tipy!LX62=Výsledky!$OD$3),50,0)))</f>
        <v/>
      </c>
      <c r="NZ68" s="92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92" t="str">
        <f>IF(ISBLANK($OD$3),"",IF(OR(Tipy!LY62=Výsledky!$NY$6,Tipy!LY62=Výsledky!$NY$7,Tipy!LY62=Výsledky!$NY$8,Tipy!LY62=Výsledky!$NY$9),30,0))</f>
        <v/>
      </c>
      <c r="OB68" s="92" t="str">
        <f>IF(ISBLANK($OD$3),"",IF(OR(Tipy!LZ62=Výsledky!$OB$6,Tipy!LZ62=Výsledky!$OB$7,Tipy!LZ62=Výsledky!$OB$8,Tipy!LZ62=Výsledky!$OB$9),10,0))</f>
        <v/>
      </c>
      <c r="OC68" s="93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95" t="str">
        <f>IF(ISBLANK($OD$3),"",IF(ISBLANK(Tipy!LV62),"-",SUM(NY68:OC68)))</f>
        <v/>
      </c>
      <c r="OE68" s="94"/>
      <c r="OF68" s="92" t="str">
        <f>IF(ISBLANK($OK$3),"",IF(ISBLANK(Tipy!MB62),0,IF(AND(Tipy!MB62=Výsledky!$OI$3,Tipy!MD62=Výsledky!$OK$3),50,0)))</f>
        <v/>
      </c>
      <c r="OG68" s="92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92" t="str">
        <f>IF(ISBLANK($OK$3),"",IF(OR(Tipy!ME62=Výsledky!$OF$6,Tipy!ME62=Výsledky!$OF$7,Tipy!ME62=Výsledky!$OF$8,Tipy!ME62=Výsledky!$OF$9),30,0))</f>
        <v/>
      </c>
      <c r="OI68" s="92" t="str">
        <f>IF(ISBLANK($OK$3),"",IF(OR(Tipy!MF62=Výsledky!$OI$6,Tipy!MF62=Výsledky!$OI$7,Tipy!MF62=Výsledky!$OI$8,Tipy!MF62=Výsledky!$OI$9),10,0))</f>
        <v/>
      </c>
      <c r="OJ68" s="93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95" t="str">
        <f>IF(ISBLANK($OK$3),"",IF(ISBLANK(Tipy!MB62),"-",SUM(OF68:OJ68)))</f>
        <v/>
      </c>
      <c r="OL68" s="94"/>
      <c r="OM68" s="92" t="str">
        <f>IF(ISBLANK($OR$3),"",IF(ISBLANK(Tipy!MH62),0,IF(AND(Tipy!MH62=Výsledky!$OP$3,Tipy!MJ62=Výsledky!$OR$3),50,0)))</f>
        <v/>
      </c>
      <c r="ON68" s="92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92" t="str">
        <f>IF(ISBLANK($OR$3),"",IF(OR(Tipy!MK62=Výsledky!$OM$6,Tipy!MK62=Výsledky!$OM$7,Tipy!MK62=Výsledky!$OM$8,Tipy!MK62=Výsledky!$OM$9),30,0))</f>
        <v/>
      </c>
      <c r="OP68" s="92" t="str">
        <f>IF(ISBLANK($OR$3),"",IF(OR(Tipy!ML62=Výsledky!$OP$6,Tipy!ML62=Výsledky!$OP$7,Tipy!ML62=Výsledky!$OP$8,Tipy!ML62=Výsledky!$OP$9),10,0))</f>
        <v/>
      </c>
      <c r="OQ68" s="93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95" t="str">
        <f>IF(ISBLANK($OR$3),"",IF(ISBLANK(Tipy!MH62),"-",SUM(OM68:OQ68)))</f>
        <v/>
      </c>
      <c r="OS68" s="94"/>
      <c r="OT68" s="92" t="str">
        <f>IF(ISBLANK($OY$3),"",IF(ISBLANK(Tipy!MN62),0,IF(AND(Tipy!MN62=Výsledky!$OW$3,Tipy!MP62=Výsledky!$OY$3),50,0)))</f>
        <v/>
      </c>
      <c r="OU68" s="92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92" t="str">
        <f>IF(ISBLANK($OY$3),"",IF(OR(Tipy!MQ62=Výsledky!$OT$6,Tipy!MQ62=Výsledky!$OT$7,Tipy!MQ62=Výsledky!$OT$8,Tipy!MQ62=Výsledky!$OT$9),30,0))</f>
        <v/>
      </c>
      <c r="OW68" s="92" t="str">
        <f>IF(ISBLANK($OY$3),"",IF(OR(Tipy!MR62=Výsledky!$OW$6,Tipy!MR62=Výsledky!$OW$7,Tipy!MR62=Výsledky!$OW$8,Tipy!MR62=Výsledky!$OW$9),10,0))</f>
        <v/>
      </c>
      <c r="OX68" s="93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95" t="str">
        <f>IF(ISBLANK($OY$3),"",IF(ISBLANK(Tipy!MN62),"-",SUM(OT68:OX68)))</f>
        <v/>
      </c>
      <c r="OZ68" s="94"/>
      <c r="PA68" s="92" t="str">
        <f>IF(ISBLANK($PF$3),"",IF(ISBLANK(Tipy!MT62),0,IF(AND(Tipy!MT62=Výsledky!$PD$3,Tipy!MV62=Výsledky!$PF$3),50,0)))</f>
        <v/>
      </c>
      <c r="PB68" s="92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92" t="str">
        <f>IF(ISBLANK($PF$3),"",IF(OR(Tipy!MW62=Výsledky!$PA$6,Tipy!MW62=Výsledky!$PA$7,Tipy!MW62=Výsledky!$PA$8,Tipy!MW62=Výsledky!$PA$9),30,0))</f>
        <v/>
      </c>
      <c r="PD68" s="92" t="str">
        <f>IF(ISBLANK($PF$3),"",IF(OR(Tipy!MX62=Výsledky!$PD$6,Tipy!MX62=Výsledky!$PD$7,Tipy!MX62=Výsledky!$PD$8,Tipy!MX62=Výsledky!$PD$9),10,0))</f>
        <v/>
      </c>
      <c r="PE68" s="93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95" t="str">
        <f>IF(ISBLANK($PF$3),"",IF(ISBLANK(Tipy!MT62),"-",SUM(PA68:PE68)))</f>
        <v/>
      </c>
      <c r="PG68" s="94"/>
      <c r="PH68" s="92" t="str">
        <f>IF(ISBLANK($PM$3),"",IF(ISBLANK(Tipy!MZ62),0,IF(AND(Tipy!MZ62=Výsledky!$PK$3,Tipy!NB62=Výsledky!$PM$3),50,0)))</f>
        <v/>
      </c>
      <c r="PI68" s="92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92" t="str">
        <f>IF(ISBLANK($PM$3),"",IF(OR(Tipy!NC62=Výsledky!$PH$6,Tipy!NC62=Výsledky!$PH$7,Tipy!NC62=Výsledky!$PH$8,Tipy!NC62=Výsledky!$PH$9),30,0))</f>
        <v/>
      </c>
      <c r="PK68" s="92" t="str">
        <f>IF(ISBLANK($PM$3),"",IF(OR(Tipy!ND62=Výsledky!$PK$6,Tipy!ND62=Výsledky!$PK$7,Tipy!ND62=Výsledky!$PK$8,Tipy!ND62=Výsledky!$PK$9),10,0))</f>
        <v/>
      </c>
      <c r="PL68" s="93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95" t="str">
        <f>IF(ISBLANK($PM$3),"",IF(ISBLANK(Tipy!MZ62),"-",SUM(PH68:PL68)))</f>
        <v/>
      </c>
      <c r="PN68" s="94"/>
      <c r="PO68" s="92" t="str">
        <f>IF(ISBLANK($PT$3),"",IF(ISBLANK(Tipy!NF62),0,IF(AND(Tipy!NF62=Výsledky!$PR$3,Tipy!NH62=Výsledky!$PT$3),50,0)))</f>
        <v/>
      </c>
      <c r="PP68" s="92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92" t="str">
        <f>IF(ISBLANK($PT$3),"",IF(OR(Tipy!NI62=Výsledky!$PO$6,Tipy!NI62=Výsledky!$PO$7,Tipy!NI62=Výsledky!$PO$8,Tipy!NI62=Výsledky!$PO$9),30,0))</f>
        <v/>
      </c>
      <c r="PR68" s="92" t="str">
        <f>IF(ISBLANK($PT$3),"",IF(OR(Tipy!NJ62=Výsledky!$PR$6,Tipy!NJ62=Výsledky!$PR$7,Tipy!NJ62=Výsledky!$PR$8,Tipy!NJ62=Výsledky!$PR$9),10,0))</f>
        <v/>
      </c>
      <c r="PS68" s="93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95" t="str">
        <f>IF(ISBLANK($PT$3),"",IF(ISBLANK(Tipy!NF62),"-",SUM(PO68:PS68)))</f>
        <v/>
      </c>
      <c r="PU68" s="94"/>
      <c r="PV68" s="92" t="str">
        <f>IF(ISBLANK($QA$3),"",IF(ISBLANK(Tipy!NL62),0,IF(AND(Tipy!NL62=Výsledky!$PY$3,Tipy!NN62=Výsledky!$QA$3),50,0)))</f>
        <v/>
      </c>
      <c r="PW68" s="92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92" t="str">
        <f>IF(ISBLANK($QA$3),"",IF(OR(Tipy!NO62=Výsledky!$PV$6,Tipy!NO62=Výsledky!$PV$7,Tipy!NO62=Výsledky!$PV$8,Tipy!NO62=Výsledky!$PV$9),30,0))</f>
        <v/>
      </c>
      <c r="PY68" s="92" t="str">
        <f>IF(ISBLANK($QA$3),"",IF(OR(Tipy!NP62=Výsledky!$PY$6,Tipy!NP62=Výsledky!$PY$7,Tipy!NP62=Výsledky!$PY$8,Tipy!NP62=Výsledky!$PY$9),10,0))</f>
        <v/>
      </c>
      <c r="PZ68" s="93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95" t="str">
        <f>IF(ISBLANK($QA$3),"",IF(ISBLANK(Tipy!NL62),"-",SUM(PV68:PZ68)))</f>
        <v/>
      </c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182">
        <f>IF(ISBLANK($GP$3),"",IF(ISBLANK(Tipy!FJ63),0,IF(AND(Tipy!FJ63=Výsledky!$GN$3,Tipy!FL63=Výsledky!$GP$3),50,0)))</f>
        <v>0</v>
      </c>
      <c r="GL69" s="182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82">
        <f>IF(ISBLANK($GP$3),"",IF(OR(Tipy!FM63=Výsledky!$GK$6,Tipy!FM63=Výsledky!$GK$7,Tipy!FM63=Výsledky!$GK$8,Tipy!FM63=Výsledky!$GK$9),30,0))</f>
        <v>0</v>
      </c>
      <c r="GN69" s="182">
        <f>IF(ISBLANK($GP$3),"",IF(OR(Tipy!FN63=Výsledky!$GN$6,Tipy!FN63=Výsledky!$GN$7,Tipy!FN63=Výsledky!$GN$8,Tipy!FN63=Výsledky!$GN$9),10,0))</f>
        <v>0</v>
      </c>
      <c r="GO69" s="183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6" t="str">
        <f>IF(ISBLANK($GP$3),"",IF(ISBLANK(Tipy!FJ63),"-",SUM(GK69:GO69)))</f>
        <v>-</v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182">
        <f>IF(ISBLANK($IM$3),"",IF(ISBLANK(Tipy!GZ63),0,IF(AND(Tipy!GZ63=Výsledky!$IK$3,Tipy!HB63=Výsledky!$IM$3),50,0)))</f>
        <v>0</v>
      </c>
      <c r="II69" s="182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2">
        <f>IF(ISBLANK($IM$3),"",IF(OR(Tipy!HC63=Výsledky!$IH$6,Tipy!HC63=Výsledky!$IH$7,Tipy!HC63=Výsledky!$IH$8,Tipy!HC63=Výsledky!$IH$9),30,0))</f>
        <v>0</v>
      </c>
      <c r="IK69" s="182">
        <f>IF(ISBLANK($IM$3),"",IF(OR(Tipy!HD63=Výsledky!$IK$6,Tipy!HD63=Výsledky!$IK$7,Tipy!HD63=Výsledky!$IK$8,Tipy!HD63=Výsledky!$IK$9),10,0))</f>
        <v>0</v>
      </c>
      <c r="IL69" s="183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6" t="str">
        <f>IF(ISBLANK($IM$3),"",IF(ISBLANK(Tipy!GZ63),"-",SUM(IH69:IL69)))</f>
        <v>-</v>
      </c>
      <c r="IN69" s="185"/>
      <c r="IO69" s="182">
        <f>IF(ISBLANK($IT$3),"",IF(ISBLANK(Tipy!HF63),0,IF(AND(Tipy!HF63=Výsledky!$IR$3,Tipy!HH63=Výsledky!$IT$3),50,0)))</f>
        <v>0</v>
      </c>
      <c r="IP69" s="182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2">
        <f>IF(ISBLANK($IT$3),"",IF(OR(Tipy!HI63=Výsledky!$IO$6,Tipy!HI63=Výsledky!$IO$7,Tipy!HI63=Výsledky!$IO$8,Tipy!HI63=Výsledky!$IO$9),30,0))</f>
        <v>0</v>
      </c>
      <c r="IR69" s="182">
        <f>IF(ISBLANK($IT$3),"",IF(OR(Tipy!HJ63=Výsledky!$IR$6,Tipy!HJ63=Výsledky!$IR$7,Tipy!HJ63=Výsledky!$IR$8,Tipy!HJ63=Výsledky!$IR$9),10,0))</f>
        <v>0</v>
      </c>
      <c r="IS69" s="183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6" t="str">
        <f>IF(ISBLANK($IT$3),"",IF(ISBLANK(Tipy!HF63),"-",SUM(IO69:IS69)))</f>
        <v>-</v>
      </c>
      <c r="IU69" s="185"/>
      <c r="IV69" s="182">
        <f>IF(ISBLANK($JA$3),"",IF(ISBLANK(Tipy!HL63),0,IF(AND(Tipy!HL63=Výsledky!$IY$3,Tipy!HN63=Výsledky!$JA$3),50,0)))</f>
        <v>0</v>
      </c>
      <c r="IW69" s="182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2">
        <f>IF(ISBLANK($JA$3),"",IF(OR(Tipy!HO63=Výsledky!$IV$6,Tipy!HO63=Výsledky!$IV$7,Tipy!HO63=Výsledky!$IV$8,Tipy!HO63=Výsledky!$IV$9),30,0))</f>
        <v>0</v>
      </c>
      <c r="IY69" s="182">
        <f>IF(ISBLANK($JA$3),"",IF(OR(Tipy!HP63=Výsledky!$IY$6,Tipy!HP63=Výsledky!$IY$7,Tipy!HP63=Výsledky!$IY$8,Tipy!HP63=Výsledky!$IY$9),10,0))</f>
        <v>0</v>
      </c>
      <c r="IZ69" s="183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6" t="str">
        <f>IF(ISBLANK($JA$3),"",IF(ISBLANK(Tipy!HL63),"-",SUM(IV69:IZ69)))</f>
        <v>-</v>
      </c>
      <c r="JB69" s="185"/>
      <c r="JC69" s="182">
        <f>IF(ISBLANK($JH$3),"",IF(ISBLANK(Tipy!HR63),0,IF(AND(Tipy!HR63=Výsledky!$JF$3,Tipy!HT63=Výsledky!$JH$3),50,0)))</f>
        <v>0</v>
      </c>
      <c r="JD69" s="182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2">
        <f>IF(ISBLANK($JH$3),"",IF(OR(Tipy!HU63=Výsledky!$JC$6,Tipy!HU63=Výsledky!$JC$7,Tipy!HU63=Výsledky!$JC$8,Tipy!HU63=Výsledky!$JC$9),30,0))</f>
        <v>0</v>
      </c>
      <c r="JF69" s="182">
        <f>IF(ISBLANK($JH$3),"",IF(OR(Tipy!HV63=Výsledky!$JF$6,Tipy!HV63=Výsledky!$JF$7,Tipy!HV63=Výsledky!$JF$8,Tipy!HV63=Výsledky!$JF$9),10,0))</f>
        <v>0</v>
      </c>
      <c r="JG69" s="18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6" t="str">
        <f>IF(ISBLANK($JH$3),"",IF(ISBLANK(Tipy!HR63),"-",SUM(JC69:JG69)))</f>
        <v>-</v>
      </c>
      <c r="JI69" s="185"/>
      <c r="JJ69" s="182">
        <f>IF(ISBLANK($JO$3),"",IF(ISBLANK(Tipy!HX63),0,IF(AND(Tipy!HX63=Výsledky!$JM$3,Tipy!HZ63=Výsledky!$JO$3),50,0)))</f>
        <v>0</v>
      </c>
      <c r="JK69" s="182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2">
        <f>IF(ISBLANK($JO$3),"",IF(OR(Tipy!IA63=Výsledky!$JJ$6,Tipy!IA63=Výsledky!$JJ$7,Tipy!IA63=Výsledky!$JJ$8,Tipy!IA63=Výsledky!$JJ$9),30,0))</f>
        <v>0</v>
      </c>
      <c r="JM69" s="182">
        <f>IF(ISBLANK($JO$3),"",IF(OR(Tipy!IB63=Výsledky!$JM$6,Tipy!IB63=Výsledky!$JM$7,Tipy!IB63=Výsledky!$JM$8,Tipy!IB63=Výsledky!$JM$9),10,0))</f>
        <v>0</v>
      </c>
      <c r="JN69" s="183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86" t="str">
        <f>IF(ISBLANK($JO$3),"",IF(ISBLANK(Tipy!HX63),"-",SUM(JJ69:JN69)))</f>
        <v>-</v>
      </c>
      <c r="JP69" s="185"/>
      <c r="JQ69" s="182">
        <f>IF(ISBLANK($JV$3),"",IF(ISBLANK(Tipy!ID63),0,IF(AND(Tipy!ID63=Výsledky!$JT$3,Tipy!IF63=Výsledky!$JV$3),50,0)))</f>
        <v>0</v>
      </c>
      <c r="JR69" s="182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182">
        <f>IF(ISBLANK($JV$3),"",IF(OR(Tipy!IG63=Výsledky!$JQ$6,Tipy!IG63=Výsledky!$JQ$7,Tipy!IG63=Výsledky!$JQ$8,Tipy!IG63=Výsledky!$JQ$9),30,0))</f>
        <v>0</v>
      </c>
      <c r="JT69" s="182">
        <f>IF(ISBLANK($JV$3),"",IF(OR(Tipy!IH63=Výsledky!$JT$6,Tipy!IH63=Výsledky!$JT$7,Tipy!IH63=Výsledky!$JT$8,Tipy!IH63=Výsledky!$JT$9),10,0))</f>
        <v>0</v>
      </c>
      <c r="JU69" s="183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86" t="str">
        <f>IF(ISBLANK($JV$3),"",IF(ISBLANK(Tipy!ID63),"-",SUM(JQ69:JU69)))</f>
        <v>-</v>
      </c>
      <c r="JW69" s="185"/>
      <c r="JX69" s="182">
        <f>IF(ISBLANK($KC$3),"",IF(ISBLANK(Tipy!IJ63),0,IF(AND(Tipy!IJ63=Výsledky!$KA$3,Tipy!IL63=Výsledky!$KC$3),50,0)))</f>
        <v>0</v>
      </c>
      <c r="JY69" s="182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>0</v>
      </c>
      <c r="JZ69" s="182">
        <f>IF(ISBLANK($KC$3),"",IF(OR(Tipy!IM63=Výsledky!$JX$6,Tipy!IM63=Výsledky!$JX$7,Tipy!IM63=Výsledky!$JX$8,Tipy!IM63=Výsledky!$JX$9),30,0))</f>
        <v>0</v>
      </c>
      <c r="KA69" s="182">
        <f>IF(ISBLANK($KC$3),"",IF(OR(Tipy!IN63=Výsledky!$KA$6,Tipy!IN63=Výsledky!$KA$7,Tipy!IN63=Výsledky!$KA$8,Tipy!IN63=Výsledky!$KA$9),10,0))</f>
        <v>0</v>
      </c>
      <c r="KB69" s="183">
        <f>IF(ISBLANK($KC$3),"",IF(ISBLANK(Tipy!IJ63),0,IF(OR(AND(Tipy!IJ63=Výsledky!$KA$3,OR(Tipy!IL63=Výsledky!$KC$3+1,Tipy!IL63=Výsledky!$KC$3-1)),AND(Tipy!IL63=Výsledky!$KC$3,OR(Tipy!IJ63=Výsledky!$KA$3+1,Tipy!IJ63=Výsledky!$KA$3-1))),10,0)))</f>
        <v>0</v>
      </c>
      <c r="KC69" s="186" t="str">
        <f>IF(ISBLANK($KC$3),"",IF(ISBLANK(Tipy!IJ63),"-",SUM(JX69:KB69)))</f>
        <v>-</v>
      </c>
      <c r="KD69" s="185"/>
      <c r="KE69" s="182">
        <f>IF(ISBLANK($KJ$3),"",IF(ISBLANK(Tipy!IP63),0,IF(AND(Tipy!IP63=Výsledky!$KH$3,Tipy!IR63=Výsledky!$KJ$3),50,0)))</f>
        <v>0</v>
      </c>
      <c r="KF69" s="182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182">
        <f>IF(ISBLANK($KJ$3),"",IF(OR(Tipy!IS63=Výsledky!$KE$6,Tipy!IS63=Výsledky!$KE$7,Tipy!IS63=Výsledky!$KE$8,Tipy!IS63=Výsledky!$KE$9),30,0))</f>
        <v>0</v>
      </c>
      <c r="KH69" s="182">
        <f>IF(ISBLANK($KJ$3),"",IF(OR(Tipy!IT63=Výsledky!$KH$6,Tipy!IT63=Výsledky!$KH$7,Tipy!IT63=Výsledky!$KH$8,Tipy!IT63=Výsledky!$KH$9),10,0))</f>
        <v>0</v>
      </c>
      <c r="KI69" s="183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186" t="str">
        <f>IF(ISBLANK($KJ$3),"",IF(ISBLANK(Tipy!IP63),"-",SUM(KE69:KI69)))</f>
        <v>-</v>
      </c>
      <c r="KK69" s="185"/>
      <c r="KL69" s="182">
        <f>IF(ISBLANK($KQ$3),"",IF(ISBLANK(Tipy!IV63),0,IF(AND(Tipy!IV63=Výsledky!$KO$3,Tipy!IX63=Výsledky!$KQ$3),50,0)))</f>
        <v>0</v>
      </c>
      <c r="KM69" s="182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82">
        <f>IF(ISBLANK($KQ$3),"",IF(OR(Tipy!IY63=Výsledky!$KL$6,Tipy!IY63=Výsledky!$KL$7,Tipy!IY63=Výsledky!$KL$8,Tipy!IY63=Výsledky!$KL$9),30,0))</f>
        <v>0</v>
      </c>
      <c r="KO69" s="182">
        <f>IF(ISBLANK($KQ$3),"",IF(OR(Tipy!IZ63=Výsledky!$KO$6,Tipy!IZ63=Výsledky!$KO$7,Tipy!IZ63=Výsledky!$KO$8,Tipy!IZ63=Výsledky!$KO$9),10,0))</f>
        <v>0</v>
      </c>
      <c r="KP69" s="183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86" t="str">
        <f>IF(ISBLANK($KQ$3),"",IF(ISBLANK(Tipy!IV63),"-",SUM(KL69:KP69)))</f>
        <v>-</v>
      </c>
      <c r="KR69" s="185"/>
      <c r="KS69" s="182">
        <f>IF(ISBLANK($KX$3),"",IF(ISBLANK(Tipy!JB63),0,IF(AND(Tipy!JB63=Výsledky!$KV$3,Tipy!JD63=Výsledky!$KX$3),50,0)))</f>
        <v>0</v>
      </c>
      <c r="KT69" s="182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0</v>
      </c>
      <c r="KU69" s="182">
        <f>IF(ISBLANK($KX$3),"",IF(OR(Tipy!JE63=Výsledky!$KS$6,Tipy!JE63=Výsledky!$KS$7,Tipy!JE63=Výsledky!$KS$8,Tipy!JE63=Výsledky!$KS$9),30,0))</f>
        <v>0</v>
      </c>
      <c r="KV69" s="182">
        <f>IF(ISBLANK($KX$3),"",IF(OR(Tipy!JF63=Výsledky!$KV$6,Tipy!JF63=Výsledky!$KV$7,Tipy!JF63=Výsledky!$KV$8,Tipy!JF63=Výsledky!$KV$9),10,0))</f>
        <v>0</v>
      </c>
      <c r="KW69" s="183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86" t="str">
        <f>IF(ISBLANK($KX$3),"",IF(ISBLANK(Tipy!JB63),"-",SUM(KS69:KW69)))</f>
        <v>-</v>
      </c>
      <c r="KY69" s="185"/>
      <c r="KZ69" s="182">
        <f>IF(ISBLANK($LE$3),"",IF(ISBLANK(Tipy!JH63),0,IF(AND(Tipy!JH63=Výsledky!$LC$3,Tipy!JJ63=Výsledky!$LE$3),50,0)))</f>
        <v>0</v>
      </c>
      <c r="LA69" s="182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82">
        <f>IF(ISBLANK($LE$3),"",IF(OR(Tipy!JK63=Výsledky!$KZ$6,Tipy!JK63=Výsledky!$KZ$7,Tipy!JK63=Výsledky!$KZ$8,Tipy!JK63=Výsledky!$KZ$9),30,0))</f>
        <v>0</v>
      </c>
      <c r="LC69" s="182">
        <f>IF(ISBLANK($LE$3),"",IF(OR(Tipy!JL63=Výsledky!$LC$6,Tipy!JL63=Výsledky!$LC$7,Tipy!JL63=Výsledky!$LC$8,Tipy!JL63=Výsledky!$LC$9),10,0))</f>
        <v>0</v>
      </c>
      <c r="LD69" s="183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86" t="str">
        <f>IF(ISBLANK($LE$3),"",IF(ISBLANK(Tipy!JH63),"-",SUM(KZ69:LD69)))</f>
        <v>-</v>
      </c>
      <c r="LF69" s="185"/>
      <c r="LG69" s="182">
        <f>IF(ISBLANK($LL$3),"",IF(ISBLANK(Tipy!JN63),0,IF(AND(Tipy!JN63=Výsledky!$LJ$3,Tipy!JP63=Výsledky!$LL$3),50,0)))</f>
        <v>0</v>
      </c>
      <c r="LH69" s="182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82">
        <f>IF(ISBLANK($LL$3),"",IF(OR(Tipy!JQ63=Výsledky!$LG$6,Tipy!JQ63=Výsledky!$LG$7,Tipy!JQ63=Výsledky!$LG$8,Tipy!JQ63=Výsledky!$LG$9),30,0))</f>
        <v>0</v>
      </c>
      <c r="LJ69" s="182">
        <f>IF(ISBLANK($LL$3),"",IF(OR(Tipy!JR63=Výsledky!$LJ$6,Tipy!JR63=Výsledky!$LJ$7,Tipy!JR63=Výsledky!$LJ$8,Tipy!JR63=Výsledky!$LJ$9),10,0))</f>
        <v>0</v>
      </c>
      <c r="LK69" s="183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86" t="str">
        <f>IF(ISBLANK($LL$3),"",IF(ISBLANK(Tipy!JN63),"-",SUM(LG69:LK69)))</f>
        <v>-</v>
      </c>
      <c r="LM69" s="185"/>
      <c r="LN69" s="182" t="str">
        <f>IF(ISBLANK($LS$3),"",IF(ISBLANK(Tipy!JT63),0,IF(AND(Tipy!JT63=Výsledky!$LQ$3,Tipy!JV63=Výsledky!$LS$3),50,0)))</f>
        <v/>
      </c>
      <c r="LO69" s="182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82" t="str">
        <f>IF(ISBLANK($LS$3),"",IF(OR(Tipy!JW63=Výsledky!$LN$6,Tipy!JW63=Výsledky!$LN$7,Tipy!JW63=Výsledky!$LN$8,Tipy!JW63=Výsledky!$LN$9),30,0))</f>
        <v/>
      </c>
      <c r="LQ69" s="182" t="str">
        <f>IF(ISBLANK($LS$3),"",IF(OR(Tipy!JX63=Výsledky!$LQ$6,Tipy!JX63=Výsledky!$LQ$7,Tipy!JX63=Výsledky!$LQ$8,Tipy!JX63=Výsledky!$LQ$9),10,0))</f>
        <v/>
      </c>
      <c r="LR69" s="183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86" t="str">
        <f>IF(ISBLANK($LS$3),"",IF(ISBLANK(Tipy!JT63),"-",SUM(LN69:LR69)))</f>
        <v/>
      </c>
      <c r="LT69" s="94"/>
      <c r="LU69" s="182">
        <f>IF(ISBLANK($LZ$3),"",IF(ISBLANK(Tipy!JZ63),0,IF(AND(Tipy!JZ63=Výsledky!$LX$3,Tipy!KB63=Výsledky!$LZ$3),50,0)))</f>
        <v>0</v>
      </c>
      <c r="LV69" s="182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0</v>
      </c>
      <c r="LW69" s="182">
        <f>IF(ISBLANK($LZ$3),"",IF(OR(Tipy!KC63=Výsledky!$LU$6,Tipy!KC63=Výsledky!$LU$7,Tipy!KC63=Výsledky!$LU$8,Tipy!KC63=Výsledky!$LU$9),30,0))</f>
        <v>0</v>
      </c>
      <c r="LX69" s="182">
        <f>IF(ISBLANK($LZ$3),"",IF(OR(Tipy!KD63=Výsledky!$LX$6,Tipy!KD63=Výsledky!$LX$7,Tipy!KD63=Výsledky!$LX$8,Tipy!KD63=Výsledky!$LX$9),10,0))</f>
        <v>0</v>
      </c>
      <c r="LY69" s="183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86" t="str">
        <f>IF(ISBLANK($LZ$3),"",IF(ISBLANK(Tipy!JZ63),"-",SUM(LU69:LY69)))</f>
        <v>-</v>
      </c>
      <c r="MA69" s="185"/>
      <c r="MB69" s="182">
        <f>IF(ISBLANK($MG$3),"",IF(ISBLANK(Tipy!KF63),0,IF(AND(Tipy!KF63=Výsledky!$ME$3,Tipy!KH63=Výsledky!$MG$3),50,0)))</f>
        <v>0</v>
      </c>
      <c r="MC69" s="182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82">
        <f>IF(ISBLANK($MG$3),"",IF(OR(Tipy!KI63=Výsledky!$MB$6,Tipy!KI63=Výsledky!$MB$7,Tipy!KI63=Výsledky!$MB$8,Tipy!KI63=Výsledky!$MB$9),30,0))</f>
        <v>0</v>
      </c>
      <c r="ME69" s="182">
        <f>IF(ISBLANK($MG$3),"",IF(OR(Tipy!KJ63=Výsledky!$ME$6,Tipy!KJ63=Výsledky!$ME$7,Tipy!KJ63=Výsledky!$ME$8,Tipy!KJ63=Výsledky!$ME$9),10,0))</f>
        <v>0</v>
      </c>
      <c r="MF69" s="183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86" t="str">
        <f>IF(ISBLANK($MG$3),"",IF(ISBLANK(Tipy!KF63),"-",SUM(MB69:MF69)))</f>
        <v>-</v>
      </c>
      <c r="MH69" s="94"/>
      <c r="MI69" s="92" t="str">
        <f>IF(ISBLANK($MN$3),"",IF(ISBLANK(Tipy!KL63),0,IF(AND(Tipy!KL63=Výsledky!$ML$3,Tipy!KN63=Výsledky!$MN$3),50,0)))</f>
        <v/>
      </c>
      <c r="MJ69" s="92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92" t="str">
        <f>IF(ISBLANK($MN$3),"",IF(OR(Tipy!KO63=Výsledky!$MI$6,Tipy!KO63=Výsledky!$MI$7,Tipy!KO63=Výsledky!$MI$8,Tipy!KO63=Výsledky!$MI$9),30,0))</f>
        <v/>
      </c>
      <c r="ML69" s="92" t="str">
        <f>IF(ISBLANK($MN$3),"",IF(OR(Tipy!KP63=Výsledky!$ML$6,Tipy!KP63=Výsledky!$ML$7,Tipy!KP63=Výsledky!$ML$8,Tipy!KP63=Výsledky!$ML$9),10,0))</f>
        <v/>
      </c>
      <c r="MM69" s="93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95" t="str">
        <f>IF(ISBLANK($MN$3),"",IF(ISBLANK(Tipy!KL63),"-",SUM(MI69:MM69)))</f>
        <v/>
      </c>
      <c r="MO69" s="94"/>
      <c r="MP69" s="92" t="str">
        <f>IF(ISBLANK($MU$3),"",IF(ISBLANK(Tipy!KR63),0,IF(AND(Tipy!KR63=Výsledky!$MS$3,Tipy!KT63=Výsledky!$MU$3),50,0)))</f>
        <v/>
      </c>
      <c r="MQ69" s="92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92" t="str">
        <f>IF(ISBLANK($MU$3),"",IF(OR(Tipy!KU63=Výsledky!$MP$6,Tipy!KU63=Výsledky!$MP$7,Tipy!KU63=Výsledky!$MP$8,Tipy!KU63=Výsledky!$MP$9),30,0))</f>
        <v/>
      </c>
      <c r="MS69" s="92" t="str">
        <f>IF(ISBLANK($MU$3),"",IF(OR(Tipy!KV63=Výsledky!$MS$6,Tipy!KV63=Výsledky!$MS$7,Tipy!KV63=Výsledky!$MS$8,Tipy!KV63=Výsledky!$MS$9),10,0))</f>
        <v/>
      </c>
      <c r="MT69" s="93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95" t="str">
        <f>IF(ISBLANK($MU$3),"",IF(ISBLANK(Tipy!KR63),"-",SUM(MP69:MT69)))</f>
        <v/>
      </c>
      <c r="MV69" s="94"/>
      <c r="MW69" s="92" t="str">
        <f>IF(ISBLANK($NB$3),"",IF(ISBLANK(Tipy!KX63),0,IF(AND(Tipy!KX63=Výsledky!$MZ$3,Tipy!KZ63=Výsledky!$NB$3),50,0)))</f>
        <v/>
      </c>
      <c r="MX69" s="92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92" t="str">
        <f>IF(ISBLANK($NB$3),"",IF(OR(Tipy!LA63=Výsledky!$MW$6,Tipy!LA63=Výsledky!$MW$7,Tipy!LA63=Výsledky!$MW$8,Tipy!LA63=Výsledky!$MW$9),30,0))</f>
        <v/>
      </c>
      <c r="MZ69" s="92" t="str">
        <f>IF(ISBLANK($NB$3),"",IF(OR(Tipy!LB63=Výsledky!$MZ$6,Tipy!LB63=Výsledky!$MZ$7,Tipy!LB63=Výsledky!$MZ$8,Tipy!LB63=Výsledky!$MZ$9),10,0))</f>
        <v/>
      </c>
      <c r="NA69" s="93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95" t="str">
        <f>IF(ISBLANK($NB$3),"",IF(ISBLANK(Tipy!KX63),"-",SUM(MW69:NA69)))</f>
        <v/>
      </c>
      <c r="NC69" s="94"/>
      <c r="ND69" s="92" t="str">
        <f>IF(ISBLANK($NI$3),"",IF(ISBLANK(Tipy!LD63),0,IF(AND(Tipy!LD63=Výsledky!$NG$3,Tipy!LF63=Výsledky!$NI$3),50,0)))</f>
        <v/>
      </c>
      <c r="NE69" s="92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92" t="str">
        <f>IF(ISBLANK($NI$3),"",IF(OR(Tipy!LG63=Výsledky!$ND$6,Tipy!LG63=Výsledky!$ND$7,Tipy!LG63=Výsledky!$ND$8,Tipy!LG63=Výsledky!$ND$9),30,0))</f>
        <v/>
      </c>
      <c r="NG69" s="92" t="str">
        <f>IF(ISBLANK($NI$3),"",IF(OR(Tipy!LH63=Výsledky!$NG$6,Tipy!LH63=Výsledky!$NG$7,Tipy!LH63=Výsledky!$NG$8,Tipy!LH63=Výsledky!$NG$9),10,0))</f>
        <v/>
      </c>
      <c r="NH69" s="93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95" t="str">
        <f>IF(ISBLANK($NI$3),"",IF(ISBLANK(Tipy!LD63),"-",SUM(ND69:NH69)))</f>
        <v/>
      </c>
      <c r="NJ69" s="94"/>
      <c r="NK69" s="92" t="str">
        <f>IF(ISBLANK($NP$3),"",IF(ISBLANK(Tipy!LJ63),0,IF(AND(Tipy!LJ63=Výsledky!$NN$3,Tipy!LL63=Výsledky!$NP$3),50,0)))</f>
        <v/>
      </c>
      <c r="NL69" s="92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92" t="str">
        <f>IF(ISBLANK($NP$3),"",IF(OR(Tipy!LM63=Výsledky!$NK$6,Tipy!LM63=Výsledky!$NK$7,Tipy!LM63=Výsledky!$NK$8,Tipy!LM63=Výsledky!$NK$9),30,0))</f>
        <v/>
      </c>
      <c r="NN69" s="92" t="str">
        <f>IF(ISBLANK($NP$3),"",IF(OR(Tipy!LN63=Výsledky!$NN$6,Tipy!LN63=Výsledky!$NN$7,Tipy!LN63=Výsledky!$NN$8,Tipy!LN63=Výsledky!$NN$9),10,0))</f>
        <v/>
      </c>
      <c r="NO69" s="93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95" t="str">
        <f>IF(ISBLANK($NP$3),"",IF(ISBLANK(Tipy!LJ63),"-",SUM(NK69:NO69)))</f>
        <v/>
      </c>
      <c r="NQ69" s="94"/>
      <c r="NR69" s="92" t="str">
        <f>IF(ISBLANK($NW$3),"",IF(ISBLANK(Tipy!LP63),0,IF(AND(Tipy!LP63=Výsledky!$NU$3,Tipy!LR63=Výsledky!$NW$3),50,0)))</f>
        <v/>
      </c>
      <c r="NS69" s="92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92" t="str">
        <f>IF(ISBLANK($NW$3),"",IF(OR(Tipy!LS63=Výsledky!$NR$6,Tipy!LS63=Výsledky!$NR$7,Tipy!LS63=Výsledky!$NR$8,Tipy!LS63=Výsledky!$NR$9),30,0))</f>
        <v/>
      </c>
      <c r="NU69" s="92" t="str">
        <f>IF(ISBLANK($NW$3),"",IF(OR(Tipy!LT63=Výsledky!$NU$6,Tipy!LT63=Výsledky!$NU$7,Tipy!LT63=Výsledky!$NU$8,Tipy!LT63=Výsledky!$NU$9),10,0))</f>
        <v/>
      </c>
      <c r="NV69" s="93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95" t="str">
        <f>IF(ISBLANK($NW$3),"",IF(ISBLANK(Tipy!LP63),"-",SUM(NR69:NV69)))</f>
        <v/>
      </c>
      <c r="NX69" s="94"/>
      <c r="NY69" s="92" t="str">
        <f>IF(ISBLANK($OD$3),"",IF(ISBLANK(Tipy!LV63),0,IF(AND(Tipy!LV63=Výsledky!$OB$3,Tipy!LX63=Výsledky!$OD$3),50,0)))</f>
        <v/>
      </c>
      <c r="NZ69" s="92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92" t="str">
        <f>IF(ISBLANK($OD$3),"",IF(OR(Tipy!LY63=Výsledky!$NY$6,Tipy!LY63=Výsledky!$NY$7,Tipy!LY63=Výsledky!$NY$8,Tipy!LY63=Výsledky!$NY$9),30,0))</f>
        <v/>
      </c>
      <c r="OB69" s="92" t="str">
        <f>IF(ISBLANK($OD$3),"",IF(OR(Tipy!LZ63=Výsledky!$OB$6,Tipy!LZ63=Výsledky!$OB$7,Tipy!LZ63=Výsledky!$OB$8,Tipy!LZ63=Výsledky!$OB$9),10,0))</f>
        <v/>
      </c>
      <c r="OC69" s="93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95" t="str">
        <f>IF(ISBLANK($OD$3),"",IF(ISBLANK(Tipy!LV63),"-",SUM(NY69:OC69)))</f>
        <v/>
      </c>
      <c r="OE69" s="94"/>
      <c r="OF69" s="92" t="str">
        <f>IF(ISBLANK($OK$3),"",IF(ISBLANK(Tipy!MB63),0,IF(AND(Tipy!MB63=Výsledky!$OI$3,Tipy!MD63=Výsledky!$OK$3),50,0)))</f>
        <v/>
      </c>
      <c r="OG69" s="92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92" t="str">
        <f>IF(ISBLANK($OK$3),"",IF(OR(Tipy!ME63=Výsledky!$OF$6,Tipy!ME63=Výsledky!$OF$7,Tipy!ME63=Výsledky!$OF$8,Tipy!ME63=Výsledky!$OF$9),30,0))</f>
        <v/>
      </c>
      <c r="OI69" s="92" t="str">
        <f>IF(ISBLANK($OK$3),"",IF(OR(Tipy!MF63=Výsledky!$OI$6,Tipy!MF63=Výsledky!$OI$7,Tipy!MF63=Výsledky!$OI$8,Tipy!MF63=Výsledky!$OI$9),10,0))</f>
        <v/>
      </c>
      <c r="OJ69" s="93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95" t="str">
        <f>IF(ISBLANK($OK$3),"",IF(ISBLANK(Tipy!MB63),"-",SUM(OF69:OJ69)))</f>
        <v/>
      </c>
      <c r="OL69" s="94"/>
      <c r="OM69" s="92" t="str">
        <f>IF(ISBLANK($OR$3),"",IF(ISBLANK(Tipy!MH63),0,IF(AND(Tipy!MH63=Výsledky!$OP$3,Tipy!MJ63=Výsledky!$OR$3),50,0)))</f>
        <v/>
      </c>
      <c r="ON69" s="92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92" t="str">
        <f>IF(ISBLANK($OR$3),"",IF(OR(Tipy!MK63=Výsledky!$OM$6,Tipy!MK63=Výsledky!$OM$7,Tipy!MK63=Výsledky!$OM$8,Tipy!MK63=Výsledky!$OM$9),30,0))</f>
        <v/>
      </c>
      <c r="OP69" s="92" t="str">
        <f>IF(ISBLANK($OR$3),"",IF(OR(Tipy!ML63=Výsledky!$OP$6,Tipy!ML63=Výsledky!$OP$7,Tipy!ML63=Výsledky!$OP$8,Tipy!ML63=Výsledky!$OP$9),10,0))</f>
        <v/>
      </c>
      <c r="OQ69" s="93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95" t="str">
        <f>IF(ISBLANK($OR$3),"",IF(ISBLANK(Tipy!MH63),"-",SUM(OM69:OQ69)))</f>
        <v/>
      </c>
      <c r="OS69" s="94"/>
      <c r="OT69" s="92" t="str">
        <f>IF(ISBLANK($OY$3),"",IF(ISBLANK(Tipy!MN63),0,IF(AND(Tipy!MN63=Výsledky!$OW$3,Tipy!MP63=Výsledky!$OY$3),50,0)))</f>
        <v/>
      </c>
      <c r="OU69" s="92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92" t="str">
        <f>IF(ISBLANK($OY$3),"",IF(OR(Tipy!MQ63=Výsledky!$OT$6,Tipy!MQ63=Výsledky!$OT$7,Tipy!MQ63=Výsledky!$OT$8,Tipy!MQ63=Výsledky!$OT$9),30,0))</f>
        <v/>
      </c>
      <c r="OW69" s="92" t="str">
        <f>IF(ISBLANK($OY$3),"",IF(OR(Tipy!MR63=Výsledky!$OW$6,Tipy!MR63=Výsledky!$OW$7,Tipy!MR63=Výsledky!$OW$8,Tipy!MR63=Výsledky!$OW$9),10,0))</f>
        <v/>
      </c>
      <c r="OX69" s="93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95" t="str">
        <f>IF(ISBLANK($OY$3),"",IF(ISBLANK(Tipy!MN63),"-",SUM(OT69:OX69)))</f>
        <v/>
      </c>
      <c r="OZ69" s="94"/>
      <c r="PA69" s="92" t="str">
        <f>IF(ISBLANK($PF$3),"",IF(ISBLANK(Tipy!MT63),0,IF(AND(Tipy!MT63=Výsledky!$PD$3,Tipy!MV63=Výsledky!$PF$3),50,0)))</f>
        <v/>
      </c>
      <c r="PB69" s="92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92" t="str">
        <f>IF(ISBLANK($PF$3),"",IF(OR(Tipy!MW63=Výsledky!$PA$6,Tipy!MW63=Výsledky!$PA$7,Tipy!MW63=Výsledky!$PA$8,Tipy!MW63=Výsledky!$PA$9),30,0))</f>
        <v/>
      </c>
      <c r="PD69" s="92" t="str">
        <f>IF(ISBLANK($PF$3),"",IF(OR(Tipy!MX63=Výsledky!$PD$6,Tipy!MX63=Výsledky!$PD$7,Tipy!MX63=Výsledky!$PD$8,Tipy!MX63=Výsledky!$PD$9),10,0))</f>
        <v/>
      </c>
      <c r="PE69" s="93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95" t="str">
        <f>IF(ISBLANK($PF$3),"",IF(ISBLANK(Tipy!MT63),"-",SUM(PA69:PE69)))</f>
        <v/>
      </c>
      <c r="PG69" s="94"/>
      <c r="PH69" s="92" t="str">
        <f>IF(ISBLANK($PM$3),"",IF(ISBLANK(Tipy!MZ63),0,IF(AND(Tipy!MZ63=Výsledky!$PK$3,Tipy!NB63=Výsledky!$PM$3),50,0)))</f>
        <v/>
      </c>
      <c r="PI69" s="92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92" t="str">
        <f>IF(ISBLANK($PM$3),"",IF(OR(Tipy!NC63=Výsledky!$PH$6,Tipy!NC63=Výsledky!$PH$7,Tipy!NC63=Výsledky!$PH$8,Tipy!NC63=Výsledky!$PH$9),30,0))</f>
        <v/>
      </c>
      <c r="PK69" s="92" t="str">
        <f>IF(ISBLANK($PM$3),"",IF(OR(Tipy!ND63=Výsledky!$PK$6,Tipy!ND63=Výsledky!$PK$7,Tipy!ND63=Výsledky!$PK$8,Tipy!ND63=Výsledky!$PK$9),10,0))</f>
        <v/>
      </c>
      <c r="PL69" s="93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95" t="str">
        <f>IF(ISBLANK($PM$3),"",IF(ISBLANK(Tipy!MZ63),"-",SUM(PH69:PL69)))</f>
        <v/>
      </c>
      <c r="PN69" s="94"/>
      <c r="PO69" s="92" t="str">
        <f>IF(ISBLANK($PT$3),"",IF(ISBLANK(Tipy!NF63),0,IF(AND(Tipy!NF63=Výsledky!$PR$3,Tipy!NH63=Výsledky!$PT$3),50,0)))</f>
        <v/>
      </c>
      <c r="PP69" s="92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92" t="str">
        <f>IF(ISBLANK($PT$3),"",IF(OR(Tipy!NI63=Výsledky!$PO$6,Tipy!NI63=Výsledky!$PO$7,Tipy!NI63=Výsledky!$PO$8,Tipy!NI63=Výsledky!$PO$9),30,0))</f>
        <v/>
      </c>
      <c r="PR69" s="92" t="str">
        <f>IF(ISBLANK($PT$3),"",IF(OR(Tipy!NJ63=Výsledky!$PR$6,Tipy!NJ63=Výsledky!$PR$7,Tipy!NJ63=Výsledky!$PR$8,Tipy!NJ63=Výsledky!$PR$9),10,0))</f>
        <v/>
      </c>
      <c r="PS69" s="93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95" t="str">
        <f>IF(ISBLANK($PT$3),"",IF(ISBLANK(Tipy!NF63),"-",SUM(PO69:PS69)))</f>
        <v/>
      </c>
      <c r="PU69" s="94"/>
      <c r="PV69" s="92" t="str">
        <f>IF(ISBLANK($QA$3),"",IF(ISBLANK(Tipy!NL63),0,IF(AND(Tipy!NL63=Výsledky!$PY$3,Tipy!NN63=Výsledky!$QA$3),50,0)))</f>
        <v/>
      </c>
      <c r="PW69" s="92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92" t="str">
        <f>IF(ISBLANK($QA$3),"",IF(OR(Tipy!NO63=Výsledky!$PV$6,Tipy!NO63=Výsledky!$PV$7,Tipy!NO63=Výsledky!$PV$8,Tipy!NO63=Výsledky!$PV$9),30,0))</f>
        <v/>
      </c>
      <c r="PY69" s="92" t="str">
        <f>IF(ISBLANK($QA$3),"",IF(OR(Tipy!NP63=Výsledky!$PY$6,Tipy!NP63=Výsledky!$PY$7,Tipy!NP63=Výsledky!$PY$8,Tipy!NP63=Výsledky!$PY$9),10,0))</f>
        <v/>
      </c>
      <c r="PZ69" s="93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95" t="str">
        <f>IF(ISBLANK($QA$3),"",IF(ISBLANK(Tipy!NL63),"-",SUM(PV69:PZ69)))</f>
        <v/>
      </c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182">
        <f>IF(ISBLANK($GP$3),"",IF(ISBLANK(Tipy!FJ64),0,IF(AND(Tipy!FJ64=Výsledky!$GN$3,Tipy!FL64=Výsledky!$GP$3),50,0)))</f>
        <v>0</v>
      </c>
      <c r="GL70" s="182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82">
        <f>IF(ISBLANK($GP$3),"",IF(OR(Tipy!FM64=Výsledky!$GK$6,Tipy!FM64=Výsledky!$GK$7,Tipy!FM64=Výsledky!$GK$8,Tipy!FM64=Výsledky!$GK$9),30,0))</f>
        <v>0</v>
      </c>
      <c r="GN70" s="182">
        <f>IF(ISBLANK($GP$3),"",IF(OR(Tipy!FN64=Výsledky!$GN$6,Tipy!FN64=Výsledky!$GN$7,Tipy!FN64=Výsledky!$GN$8,Tipy!FN64=Výsledky!$GN$9),10,0))</f>
        <v>0</v>
      </c>
      <c r="GO70" s="183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6" t="str">
        <f>IF(ISBLANK($GP$3),"",IF(ISBLANK(Tipy!FJ64),"-",SUM(GK70:GO70)))</f>
        <v>-</v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182">
        <f>IF(ISBLANK($IM$3),"",IF(ISBLANK(Tipy!GZ64),0,IF(AND(Tipy!GZ64=Výsledky!$IK$3,Tipy!HB64=Výsledky!$IM$3),50,0)))</f>
        <v>0</v>
      </c>
      <c r="II70" s="182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2">
        <f>IF(ISBLANK($IM$3),"",IF(OR(Tipy!HC64=Výsledky!$IH$6,Tipy!HC64=Výsledky!$IH$7,Tipy!HC64=Výsledky!$IH$8,Tipy!HC64=Výsledky!$IH$9),30,0))</f>
        <v>0</v>
      </c>
      <c r="IK70" s="182">
        <f>IF(ISBLANK($IM$3),"",IF(OR(Tipy!HD64=Výsledky!$IK$6,Tipy!HD64=Výsledky!$IK$7,Tipy!HD64=Výsledky!$IK$8,Tipy!HD64=Výsledky!$IK$9),10,0))</f>
        <v>0</v>
      </c>
      <c r="IL70" s="183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6" t="str">
        <f>IF(ISBLANK($IM$3),"",IF(ISBLANK(Tipy!GZ64),"-",SUM(IH70:IL70)))</f>
        <v>-</v>
      </c>
      <c r="IN70" s="185"/>
      <c r="IO70" s="182">
        <f>IF(ISBLANK($IT$3),"",IF(ISBLANK(Tipy!HF64),0,IF(AND(Tipy!HF64=Výsledky!$IR$3,Tipy!HH64=Výsledky!$IT$3),50,0)))</f>
        <v>0</v>
      </c>
      <c r="IP70" s="182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2">
        <f>IF(ISBLANK($IT$3),"",IF(OR(Tipy!HI64=Výsledky!$IO$6,Tipy!HI64=Výsledky!$IO$7,Tipy!HI64=Výsledky!$IO$8,Tipy!HI64=Výsledky!$IO$9),30,0))</f>
        <v>0</v>
      </c>
      <c r="IR70" s="182">
        <f>IF(ISBLANK($IT$3),"",IF(OR(Tipy!HJ64=Výsledky!$IR$6,Tipy!HJ64=Výsledky!$IR$7,Tipy!HJ64=Výsledky!$IR$8,Tipy!HJ64=Výsledky!$IR$9),10,0))</f>
        <v>0</v>
      </c>
      <c r="IS70" s="183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6" t="str">
        <f>IF(ISBLANK($IT$3),"",IF(ISBLANK(Tipy!HF64),"-",SUM(IO70:IS70)))</f>
        <v>-</v>
      </c>
      <c r="IU70" s="185"/>
      <c r="IV70" s="182">
        <f>IF(ISBLANK($JA$3),"",IF(ISBLANK(Tipy!HL64),0,IF(AND(Tipy!HL64=Výsledky!$IY$3,Tipy!HN64=Výsledky!$JA$3),50,0)))</f>
        <v>0</v>
      </c>
      <c r="IW70" s="182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2">
        <f>IF(ISBLANK($JA$3),"",IF(OR(Tipy!HO64=Výsledky!$IV$6,Tipy!HO64=Výsledky!$IV$7,Tipy!HO64=Výsledky!$IV$8,Tipy!HO64=Výsledky!$IV$9),30,0))</f>
        <v>0</v>
      </c>
      <c r="IY70" s="182">
        <f>IF(ISBLANK($JA$3),"",IF(OR(Tipy!HP64=Výsledky!$IY$6,Tipy!HP64=Výsledky!$IY$7,Tipy!HP64=Výsledky!$IY$8,Tipy!HP64=Výsledky!$IY$9),10,0))</f>
        <v>0</v>
      </c>
      <c r="IZ70" s="183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6" t="str">
        <f>IF(ISBLANK($JA$3),"",IF(ISBLANK(Tipy!HL64),"-",SUM(IV70:IZ70)))</f>
        <v>-</v>
      </c>
      <c r="JB70" s="185"/>
      <c r="JC70" s="182">
        <f>IF(ISBLANK($JH$3),"",IF(ISBLANK(Tipy!HR64),0,IF(AND(Tipy!HR64=Výsledky!$JF$3,Tipy!HT64=Výsledky!$JH$3),50,0)))</f>
        <v>0</v>
      </c>
      <c r="JD70" s="182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2">
        <f>IF(ISBLANK($JH$3),"",IF(OR(Tipy!HU64=Výsledky!$JC$6,Tipy!HU64=Výsledky!$JC$7,Tipy!HU64=Výsledky!$JC$8,Tipy!HU64=Výsledky!$JC$9),30,0))</f>
        <v>0</v>
      </c>
      <c r="JF70" s="182">
        <f>IF(ISBLANK($JH$3),"",IF(OR(Tipy!HV64=Výsledky!$JF$6,Tipy!HV64=Výsledky!$JF$7,Tipy!HV64=Výsledky!$JF$8,Tipy!HV64=Výsledky!$JF$9),10,0))</f>
        <v>0</v>
      </c>
      <c r="JG70" s="18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6" t="str">
        <f>IF(ISBLANK($JH$3),"",IF(ISBLANK(Tipy!HR64),"-",SUM(JC70:JG70)))</f>
        <v>-</v>
      </c>
      <c r="JI70" s="185"/>
      <c r="JJ70" s="182">
        <f>IF(ISBLANK($JO$3),"",IF(ISBLANK(Tipy!HX64),0,IF(AND(Tipy!HX64=Výsledky!$JM$3,Tipy!HZ64=Výsledky!$JO$3),50,0)))</f>
        <v>0</v>
      </c>
      <c r="JK70" s="182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2">
        <f>IF(ISBLANK($JO$3),"",IF(OR(Tipy!IA64=Výsledky!$JJ$6,Tipy!IA64=Výsledky!$JJ$7,Tipy!IA64=Výsledky!$JJ$8,Tipy!IA64=Výsledky!$JJ$9),30,0))</f>
        <v>0</v>
      </c>
      <c r="JM70" s="182">
        <f>IF(ISBLANK($JO$3),"",IF(OR(Tipy!IB64=Výsledky!$JM$6,Tipy!IB64=Výsledky!$JM$7,Tipy!IB64=Výsledky!$JM$8,Tipy!IB64=Výsledky!$JM$9),10,0))</f>
        <v>0</v>
      </c>
      <c r="JN70" s="183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86" t="str">
        <f>IF(ISBLANK($JO$3),"",IF(ISBLANK(Tipy!HX64),"-",SUM(JJ70:JN70)))</f>
        <v>-</v>
      </c>
      <c r="JP70" s="185"/>
      <c r="JQ70" s="182">
        <f>IF(ISBLANK($JV$3),"",IF(ISBLANK(Tipy!ID64),0,IF(AND(Tipy!ID64=Výsledky!$JT$3,Tipy!IF64=Výsledky!$JV$3),50,0)))</f>
        <v>0</v>
      </c>
      <c r="JR70" s="182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82">
        <f>IF(ISBLANK($JV$3),"",IF(OR(Tipy!IG64=Výsledky!$JQ$6,Tipy!IG64=Výsledky!$JQ$7,Tipy!IG64=Výsledky!$JQ$8,Tipy!IG64=Výsledky!$JQ$9),30,0))</f>
        <v>0</v>
      </c>
      <c r="JT70" s="182">
        <f>IF(ISBLANK($JV$3),"",IF(OR(Tipy!IH64=Výsledky!$JT$6,Tipy!IH64=Výsledky!$JT$7,Tipy!IH64=Výsledky!$JT$8,Tipy!IH64=Výsledky!$JT$9),10,0))</f>
        <v>0</v>
      </c>
      <c r="JU70" s="183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86" t="str">
        <f>IF(ISBLANK($JV$3),"",IF(ISBLANK(Tipy!ID64),"-",SUM(JQ70:JU70)))</f>
        <v>-</v>
      </c>
      <c r="JW70" s="185"/>
      <c r="JX70" s="182">
        <f>IF(ISBLANK($KC$3),"",IF(ISBLANK(Tipy!IJ64),0,IF(AND(Tipy!IJ64=Výsledky!$KA$3,Tipy!IL64=Výsledky!$KC$3),50,0)))</f>
        <v>0</v>
      </c>
      <c r="JY70" s="182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>0</v>
      </c>
      <c r="JZ70" s="182">
        <f>IF(ISBLANK($KC$3),"",IF(OR(Tipy!IM64=Výsledky!$JX$6,Tipy!IM64=Výsledky!$JX$7,Tipy!IM64=Výsledky!$JX$8,Tipy!IM64=Výsledky!$JX$9),30,0))</f>
        <v>0</v>
      </c>
      <c r="KA70" s="182">
        <f>IF(ISBLANK($KC$3),"",IF(OR(Tipy!IN64=Výsledky!$KA$6,Tipy!IN64=Výsledky!$KA$7,Tipy!IN64=Výsledky!$KA$8,Tipy!IN64=Výsledky!$KA$9),10,0))</f>
        <v>0</v>
      </c>
      <c r="KB70" s="183">
        <f>IF(ISBLANK($KC$3),"",IF(ISBLANK(Tipy!IJ64),0,IF(OR(AND(Tipy!IJ64=Výsledky!$KA$3,OR(Tipy!IL64=Výsledky!$KC$3+1,Tipy!IL64=Výsledky!$KC$3-1)),AND(Tipy!IL64=Výsledky!$KC$3,OR(Tipy!IJ64=Výsledky!$KA$3+1,Tipy!IJ64=Výsledky!$KA$3-1))),10,0)))</f>
        <v>0</v>
      </c>
      <c r="KC70" s="186" t="str">
        <f>IF(ISBLANK($KC$3),"",IF(ISBLANK(Tipy!IJ64),"-",SUM(JX70:KB70)))</f>
        <v>-</v>
      </c>
      <c r="KD70" s="185"/>
      <c r="KE70" s="182">
        <f>IF(ISBLANK($KJ$3),"",IF(ISBLANK(Tipy!IP64),0,IF(AND(Tipy!IP64=Výsledky!$KH$3,Tipy!IR64=Výsledky!$KJ$3),50,0)))</f>
        <v>0</v>
      </c>
      <c r="KF70" s="182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182">
        <f>IF(ISBLANK($KJ$3),"",IF(OR(Tipy!IS64=Výsledky!$KE$6,Tipy!IS64=Výsledky!$KE$7,Tipy!IS64=Výsledky!$KE$8,Tipy!IS64=Výsledky!$KE$9),30,0))</f>
        <v>0</v>
      </c>
      <c r="KH70" s="182">
        <f>IF(ISBLANK($KJ$3),"",IF(OR(Tipy!IT64=Výsledky!$KH$6,Tipy!IT64=Výsledky!$KH$7,Tipy!IT64=Výsledky!$KH$8,Tipy!IT64=Výsledky!$KH$9),10,0))</f>
        <v>0</v>
      </c>
      <c r="KI70" s="183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186" t="str">
        <f>IF(ISBLANK($KJ$3),"",IF(ISBLANK(Tipy!IP64),"-",SUM(KE70:KI70)))</f>
        <v>-</v>
      </c>
      <c r="KK70" s="185"/>
      <c r="KL70" s="182">
        <f>IF(ISBLANK($KQ$3),"",IF(ISBLANK(Tipy!IV64),0,IF(AND(Tipy!IV64=Výsledky!$KO$3,Tipy!IX64=Výsledky!$KQ$3),50,0)))</f>
        <v>0</v>
      </c>
      <c r="KM70" s="182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182">
        <f>IF(ISBLANK($KQ$3),"",IF(OR(Tipy!IY64=Výsledky!$KL$6,Tipy!IY64=Výsledky!$KL$7,Tipy!IY64=Výsledky!$KL$8,Tipy!IY64=Výsledky!$KL$9),30,0))</f>
        <v>0</v>
      </c>
      <c r="KO70" s="182">
        <f>IF(ISBLANK($KQ$3),"",IF(OR(Tipy!IZ64=Výsledky!$KO$6,Tipy!IZ64=Výsledky!$KO$7,Tipy!IZ64=Výsledky!$KO$8,Tipy!IZ64=Výsledky!$KO$9),10,0))</f>
        <v>0</v>
      </c>
      <c r="KP70" s="183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86" t="str">
        <f>IF(ISBLANK($KQ$3),"",IF(ISBLANK(Tipy!IV64),"-",SUM(KL70:KP70)))</f>
        <v>-</v>
      </c>
      <c r="KR70" s="185"/>
      <c r="KS70" s="182">
        <f>IF(ISBLANK($KX$3),"",IF(ISBLANK(Tipy!JB64),0,IF(AND(Tipy!JB64=Výsledky!$KV$3,Tipy!JD64=Výsledky!$KX$3),50,0)))</f>
        <v>0</v>
      </c>
      <c r="KT70" s="182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82">
        <f>IF(ISBLANK($KX$3),"",IF(OR(Tipy!JE64=Výsledky!$KS$6,Tipy!JE64=Výsledky!$KS$7,Tipy!JE64=Výsledky!$KS$8,Tipy!JE64=Výsledky!$KS$9),30,0))</f>
        <v>0</v>
      </c>
      <c r="KV70" s="182">
        <f>IF(ISBLANK($KX$3),"",IF(OR(Tipy!JF64=Výsledky!$KV$6,Tipy!JF64=Výsledky!$KV$7,Tipy!JF64=Výsledky!$KV$8,Tipy!JF64=Výsledky!$KV$9),10,0))</f>
        <v>0</v>
      </c>
      <c r="KW70" s="183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186" t="str">
        <f>IF(ISBLANK($KX$3),"",IF(ISBLANK(Tipy!JB64),"-",SUM(KS70:KW70)))</f>
        <v>-</v>
      </c>
      <c r="KY70" s="185"/>
      <c r="KZ70" s="182">
        <f>IF(ISBLANK($LE$3),"",IF(ISBLANK(Tipy!JH64),0,IF(AND(Tipy!JH64=Výsledky!$LC$3,Tipy!JJ64=Výsledky!$LE$3),50,0)))</f>
        <v>0</v>
      </c>
      <c r="LA70" s="182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82">
        <f>IF(ISBLANK($LE$3),"",IF(OR(Tipy!JK64=Výsledky!$KZ$6,Tipy!JK64=Výsledky!$KZ$7,Tipy!JK64=Výsledky!$KZ$8,Tipy!JK64=Výsledky!$KZ$9),30,0))</f>
        <v>0</v>
      </c>
      <c r="LC70" s="182">
        <f>IF(ISBLANK($LE$3),"",IF(OR(Tipy!JL64=Výsledky!$LC$6,Tipy!JL64=Výsledky!$LC$7,Tipy!JL64=Výsledky!$LC$8,Tipy!JL64=Výsledky!$LC$9),10,0))</f>
        <v>0</v>
      </c>
      <c r="LD70" s="183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86" t="str">
        <f>IF(ISBLANK($LE$3),"",IF(ISBLANK(Tipy!JH64),"-",SUM(KZ70:LD70)))</f>
        <v>-</v>
      </c>
      <c r="LF70" s="185"/>
      <c r="LG70" s="182">
        <f>IF(ISBLANK($LL$3),"",IF(ISBLANK(Tipy!JN64),0,IF(AND(Tipy!JN64=Výsledky!$LJ$3,Tipy!JP64=Výsledky!$LL$3),50,0)))</f>
        <v>0</v>
      </c>
      <c r="LH70" s="182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82">
        <f>IF(ISBLANK($LL$3),"",IF(OR(Tipy!JQ64=Výsledky!$LG$6,Tipy!JQ64=Výsledky!$LG$7,Tipy!JQ64=Výsledky!$LG$8,Tipy!JQ64=Výsledky!$LG$9),30,0))</f>
        <v>0</v>
      </c>
      <c r="LJ70" s="182">
        <f>IF(ISBLANK($LL$3),"",IF(OR(Tipy!JR64=Výsledky!$LJ$6,Tipy!JR64=Výsledky!$LJ$7,Tipy!JR64=Výsledky!$LJ$8,Tipy!JR64=Výsledky!$LJ$9),10,0))</f>
        <v>0</v>
      </c>
      <c r="LK70" s="183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86" t="str">
        <f>IF(ISBLANK($LL$3),"",IF(ISBLANK(Tipy!JN64),"-",SUM(LG70:LK70)))</f>
        <v>-</v>
      </c>
      <c r="LM70" s="185"/>
      <c r="LN70" s="182" t="str">
        <f>IF(ISBLANK($LS$3),"",IF(ISBLANK(Tipy!JT64),0,IF(AND(Tipy!JT64=Výsledky!$LQ$3,Tipy!JV64=Výsledky!$LS$3),50,0)))</f>
        <v/>
      </c>
      <c r="LO70" s="182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82" t="str">
        <f>IF(ISBLANK($LS$3),"",IF(OR(Tipy!JW64=Výsledky!$LN$6,Tipy!JW64=Výsledky!$LN$7,Tipy!JW64=Výsledky!$LN$8,Tipy!JW64=Výsledky!$LN$9),30,0))</f>
        <v/>
      </c>
      <c r="LQ70" s="182" t="str">
        <f>IF(ISBLANK($LS$3),"",IF(OR(Tipy!JX64=Výsledky!$LQ$6,Tipy!JX64=Výsledky!$LQ$7,Tipy!JX64=Výsledky!$LQ$8,Tipy!JX64=Výsledky!$LQ$9),10,0))</f>
        <v/>
      </c>
      <c r="LR70" s="183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86" t="str">
        <f>IF(ISBLANK($LS$3),"",IF(ISBLANK(Tipy!JT64),"-",SUM(LN70:LR70)))</f>
        <v/>
      </c>
      <c r="LT70" s="94"/>
      <c r="LU70" s="182">
        <f>IF(ISBLANK($LZ$3),"",IF(ISBLANK(Tipy!JZ64),0,IF(AND(Tipy!JZ64=Výsledky!$LX$3,Tipy!KB64=Výsledky!$LZ$3),50,0)))</f>
        <v>0</v>
      </c>
      <c r="LV70" s="182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82">
        <f>IF(ISBLANK($LZ$3),"",IF(OR(Tipy!KC64=Výsledky!$LU$6,Tipy!KC64=Výsledky!$LU$7,Tipy!KC64=Výsledky!$LU$8,Tipy!KC64=Výsledky!$LU$9),30,0))</f>
        <v>0</v>
      </c>
      <c r="LX70" s="182">
        <f>IF(ISBLANK($LZ$3),"",IF(OR(Tipy!KD64=Výsledky!$LX$6,Tipy!KD64=Výsledky!$LX$7,Tipy!KD64=Výsledky!$LX$8,Tipy!KD64=Výsledky!$LX$9),10,0))</f>
        <v>0</v>
      </c>
      <c r="LY70" s="183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86" t="str">
        <f>IF(ISBLANK($LZ$3),"",IF(ISBLANK(Tipy!JZ64),"-",SUM(LU70:LY70)))</f>
        <v>-</v>
      </c>
      <c r="MA70" s="185"/>
      <c r="MB70" s="182">
        <f>IF(ISBLANK($MG$3),"",IF(ISBLANK(Tipy!KF64),0,IF(AND(Tipy!KF64=Výsledky!$ME$3,Tipy!KH64=Výsledky!$MG$3),50,0)))</f>
        <v>0</v>
      </c>
      <c r="MC70" s="182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82">
        <f>IF(ISBLANK($MG$3),"",IF(OR(Tipy!KI64=Výsledky!$MB$6,Tipy!KI64=Výsledky!$MB$7,Tipy!KI64=Výsledky!$MB$8,Tipy!KI64=Výsledky!$MB$9),30,0))</f>
        <v>0</v>
      </c>
      <c r="ME70" s="182">
        <f>IF(ISBLANK($MG$3),"",IF(OR(Tipy!KJ64=Výsledky!$ME$6,Tipy!KJ64=Výsledky!$ME$7,Tipy!KJ64=Výsledky!$ME$8,Tipy!KJ64=Výsledky!$ME$9),10,0))</f>
        <v>0</v>
      </c>
      <c r="MF70" s="183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86" t="str">
        <f>IF(ISBLANK($MG$3),"",IF(ISBLANK(Tipy!KF64),"-",SUM(MB70:MF70)))</f>
        <v>-</v>
      </c>
      <c r="MH70" s="94"/>
      <c r="MI70" s="92" t="str">
        <f>IF(ISBLANK($MN$3),"",IF(ISBLANK(Tipy!KL64),0,IF(AND(Tipy!KL64=Výsledky!$ML$3,Tipy!KN64=Výsledky!$MN$3),50,0)))</f>
        <v/>
      </c>
      <c r="MJ70" s="92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92" t="str">
        <f>IF(ISBLANK($MN$3),"",IF(OR(Tipy!KO64=Výsledky!$MI$6,Tipy!KO64=Výsledky!$MI$7,Tipy!KO64=Výsledky!$MI$8,Tipy!KO64=Výsledky!$MI$9),30,0))</f>
        <v/>
      </c>
      <c r="ML70" s="92" t="str">
        <f>IF(ISBLANK($MN$3),"",IF(OR(Tipy!KP64=Výsledky!$ML$6,Tipy!KP64=Výsledky!$ML$7,Tipy!KP64=Výsledky!$ML$8,Tipy!KP64=Výsledky!$ML$9),10,0))</f>
        <v/>
      </c>
      <c r="MM70" s="93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95" t="str">
        <f>IF(ISBLANK($MN$3),"",IF(ISBLANK(Tipy!KL64),"-",SUM(MI70:MM70)))</f>
        <v/>
      </c>
      <c r="MO70" s="94"/>
      <c r="MP70" s="92" t="str">
        <f>IF(ISBLANK($MU$3),"",IF(ISBLANK(Tipy!KR64),0,IF(AND(Tipy!KR64=Výsledky!$MS$3,Tipy!KT64=Výsledky!$MU$3),50,0)))</f>
        <v/>
      </c>
      <c r="MQ70" s="92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92" t="str">
        <f>IF(ISBLANK($MU$3),"",IF(OR(Tipy!KU64=Výsledky!$MP$6,Tipy!KU64=Výsledky!$MP$7,Tipy!KU64=Výsledky!$MP$8,Tipy!KU64=Výsledky!$MP$9),30,0))</f>
        <v/>
      </c>
      <c r="MS70" s="92" t="str">
        <f>IF(ISBLANK($MU$3),"",IF(OR(Tipy!KV64=Výsledky!$MS$6,Tipy!KV64=Výsledky!$MS$7,Tipy!KV64=Výsledky!$MS$8,Tipy!KV64=Výsledky!$MS$9),10,0))</f>
        <v/>
      </c>
      <c r="MT70" s="93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95" t="str">
        <f>IF(ISBLANK($MU$3),"",IF(ISBLANK(Tipy!KR64),"-",SUM(MP70:MT70)))</f>
        <v/>
      </c>
      <c r="MV70" s="94"/>
      <c r="MW70" s="92" t="str">
        <f>IF(ISBLANK($NB$3),"",IF(ISBLANK(Tipy!KX64),0,IF(AND(Tipy!KX64=Výsledky!$MZ$3,Tipy!KZ64=Výsledky!$NB$3),50,0)))</f>
        <v/>
      </c>
      <c r="MX70" s="92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92" t="str">
        <f>IF(ISBLANK($NB$3),"",IF(OR(Tipy!LA64=Výsledky!$MW$6,Tipy!LA64=Výsledky!$MW$7,Tipy!LA64=Výsledky!$MW$8,Tipy!LA64=Výsledky!$MW$9),30,0))</f>
        <v/>
      </c>
      <c r="MZ70" s="92" t="str">
        <f>IF(ISBLANK($NB$3),"",IF(OR(Tipy!LB64=Výsledky!$MZ$6,Tipy!LB64=Výsledky!$MZ$7,Tipy!LB64=Výsledky!$MZ$8,Tipy!LB64=Výsledky!$MZ$9),10,0))</f>
        <v/>
      </c>
      <c r="NA70" s="93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95" t="str">
        <f>IF(ISBLANK($NB$3),"",IF(ISBLANK(Tipy!KX64),"-",SUM(MW70:NA70)))</f>
        <v/>
      </c>
      <c r="NC70" s="94"/>
      <c r="ND70" s="92" t="str">
        <f>IF(ISBLANK($NI$3),"",IF(ISBLANK(Tipy!LD64),0,IF(AND(Tipy!LD64=Výsledky!$NG$3,Tipy!LF64=Výsledky!$NI$3),50,0)))</f>
        <v/>
      </c>
      <c r="NE70" s="92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92" t="str">
        <f>IF(ISBLANK($NI$3),"",IF(OR(Tipy!LG64=Výsledky!$ND$6,Tipy!LG64=Výsledky!$ND$7,Tipy!LG64=Výsledky!$ND$8,Tipy!LG64=Výsledky!$ND$9),30,0))</f>
        <v/>
      </c>
      <c r="NG70" s="92" t="str">
        <f>IF(ISBLANK($NI$3),"",IF(OR(Tipy!LH64=Výsledky!$NG$6,Tipy!LH64=Výsledky!$NG$7,Tipy!LH64=Výsledky!$NG$8,Tipy!LH64=Výsledky!$NG$9),10,0))</f>
        <v/>
      </c>
      <c r="NH70" s="93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95" t="str">
        <f>IF(ISBLANK($NI$3),"",IF(ISBLANK(Tipy!LD64),"-",SUM(ND70:NH70)))</f>
        <v/>
      </c>
      <c r="NJ70" s="94"/>
      <c r="NK70" s="92" t="str">
        <f>IF(ISBLANK($NP$3),"",IF(ISBLANK(Tipy!LJ64),0,IF(AND(Tipy!LJ64=Výsledky!$NN$3,Tipy!LL64=Výsledky!$NP$3),50,0)))</f>
        <v/>
      </c>
      <c r="NL70" s="92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92" t="str">
        <f>IF(ISBLANK($NP$3),"",IF(OR(Tipy!LM64=Výsledky!$NK$6,Tipy!LM64=Výsledky!$NK$7,Tipy!LM64=Výsledky!$NK$8,Tipy!LM64=Výsledky!$NK$9),30,0))</f>
        <v/>
      </c>
      <c r="NN70" s="92" t="str">
        <f>IF(ISBLANK($NP$3),"",IF(OR(Tipy!LN64=Výsledky!$NN$6,Tipy!LN64=Výsledky!$NN$7,Tipy!LN64=Výsledky!$NN$8,Tipy!LN64=Výsledky!$NN$9),10,0))</f>
        <v/>
      </c>
      <c r="NO70" s="93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95" t="str">
        <f>IF(ISBLANK($NP$3),"",IF(ISBLANK(Tipy!LJ64),"-",SUM(NK70:NO70)))</f>
        <v/>
      </c>
      <c r="NQ70" s="94"/>
      <c r="NR70" s="92" t="str">
        <f>IF(ISBLANK($NW$3),"",IF(ISBLANK(Tipy!LP64),0,IF(AND(Tipy!LP64=Výsledky!$NU$3,Tipy!LR64=Výsledky!$NW$3),50,0)))</f>
        <v/>
      </c>
      <c r="NS70" s="92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92" t="str">
        <f>IF(ISBLANK($NW$3),"",IF(OR(Tipy!LS64=Výsledky!$NR$6,Tipy!LS64=Výsledky!$NR$7,Tipy!LS64=Výsledky!$NR$8,Tipy!LS64=Výsledky!$NR$9),30,0))</f>
        <v/>
      </c>
      <c r="NU70" s="92" t="str">
        <f>IF(ISBLANK($NW$3),"",IF(OR(Tipy!LT64=Výsledky!$NU$6,Tipy!LT64=Výsledky!$NU$7,Tipy!LT64=Výsledky!$NU$8,Tipy!LT64=Výsledky!$NU$9),10,0))</f>
        <v/>
      </c>
      <c r="NV70" s="93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95" t="str">
        <f>IF(ISBLANK($NW$3),"",IF(ISBLANK(Tipy!LP64),"-",SUM(NR70:NV70)))</f>
        <v/>
      </c>
      <c r="NX70" s="94"/>
      <c r="NY70" s="92" t="str">
        <f>IF(ISBLANK($OD$3),"",IF(ISBLANK(Tipy!LV64),0,IF(AND(Tipy!LV64=Výsledky!$OB$3,Tipy!LX64=Výsledky!$OD$3),50,0)))</f>
        <v/>
      </c>
      <c r="NZ70" s="92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92" t="str">
        <f>IF(ISBLANK($OD$3),"",IF(OR(Tipy!LY64=Výsledky!$NY$6,Tipy!LY64=Výsledky!$NY$7,Tipy!LY64=Výsledky!$NY$8,Tipy!LY64=Výsledky!$NY$9),30,0))</f>
        <v/>
      </c>
      <c r="OB70" s="92" t="str">
        <f>IF(ISBLANK($OD$3),"",IF(OR(Tipy!LZ64=Výsledky!$OB$6,Tipy!LZ64=Výsledky!$OB$7,Tipy!LZ64=Výsledky!$OB$8,Tipy!LZ64=Výsledky!$OB$9),10,0))</f>
        <v/>
      </c>
      <c r="OC70" s="93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95" t="str">
        <f>IF(ISBLANK($OD$3),"",IF(ISBLANK(Tipy!LV64),"-",SUM(NY70:OC70)))</f>
        <v/>
      </c>
      <c r="OE70" s="94"/>
      <c r="OF70" s="92" t="str">
        <f>IF(ISBLANK($OK$3),"",IF(ISBLANK(Tipy!MB64),0,IF(AND(Tipy!MB64=Výsledky!$OI$3,Tipy!MD64=Výsledky!$OK$3),50,0)))</f>
        <v/>
      </c>
      <c r="OG70" s="92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92" t="str">
        <f>IF(ISBLANK($OK$3),"",IF(OR(Tipy!ME64=Výsledky!$OF$6,Tipy!ME64=Výsledky!$OF$7,Tipy!ME64=Výsledky!$OF$8,Tipy!ME64=Výsledky!$OF$9),30,0))</f>
        <v/>
      </c>
      <c r="OI70" s="92" t="str">
        <f>IF(ISBLANK($OK$3),"",IF(OR(Tipy!MF64=Výsledky!$OI$6,Tipy!MF64=Výsledky!$OI$7,Tipy!MF64=Výsledky!$OI$8,Tipy!MF64=Výsledky!$OI$9),10,0))</f>
        <v/>
      </c>
      <c r="OJ70" s="93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95" t="str">
        <f>IF(ISBLANK($OK$3),"",IF(ISBLANK(Tipy!MB64),"-",SUM(OF70:OJ70)))</f>
        <v/>
      </c>
      <c r="OL70" s="94"/>
      <c r="OM70" s="92" t="str">
        <f>IF(ISBLANK($OR$3),"",IF(ISBLANK(Tipy!MH64),0,IF(AND(Tipy!MH64=Výsledky!$OP$3,Tipy!MJ64=Výsledky!$OR$3),50,0)))</f>
        <v/>
      </c>
      <c r="ON70" s="92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92" t="str">
        <f>IF(ISBLANK($OR$3),"",IF(OR(Tipy!MK64=Výsledky!$OM$6,Tipy!MK64=Výsledky!$OM$7,Tipy!MK64=Výsledky!$OM$8,Tipy!MK64=Výsledky!$OM$9),30,0))</f>
        <v/>
      </c>
      <c r="OP70" s="92" t="str">
        <f>IF(ISBLANK($OR$3),"",IF(OR(Tipy!ML64=Výsledky!$OP$6,Tipy!ML64=Výsledky!$OP$7,Tipy!ML64=Výsledky!$OP$8,Tipy!ML64=Výsledky!$OP$9),10,0))</f>
        <v/>
      </c>
      <c r="OQ70" s="93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95" t="str">
        <f>IF(ISBLANK($OR$3),"",IF(ISBLANK(Tipy!MH64),"-",SUM(OM70:OQ70)))</f>
        <v/>
      </c>
      <c r="OS70" s="94"/>
      <c r="OT70" s="92" t="str">
        <f>IF(ISBLANK($OY$3),"",IF(ISBLANK(Tipy!MN64),0,IF(AND(Tipy!MN64=Výsledky!$OW$3,Tipy!MP64=Výsledky!$OY$3),50,0)))</f>
        <v/>
      </c>
      <c r="OU70" s="92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92" t="str">
        <f>IF(ISBLANK($OY$3),"",IF(OR(Tipy!MQ64=Výsledky!$OT$6,Tipy!MQ64=Výsledky!$OT$7,Tipy!MQ64=Výsledky!$OT$8,Tipy!MQ64=Výsledky!$OT$9),30,0))</f>
        <v/>
      </c>
      <c r="OW70" s="92" t="str">
        <f>IF(ISBLANK($OY$3),"",IF(OR(Tipy!MR64=Výsledky!$OW$6,Tipy!MR64=Výsledky!$OW$7,Tipy!MR64=Výsledky!$OW$8,Tipy!MR64=Výsledky!$OW$9),10,0))</f>
        <v/>
      </c>
      <c r="OX70" s="93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95" t="str">
        <f>IF(ISBLANK($OY$3),"",IF(ISBLANK(Tipy!MN64),"-",SUM(OT70:OX70)))</f>
        <v/>
      </c>
      <c r="OZ70" s="94"/>
      <c r="PA70" s="92" t="str">
        <f>IF(ISBLANK($PF$3),"",IF(ISBLANK(Tipy!MT64),0,IF(AND(Tipy!MT64=Výsledky!$PD$3,Tipy!MV64=Výsledky!$PF$3),50,0)))</f>
        <v/>
      </c>
      <c r="PB70" s="92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92" t="str">
        <f>IF(ISBLANK($PF$3),"",IF(OR(Tipy!MW64=Výsledky!$PA$6,Tipy!MW64=Výsledky!$PA$7,Tipy!MW64=Výsledky!$PA$8,Tipy!MW64=Výsledky!$PA$9),30,0))</f>
        <v/>
      </c>
      <c r="PD70" s="92" t="str">
        <f>IF(ISBLANK($PF$3),"",IF(OR(Tipy!MX64=Výsledky!$PD$6,Tipy!MX64=Výsledky!$PD$7,Tipy!MX64=Výsledky!$PD$8,Tipy!MX64=Výsledky!$PD$9),10,0))</f>
        <v/>
      </c>
      <c r="PE70" s="93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95" t="str">
        <f>IF(ISBLANK($PF$3),"",IF(ISBLANK(Tipy!MT64),"-",SUM(PA70:PE70)))</f>
        <v/>
      </c>
      <c r="PG70" s="94"/>
      <c r="PH70" s="92" t="str">
        <f>IF(ISBLANK($PM$3),"",IF(ISBLANK(Tipy!MZ64),0,IF(AND(Tipy!MZ64=Výsledky!$PK$3,Tipy!NB64=Výsledky!$PM$3),50,0)))</f>
        <v/>
      </c>
      <c r="PI70" s="92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92" t="str">
        <f>IF(ISBLANK($PM$3),"",IF(OR(Tipy!NC64=Výsledky!$PH$6,Tipy!NC64=Výsledky!$PH$7,Tipy!NC64=Výsledky!$PH$8,Tipy!NC64=Výsledky!$PH$9),30,0))</f>
        <v/>
      </c>
      <c r="PK70" s="92" t="str">
        <f>IF(ISBLANK($PM$3),"",IF(OR(Tipy!ND64=Výsledky!$PK$6,Tipy!ND64=Výsledky!$PK$7,Tipy!ND64=Výsledky!$PK$8,Tipy!ND64=Výsledky!$PK$9),10,0))</f>
        <v/>
      </c>
      <c r="PL70" s="93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95" t="str">
        <f>IF(ISBLANK($PM$3),"",IF(ISBLANK(Tipy!MZ64),"-",SUM(PH70:PL70)))</f>
        <v/>
      </c>
      <c r="PN70" s="94"/>
      <c r="PO70" s="92" t="str">
        <f>IF(ISBLANK($PT$3),"",IF(ISBLANK(Tipy!NF64),0,IF(AND(Tipy!NF64=Výsledky!$PR$3,Tipy!NH64=Výsledky!$PT$3),50,0)))</f>
        <v/>
      </c>
      <c r="PP70" s="92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92" t="str">
        <f>IF(ISBLANK($PT$3),"",IF(OR(Tipy!NI64=Výsledky!$PO$6,Tipy!NI64=Výsledky!$PO$7,Tipy!NI64=Výsledky!$PO$8,Tipy!NI64=Výsledky!$PO$9),30,0))</f>
        <v/>
      </c>
      <c r="PR70" s="92" t="str">
        <f>IF(ISBLANK($PT$3),"",IF(OR(Tipy!NJ64=Výsledky!$PR$6,Tipy!NJ64=Výsledky!$PR$7,Tipy!NJ64=Výsledky!$PR$8,Tipy!NJ64=Výsledky!$PR$9),10,0))</f>
        <v/>
      </c>
      <c r="PS70" s="93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95" t="str">
        <f>IF(ISBLANK($PT$3),"",IF(ISBLANK(Tipy!NF64),"-",SUM(PO70:PS70)))</f>
        <v/>
      </c>
      <c r="PU70" s="94"/>
      <c r="PV70" s="92" t="str">
        <f>IF(ISBLANK($QA$3),"",IF(ISBLANK(Tipy!NL64),0,IF(AND(Tipy!NL64=Výsledky!$PY$3,Tipy!NN64=Výsledky!$QA$3),50,0)))</f>
        <v/>
      </c>
      <c r="PW70" s="92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92" t="str">
        <f>IF(ISBLANK($QA$3),"",IF(OR(Tipy!NO64=Výsledky!$PV$6,Tipy!NO64=Výsledky!$PV$7,Tipy!NO64=Výsledky!$PV$8,Tipy!NO64=Výsledky!$PV$9),30,0))</f>
        <v/>
      </c>
      <c r="PY70" s="92" t="str">
        <f>IF(ISBLANK($QA$3),"",IF(OR(Tipy!NP64=Výsledky!$PY$6,Tipy!NP64=Výsledky!$PY$7,Tipy!NP64=Výsledky!$PY$8,Tipy!NP64=Výsledky!$PY$9),10,0))</f>
        <v/>
      </c>
      <c r="PZ70" s="93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95" t="str">
        <f>IF(ISBLANK($QA$3),"",IF(ISBLANK(Tipy!NL64),"-",SUM(PV70:PZ70)))</f>
        <v/>
      </c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182">
        <f>IF(ISBLANK($GP$3),"",IF(ISBLANK(Tipy!FJ65),0,IF(AND(Tipy!FJ65=Výsledky!$GN$3,Tipy!FL65=Výsledky!$GP$3),50,0)))</f>
        <v>0</v>
      </c>
      <c r="GL71" s="182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82">
        <f>IF(ISBLANK($GP$3),"",IF(OR(Tipy!FM65=Výsledky!$GK$6,Tipy!FM65=Výsledky!$GK$7,Tipy!FM65=Výsledky!$GK$8,Tipy!FM65=Výsledky!$GK$9),30,0))</f>
        <v>0</v>
      </c>
      <c r="GN71" s="182">
        <f>IF(ISBLANK($GP$3),"",IF(OR(Tipy!FN65=Výsledky!$GN$6,Tipy!FN65=Výsledky!$GN$7,Tipy!FN65=Výsledky!$GN$8,Tipy!FN65=Výsledky!$GN$9),10,0))</f>
        <v>0</v>
      </c>
      <c r="GO71" s="183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6" t="str">
        <f>IF(ISBLANK($GP$3),"",IF(ISBLANK(Tipy!FJ65),"-",SUM(GK71:GO71)))</f>
        <v>-</v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182">
        <f>IF(ISBLANK($IM$3),"",IF(ISBLANK(Tipy!GZ65),0,IF(AND(Tipy!GZ65=Výsledky!$IK$3,Tipy!HB65=Výsledky!$IM$3),50,0)))</f>
        <v>0</v>
      </c>
      <c r="II71" s="182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2">
        <f>IF(ISBLANK($IM$3),"",IF(OR(Tipy!HC65=Výsledky!$IH$6,Tipy!HC65=Výsledky!$IH$7,Tipy!HC65=Výsledky!$IH$8,Tipy!HC65=Výsledky!$IH$9),30,0))</f>
        <v>0</v>
      </c>
      <c r="IK71" s="182">
        <f>IF(ISBLANK($IM$3),"",IF(OR(Tipy!HD65=Výsledky!$IK$6,Tipy!HD65=Výsledky!$IK$7,Tipy!HD65=Výsledky!$IK$8,Tipy!HD65=Výsledky!$IK$9),10,0))</f>
        <v>0</v>
      </c>
      <c r="IL71" s="183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6" t="str">
        <f>IF(ISBLANK($IM$3),"",IF(ISBLANK(Tipy!GZ65),"-",SUM(IH71:IL71)))</f>
        <v>-</v>
      </c>
      <c r="IN71" s="185"/>
      <c r="IO71" s="182">
        <f>IF(ISBLANK($IT$3),"",IF(ISBLANK(Tipy!HF65),0,IF(AND(Tipy!HF65=Výsledky!$IR$3,Tipy!HH65=Výsledky!$IT$3),50,0)))</f>
        <v>0</v>
      </c>
      <c r="IP71" s="182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2">
        <f>IF(ISBLANK($IT$3),"",IF(OR(Tipy!HI65=Výsledky!$IO$6,Tipy!HI65=Výsledky!$IO$7,Tipy!HI65=Výsledky!$IO$8,Tipy!HI65=Výsledky!$IO$9),30,0))</f>
        <v>0</v>
      </c>
      <c r="IR71" s="182">
        <f>IF(ISBLANK($IT$3),"",IF(OR(Tipy!HJ65=Výsledky!$IR$6,Tipy!HJ65=Výsledky!$IR$7,Tipy!HJ65=Výsledky!$IR$8,Tipy!HJ65=Výsledky!$IR$9),10,0))</f>
        <v>0</v>
      </c>
      <c r="IS71" s="183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6" t="str">
        <f>IF(ISBLANK($IT$3),"",IF(ISBLANK(Tipy!HF65),"-",SUM(IO71:IS71)))</f>
        <v>-</v>
      </c>
      <c r="IU71" s="185"/>
      <c r="IV71" s="182">
        <f>IF(ISBLANK($JA$3),"",IF(ISBLANK(Tipy!HL65),0,IF(AND(Tipy!HL65=Výsledky!$IY$3,Tipy!HN65=Výsledky!$JA$3),50,0)))</f>
        <v>0</v>
      </c>
      <c r="IW71" s="182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2">
        <f>IF(ISBLANK($JA$3),"",IF(OR(Tipy!HO65=Výsledky!$IV$6,Tipy!HO65=Výsledky!$IV$7,Tipy!HO65=Výsledky!$IV$8,Tipy!HO65=Výsledky!$IV$9),30,0))</f>
        <v>0</v>
      </c>
      <c r="IY71" s="182">
        <f>IF(ISBLANK($JA$3),"",IF(OR(Tipy!HP65=Výsledky!$IY$6,Tipy!HP65=Výsledky!$IY$7,Tipy!HP65=Výsledky!$IY$8,Tipy!HP65=Výsledky!$IY$9),10,0))</f>
        <v>0</v>
      </c>
      <c r="IZ71" s="183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6" t="str">
        <f>IF(ISBLANK($JA$3),"",IF(ISBLANK(Tipy!HL65),"-",SUM(IV71:IZ71)))</f>
        <v>-</v>
      </c>
      <c r="JB71" s="185"/>
      <c r="JC71" s="182">
        <f>IF(ISBLANK($JH$3),"",IF(ISBLANK(Tipy!HR65),0,IF(AND(Tipy!HR65=Výsledky!$JF$3,Tipy!HT65=Výsledky!$JH$3),50,0)))</f>
        <v>0</v>
      </c>
      <c r="JD71" s="182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2">
        <f>IF(ISBLANK($JH$3),"",IF(OR(Tipy!HU65=Výsledky!$JC$6,Tipy!HU65=Výsledky!$JC$7,Tipy!HU65=Výsledky!$JC$8,Tipy!HU65=Výsledky!$JC$9),30,0))</f>
        <v>0</v>
      </c>
      <c r="JF71" s="182">
        <f>IF(ISBLANK($JH$3),"",IF(OR(Tipy!HV65=Výsledky!$JF$6,Tipy!HV65=Výsledky!$JF$7,Tipy!HV65=Výsledky!$JF$8,Tipy!HV65=Výsledky!$JF$9),10,0))</f>
        <v>0</v>
      </c>
      <c r="JG71" s="183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6" t="str">
        <f>IF(ISBLANK($JH$3),"",IF(ISBLANK(Tipy!HR65),"-",SUM(JC71:JG71)))</f>
        <v>-</v>
      </c>
      <c r="JI71" s="185"/>
      <c r="JJ71" s="182">
        <f>IF(ISBLANK($JO$3),"",IF(ISBLANK(Tipy!HX65),0,IF(AND(Tipy!HX65=Výsledky!$JM$3,Tipy!HZ65=Výsledky!$JO$3),50,0)))</f>
        <v>0</v>
      </c>
      <c r="JK71" s="182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2">
        <f>IF(ISBLANK($JO$3),"",IF(OR(Tipy!IA65=Výsledky!$JJ$6,Tipy!IA65=Výsledky!$JJ$7,Tipy!IA65=Výsledky!$JJ$8,Tipy!IA65=Výsledky!$JJ$9),30,0))</f>
        <v>0</v>
      </c>
      <c r="JM71" s="182">
        <f>IF(ISBLANK($JO$3),"",IF(OR(Tipy!IB65=Výsledky!$JM$6,Tipy!IB65=Výsledky!$JM$7,Tipy!IB65=Výsledky!$JM$8,Tipy!IB65=Výsledky!$JM$9),10,0))</f>
        <v>0</v>
      </c>
      <c r="JN71" s="183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86" t="str">
        <f>IF(ISBLANK($JO$3),"",IF(ISBLANK(Tipy!HX65),"-",SUM(JJ71:JN71)))</f>
        <v>-</v>
      </c>
      <c r="JP71" s="185"/>
      <c r="JQ71" s="182">
        <f>IF(ISBLANK($JV$3),"",IF(ISBLANK(Tipy!ID65),0,IF(AND(Tipy!ID65=Výsledky!$JT$3,Tipy!IF65=Výsledky!$JV$3),50,0)))</f>
        <v>0</v>
      </c>
      <c r="JR71" s="182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82">
        <f>IF(ISBLANK($JV$3),"",IF(OR(Tipy!IG65=Výsledky!$JQ$6,Tipy!IG65=Výsledky!$JQ$7,Tipy!IG65=Výsledky!$JQ$8,Tipy!IG65=Výsledky!$JQ$9),30,0))</f>
        <v>0</v>
      </c>
      <c r="JT71" s="182">
        <f>IF(ISBLANK($JV$3),"",IF(OR(Tipy!IH65=Výsledky!$JT$6,Tipy!IH65=Výsledky!$JT$7,Tipy!IH65=Výsledky!$JT$8,Tipy!IH65=Výsledky!$JT$9),10,0))</f>
        <v>0</v>
      </c>
      <c r="JU71" s="183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86" t="str">
        <f>IF(ISBLANK($JV$3),"",IF(ISBLANK(Tipy!ID65),"-",SUM(JQ71:JU71)))</f>
        <v>-</v>
      </c>
      <c r="JW71" s="185"/>
      <c r="JX71" s="182">
        <f>IF(ISBLANK($KC$3),"",IF(ISBLANK(Tipy!IJ65),0,IF(AND(Tipy!IJ65=Výsledky!$KA$3,Tipy!IL65=Výsledky!$KC$3),50,0)))</f>
        <v>0</v>
      </c>
      <c r="JY71" s="182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>0</v>
      </c>
      <c r="JZ71" s="182">
        <f>IF(ISBLANK($KC$3),"",IF(OR(Tipy!IM65=Výsledky!$JX$6,Tipy!IM65=Výsledky!$JX$7,Tipy!IM65=Výsledky!$JX$8,Tipy!IM65=Výsledky!$JX$9),30,0))</f>
        <v>0</v>
      </c>
      <c r="KA71" s="182">
        <f>IF(ISBLANK($KC$3),"",IF(OR(Tipy!IN65=Výsledky!$KA$6,Tipy!IN65=Výsledky!$KA$7,Tipy!IN65=Výsledky!$KA$8,Tipy!IN65=Výsledky!$KA$9),10,0))</f>
        <v>0</v>
      </c>
      <c r="KB71" s="183">
        <f>IF(ISBLANK($KC$3),"",IF(ISBLANK(Tipy!IJ65),0,IF(OR(AND(Tipy!IJ65=Výsledky!$KA$3,OR(Tipy!IL65=Výsledky!$KC$3+1,Tipy!IL65=Výsledky!$KC$3-1)),AND(Tipy!IL65=Výsledky!$KC$3,OR(Tipy!IJ65=Výsledky!$KA$3+1,Tipy!IJ65=Výsledky!$KA$3-1))),10,0)))</f>
        <v>0</v>
      </c>
      <c r="KC71" s="186" t="str">
        <f>IF(ISBLANK($KC$3),"",IF(ISBLANK(Tipy!IJ65),"-",SUM(JX71:KB71)))</f>
        <v>-</v>
      </c>
      <c r="KD71" s="185"/>
      <c r="KE71" s="182">
        <f>IF(ISBLANK($KJ$3),"",IF(ISBLANK(Tipy!IP65),0,IF(AND(Tipy!IP65=Výsledky!$KH$3,Tipy!IR65=Výsledky!$KJ$3),50,0)))</f>
        <v>0</v>
      </c>
      <c r="KF71" s="182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182">
        <f>IF(ISBLANK($KJ$3),"",IF(OR(Tipy!IS65=Výsledky!$KE$6,Tipy!IS65=Výsledky!$KE$7,Tipy!IS65=Výsledky!$KE$8,Tipy!IS65=Výsledky!$KE$9),30,0))</f>
        <v>0</v>
      </c>
      <c r="KH71" s="182">
        <f>IF(ISBLANK($KJ$3),"",IF(OR(Tipy!IT65=Výsledky!$KH$6,Tipy!IT65=Výsledky!$KH$7,Tipy!IT65=Výsledky!$KH$8,Tipy!IT65=Výsledky!$KH$9),10,0))</f>
        <v>0</v>
      </c>
      <c r="KI71" s="183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186" t="str">
        <f>IF(ISBLANK($KJ$3),"",IF(ISBLANK(Tipy!IP65),"-",SUM(KE71:KI71)))</f>
        <v>-</v>
      </c>
      <c r="KK71" s="185"/>
      <c r="KL71" s="182">
        <f>IF(ISBLANK($KQ$3),"",IF(ISBLANK(Tipy!IV65),0,IF(AND(Tipy!IV65=Výsledky!$KO$3,Tipy!IX65=Výsledky!$KQ$3),50,0)))</f>
        <v>0</v>
      </c>
      <c r="KM71" s="182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82">
        <f>IF(ISBLANK($KQ$3),"",IF(OR(Tipy!IY65=Výsledky!$KL$6,Tipy!IY65=Výsledky!$KL$7,Tipy!IY65=Výsledky!$KL$8,Tipy!IY65=Výsledky!$KL$9),30,0))</f>
        <v>0</v>
      </c>
      <c r="KO71" s="182">
        <f>IF(ISBLANK($KQ$3),"",IF(OR(Tipy!IZ65=Výsledky!$KO$6,Tipy!IZ65=Výsledky!$KO$7,Tipy!IZ65=Výsledky!$KO$8,Tipy!IZ65=Výsledky!$KO$9),10,0))</f>
        <v>0</v>
      </c>
      <c r="KP71" s="183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86" t="str">
        <f>IF(ISBLANK($KQ$3),"",IF(ISBLANK(Tipy!IV65),"-",SUM(KL71:KP71)))</f>
        <v>-</v>
      </c>
      <c r="KR71" s="185"/>
      <c r="KS71" s="182">
        <f>IF(ISBLANK($KX$3),"",IF(ISBLANK(Tipy!JB65),0,IF(AND(Tipy!JB65=Výsledky!$KV$3,Tipy!JD65=Výsledky!$KX$3),50,0)))</f>
        <v>0</v>
      </c>
      <c r="KT71" s="182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82">
        <f>IF(ISBLANK($KX$3),"",IF(OR(Tipy!JE65=Výsledky!$KS$6,Tipy!JE65=Výsledky!$KS$7,Tipy!JE65=Výsledky!$KS$8,Tipy!JE65=Výsledky!$KS$9),30,0))</f>
        <v>0</v>
      </c>
      <c r="KV71" s="182">
        <f>IF(ISBLANK($KX$3),"",IF(OR(Tipy!JF65=Výsledky!$KV$6,Tipy!JF65=Výsledky!$KV$7,Tipy!JF65=Výsledky!$KV$8,Tipy!JF65=Výsledky!$KV$9),10,0))</f>
        <v>0</v>
      </c>
      <c r="KW71" s="183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86" t="str">
        <f>IF(ISBLANK($KX$3),"",IF(ISBLANK(Tipy!JB65),"-",SUM(KS71:KW71)))</f>
        <v>-</v>
      </c>
      <c r="KY71" s="185"/>
      <c r="KZ71" s="182">
        <f>IF(ISBLANK($LE$3),"",IF(ISBLANK(Tipy!JH65),0,IF(AND(Tipy!JH65=Výsledky!$LC$3,Tipy!JJ65=Výsledky!$LE$3),50,0)))</f>
        <v>0</v>
      </c>
      <c r="LA71" s="182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82">
        <f>IF(ISBLANK($LE$3),"",IF(OR(Tipy!JK65=Výsledky!$KZ$6,Tipy!JK65=Výsledky!$KZ$7,Tipy!JK65=Výsledky!$KZ$8,Tipy!JK65=Výsledky!$KZ$9),30,0))</f>
        <v>0</v>
      </c>
      <c r="LC71" s="182">
        <f>IF(ISBLANK($LE$3),"",IF(OR(Tipy!JL65=Výsledky!$LC$6,Tipy!JL65=Výsledky!$LC$7,Tipy!JL65=Výsledky!$LC$8,Tipy!JL65=Výsledky!$LC$9),10,0))</f>
        <v>0</v>
      </c>
      <c r="LD71" s="183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86" t="str">
        <f>IF(ISBLANK($LE$3),"",IF(ISBLANK(Tipy!JH65),"-",SUM(KZ71:LD71)))</f>
        <v>-</v>
      </c>
      <c r="LF71" s="185"/>
      <c r="LG71" s="182">
        <f>IF(ISBLANK($LL$3),"",IF(ISBLANK(Tipy!JN65),0,IF(AND(Tipy!JN65=Výsledky!$LJ$3,Tipy!JP65=Výsledky!$LL$3),50,0)))</f>
        <v>0</v>
      </c>
      <c r="LH71" s="182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82">
        <f>IF(ISBLANK($LL$3),"",IF(OR(Tipy!JQ65=Výsledky!$LG$6,Tipy!JQ65=Výsledky!$LG$7,Tipy!JQ65=Výsledky!$LG$8,Tipy!JQ65=Výsledky!$LG$9),30,0))</f>
        <v>0</v>
      </c>
      <c r="LJ71" s="182">
        <f>IF(ISBLANK($LL$3),"",IF(OR(Tipy!JR65=Výsledky!$LJ$6,Tipy!JR65=Výsledky!$LJ$7,Tipy!JR65=Výsledky!$LJ$8,Tipy!JR65=Výsledky!$LJ$9),10,0))</f>
        <v>0</v>
      </c>
      <c r="LK71" s="183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86" t="str">
        <f>IF(ISBLANK($LL$3),"",IF(ISBLANK(Tipy!JN65),"-",SUM(LG71:LK71)))</f>
        <v>-</v>
      </c>
      <c r="LM71" s="185"/>
      <c r="LN71" s="182" t="str">
        <f>IF(ISBLANK($LS$3),"",IF(ISBLANK(Tipy!JT65),0,IF(AND(Tipy!JT65=Výsledky!$LQ$3,Tipy!JV65=Výsledky!$LS$3),50,0)))</f>
        <v/>
      </c>
      <c r="LO71" s="182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82" t="str">
        <f>IF(ISBLANK($LS$3),"",IF(OR(Tipy!JW65=Výsledky!$LN$6,Tipy!JW65=Výsledky!$LN$7,Tipy!JW65=Výsledky!$LN$8,Tipy!JW65=Výsledky!$LN$9),30,0))</f>
        <v/>
      </c>
      <c r="LQ71" s="182" t="str">
        <f>IF(ISBLANK($LS$3),"",IF(OR(Tipy!JX65=Výsledky!$LQ$6,Tipy!JX65=Výsledky!$LQ$7,Tipy!JX65=Výsledky!$LQ$8,Tipy!JX65=Výsledky!$LQ$9),10,0))</f>
        <v/>
      </c>
      <c r="LR71" s="183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86" t="str">
        <f>IF(ISBLANK($LS$3),"",IF(ISBLANK(Tipy!JT65),"-",SUM(LN71:LR71)))</f>
        <v/>
      </c>
      <c r="LT71" s="94"/>
      <c r="LU71" s="182">
        <f>IF(ISBLANK($LZ$3),"",IF(ISBLANK(Tipy!JZ65),0,IF(AND(Tipy!JZ65=Výsledky!$LX$3,Tipy!KB65=Výsledky!$LZ$3),50,0)))</f>
        <v>0</v>
      </c>
      <c r="LV71" s="182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82">
        <f>IF(ISBLANK($LZ$3),"",IF(OR(Tipy!KC65=Výsledky!$LU$6,Tipy!KC65=Výsledky!$LU$7,Tipy!KC65=Výsledky!$LU$8,Tipy!KC65=Výsledky!$LU$9),30,0))</f>
        <v>0</v>
      </c>
      <c r="LX71" s="182">
        <f>IF(ISBLANK($LZ$3),"",IF(OR(Tipy!KD65=Výsledky!$LX$6,Tipy!KD65=Výsledky!$LX$7,Tipy!KD65=Výsledky!$LX$8,Tipy!KD65=Výsledky!$LX$9),10,0))</f>
        <v>0</v>
      </c>
      <c r="LY71" s="183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86" t="str">
        <f>IF(ISBLANK($LZ$3),"",IF(ISBLANK(Tipy!JZ65),"-",SUM(LU71:LY71)))</f>
        <v>-</v>
      </c>
      <c r="MA71" s="185"/>
      <c r="MB71" s="182">
        <f>IF(ISBLANK($MG$3),"",IF(ISBLANK(Tipy!KF65),0,IF(AND(Tipy!KF65=Výsledky!$ME$3,Tipy!KH65=Výsledky!$MG$3),50,0)))</f>
        <v>0</v>
      </c>
      <c r="MC71" s="182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82">
        <f>IF(ISBLANK($MG$3),"",IF(OR(Tipy!KI65=Výsledky!$MB$6,Tipy!KI65=Výsledky!$MB$7,Tipy!KI65=Výsledky!$MB$8,Tipy!KI65=Výsledky!$MB$9),30,0))</f>
        <v>0</v>
      </c>
      <c r="ME71" s="182">
        <f>IF(ISBLANK($MG$3),"",IF(OR(Tipy!KJ65=Výsledky!$ME$6,Tipy!KJ65=Výsledky!$ME$7,Tipy!KJ65=Výsledky!$ME$8,Tipy!KJ65=Výsledky!$ME$9),10,0))</f>
        <v>0</v>
      </c>
      <c r="MF71" s="183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86" t="str">
        <f>IF(ISBLANK($MG$3),"",IF(ISBLANK(Tipy!KF65),"-",SUM(MB71:MF71)))</f>
        <v>-</v>
      </c>
      <c r="MH71" s="94"/>
      <c r="MI71" s="92" t="str">
        <f>IF(ISBLANK($MN$3),"",IF(ISBLANK(Tipy!KL65),0,IF(AND(Tipy!KL65=Výsledky!$ML$3,Tipy!KN65=Výsledky!$MN$3),50,0)))</f>
        <v/>
      </c>
      <c r="MJ71" s="92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92" t="str">
        <f>IF(ISBLANK($MN$3),"",IF(OR(Tipy!KO65=Výsledky!$MI$6,Tipy!KO65=Výsledky!$MI$7,Tipy!KO65=Výsledky!$MI$8,Tipy!KO65=Výsledky!$MI$9),30,0))</f>
        <v/>
      </c>
      <c r="ML71" s="92" t="str">
        <f>IF(ISBLANK($MN$3),"",IF(OR(Tipy!KP65=Výsledky!$ML$6,Tipy!KP65=Výsledky!$ML$7,Tipy!KP65=Výsledky!$ML$8,Tipy!KP65=Výsledky!$ML$9),10,0))</f>
        <v/>
      </c>
      <c r="MM71" s="93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95" t="str">
        <f>IF(ISBLANK($MN$3),"",IF(ISBLANK(Tipy!KL65),"-",SUM(MI71:MM71)))</f>
        <v/>
      </c>
      <c r="MO71" s="94"/>
      <c r="MP71" s="92" t="str">
        <f>IF(ISBLANK($MU$3),"",IF(ISBLANK(Tipy!KR65),0,IF(AND(Tipy!KR65=Výsledky!$MS$3,Tipy!KT65=Výsledky!$MU$3),50,0)))</f>
        <v/>
      </c>
      <c r="MQ71" s="92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92" t="str">
        <f>IF(ISBLANK($MU$3),"",IF(OR(Tipy!KU65=Výsledky!$MP$6,Tipy!KU65=Výsledky!$MP$7,Tipy!KU65=Výsledky!$MP$8,Tipy!KU65=Výsledky!$MP$9),30,0))</f>
        <v/>
      </c>
      <c r="MS71" s="92" t="str">
        <f>IF(ISBLANK($MU$3),"",IF(OR(Tipy!KV65=Výsledky!$MS$6,Tipy!KV65=Výsledky!$MS$7,Tipy!KV65=Výsledky!$MS$8,Tipy!KV65=Výsledky!$MS$9),10,0))</f>
        <v/>
      </c>
      <c r="MT71" s="93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95" t="str">
        <f>IF(ISBLANK($MU$3),"",IF(ISBLANK(Tipy!KR65),"-",SUM(MP71:MT71)))</f>
        <v/>
      </c>
      <c r="MV71" s="94"/>
      <c r="MW71" s="92" t="str">
        <f>IF(ISBLANK($NB$3),"",IF(ISBLANK(Tipy!KX65),0,IF(AND(Tipy!KX65=Výsledky!$MZ$3,Tipy!KZ65=Výsledky!$NB$3),50,0)))</f>
        <v/>
      </c>
      <c r="MX71" s="92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92" t="str">
        <f>IF(ISBLANK($NB$3),"",IF(OR(Tipy!LA65=Výsledky!$MW$6,Tipy!LA65=Výsledky!$MW$7,Tipy!LA65=Výsledky!$MW$8,Tipy!LA65=Výsledky!$MW$9),30,0))</f>
        <v/>
      </c>
      <c r="MZ71" s="92" t="str">
        <f>IF(ISBLANK($NB$3),"",IF(OR(Tipy!LB65=Výsledky!$MZ$6,Tipy!LB65=Výsledky!$MZ$7,Tipy!LB65=Výsledky!$MZ$8,Tipy!LB65=Výsledky!$MZ$9),10,0))</f>
        <v/>
      </c>
      <c r="NA71" s="93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95" t="str">
        <f>IF(ISBLANK($NB$3),"",IF(ISBLANK(Tipy!KX65),"-",SUM(MW71:NA71)))</f>
        <v/>
      </c>
      <c r="NC71" s="94"/>
      <c r="ND71" s="92" t="str">
        <f>IF(ISBLANK($NI$3),"",IF(ISBLANK(Tipy!LD65),0,IF(AND(Tipy!LD65=Výsledky!$NG$3,Tipy!LF65=Výsledky!$NI$3),50,0)))</f>
        <v/>
      </c>
      <c r="NE71" s="92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92" t="str">
        <f>IF(ISBLANK($NI$3),"",IF(OR(Tipy!LG65=Výsledky!$ND$6,Tipy!LG65=Výsledky!$ND$7,Tipy!LG65=Výsledky!$ND$8,Tipy!LG65=Výsledky!$ND$9),30,0))</f>
        <v/>
      </c>
      <c r="NG71" s="92" t="str">
        <f>IF(ISBLANK($NI$3),"",IF(OR(Tipy!LH65=Výsledky!$NG$6,Tipy!LH65=Výsledky!$NG$7,Tipy!LH65=Výsledky!$NG$8,Tipy!LH65=Výsledky!$NG$9),10,0))</f>
        <v/>
      </c>
      <c r="NH71" s="93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95" t="str">
        <f>IF(ISBLANK($NI$3),"",IF(ISBLANK(Tipy!LD65),"-",SUM(ND71:NH71)))</f>
        <v/>
      </c>
      <c r="NJ71" s="94"/>
      <c r="NK71" s="92" t="str">
        <f>IF(ISBLANK($NP$3),"",IF(ISBLANK(Tipy!LJ65),0,IF(AND(Tipy!LJ65=Výsledky!$NN$3,Tipy!LL65=Výsledky!$NP$3),50,0)))</f>
        <v/>
      </c>
      <c r="NL71" s="92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92" t="str">
        <f>IF(ISBLANK($NP$3),"",IF(OR(Tipy!LM65=Výsledky!$NK$6,Tipy!LM65=Výsledky!$NK$7,Tipy!LM65=Výsledky!$NK$8,Tipy!LM65=Výsledky!$NK$9),30,0))</f>
        <v/>
      </c>
      <c r="NN71" s="92" t="str">
        <f>IF(ISBLANK($NP$3),"",IF(OR(Tipy!LN65=Výsledky!$NN$6,Tipy!LN65=Výsledky!$NN$7,Tipy!LN65=Výsledky!$NN$8,Tipy!LN65=Výsledky!$NN$9),10,0))</f>
        <v/>
      </c>
      <c r="NO71" s="93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95" t="str">
        <f>IF(ISBLANK($NP$3),"",IF(ISBLANK(Tipy!LJ65),"-",SUM(NK71:NO71)))</f>
        <v/>
      </c>
      <c r="NQ71" s="94"/>
      <c r="NR71" s="92" t="str">
        <f>IF(ISBLANK($NW$3),"",IF(ISBLANK(Tipy!LP65),0,IF(AND(Tipy!LP65=Výsledky!$NU$3,Tipy!LR65=Výsledky!$NW$3),50,0)))</f>
        <v/>
      </c>
      <c r="NS71" s="92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92" t="str">
        <f>IF(ISBLANK($NW$3),"",IF(OR(Tipy!LS65=Výsledky!$NR$6,Tipy!LS65=Výsledky!$NR$7,Tipy!LS65=Výsledky!$NR$8,Tipy!LS65=Výsledky!$NR$9),30,0))</f>
        <v/>
      </c>
      <c r="NU71" s="92" t="str">
        <f>IF(ISBLANK($NW$3),"",IF(OR(Tipy!LT65=Výsledky!$NU$6,Tipy!LT65=Výsledky!$NU$7,Tipy!LT65=Výsledky!$NU$8,Tipy!LT65=Výsledky!$NU$9),10,0))</f>
        <v/>
      </c>
      <c r="NV71" s="93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95" t="str">
        <f>IF(ISBLANK($NW$3),"",IF(ISBLANK(Tipy!LP65),"-",SUM(NR71:NV71)))</f>
        <v/>
      </c>
      <c r="NX71" s="94"/>
      <c r="NY71" s="92" t="str">
        <f>IF(ISBLANK($OD$3),"",IF(ISBLANK(Tipy!LV65),0,IF(AND(Tipy!LV65=Výsledky!$OB$3,Tipy!LX65=Výsledky!$OD$3),50,0)))</f>
        <v/>
      </c>
      <c r="NZ71" s="92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92" t="str">
        <f>IF(ISBLANK($OD$3),"",IF(OR(Tipy!LY65=Výsledky!$NY$6,Tipy!LY65=Výsledky!$NY$7,Tipy!LY65=Výsledky!$NY$8,Tipy!LY65=Výsledky!$NY$9),30,0))</f>
        <v/>
      </c>
      <c r="OB71" s="92" t="str">
        <f>IF(ISBLANK($OD$3),"",IF(OR(Tipy!LZ65=Výsledky!$OB$6,Tipy!LZ65=Výsledky!$OB$7,Tipy!LZ65=Výsledky!$OB$8,Tipy!LZ65=Výsledky!$OB$9),10,0))</f>
        <v/>
      </c>
      <c r="OC71" s="93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95" t="str">
        <f>IF(ISBLANK($OD$3),"",IF(ISBLANK(Tipy!LV65),"-",SUM(NY71:OC71)))</f>
        <v/>
      </c>
      <c r="OE71" s="94"/>
      <c r="OF71" s="92" t="str">
        <f>IF(ISBLANK($OK$3),"",IF(ISBLANK(Tipy!MB65),0,IF(AND(Tipy!MB65=Výsledky!$OI$3,Tipy!MD65=Výsledky!$OK$3),50,0)))</f>
        <v/>
      </c>
      <c r="OG71" s="92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92" t="str">
        <f>IF(ISBLANK($OK$3),"",IF(OR(Tipy!ME65=Výsledky!$OF$6,Tipy!ME65=Výsledky!$OF$7,Tipy!ME65=Výsledky!$OF$8,Tipy!ME65=Výsledky!$OF$9),30,0))</f>
        <v/>
      </c>
      <c r="OI71" s="92" t="str">
        <f>IF(ISBLANK($OK$3),"",IF(OR(Tipy!MF65=Výsledky!$OI$6,Tipy!MF65=Výsledky!$OI$7,Tipy!MF65=Výsledky!$OI$8,Tipy!MF65=Výsledky!$OI$9),10,0))</f>
        <v/>
      </c>
      <c r="OJ71" s="93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95" t="str">
        <f>IF(ISBLANK($OK$3),"",IF(ISBLANK(Tipy!MB65),"-",SUM(OF71:OJ71)))</f>
        <v/>
      </c>
      <c r="OL71" s="94"/>
      <c r="OM71" s="92" t="str">
        <f>IF(ISBLANK($OR$3),"",IF(ISBLANK(Tipy!MH65),0,IF(AND(Tipy!MH65=Výsledky!$OP$3,Tipy!MJ65=Výsledky!$OR$3),50,0)))</f>
        <v/>
      </c>
      <c r="ON71" s="92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92" t="str">
        <f>IF(ISBLANK($OR$3),"",IF(OR(Tipy!MK65=Výsledky!$OM$6,Tipy!MK65=Výsledky!$OM$7,Tipy!MK65=Výsledky!$OM$8,Tipy!MK65=Výsledky!$OM$9),30,0))</f>
        <v/>
      </c>
      <c r="OP71" s="92" t="str">
        <f>IF(ISBLANK($OR$3),"",IF(OR(Tipy!ML65=Výsledky!$OP$6,Tipy!ML65=Výsledky!$OP$7,Tipy!ML65=Výsledky!$OP$8,Tipy!ML65=Výsledky!$OP$9),10,0))</f>
        <v/>
      </c>
      <c r="OQ71" s="93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95" t="str">
        <f>IF(ISBLANK($OR$3),"",IF(ISBLANK(Tipy!MH65),"-",SUM(OM71:OQ71)))</f>
        <v/>
      </c>
      <c r="OS71" s="94"/>
      <c r="OT71" s="92" t="str">
        <f>IF(ISBLANK($OY$3),"",IF(ISBLANK(Tipy!MN65),0,IF(AND(Tipy!MN65=Výsledky!$OW$3,Tipy!MP65=Výsledky!$OY$3),50,0)))</f>
        <v/>
      </c>
      <c r="OU71" s="92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92" t="str">
        <f>IF(ISBLANK($OY$3),"",IF(OR(Tipy!MQ65=Výsledky!$OT$6,Tipy!MQ65=Výsledky!$OT$7,Tipy!MQ65=Výsledky!$OT$8,Tipy!MQ65=Výsledky!$OT$9),30,0))</f>
        <v/>
      </c>
      <c r="OW71" s="92" t="str">
        <f>IF(ISBLANK($OY$3),"",IF(OR(Tipy!MR65=Výsledky!$OW$6,Tipy!MR65=Výsledky!$OW$7,Tipy!MR65=Výsledky!$OW$8,Tipy!MR65=Výsledky!$OW$9),10,0))</f>
        <v/>
      </c>
      <c r="OX71" s="93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95" t="str">
        <f>IF(ISBLANK($OY$3),"",IF(ISBLANK(Tipy!MN65),"-",SUM(OT71:OX71)))</f>
        <v/>
      </c>
      <c r="OZ71" s="94"/>
      <c r="PA71" s="92" t="str">
        <f>IF(ISBLANK($PF$3),"",IF(ISBLANK(Tipy!MT65),0,IF(AND(Tipy!MT65=Výsledky!$PD$3,Tipy!MV65=Výsledky!$PF$3),50,0)))</f>
        <v/>
      </c>
      <c r="PB71" s="92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92" t="str">
        <f>IF(ISBLANK($PF$3),"",IF(OR(Tipy!MW65=Výsledky!$PA$6,Tipy!MW65=Výsledky!$PA$7,Tipy!MW65=Výsledky!$PA$8,Tipy!MW65=Výsledky!$PA$9),30,0))</f>
        <v/>
      </c>
      <c r="PD71" s="92" t="str">
        <f>IF(ISBLANK($PF$3),"",IF(OR(Tipy!MX65=Výsledky!$PD$6,Tipy!MX65=Výsledky!$PD$7,Tipy!MX65=Výsledky!$PD$8,Tipy!MX65=Výsledky!$PD$9),10,0))</f>
        <v/>
      </c>
      <c r="PE71" s="93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95" t="str">
        <f>IF(ISBLANK($PF$3),"",IF(ISBLANK(Tipy!MT65),"-",SUM(PA71:PE71)))</f>
        <v/>
      </c>
      <c r="PG71" s="94"/>
      <c r="PH71" s="92" t="str">
        <f>IF(ISBLANK($PM$3),"",IF(ISBLANK(Tipy!MZ65),0,IF(AND(Tipy!MZ65=Výsledky!$PK$3,Tipy!NB65=Výsledky!$PM$3),50,0)))</f>
        <v/>
      </c>
      <c r="PI71" s="92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92" t="str">
        <f>IF(ISBLANK($PM$3),"",IF(OR(Tipy!NC65=Výsledky!$PH$6,Tipy!NC65=Výsledky!$PH$7,Tipy!NC65=Výsledky!$PH$8,Tipy!NC65=Výsledky!$PH$9),30,0))</f>
        <v/>
      </c>
      <c r="PK71" s="92" t="str">
        <f>IF(ISBLANK($PM$3),"",IF(OR(Tipy!ND65=Výsledky!$PK$6,Tipy!ND65=Výsledky!$PK$7,Tipy!ND65=Výsledky!$PK$8,Tipy!ND65=Výsledky!$PK$9),10,0))</f>
        <v/>
      </c>
      <c r="PL71" s="93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95" t="str">
        <f>IF(ISBLANK($PM$3),"",IF(ISBLANK(Tipy!MZ65),"-",SUM(PH71:PL71)))</f>
        <v/>
      </c>
      <c r="PN71" s="94"/>
      <c r="PO71" s="92" t="str">
        <f>IF(ISBLANK($PT$3),"",IF(ISBLANK(Tipy!NF65),0,IF(AND(Tipy!NF65=Výsledky!$PR$3,Tipy!NH65=Výsledky!$PT$3),50,0)))</f>
        <v/>
      </c>
      <c r="PP71" s="92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92" t="str">
        <f>IF(ISBLANK($PT$3),"",IF(OR(Tipy!NI65=Výsledky!$PO$6,Tipy!NI65=Výsledky!$PO$7,Tipy!NI65=Výsledky!$PO$8,Tipy!NI65=Výsledky!$PO$9),30,0))</f>
        <v/>
      </c>
      <c r="PR71" s="92" t="str">
        <f>IF(ISBLANK($PT$3),"",IF(OR(Tipy!NJ65=Výsledky!$PR$6,Tipy!NJ65=Výsledky!$PR$7,Tipy!NJ65=Výsledky!$PR$8,Tipy!NJ65=Výsledky!$PR$9),10,0))</f>
        <v/>
      </c>
      <c r="PS71" s="93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95" t="str">
        <f>IF(ISBLANK($PT$3),"",IF(ISBLANK(Tipy!NF65),"-",SUM(PO71:PS71)))</f>
        <v/>
      </c>
      <c r="PU71" s="94"/>
      <c r="PV71" s="92" t="str">
        <f>IF(ISBLANK($QA$3),"",IF(ISBLANK(Tipy!NL65),0,IF(AND(Tipy!NL65=Výsledky!$PY$3,Tipy!NN65=Výsledky!$QA$3),50,0)))</f>
        <v/>
      </c>
      <c r="PW71" s="92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92" t="str">
        <f>IF(ISBLANK($QA$3),"",IF(OR(Tipy!NO65=Výsledky!$PV$6,Tipy!NO65=Výsledky!$PV$7,Tipy!NO65=Výsledky!$PV$8,Tipy!NO65=Výsledky!$PV$9),30,0))</f>
        <v/>
      </c>
      <c r="PY71" s="92" t="str">
        <f>IF(ISBLANK($QA$3),"",IF(OR(Tipy!NP65=Výsledky!$PY$6,Tipy!NP65=Výsledky!$PY$7,Tipy!NP65=Výsledky!$PY$8,Tipy!NP65=Výsledky!$PY$9),10,0))</f>
        <v/>
      </c>
      <c r="PZ71" s="93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95" t="str">
        <f>IF(ISBLANK($QA$3),"",IF(ISBLANK(Tipy!NL65),"-",SUM(PV71:PZ71)))</f>
        <v/>
      </c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182">
        <f>IF(ISBLANK($GP$3),"",IF(ISBLANK(Tipy!FJ66),0,IF(AND(Tipy!FJ66=Výsledky!$GN$3,Tipy!FL66=Výsledky!$GP$3),50,0)))</f>
        <v>0</v>
      </c>
      <c r="GL72" s="182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82">
        <f>IF(ISBLANK($GP$3),"",IF(OR(Tipy!FM66=Výsledky!$GK$6,Tipy!FM66=Výsledky!$GK$7,Tipy!FM66=Výsledky!$GK$8,Tipy!FM66=Výsledky!$GK$9),30,0))</f>
        <v>30</v>
      </c>
      <c r="GN72" s="182">
        <f>IF(ISBLANK($GP$3),"",IF(OR(Tipy!FN66=Výsledky!$GN$6,Tipy!FN66=Výsledky!$GN$7,Tipy!FN66=Výsledky!$GN$8,Tipy!FN66=Výsledky!$GN$9),10,0))</f>
        <v>0</v>
      </c>
      <c r="GO72" s="183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6">
        <f>IF(ISBLANK($GP$3),"",IF(ISBLANK(Tipy!FJ66),"-",SUM(GK72:GO72)))</f>
        <v>60</v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182">
        <f>IF(ISBLANK($IM$3),"",IF(ISBLANK(Tipy!GZ66),0,IF(AND(Tipy!GZ66=Výsledky!$IK$3,Tipy!HB66=Výsledky!$IM$3),50,0)))</f>
        <v>0</v>
      </c>
      <c r="II72" s="182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2">
        <f>IF(ISBLANK($IM$3),"",IF(OR(Tipy!HC66=Výsledky!$IH$6,Tipy!HC66=Výsledky!$IH$7,Tipy!HC66=Výsledky!$IH$8,Tipy!HC66=Výsledky!$IH$9),30,0))</f>
        <v>0</v>
      </c>
      <c r="IK72" s="182">
        <f>IF(ISBLANK($IM$3),"",IF(OR(Tipy!HD66=Výsledky!$IK$6,Tipy!HD66=Výsledky!$IK$7,Tipy!HD66=Výsledky!$IK$8,Tipy!HD66=Výsledky!$IK$9),10,0))</f>
        <v>10</v>
      </c>
      <c r="IL72" s="183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6">
        <f>IF(ISBLANK($IM$3),"",IF(ISBLANK(Tipy!GZ66),"-",SUM(IH72:IL72)))</f>
        <v>30</v>
      </c>
      <c r="IN72" s="185"/>
      <c r="IO72" s="182">
        <f>IF(ISBLANK($IT$3),"",IF(ISBLANK(Tipy!HF66),0,IF(AND(Tipy!HF66=Výsledky!$IR$3,Tipy!HH66=Výsledky!$IT$3),50,0)))</f>
        <v>0</v>
      </c>
      <c r="IP72" s="182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2">
        <f>IF(ISBLANK($IT$3),"",IF(OR(Tipy!HI66=Výsledky!$IO$6,Tipy!HI66=Výsledky!$IO$7,Tipy!HI66=Výsledky!$IO$8,Tipy!HI66=Výsledky!$IO$9),30,0))</f>
        <v>30</v>
      </c>
      <c r="IR72" s="182">
        <f>IF(ISBLANK($IT$3),"",IF(OR(Tipy!HJ66=Výsledky!$IR$6,Tipy!HJ66=Výsledky!$IR$7,Tipy!HJ66=Výsledky!$IR$8,Tipy!HJ66=Výsledky!$IR$9),10,0))</f>
        <v>10</v>
      </c>
      <c r="IS72" s="183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6">
        <f>IF(ISBLANK($IT$3),"",IF(ISBLANK(Tipy!HF66),"-",SUM(IO72:IS72)))</f>
        <v>60</v>
      </c>
      <c r="IU72" s="185"/>
      <c r="IV72" s="182">
        <f>IF(ISBLANK($JA$3),"",IF(ISBLANK(Tipy!HL66),0,IF(AND(Tipy!HL66=Výsledky!$IY$3,Tipy!HN66=Výsledky!$JA$3),50,0)))</f>
        <v>0</v>
      </c>
      <c r="IW72" s="182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2">
        <f>IF(ISBLANK($JA$3),"",IF(OR(Tipy!HO66=Výsledky!$IV$6,Tipy!HO66=Výsledky!$IV$7,Tipy!HO66=Výsledky!$IV$8,Tipy!HO66=Výsledky!$IV$9),30,0))</f>
        <v>0</v>
      </c>
      <c r="IY72" s="182">
        <f>IF(ISBLANK($JA$3),"",IF(OR(Tipy!HP66=Výsledky!$IY$6,Tipy!HP66=Výsledky!$IY$7,Tipy!HP66=Výsledky!$IY$8,Tipy!HP66=Výsledky!$IY$9),10,0))</f>
        <v>0</v>
      </c>
      <c r="IZ72" s="183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6">
        <f>IF(ISBLANK($JA$3),"",IF(ISBLANK(Tipy!HL66),"-",SUM(IV72:IZ72)))</f>
        <v>20</v>
      </c>
      <c r="JB72" s="185"/>
      <c r="JC72" s="182">
        <f>IF(ISBLANK($JH$3),"",IF(ISBLANK(Tipy!HR66),0,IF(AND(Tipy!HR66=Výsledky!$JF$3,Tipy!HT66=Výsledky!$JH$3),50,0)))</f>
        <v>0</v>
      </c>
      <c r="JD72" s="182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2">
        <f>IF(ISBLANK($JH$3),"",IF(OR(Tipy!HU66=Výsledky!$JC$6,Tipy!HU66=Výsledky!$JC$7,Tipy!HU66=Výsledky!$JC$8,Tipy!HU66=Výsledky!$JC$9),30,0))</f>
        <v>0</v>
      </c>
      <c r="JF72" s="182">
        <f>IF(ISBLANK($JH$3),"",IF(OR(Tipy!HV66=Výsledky!$JF$6,Tipy!HV66=Výsledky!$JF$7,Tipy!HV66=Výsledky!$JF$8,Tipy!HV66=Výsledky!$JF$9),10,0))</f>
        <v>0</v>
      </c>
      <c r="JG72" s="18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6">
        <f>IF(ISBLANK($JH$3),"",IF(ISBLANK(Tipy!HR66),"-",SUM(JC72:JG72)))</f>
        <v>20</v>
      </c>
      <c r="JI72" s="185"/>
      <c r="JJ72" s="182">
        <f>IF(ISBLANK($JO$3),"",IF(ISBLANK(Tipy!HX66),0,IF(AND(Tipy!HX66=Výsledky!$JM$3,Tipy!HZ66=Výsledky!$JO$3),50,0)))</f>
        <v>50</v>
      </c>
      <c r="JK72" s="182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2">
        <f>IF(ISBLANK($JO$3),"",IF(OR(Tipy!IA66=Výsledky!$JJ$6,Tipy!IA66=Výsledky!$JJ$7,Tipy!IA66=Výsledky!$JJ$8,Tipy!IA66=Výsledky!$JJ$9),30,0))</f>
        <v>30</v>
      </c>
      <c r="JM72" s="182">
        <f>IF(ISBLANK($JO$3),"",IF(OR(Tipy!IB66=Výsledky!$JM$6,Tipy!IB66=Výsledky!$JM$7,Tipy!IB66=Výsledky!$JM$8,Tipy!IB66=Výsledky!$JM$9),10,0))</f>
        <v>0</v>
      </c>
      <c r="JN72" s="183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86">
        <f>IF(ISBLANK($JO$3),"",IF(ISBLANK(Tipy!HX66),"-",SUM(JJ72:JN72)))</f>
        <v>80</v>
      </c>
      <c r="JP72" s="185"/>
      <c r="JQ72" s="182">
        <f>IF(ISBLANK($JV$3),"",IF(ISBLANK(Tipy!ID66),0,IF(AND(Tipy!ID66=Výsledky!$JT$3,Tipy!IF66=Výsledky!$JV$3),50,0)))</f>
        <v>0</v>
      </c>
      <c r="JR72" s="182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182">
        <f>IF(ISBLANK($JV$3),"",IF(OR(Tipy!IG66=Výsledky!$JQ$6,Tipy!IG66=Výsledky!$JQ$7,Tipy!IG66=Výsledky!$JQ$8,Tipy!IG66=Výsledky!$JQ$9),30,0))</f>
        <v>30</v>
      </c>
      <c r="JT72" s="182">
        <f>IF(ISBLANK($JV$3),"",IF(OR(Tipy!IH66=Výsledky!$JT$6,Tipy!IH66=Výsledky!$JT$7,Tipy!IH66=Výsledky!$JT$8,Tipy!IH66=Výsledky!$JT$9),10,0))</f>
        <v>0</v>
      </c>
      <c r="JU72" s="183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86">
        <f>IF(ISBLANK($JV$3),"",IF(ISBLANK(Tipy!ID66),"-",SUM(JQ72:JU72)))</f>
        <v>50</v>
      </c>
      <c r="JW72" s="185"/>
      <c r="JX72" s="182">
        <f>IF(ISBLANK($KC$3),"",IF(ISBLANK(Tipy!IJ66),0,IF(AND(Tipy!IJ66=Výsledky!$KA$3,Tipy!IL66=Výsledky!$KC$3),50,0)))</f>
        <v>0</v>
      </c>
      <c r="JY72" s="182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>20</v>
      </c>
      <c r="JZ72" s="182">
        <f>IF(ISBLANK($KC$3),"",IF(OR(Tipy!IM66=Výsledky!$JX$6,Tipy!IM66=Výsledky!$JX$7,Tipy!IM66=Výsledky!$JX$8,Tipy!IM66=Výsledky!$JX$9),30,0))</f>
        <v>0</v>
      </c>
      <c r="KA72" s="182">
        <f>IF(ISBLANK($KC$3),"",IF(OR(Tipy!IN66=Výsledky!$KA$6,Tipy!IN66=Výsledky!$KA$7,Tipy!IN66=Výsledky!$KA$8,Tipy!IN66=Výsledky!$KA$9),10,0))</f>
        <v>0</v>
      </c>
      <c r="KB72" s="183">
        <f>IF(ISBLANK($KC$3),"",IF(ISBLANK(Tipy!IJ66),0,IF(OR(AND(Tipy!IJ66=Výsledky!$KA$3,OR(Tipy!IL66=Výsledky!$KC$3+1,Tipy!IL66=Výsledky!$KC$3-1)),AND(Tipy!IL66=Výsledky!$KC$3,OR(Tipy!IJ66=Výsledky!$KA$3+1,Tipy!IJ66=Výsledky!$KA$3-1))),10,0)))</f>
        <v>10</v>
      </c>
      <c r="KC72" s="186">
        <f>IF(ISBLANK($KC$3),"",IF(ISBLANK(Tipy!IJ66),"-",SUM(JX72:KB72)))</f>
        <v>30</v>
      </c>
      <c r="KD72" s="185"/>
      <c r="KE72" s="182">
        <f>IF(ISBLANK($KJ$3),"",IF(ISBLANK(Tipy!IP66),0,IF(AND(Tipy!IP66=Výsledky!$KH$3,Tipy!IR66=Výsledky!$KJ$3),50,0)))</f>
        <v>0</v>
      </c>
      <c r="KF72" s="182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182">
        <f>IF(ISBLANK($KJ$3),"",IF(OR(Tipy!IS66=Výsledky!$KE$6,Tipy!IS66=Výsledky!$KE$7,Tipy!IS66=Výsledky!$KE$8,Tipy!IS66=Výsledky!$KE$9),30,0))</f>
        <v>0</v>
      </c>
      <c r="KH72" s="182">
        <f>IF(ISBLANK($KJ$3),"",IF(OR(Tipy!IT66=Výsledky!$KH$6,Tipy!IT66=Výsledky!$KH$7,Tipy!IT66=Výsledky!$KH$8,Tipy!IT66=Výsledky!$KH$9),10,0))</f>
        <v>0</v>
      </c>
      <c r="KI72" s="183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186">
        <f>IF(ISBLANK($KJ$3),"",IF(ISBLANK(Tipy!IP66),"-",SUM(KE72:KI72)))</f>
        <v>0</v>
      </c>
      <c r="KK72" s="185"/>
      <c r="KL72" s="182">
        <f>IF(ISBLANK($KQ$3),"",IF(ISBLANK(Tipy!IV66),0,IF(AND(Tipy!IV66=Výsledky!$KO$3,Tipy!IX66=Výsledky!$KQ$3),50,0)))</f>
        <v>0</v>
      </c>
      <c r="KM72" s="182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20</v>
      </c>
      <c r="KN72" s="182">
        <f>IF(ISBLANK($KQ$3),"",IF(OR(Tipy!IY66=Výsledky!$KL$6,Tipy!IY66=Výsledky!$KL$7,Tipy!IY66=Výsledky!$KL$8,Tipy!IY66=Výsledky!$KL$9),30,0))</f>
        <v>0</v>
      </c>
      <c r="KO72" s="182">
        <f>IF(ISBLANK($KQ$3),"",IF(OR(Tipy!IZ66=Výsledky!$KO$6,Tipy!IZ66=Výsledky!$KO$7,Tipy!IZ66=Výsledky!$KO$8,Tipy!IZ66=Výsledky!$KO$9),10,0))</f>
        <v>10</v>
      </c>
      <c r="KP72" s="183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86">
        <f>IF(ISBLANK($KQ$3),"",IF(ISBLANK(Tipy!IV66),"-",SUM(KL72:KP72)))</f>
        <v>30</v>
      </c>
      <c r="KR72" s="185"/>
      <c r="KS72" s="182">
        <f>IF(ISBLANK($KX$3),"",IF(ISBLANK(Tipy!JB66),0,IF(AND(Tipy!JB66=Výsledky!$KV$3,Tipy!JD66=Výsledky!$KX$3),50,0)))</f>
        <v>0</v>
      </c>
      <c r="KT72" s="182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20</v>
      </c>
      <c r="KU72" s="182">
        <f>IF(ISBLANK($KX$3),"",IF(OR(Tipy!JE66=Výsledky!$KS$6,Tipy!JE66=Výsledky!$KS$7,Tipy!JE66=Výsledky!$KS$8,Tipy!JE66=Výsledky!$KS$9),30,0))</f>
        <v>0</v>
      </c>
      <c r="KV72" s="182">
        <f>IF(ISBLANK($KX$3),"",IF(OR(Tipy!JF66=Výsledky!$KV$6,Tipy!JF66=Výsledky!$KV$7,Tipy!JF66=Výsledky!$KV$8,Tipy!JF66=Výsledky!$KV$9),10,0))</f>
        <v>10</v>
      </c>
      <c r="KW72" s="183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86">
        <f>IF(ISBLANK($KX$3),"",IF(ISBLANK(Tipy!JB66),"-",SUM(KS72:KW72)))</f>
        <v>30</v>
      </c>
      <c r="KY72" s="185"/>
      <c r="KZ72" s="182">
        <f>IF(ISBLANK($LE$3),"",IF(ISBLANK(Tipy!JH66),0,IF(AND(Tipy!JH66=Výsledky!$LC$3,Tipy!JJ66=Výsledky!$LE$3),50,0)))</f>
        <v>0</v>
      </c>
      <c r="LA72" s="182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82">
        <f>IF(ISBLANK($LE$3),"",IF(OR(Tipy!JK66=Výsledky!$KZ$6,Tipy!JK66=Výsledky!$KZ$7,Tipy!JK66=Výsledky!$KZ$8,Tipy!JK66=Výsledky!$KZ$9),30,0))</f>
        <v>0</v>
      </c>
      <c r="LC72" s="182">
        <f>IF(ISBLANK($LE$3),"",IF(OR(Tipy!JL66=Výsledky!$LC$6,Tipy!JL66=Výsledky!$LC$7,Tipy!JL66=Výsledky!$LC$8,Tipy!JL66=Výsledky!$LC$9),10,0))</f>
        <v>0</v>
      </c>
      <c r="LD72" s="183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86">
        <f>IF(ISBLANK($LE$3),"",IF(ISBLANK(Tipy!JH66),"-",SUM(KZ72:LD72)))</f>
        <v>0</v>
      </c>
      <c r="LF72" s="185"/>
      <c r="LG72" s="182">
        <f>IF(ISBLANK($LL$3),"",IF(ISBLANK(Tipy!JN66),0,IF(AND(Tipy!JN66=Výsledky!$LJ$3,Tipy!JP66=Výsledky!$LL$3),50,0)))</f>
        <v>0</v>
      </c>
      <c r="LH72" s="182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20</v>
      </c>
      <c r="LI72" s="182">
        <f>IF(ISBLANK($LL$3),"",IF(OR(Tipy!JQ66=Výsledky!$LG$6,Tipy!JQ66=Výsledky!$LG$7,Tipy!JQ66=Výsledky!$LG$8,Tipy!JQ66=Výsledky!$LG$9),30,0))</f>
        <v>0</v>
      </c>
      <c r="LJ72" s="182">
        <f>IF(ISBLANK($LL$3),"",IF(OR(Tipy!JR66=Výsledky!$LJ$6,Tipy!JR66=Výsledky!$LJ$7,Tipy!JR66=Výsledky!$LJ$8,Tipy!JR66=Výsledky!$LJ$9),10,0))</f>
        <v>0</v>
      </c>
      <c r="LK72" s="183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86">
        <f>IF(ISBLANK($LL$3),"",IF(ISBLANK(Tipy!JN66),"-",SUM(LG72:LK72)))</f>
        <v>20</v>
      </c>
      <c r="LM72" s="185"/>
      <c r="LN72" s="182" t="str">
        <f>IF(ISBLANK($LS$3),"",IF(ISBLANK(Tipy!JT66),0,IF(AND(Tipy!JT66=Výsledky!$LQ$3,Tipy!JV66=Výsledky!$LS$3),50,0)))</f>
        <v/>
      </c>
      <c r="LO72" s="182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82" t="str">
        <f>IF(ISBLANK($LS$3),"",IF(OR(Tipy!JW66=Výsledky!$LN$6,Tipy!JW66=Výsledky!$LN$7,Tipy!JW66=Výsledky!$LN$8,Tipy!JW66=Výsledky!$LN$9),30,0))</f>
        <v/>
      </c>
      <c r="LQ72" s="182" t="str">
        <f>IF(ISBLANK($LS$3),"",IF(OR(Tipy!JX66=Výsledky!$LQ$6,Tipy!JX66=Výsledky!$LQ$7,Tipy!JX66=Výsledky!$LQ$8,Tipy!JX66=Výsledky!$LQ$9),10,0))</f>
        <v/>
      </c>
      <c r="LR72" s="183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86" t="str">
        <f>IF(ISBLANK($LS$3),"",IF(ISBLANK(Tipy!JT66),"-",SUM(LN72:LR72)))</f>
        <v/>
      </c>
      <c r="LT72" s="94"/>
      <c r="LU72" s="182">
        <f>IF(ISBLANK($LZ$3),"",IF(ISBLANK(Tipy!JZ66),0,IF(AND(Tipy!JZ66=Výsledky!$LX$3,Tipy!KB66=Výsledky!$LZ$3),50,0)))</f>
        <v>0</v>
      </c>
      <c r="LV72" s="182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20</v>
      </c>
      <c r="LW72" s="182">
        <f>IF(ISBLANK($LZ$3),"",IF(OR(Tipy!KC66=Výsledky!$LU$6,Tipy!KC66=Výsledky!$LU$7,Tipy!KC66=Výsledky!$LU$8,Tipy!KC66=Výsledky!$LU$9),30,0))</f>
        <v>0</v>
      </c>
      <c r="LX72" s="182">
        <f>IF(ISBLANK($LZ$3),"",IF(OR(Tipy!KD66=Výsledky!$LX$6,Tipy!KD66=Výsledky!$LX$7,Tipy!KD66=Výsledky!$LX$8,Tipy!KD66=Výsledky!$LX$9),10,0))</f>
        <v>0</v>
      </c>
      <c r="LY72" s="183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86">
        <f>IF(ISBLANK($LZ$3),"",IF(ISBLANK(Tipy!JZ66),"-",SUM(LU72:LY72)))</f>
        <v>20</v>
      </c>
      <c r="MA72" s="185"/>
      <c r="MB72" s="182">
        <f>IF(ISBLANK($MG$3),"",IF(ISBLANK(Tipy!KF66),0,IF(AND(Tipy!KF66=Výsledky!$ME$3,Tipy!KH66=Výsledky!$MG$3),50,0)))</f>
        <v>0</v>
      </c>
      <c r="MC72" s="182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20</v>
      </c>
      <c r="MD72" s="182">
        <f>IF(ISBLANK($MG$3),"",IF(OR(Tipy!KI66=Výsledky!$MB$6,Tipy!KI66=Výsledky!$MB$7,Tipy!KI66=Výsledky!$MB$8,Tipy!KI66=Výsledky!$MB$9),30,0))</f>
        <v>0</v>
      </c>
      <c r="ME72" s="182">
        <f>IF(ISBLANK($MG$3),"",IF(OR(Tipy!KJ66=Výsledky!$ME$6,Tipy!KJ66=Výsledky!$ME$7,Tipy!KJ66=Výsledky!$ME$8,Tipy!KJ66=Výsledky!$ME$9),10,0))</f>
        <v>0</v>
      </c>
      <c r="MF72" s="183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86">
        <f>IF(ISBLANK($MG$3),"",IF(ISBLANK(Tipy!KF66),"-",SUM(MB72:MF72)))</f>
        <v>20</v>
      </c>
      <c r="MH72" s="94"/>
      <c r="MI72" s="92" t="str">
        <f>IF(ISBLANK($MN$3),"",IF(ISBLANK(Tipy!KL66),0,IF(AND(Tipy!KL66=Výsledky!$ML$3,Tipy!KN66=Výsledky!$MN$3),50,0)))</f>
        <v/>
      </c>
      <c r="MJ72" s="92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92" t="str">
        <f>IF(ISBLANK($MN$3),"",IF(OR(Tipy!KO66=Výsledky!$MI$6,Tipy!KO66=Výsledky!$MI$7,Tipy!KO66=Výsledky!$MI$8,Tipy!KO66=Výsledky!$MI$9),30,0))</f>
        <v/>
      </c>
      <c r="ML72" s="92" t="str">
        <f>IF(ISBLANK($MN$3),"",IF(OR(Tipy!KP66=Výsledky!$ML$6,Tipy!KP66=Výsledky!$ML$7,Tipy!KP66=Výsledky!$ML$8,Tipy!KP66=Výsledky!$ML$9),10,0))</f>
        <v/>
      </c>
      <c r="MM72" s="93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95" t="str">
        <f>IF(ISBLANK($MN$3),"",IF(ISBLANK(Tipy!KL66),"-",SUM(MI72:MM72)))</f>
        <v/>
      </c>
      <c r="MO72" s="94"/>
      <c r="MP72" s="92" t="str">
        <f>IF(ISBLANK($MU$3),"",IF(ISBLANK(Tipy!KR66),0,IF(AND(Tipy!KR66=Výsledky!$MS$3,Tipy!KT66=Výsledky!$MU$3),50,0)))</f>
        <v/>
      </c>
      <c r="MQ72" s="92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92" t="str">
        <f>IF(ISBLANK($MU$3),"",IF(OR(Tipy!KU66=Výsledky!$MP$6,Tipy!KU66=Výsledky!$MP$7,Tipy!KU66=Výsledky!$MP$8,Tipy!KU66=Výsledky!$MP$9),30,0))</f>
        <v/>
      </c>
      <c r="MS72" s="92" t="str">
        <f>IF(ISBLANK($MU$3),"",IF(OR(Tipy!KV66=Výsledky!$MS$6,Tipy!KV66=Výsledky!$MS$7,Tipy!KV66=Výsledky!$MS$8,Tipy!KV66=Výsledky!$MS$9),10,0))</f>
        <v/>
      </c>
      <c r="MT72" s="93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95" t="str">
        <f>IF(ISBLANK($MU$3),"",IF(ISBLANK(Tipy!KR66),"-",SUM(MP72:MT72)))</f>
        <v/>
      </c>
      <c r="MV72" s="94"/>
      <c r="MW72" s="92" t="str">
        <f>IF(ISBLANK($NB$3),"",IF(ISBLANK(Tipy!KX66),0,IF(AND(Tipy!KX66=Výsledky!$MZ$3,Tipy!KZ66=Výsledky!$NB$3),50,0)))</f>
        <v/>
      </c>
      <c r="MX72" s="92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92" t="str">
        <f>IF(ISBLANK($NB$3),"",IF(OR(Tipy!LA66=Výsledky!$MW$6,Tipy!LA66=Výsledky!$MW$7,Tipy!LA66=Výsledky!$MW$8,Tipy!LA66=Výsledky!$MW$9),30,0))</f>
        <v/>
      </c>
      <c r="MZ72" s="92" t="str">
        <f>IF(ISBLANK($NB$3),"",IF(OR(Tipy!LB66=Výsledky!$MZ$6,Tipy!LB66=Výsledky!$MZ$7,Tipy!LB66=Výsledky!$MZ$8,Tipy!LB66=Výsledky!$MZ$9),10,0))</f>
        <v/>
      </c>
      <c r="NA72" s="93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95" t="str">
        <f>IF(ISBLANK($NB$3),"",IF(ISBLANK(Tipy!KX66),"-",SUM(MW72:NA72)))</f>
        <v/>
      </c>
      <c r="NC72" s="94"/>
      <c r="ND72" s="92" t="str">
        <f>IF(ISBLANK($NI$3),"",IF(ISBLANK(Tipy!LD66),0,IF(AND(Tipy!LD66=Výsledky!$NG$3,Tipy!LF66=Výsledky!$NI$3),50,0)))</f>
        <v/>
      </c>
      <c r="NE72" s="92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92" t="str">
        <f>IF(ISBLANK($NI$3),"",IF(OR(Tipy!LG66=Výsledky!$ND$6,Tipy!LG66=Výsledky!$ND$7,Tipy!LG66=Výsledky!$ND$8,Tipy!LG66=Výsledky!$ND$9),30,0))</f>
        <v/>
      </c>
      <c r="NG72" s="92" t="str">
        <f>IF(ISBLANK($NI$3),"",IF(OR(Tipy!LH66=Výsledky!$NG$6,Tipy!LH66=Výsledky!$NG$7,Tipy!LH66=Výsledky!$NG$8,Tipy!LH66=Výsledky!$NG$9),10,0))</f>
        <v/>
      </c>
      <c r="NH72" s="93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95" t="str">
        <f>IF(ISBLANK($NI$3),"",IF(ISBLANK(Tipy!LD66),"-",SUM(ND72:NH72)))</f>
        <v/>
      </c>
      <c r="NJ72" s="94"/>
      <c r="NK72" s="92" t="str">
        <f>IF(ISBLANK($NP$3),"",IF(ISBLANK(Tipy!LJ66),0,IF(AND(Tipy!LJ66=Výsledky!$NN$3,Tipy!LL66=Výsledky!$NP$3),50,0)))</f>
        <v/>
      </c>
      <c r="NL72" s="92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92" t="str">
        <f>IF(ISBLANK($NP$3),"",IF(OR(Tipy!LM66=Výsledky!$NK$6,Tipy!LM66=Výsledky!$NK$7,Tipy!LM66=Výsledky!$NK$8,Tipy!LM66=Výsledky!$NK$9),30,0))</f>
        <v/>
      </c>
      <c r="NN72" s="92" t="str">
        <f>IF(ISBLANK($NP$3),"",IF(OR(Tipy!LN66=Výsledky!$NN$6,Tipy!LN66=Výsledky!$NN$7,Tipy!LN66=Výsledky!$NN$8,Tipy!LN66=Výsledky!$NN$9),10,0))</f>
        <v/>
      </c>
      <c r="NO72" s="93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95" t="str">
        <f>IF(ISBLANK($NP$3),"",IF(ISBLANK(Tipy!LJ66),"-",SUM(NK72:NO72)))</f>
        <v/>
      </c>
      <c r="NQ72" s="94"/>
      <c r="NR72" s="92" t="str">
        <f>IF(ISBLANK($NW$3),"",IF(ISBLANK(Tipy!LP66),0,IF(AND(Tipy!LP66=Výsledky!$NU$3,Tipy!LR66=Výsledky!$NW$3),50,0)))</f>
        <v/>
      </c>
      <c r="NS72" s="92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92" t="str">
        <f>IF(ISBLANK($NW$3),"",IF(OR(Tipy!LS66=Výsledky!$NR$6,Tipy!LS66=Výsledky!$NR$7,Tipy!LS66=Výsledky!$NR$8,Tipy!LS66=Výsledky!$NR$9),30,0))</f>
        <v/>
      </c>
      <c r="NU72" s="92" t="str">
        <f>IF(ISBLANK($NW$3),"",IF(OR(Tipy!LT66=Výsledky!$NU$6,Tipy!LT66=Výsledky!$NU$7,Tipy!LT66=Výsledky!$NU$8,Tipy!LT66=Výsledky!$NU$9),10,0))</f>
        <v/>
      </c>
      <c r="NV72" s="93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95" t="str">
        <f>IF(ISBLANK($NW$3),"",IF(ISBLANK(Tipy!LP66),"-",SUM(NR72:NV72)))</f>
        <v/>
      </c>
      <c r="NX72" s="94"/>
      <c r="NY72" s="92" t="str">
        <f>IF(ISBLANK($OD$3),"",IF(ISBLANK(Tipy!LV66),0,IF(AND(Tipy!LV66=Výsledky!$OB$3,Tipy!LX66=Výsledky!$OD$3),50,0)))</f>
        <v/>
      </c>
      <c r="NZ72" s="92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92" t="str">
        <f>IF(ISBLANK($OD$3),"",IF(OR(Tipy!LY66=Výsledky!$NY$6,Tipy!LY66=Výsledky!$NY$7,Tipy!LY66=Výsledky!$NY$8,Tipy!LY66=Výsledky!$NY$9),30,0))</f>
        <v/>
      </c>
      <c r="OB72" s="92" t="str">
        <f>IF(ISBLANK($OD$3),"",IF(OR(Tipy!LZ66=Výsledky!$OB$6,Tipy!LZ66=Výsledky!$OB$7,Tipy!LZ66=Výsledky!$OB$8,Tipy!LZ66=Výsledky!$OB$9),10,0))</f>
        <v/>
      </c>
      <c r="OC72" s="93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95" t="str">
        <f>IF(ISBLANK($OD$3),"",IF(ISBLANK(Tipy!LV66),"-",SUM(NY72:OC72)))</f>
        <v/>
      </c>
      <c r="OE72" s="94"/>
      <c r="OF72" s="92" t="str">
        <f>IF(ISBLANK($OK$3),"",IF(ISBLANK(Tipy!MB66),0,IF(AND(Tipy!MB66=Výsledky!$OI$3,Tipy!MD66=Výsledky!$OK$3),50,0)))</f>
        <v/>
      </c>
      <c r="OG72" s="92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92" t="str">
        <f>IF(ISBLANK($OK$3),"",IF(OR(Tipy!ME66=Výsledky!$OF$6,Tipy!ME66=Výsledky!$OF$7,Tipy!ME66=Výsledky!$OF$8,Tipy!ME66=Výsledky!$OF$9),30,0))</f>
        <v/>
      </c>
      <c r="OI72" s="92" t="str">
        <f>IF(ISBLANK($OK$3),"",IF(OR(Tipy!MF66=Výsledky!$OI$6,Tipy!MF66=Výsledky!$OI$7,Tipy!MF66=Výsledky!$OI$8,Tipy!MF66=Výsledky!$OI$9),10,0))</f>
        <v/>
      </c>
      <c r="OJ72" s="93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95" t="str">
        <f>IF(ISBLANK($OK$3),"",IF(ISBLANK(Tipy!MB66),"-",SUM(OF72:OJ72)))</f>
        <v/>
      </c>
      <c r="OL72" s="94"/>
      <c r="OM72" s="92" t="str">
        <f>IF(ISBLANK($OR$3),"",IF(ISBLANK(Tipy!MH66),0,IF(AND(Tipy!MH66=Výsledky!$OP$3,Tipy!MJ66=Výsledky!$OR$3),50,0)))</f>
        <v/>
      </c>
      <c r="ON72" s="92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92" t="str">
        <f>IF(ISBLANK($OR$3),"",IF(OR(Tipy!MK66=Výsledky!$OM$6,Tipy!MK66=Výsledky!$OM$7,Tipy!MK66=Výsledky!$OM$8,Tipy!MK66=Výsledky!$OM$9),30,0))</f>
        <v/>
      </c>
      <c r="OP72" s="92" t="str">
        <f>IF(ISBLANK($OR$3),"",IF(OR(Tipy!ML66=Výsledky!$OP$6,Tipy!ML66=Výsledky!$OP$7,Tipy!ML66=Výsledky!$OP$8,Tipy!ML66=Výsledky!$OP$9),10,0))</f>
        <v/>
      </c>
      <c r="OQ72" s="93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95" t="str">
        <f>IF(ISBLANK($OR$3),"",IF(ISBLANK(Tipy!MH66),"-",SUM(OM72:OQ72)))</f>
        <v/>
      </c>
      <c r="OS72" s="94"/>
      <c r="OT72" s="92" t="str">
        <f>IF(ISBLANK($OY$3),"",IF(ISBLANK(Tipy!MN66),0,IF(AND(Tipy!MN66=Výsledky!$OW$3,Tipy!MP66=Výsledky!$OY$3),50,0)))</f>
        <v/>
      </c>
      <c r="OU72" s="92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92" t="str">
        <f>IF(ISBLANK($OY$3),"",IF(OR(Tipy!MQ66=Výsledky!$OT$6,Tipy!MQ66=Výsledky!$OT$7,Tipy!MQ66=Výsledky!$OT$8,Tipy!MQ66=Výsledky!$OT$9),30,0))</f>
        <v/>
      </c>
      <c r="OW72" s="92" t="str">
        <f>IF(ISBLANK($OY$3),"",IF(OR(Tipy!MR66=Výsledky!$OW$6,Tipy!MR66=Výsledky!$OW$7,Tipy!MR66=Výsledky!$OW$8,Tipy!MR66=Výsledky!$OW$9),10,0))</f>
        <v/>
      </c>
      <c r="OX72" s="93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95" t="str">
        <f>IF(ISBLANK($OY$3),"",IF(ISBLANK(Tipy!MN66),"-",SUM(OT72:OX72)))</f>
        <v/>
      </c>
      <c r="OZ72" s="94"/>
      <c r="PA72" s="92" t="str">
        <f>IF(ISBLANK($PF$3),"",IF(ISBLANK(Tipy!MT66),0,IF(AND(Tipy!MT66=Výsledky!$PD$3,Tipy!MV66=Výsledky!$PF$3),50,0)))</f>
        <v/>
      </c>
      <c r="PB72" s="92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92" t="str">
        <f>IF(ISBLANK($PF$3),"",IF(OR(Tipy!MW66=Výsledky!$PA$6,Tipy!MW66=Výsledky!$PA$7,Tipy!MW66=Výsledky!$PA$8,Tipy!MW66=Výsledky!$PA$9),30,0))</f>
        <v/>
      </c>
      <c r="PD72" s="92" t="str">
        <f>IF(ISBLANK($PF$3),"",IF(OR(Tipy!MX66=Výsledky!$PD$6,Tipy!MX66=Výsledky!$PD$7,Tipy!MX66=Výsledky!$PD$8,Tipy!MX66=Výsledky!$PD$9),10,0))</f>
        <v/>
      </c>
      <c r="PE72" s="93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95" t="str">
        <f>IF(ISBLANK($PF$3),"",IF(ISBLANK(Tipy!MT66),"-",SUM(PA72:PE72)))</f>
        <v/>
      </c>
      <c r="PG72" s="94"/>
      <c r="PH72" s="92" t="str">
        <f>IF(ISBLANK($PM$3),"",IF(ISBLANK(Tipy!MZ66),0,IF(AND(Tipy!MZ66=Výsledky!$PK$3,Tipy!NB66=Výsledky!$PM$3),50,0)))</f>
        <v/>
      </c>
      <c r="PI72" s="92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92" t="str">
        <f>IF(ISBLANK($PM$3),"",IF(OR(Tipy!NC66=Výsledky!$PH$6,Tipy!NC66=Výsledky!$PH$7,Tipy!NC66=Výsledky!$PH$8,Tipy!NC66=Výsledky!$PH$9),30,0))</f>
        <v/>
      </c>
      <c r="PK72" s="92" t="str">
        <f>IF(ISBLANK($PM$3),"",IF(OR(Tipy!ND66=Výsledky!$PK$6,Tipy!ND66=Výsledky!$PK$7,Tipy!ND66=Výsledky!$PK$8,Tipy!ND66=Výsledky!$PK$9),10,0))</f>
        <v/>
      </c>
      <c r="PL72" s="93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95" t="str">
        <f>IF(ISBLANK($PM$3),"",IF(ISBLANK(Tipy!MZ66),"-",SUM(PH72:PL72)))</f>
        <v/>
      </c>
      <c r="PN72" s="94"/>
      <c r="PO72" s="92" t="str">
        <f>IF(ISBLANK($PT$3),"",IF(ISBLANK(Tipy!NF66),0,IF(AND(Tipy!NF66=Výsledky!$PR$3,Tipy!NH66=Výsledky!$PT$3),50,0)))</f>
        <v/>
      </c>
      <c r="PP72" s="92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92" t="str">
        <f>IF(ISBLANK($PT$3),"",IF(OR(Tipy!NI66=Výsledky!$PO$6,Tipy!NI66=Výsledky!$PO$7,Tipy!NI66=Výsledky!$PO$8,Tipy!NI66=Výsledky!$PO$9),30,0))</f>
        <v/>
      </c>
      <c r="PR72" s="92" t="str">
        <f>IF(ISBLANK($PT$3),"",IF(OR(Tipy!NJ66=Výsledky!$PR$6,Tipy!NJ66=Výsledky!$PR$7,Tipy!NJ66=Výsledky!$PR$8,Tipy!NJ66=Výsledky!$PR$9),10,0))</f>
        <v/>
      </c>
      <c r="PS72" s="93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95" t="str">
        <f>IF(ISBLANK($PT$3),"",IF(ISBLANK(Tipy!NF66),"-",SUM(PO72:PS72)))</f>
        <v/>
      </c>
      <c r="PU72" s="94"/>
      <c r="PV72" s="92" t="str">
        <f>IF(ISBLANK($QA$3),"",IF(ISBLANK(Tipy!NL66),0,IF(AND(Tipy!NL66=Výsledky!$PY$3,Tipy!NN66=Výsledky!$QA$3),50,0)))</f>
        <v/>
      </c>
      <c r="PW72" s="92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92" t="str">
        <f>IF(ISBLANK($QA$3),"",IF(OR(Tipy!NO66=Výsledky!$PV$6,Tipy!NO66=Výsledky!$PV$7,Tipy!NO66=Výsledky!$PV$8,Tipy!NO66=Výsledky!$PV$9),30,0))</f>
        <v/>
      </c>
      <c r="PY72" s="92" t="str">
        <f>IF(ISBLANK($QA$3),"",IF(OR(Tipy!NP66=Výsledky!$PY$6,Tipy!NP66=Výsledky!$PY$7,Tipy!NP66=Výsledky!$PY$8,Tipy!NP66=Výsledky!$PY$9),10,0))</f>
        <v/>
      </c>
      <c r="PZ72" s="93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95" t="str">
        <f>IF(ISBLANK($QA$3),"",IF(ISBLANK(Tipy!NL66),"-",SUM(PV72:PZ72)))</f>
        <v/>
      </c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182">
        <f>IF(ISBLANK($GP$3),"",IF(ISBLANK(Tipy!FJ67),0,IF(AND(Tipy!FJ67=Výsledky!$GN$3,Tipy!FL67=Výsledky!$GP$3),50,0)))</f>
        <v>0</v>
      </c>
      <c r="GL73" s="182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82">
        <f>IF(ISBLANK($GP$3),"",IF(OR(Tipy!FM67=Výsledky!$GK$6,Tipy!FM67=Výsledky!$GK$7,Tipy!FM67=Výsledky!$GK$8,Tipy!FM67=Výsledky!$GK$9),30,0))</f>
        <v>0</v>
      </c>
      <c r="GN73" s="182">
        <f>IF(ISBLANK($GP$3),"",IF(OR(Tipy!FN67=Výsledky!$GN$6,Tipy!FN67=Výsledky!$GN$7,Tipy!FN67=Výsledky!$GN$8,Tipy!FN67=Výsledky!$GN$9),10,0))</f>
        <v>0</v>
      </c>
      <c r="GO73" s="183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6" t="str">
        <f>IF(ISBLANK($GP$3),"",IF(ISBLANK(Tipy!FJ67),"-",SUM(GK73:GO73)))</f>
        <v>-</v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182">
        <f>IF(ISBLANK($IM$3),"",IF(ISBLANK(Tipy!GZ67),0,IF(AND(Tipy!GZ67=Výsledky!$IK$3,Tipy!HB67=Výsledky!$IM$3),50,0)))</f>
        <v>0</v>
      </c>
      <c r="II73" s="182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2">
        <f>IF(ISBLANK($IM$3),"",IF(OR(Tipy!HC67=Výsledky!$IH$6,Tipy!HC67=Výsledky!$IH$7,Tipy!HC67=Výsledky!$IH$8,Tipy!HC67=Výsledky!$IH$9),30,0))</f>
        <v>0</v>
      </c>
      <c r="IK73" s="182">
        <f>IF(ISBLANK($IM$3),"",IF(OR(Tipy!HD67=Výsledky!$IK$6,Tipy!HD67=Výsledky!$IK$7,Tipy!HD67=Výsledky!$IK$8,Tipy!HD67=Výsledky!$IK$9),10,0))</f>
        <v>0</v>
      </c>
      <c r="IL73" s="183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6" t="str">
        <f>IF(ISBLANK($IM$3),"",IF(ISBLANK(Tipy!GZ67),"-",SUM(IH73:IL73)))</f>
        <v>-</v>
      </c>
      <c r="IN73" s="185"/>
      <c r="IO73" s="182">
        <f>IF(ISBLANK($IT$3),"",IF(ISBLANK(Tipy!HF67),0,IF(AND(Tipy!HF67=Výsledky!$IR$3,Tipy!HH67=Výsledky!$IT$3),50,0)))</f>
        <v>0</v>
      </c>
      <c r="IP73" s="182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2">
        <f>IF(ISBLANK($IT$3),"",IF(OR(Tipy!HI67=Výsledky!$IO$6,Tipy!HI67=Výsledky!$IO$7,Tipy!HI67=Výsledky!$IO$8,Tipy!HI67=Výsledky!$IO$9),30,0))</f>
        <v>0</v>
      </c>
      <c r="IR73" s="182">
        <f>IF(ISBLANK($IT$3),"",IF(OR(Tipy!HJ67=Výsledky!$IR$6,Tipy!HJ67=Výsledky!$IR$7,Tipy!HJ67=Výsledky!$IR$8,Tipy!HJ67=Výsledky!$IR$9),10,0))</f>
        <v>0</v>
      </c>
      <c r="IS73" s="183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6" t="str">
        <f>IF(ISBLANK($IT$3),"",IF(ISBLANK(Tipy!HF67),"-",SUM(IO73:IS73)))</f>
        <v>-</v>
      </c>
      <c r="IU73" s="185"/>
      <c r="IV73" s="182">
        <f>IF(ISBLANK($JA$3),"",IF(ISBLANK(Tipy!HL67),0,IF(AND(Tipy!HL67=Výsledky!$IY$3,Tipy!HN67=Výsledky!$JA$3),50,0)))</f>
        <v>0</v>
      </c>
      <c r="IW73" s="182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2">
        <f>IF(ISBLANK($JA$3),"",IF(OR(Tipy!HO67=Výsledky!$IV$6,Tipy!HO67=Výsledky!$IV$7,Tipy!HO67=Výsledky!$IV$8,Tipy!HO67=Výsledky!$IV$9),30,0))</f>
        <v>0</v>
      </c>
      <c r="IY73" s="182">
        <f>IF(ISBLANK($JA$3),"",IF(OR(Tipy!HP67=Výsledky!$IY$6,Tipy!HP67=Výsledky!$IY$7,Tipy!HP67=Výsledky!$IY$8,Tipy!HP67=Výsledky!$IY$9),10,0))</f>
        <v>0</v>
      </c>
      <c r="IZ73" s="183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6" t="str">
        <f>IF(ISBLANK($JA$3),"",IF(ISBLANK(Tipy!HL67),"-",SUM(IV73:IZ73)))</f>
        <v>-</v>
      </c>
      <c r="JB73" s="185"/>
      <c r="JC73" s="182">
        <f>IF(ISBLANK($JH$3),"",IF(ISBLANK(Tipy!HR67),0,IF(AND(Tipy!HR67=Výsledky!$JF$3,Tipy!HT67=Výsledky!$JH$3),50,0)))</f>
        <v>0</v>
      </c>
      <c r="JD73" s="182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2">
        <f>IF(ISBLANK($JH$3),"",IF(OR(Tipy!HU67=Výsledky!$JC$6,Tipy!HU67=Výsledky!$JC$7,Tipy!HU67=Výsledky!$JC$8,Tipy!HU67=Výsledky!$JC$9),30,0))</f>
        <v>0</v>
      </c>
      <c r="JF73" s="182">
        <f>IF(ISBLANK($JH$3),"",IF(OR(Tipy!HV67=Výsledky!$JF$6,Tipy!HV67=Výsledky!$JF$7,Tipy!HV67=Výsledky!$JF$8,Tipy!HV67=Výsledky!$JF$9),10,0))</f>
        <v>0</v>
      </c>
      <c r="JG73" s="18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6" t="str">
        <f>IF(ISBLANK($JH$3),"",IF(ISBLANK(Tipy!HR67),"-",SUM(JC73:JG73)))</f>
        <v>-</v>
      </c>
      <c r="JI73" s="185"/>
      <c r="JJ73" s="182">
        <f>IF(ISBLANK($JO$3),"",IF(ISBLANK(Tipy!HX67),0,IF(AND(Tipy!HX67=Výsledky!$JM$3,Tipy!HZ67=Výsledky!$JO$3),50,0)))</f>
        <v>0</v>
      </c>
      <c r="JK73" s="182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2">
        <f>IF(ISBLANK($JO$3),"",IF(OR(Tipy!IA67=Výsledky!$JJ$6,Tipy!IA67=Výsledky!$JJ$7,Tipy!IA67=Výsledky!$JJ$8,Tipy!IA67=Výsledky!$JJ$9),30,0))</f>
        <v>0</v>
      </c>
      <c r="JM73" s="182">
        <f>IF(ISBLANK($JO$3),"",IF(OR(Tipy!IB67=Výsledky!$JM$6,Tipy!IB67=Výsledky!$JM$7,Tipy!IB67=Výsledky!$JM$8,Tipy!IB67=Výsledky!$JM$9),10,0))</f>
        <v>0</v>
      </c>
      <c r="JN73" s="183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86" t="str">
        <f>IF(ISBLANK($JO$3),"",IF(ISBLANK(Tipy!HX67),"-",SUM(JJ73:JN73)))</f>
        <v>-</v>
      </c>
      <c r="JP73" s="185"/>
      <c r="JQ73" s="182">
        <f>IF(ISBLANK($JV$3),"",IF(ISBLANK(Tipy!ID67),0,IF(AND(Tipy!ID67=Výsledky!$JT$3,Tipy!IF67=Výsledky!$JV$3),50,0)))</f>
        <v>0</v>
      </c>
      <c r="JR73" s="182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82">
        <f>IF(ISBLANK($JV$3),"",IF(OR(Tipy!IG67=Výsledky!$JQ$6,Tipy!IG67=Výsledky!$JQ$7,Tipy!IG67=Výsledky!$JQ$8,Tipy!IG67=Výsledky!$JQ$9),30,0))</f>
        <v>0</v>
      </c>
      <c r="JT73" s="182">
        <f>IF(ISBLANK($JV$3),"",IF(OR(Tipy!IH67=Výsledky!$JT$6,Tipy!IH67=Výsledky!$JT$7,Tipy!IH67=Výsledky!$JT$8,Tipy!IH67=Výsledky!$JT$9),10,0))</f>
        <v>0</v>
      </c>
      <c r="JU73" s="183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86" t="str">
        <f>IF(ISBLANK($JV$3),"",IF(ISBLANK(Tipy!ID67),"-",SUM(JQ73:JU73)))</f>
        <v>-</v>
      </c>
      <c r="JW73" s="185"/>
      <c r="JX73" s="182">
        <f>IF(ISBLANK($KC$3),"",IF(ISBLANK(Tipy!IJ67),0,IF(AND(Tipy!IJ67=Výsledky!$KA$3,Tipy!IL67=Výsledky!$KC$3),50,0)))</f>
        <v>0</v>
      </c>
      <c r="JY73" s="182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>0</v>
      </c>
      <c r="JZ73" s="182">
        <f>IF(ISBLANK($KC$3),"",IF(OR(Tipy!IM67=Výsledky!$JX$6,Tipy!IM67=Výsledky!$JX$7,Tipy!IM67=Výsledky!$JX$8,Tipy!IM67=Výsledky!$JX$9),30,0))</f>
        <v>0</v>
      </c>
      <c r="KA73" s="182">
        <f>IF(ISBLANK($KC$3),"",IF(OR(Tipy!IN67=Výsledky!$KA$6,Tipy!IN67=Výsledky!$KA$7,Tipy!IN67=Výsledky!$KA$8,Tipy!IN67=Výsledky!$KA$9),10,0))</f>
        <v>0</v>
      </c>
      <c r="KB73" s="183">
        <f>IF(ISBLANK($KC$3),"",IF(ISBLANK(Tipy!IJ67),0,IF(OR(AND(Tipy!IJ67=Výsledky!$KA$3,OR(Tipy!IL67=Výsledky!$KC$3+1,Tipy!IL67=Výsledky!$KC$3-1)),AND(Tipy!IL67=Výsledky!$KC$3,OR(Tipy!IJ67=Výsledky!$KA$3+1,Tipy!IJ67=Výsledky!$KA$3-1))),10,0)))</f>
        <v>0</v>
      </c>
      <c r="KC73" s="186" t="str">
        <f>IF(ISBLANK($KC$3),"",IF(ISBLANK(Tipy!IJ67),"-",SUM(JX73:KB73)))</f>
        <v>-</v>
      </c>
      <c r="KD73" s="185"/>
      <c r="KE73" s="182">
        <f>IF(ISBLANK($KJ$3),"",IF(ISBLANK(Tipy!IP67),0,IF(AND(Tipy!IP67=Výsledky!$KH$3,Tipy!IR67=Výsledky!$KJ$3),50,0)))</f>
        <v>0</v>
      </c>
      <c r="KF73" s="182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182">
        <f>IF(ISBLANK($KJ$3),"",IF(OR(Tipy!IS67=Výsledky!$KE$6,Tipy!IS67=Výsledky!$KE$7,Tipy!IS67=Výsledky!$KE$8,Tipy!IS67=Výsledky!$KE$9),30,0))</f>
        <v>0</v>
      </c>
      <c r="KH73" s="182">
        <f>IF(ISBLANK($KJ$3),"",IF(OR(Tipy!IT67=Výsledky!$KH$6,Tipy!IT67=Výsledky!$KH$7,Tipy!IT67=Výsledky!$KH$8,Tipy!IT67=Výsledky!$KH$9),10,0))</f>
        <v>0</v>
      </c>
      <c r="KI73" s="183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186" t="str">
        <f>IF(ISBLANK($KJ$3),"",IF(ISBLANK(Tipy!IP67),"-",SUM(KE73:KI73)))</f>
        <v>-</v>
      </c>
      <c r="KK73" s="185"/>
      <c r="KL73" s="182">
        <f>IF(ISBLANK($KQ$3),"",IF(ISBLANK(Tipy!IV67),0,IF(AND(Tipy!IV67=Výsledky!$KO$3,Tipy!IX67=Výsledky!$KQ$3),50,0)))</f>
        <v>0</v>
      </c>
      <c r="KM73" s="182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182">
        <f>IF(ISBLANK($KQ$3),"",IF(OR(Tipy!IY67=Výsledky!$KL$6,Tipy!IY67=Výsledky!$KL$7,Tipy!IY67=Výsledky!$KL$8,Tipy!IY67=Výsledky!$KL$9),30,0))</f>
        <v>0</v>
      </c>
      <c r="KO73" s="182">
        <f>IF(ISBLANK($KQ$3),"",IF(OR(Tipy!IZ67=Výsledky!$KO$6,Tipy!IZ67=Výsledky!$KO$7,Tipy!IZ67=Výsledky!$KO$8,Tipy!IZ67=Výsledky!$KO$9),10,0))</f>
        <v>0</v>
      </c>
      <c r="KP73" s="183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86" t="str">
        <f>IF(ISBLANK($KQ$3),"",IF(ISBLANK(Tipy!IV67),"-",SUM(KL73:KP73)))</f>
        <v>-</v>
      </c>
      <c r="KR73" s="185"/>
      <c r="KS73" s="182">
        <f>IF(ISBLANK($KX$3),"",IF(ISBLANK(Tipy!JB67),0,IF(AND(Tipy!JB67=Výsledky!$KV$3,Tipy!JD67=Výsledky!$KX$3),50,0)))</f>
        <v>0</v>
      </c>
      <c r="KT73" s="182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82">
        <f>IF(ISBLANK($KX$3),"",IF(OR(Tipy!JE67=Výsledky!$KS$6,Tipy!JE67=Výsledky!$KS$7,Tipy!JE67=Výsledky!$KS$8,Tipy!JE67=Výsledky!$KS$9),30,0))</f>
        <v>0</v>
      </c>
      <c r="KV73" s="182">
        <f>IF(ISBLANK($KX$3),"",IF(OR(Tipy!JF67=Výsledky!$KV$6,Tipy!JF67=Výsledky!$KV$7,Tipy!JF67=Výsledky!$KV$8,Tipy!JF67=Výsledky!$KV$9),10,0))</f>
        <v>0</v>
      </c>
      <c r="KW73" s="183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86" t="str">
        <f>IF(ISBLANK($KX$3),"",IF(ISBLANK(Tipy!JB67),"-",SUM(KS73:KW73)))</f>
        <v>-</v>
      </c>
      <c r="KY73" s="185"/>
      <c r="KZ73" s="182">
        <f>IF(ISBLANK($LE$3),"",IF(ISBLANK(Tipy!JH67),0,IF(AND(Tipy!JH67=Výsledky!$LC$3,Tipy!JJ67=Výsledky!$LE$3),50,0)))</f>
        <v>0</v>
      </c>
      <c r="LA73" s="182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82">
        <f>IF(ISBLANK($LE$3),"",IF(OR(Tipy!JK67=Výsledky!$KZ$6,Tipy!JK67=Výsledky!$KZ$7,Tipy!JK67=Výsledky!$KZ$8,Tipy!JK67=Výsledky!$KZ$9),30,0))</f>
        <v>0</v>
      </c>
      <c r="LC73" s="182">
        <f>IF(ISBLANK($LE$3),"",IF(OR(Tipy!JL67=Výsledky!$LC$6,Tipy!JL67=Výsledky!$LC$7,Tipy!JL67=Výsledky!$LC$8,Tipy!JL67=Výsledky!$LC$9),10,0))</f>
        <v>0</v>
      </c>
      <c r="LD73" s="183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86" t="str">
        <f>IF(ISBLANK($LE$3),"",IF(ISBLANK(Tipy!JH67),"-",SUM(KZ73:LD73)))</f>
        <v>-</v>
      </c>
      <c r="LF73" s="185"/>
      <c r="LG73" s="182">
        <f>IF(ISBLANK($LL$3),"",IF(ISBLANK(Tipy!JN67),0,IF(AND(Tipy!JN67=Výsledky!$LJ$3,Tipy!JP67=Výsledky!$LL$3),50,0)))</f>
        <v>0</v>
      </c>
      <c r="LH73" s="182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82">
        <f>IF(ISBLANK($LL$3),"",IF(OR(Tipy!JQ67=Výsledky!$LG$6,Tipy!JQ67=Výsledky!$LG$7,Tipy!JQ67=Výsledky!$LG$8,Tipy!JQ67=Výsledky!$LG$9),30,0))</f>
        <v>0</v>
      </c>
      <c r="LJ73" s="182">
        <f>IF(ISBLANK($LL$3),"",IF(OR(Tipy!JR67=Výsledky!$LJ$6,Tipy!JR67=Výsledky!$LJ$7,Tipy!JR67=Výsledky!$LJ$8,Tipy!JR67=Výsledky!$LJ$9),10,0))</f>
        <v>0</v>
      </c>
      <c r="LK73" s="183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86" t="str">
        <f>IF(ISBLANK($LL$3),"",IF(ISBLANK(Tipy!JN67),"-",SUM(LG73:LK73)))</f>
        <v>-</v>
      </c>
      <c r="LM73" s="185"/>
      <c r="LN73" s="182" t="str">
        <f>IF(ISBLANK($LS$3),"",IF(ISBLANK(Tipy!JT67),0,IF(AND(Tipy!JT67=Výsledky!$LQ$3,Tipy!JV67=Výsledky!$LS$3),50,0)))</f>
        <v/>
      </c>
      <c r="LO73" s="182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82" t="str">
        <f>IF(ISBLANK($LS$3),"",IF(OR(Tipy!JW67=Výsledky!$LN$6,Tipy!JW67=Výsledky!$LN$7,Tipy!JW67=Výsledky!$LN$8,Tipy!JW67=Výsledky!$LN$9),30,0))</f>
        <v/>
      </c>
      <c r="LQ73" s="182" t="str">
        <f>IF(ISBLANK($LS$3),"",IF(OR(Tipy!JX67=Výsledky!$LQ$6,Tipy!JX67=Výsledky!$LQ$7,Tipy!JX67=Výsledky!$LQ$8,Tipy!JX67=Výsledky!$LQ$9),10,0))</f>
        <v/>
      </c>
      <c r="LR73" s="183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86" t="str">
        <f>IF(ISBLANK($LS$3),"",IF(ISBLANK(Tipy!JT67),"-",SUM(LN73:LR73)))</f>
        <v/>
      </c>
      <c r="LT73" s="94"/>
      <c r="LU73" s="182">
        <f>IF(ISBLANK($LZ$3),"",IF(ISBLANK(Tipy!JZ67),0,IF(AND(Tipy!JZ67=Výsledky!$LX$3,Tipy!KB67=Výsledky!$LZ$3),50,0)))</f>
        <v>0</v>
      </c>
      <c r="LV73" s="182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82">
        <f>IF(ISBLANK($LZ$3),"",IF(OR(Tipy!KC67=Výsledky!$LU$6,Tipy!KC67=Výsledky!$LU$7,Tipy!KC67=Výsledky!$LU$8,Tipy!KC67=Výsledky!$LU$9),30,0))</f>
        <v>0</v>
      </c>
      <c r="LX73" s="182">
        <f>IF(ISBLANK($LZ$3),"",IF(OR(Tipy!KD67=Výsledky!$LX$6,Tipy!KD67=Výsledky!$LX$7,Tipy!KD67=Výsledky!$LX$8,Tipy!KD67=Výsledky!$LX$9),10,0))</f>
        <v>0</v>
      </c>
      <c r="LY73" s="183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86" t="str">
        <f>IF(ISBLANK($LZ$3),"",IF(ISBLANK(Tipy!JZ67),"-",SUM(LU73:LY73)))</f>
        <v>-</v>
      </c>
      <c r="MA73" s="185"/>
      <c r="MB73" s="182">
        <f>IF(ISBLANK($MG$3),"",IF(ISBLANK(Tipy!KF67),0,IF(AND(Tipy!KF67=Výsledky!$ME$3,Tipy!KH67=Výsledky!$MG$3),50,0)))</f>
        <v>0</v>
      </c>
      <c r="MC73" s="182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82">
        <f>IF(ISBLANK($MG$3),"",IF(OR(Tipy!KI67=Výsledky!$MB$6,Tipy!KI67=Výsledky!$MB$7,Tipy!KI67=Výsledky!$MB$8,Tipy!KI67=Výsledky!$MB$9),30,0))</f>
        <v>0</v>
      </c>
      <c r="ME73" s="182">
        <f>IF(ISBLANK($MG$3),"",IF(OR(Tipy!KJ67=Výsledky!$ME$6,Tipy!KJ67=Výsledky!$ME$7,Tipy!KJ67=Výsledky!$ME$8,Tipy!KJ67=Výsledky!$ME$9),10,0))</f>
        <v>0</v>
      </c>
      <c r="MF73" s="183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86" t="str">
        <f>IF(ISBLANK($MG$3),"",IF(ISBLANK(Tipy!KF67),"-",SUM(MB73:MF73)))</f>
        <v>-</v>
      </c>
      <c r="MH73" s="94"/>
      <c r="MI73" s="92" t="str">
        <f>IF(ISBLANK($MN$3),"",IF(ISBLANK(Tipy!KL67),0,IF(AND(Tipy!KL67=Výsledky!$ML$3,Tipy!KN67=Výsledky!$MN$3),50,0)))</f>
        <v/>
      </c>
      <c r="MJ73" s="92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92" t="str">
        <f>IF(ISBLANK($MN$3),"",IF(OR(Tipy!KO67=Výsledky!$MI$6,Tipy!KO67=Výsledky!$MI$7,Tipy!KO67=Výsledky!$MI$8,Tipy!KO67=Výsledky!$MI$9),30,0))</f>
        <v/>
      </c>
      <c r="ML73" s="92" t="str">
        <f>IF(ISBLANK($MN$3),"",IF(OR(Tipy!KP67=Výsledky!$ML$6,Tipy!KP67=Výsledky!$ML$7,Tipy!KP67=Výsledky!$ML$8,Tipy!KP67=Výsledky!$ML$9),10,0))</f>
        <v/>
      </c>
      <c r="MM73" s="93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95" t="str">
        <f>IF(ISBLANK($MN$3),"",IF(ISBLANK(Tipy!KL67),"-",SUM(MI73:MM73)))</f>
        <v/>
      </c>
      <c r="MO73" s="94"/>
      <c r="MP73" s="92" t="str">
        <f>IF(ISBLANK($MU$3),"",IF(ISBLANK(Tipy!KR67),0,IF(AND(Tipy!KR67=Výsledky!$MS$3,Tipy!KT67=Výsledky!$MU$3),50,0)))</f>
        <v/>
      </c>
      <c r="MQ73" s="92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92" t="str">
        <f>IF(ISBLANK($MU$3),"",IF(OR(Tipy!KU67=Výsledky!$MP$6,Tipy!KU67=Výsledky!$MP$7,Tipy!KU67=Výsledky!$MP$8,Tipy!KU67=Výsledky!$MP$9),30,0))</f>
        <v/>
      </c>
      <c r="MS73" s="92" t="str">
        <f>IF(ISBLANK($MU$3),"",IF(OR(Tipy!KV67=Výsledky!$MS$6,Tipy!KV67=Výsledky!$MS$7,Tipy!KV67=Výsledky!$MS$8,Tipy!KV67=Výsledky!$MS$9),10,0))</f>
        <v/>
      </c>
      <c r="MT73" s="93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95" t="str">
        <f>IF(ISBLANK($MU$3),"",IF(ISBLANK(Tipy!KR67),"-",SUM(MP73:MT73)))</f>
        <v/>
      </c>
      <c r="MV73" s="94"/>
      <c r="MW73" s="92" t="str">
        <f>IF(ISBLANK($NB$3),"",IF(ISBLANK(Tipy!KX67),0,IF(AND(Tipy!KX67=Výsledky!$MZ$3,Tipy!KZ67=Výsledky!$NB$3),50,0)))</f>
        <v/>
      </c>
      <c r="MX73" s="92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92" t="str">
        <f>IF(ISBLANK($NB$3),"",IF(OR(Tipy!LA67=Výsledky!$MW$6,Tipy!LA67=Výsledky!$MW$7,Tipy!LA67=Výsledky!$MW$8,Tipy!LA67=Výsledky!$MW$9),30,0))</f>
        <v/>
      </c>
      <c r="MZ73" s="92" t="str">
        <f>IF(ISBLANK($NB$3),"",IF(OR(Tipy!LB67=Výsledky!$MZ$6,Tipy!LB67=Výsledky!$MZ$7,Tipy!LB67=Výsledky!$MZ$8,Tipy!LB67=Výsledky!$MZ$9),10,0))</f>
        <v/>
      </c>
      <c r="NA73" s="93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95" t="str">
        <f>IF(ISBLANK($NB$3),"",IF(ISBLANK(Tipy!KX67),"-",SUM(MW73:NA73)))</f>
        <v/>
      </c>
      <c r="NC73" s="94"/>
      <c r="ND73" s="92" t="str">
        <f>IF(ISBLANK($NI$3),"",IF(ISBLANK(Tipy!LD67),0,IF(AND(Tipy!LD67=Výsledky!$NG$3,Tipy!LF67=Výsledky!$NI$3),50,0)))</f>
        <v/>
      </c>
      <c r="NE73" s="92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92" t="str">
        <f>IF(ISBLANK($NI$3),"",IF(OR(Tipy!LG67=Výsledky!$ND$6,Tipy!LG67=Výsledky!$ND$7,Tipy!LG67=Výsledky!$ND$8,Tipy!LG67=Výsledky!$ND$9),30,0))</f>
        <v/>
      </c>
      <c r="NG73" s="92" t="str">
        <f>IF(ISBLANK($NI$3),"",IF(OR(Tipy!LH67=Výsledky!$NG$6,Tipy!LH67=Výsledky!$NG$7,Tipy!LH67=Výsledky!$NG$8,Tipy!LH67=Výsledky!$NG$9),10,0))</f>
        <v/>
      </c>
      <c r="NH73" s="93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95" t="str">
        <f>IF(ISBLANK($NI$3),"",IF(ISBLANK(Tipy!LD67),"-",SUM(ND73:NH73)))</f>
        <v/>
      </c>
      <c r="NJ73" s="94"/>
      <c r="NK73" s="92" t="str">
        <f>IF(ISBLANK($NP$3),"",IF(ISBLANK(Tipy!LJ67),0,IF(AND(Tipy!LJ67=Výsledky!$NN$3,Tipy!LL67=Výsledky!$NP$3),50,0)))</f>
        <v/>
      </c>
      <c r="NL73" s="92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92" t="str">
        <f>IF(ISBLANK($NP$3),"",IF(OR(Tipy!LM67=Výsledky!$NK$6,Tipy!LM67=Výsledky!$NK$7,Tipy!LM67=Výsledky!$NK$8,Tipy!LM67=Výsledky!$NK$9),30,0))</f>
        <v/>
      </c>
      <c r="NN73" s="92" t="str">
        <f>IF(ISBLANK($NP$3),"",IF(OR(Tipy!LN67=Výsledky!$NN$6,Tipy!LN67=Výsledky!$NN$7,Tipy!LN67=Výsledky!$NN$8,Tipy!LN67=Výsledky!$NN$9),10,0))</f>
        <v/>
      </c>
      <c r="NO73" s="93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95" t="str">
        <f>IF(ISBLANK($NP$3),"",IF(ISBLANK(Tipy!LJ67),"-",SUM(NK73:NO73)))</f>
        <v/>
      </c>
      <c r="NQ73" s="94"/>
      <c r="NR73" s="92" t="str">
        <f>IF(ISBLANK($NW$3),"",IF(ISBLANK(Tipy!LP67),0,IF(AND(Tipy!LP67=Výsledky!$NU$3,Tipy!LR67=Výsledky!$NW$3),50,0)))</f>
        <v/>
      </c>
      <c r="NS73" s="92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92" t="str">
        <f>IF(ISBLANK($NW$3),"",IF(OR(Tipy!LS67=Výsledky!$NR$6,Tipy!LS67=Výsledky!$NR$7,Tipy!LS67=Výsledky!$NR$8,Tipy!LS67=Výsledky!$NR$9),30,0))</f>
        <v/>
      </c>
      <c r="NU73" s="92" t="str">
        <f>IF(ISBLANK($NW$3),"",IF(OR(Tipy!LT67=Výsledky!$NU$6,Tipy!LT67=Výsledky!$NU$7,Tipy!LT67=Výsledky!$NU$8,Tipy!LT67=Výsledky!$NU$9),10,0))</f>
        <v/>
      </c>
      <c r="NV73" s="93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95" t="str">
        <f>IF(ISBLANK($NW$3),"",IF(ISBLANK(Tipy!LP67),"-",SUM(NR73:NV73)))</f>
        <v/>
      </c>
      <c r="NX73" s="94"/>
      <c r="NY73" s="92" t="str">
        <f>IF(ISBLANK($OD$3),"",IF(ISBLANK(Tipy!LV67),0,IF(AND(Tipy!LV67=Výsledky!$OB$3,Tipy!LX67=Výsledky!$OD$3),50,0)))</f>
        <v/>
      </c>
      <c r="NZ73" s="92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92" t="str">
        <f>IF(ISBLANK($OD$3),"",IF(OR(Tipy!LY67=Výsledky!$NY$6,Tipy!LY67=Výsledky!$NY$7,Tipy!LY67=Výsledky!$NY$8,Tipy!LY67=Výsledky!$NY$9),30,0))</f>
        <v/>
      </c>
      <c r="OB73" s="92" t="str">
        <f>IF(ISBLANK($OD$3),"",IF(OR(Tipy!LZ67=Výsledky!$OB$6,Tipy!LZ67=Výsledky!$OB$7,Tipy!LZ67=Výsledky!$OB$8,Tipy!LZ67=Výsledky!$OB$9),10,0))</f>
        <v/>
      </c>
      <c r="OC73" s="93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95" t="str">
        <f>IF(ISBLANK($OD$3),"",IF(ISBLANK(Tipy!LV67),"-",SUM(NY73:OC73)))</f>
        <v/>
      </c>
      <c r="OE73" s="94"/>
      <c r="OF73" s="92" t="str">
        <f>IF(ISBLANK($OK$3),"",IF(ISBLANK(Tipy!MB67),0,IF(AND(Tipy!MB67=Výsledky!$OI$3,Tipy!MD67=Výsledky!$OK$3),50,0)))</f>
        <v/>
      </c>
      <c r="OG73" s="92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92" t="str">
        <f>IF(ISBLANK($OK$3),"",IF(OR(Tipy!ME67=Výsledky!$OF$6,Tipy!ME67=Výsledky!$OF$7,Tipy!ME67=Výsledky!$OF$8,Tipy!ME67=Výsledky!$OF$9),30,0))</f>
        <v/>
      </c>
      <c r="OI73" s="92" t="str">
        <f>IF(ISBLANK($OK$3),"",IF(OR(Tipy!MF67=Výsledky!$OI$6,Tipy!MF67=Výsledky!$OI$7,Tipy!MF67=Výsledky!$OI$8,Tipy!MF67=Výsledky!$OI$9),10,0))</f>
        <v/>
      </c>
      <c r="OJ73" s="93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95" t="str">
        <f>IF(ISBLANK($OK$3),"",IF(ISBLANK(Tipy!MB67),"-",SUM(OF73:OJ73)))</f>
        <v/>
      </c>
      <c r="OL73" s="94"/>
      <c r="OM73" s="92" t="str">
        <f>IF(ISBLANK($OR$3),"",IF(ISBLANK(Tipy!MH67),0,IF(AND(Tipy!MH67=Výsledky!$OP$3,Tipy!MJ67=Výsledky!$OR$3),50,0)))</f>
        <v/>
      </c>
      <c r="ON73" s="92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92" t="str">
        <f>IF(ISBLANK($OR$3),"",IF(OR(Tipy!MK67=Výsledky!$OM$6,Tipy!MK67=Výsledky!$OM$7,Tipy!MK67=Výsledky!$OM$8,Tipy!MK67=Výsledky!$OM$9),30,0))</f>
        <v/>
      </c>
      <c r="OP73" s="92" t="str">
        <f>IF(ISBLANK($OR$3),"",IF(OR(Tipy!ML67=Výsledky!$OP$6,Tipy!ML67=Výsledky!$OP$7,Tipy!ML67=Výsledky!$OP$8,Tipy!ML67=Výsledky!$OP$9),10,0))</f>
        <v/>
      </c>
      <c r="OQ73" s="93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95" t="str">
        <f>IF(ISBLANK($OR$3),"",IF(ISBLANK(Tipy!MH67),"-",SUM(OM73:OQ73)))</f>
        <v/>
      </c>
      <c r="OS73" s="94"/>
      <c r="OT73" s="92" t="str">
        <f>IF(ISBLANK($OY$3),"",IF(ISBLANK(Tipy!MN67),0,IF(AND(Tipy!MN67=Výsledky!$OW$3,Tipy!MP67=Výsledky!$OY$3),50,0)))</f>
        <v/>
      </c>
      <c r="OU73" s="92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92" t="str">
        <f>IF(ISBLANK($OY$3),"",IF(OR(Tipy!MQ67=Výsledky!$OT$6,Tipy!MQ67=Výsledky!$OT$7,Tipy!MQ67=Výsledky!$OT$8,Tipy!MQ67=Výsledky!$OT$9),30,0))</f>
        <v/>
      </c>
      <c r="OW73" s="92" t="str">
        <f>IF(ISBLANK($OY$3),"",IF(OR(Tipy!MR67=Výsledky!$OW$6,Tipy!MR67=Výsledky!$OW$7,Tipy!MR67=Výsledky!$OW$8,Tipy!MR67=Výsledky!$OW$9),10,0))</f>
        <v/>
      </c>
      <c r="OX73" s="93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95" t="str">
        <f>IF(ISBLANK($OY$3),"",IF(ISBLANK(Tipy!MN67),"-",SUM(OT73:OX73)))</f>
        <v/>
      </c>
      <c r="OZ73" s="94"/>
      <c r="PA73" s="92" t="str">
        <f>IF(ISBLANK($PF$3),"",IF(ISBLANK(Tipy!MT67),0,IF(AND(Tipy!MT67=Výsledky!$PD$3,Tipy!MV67=Výsledky!$PF$3),50,0)))</f>
        <v/>
      </c>
      <c r="PB73" s="92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92" t="str">
        <f>IF(ISBLANK($PF$3),"",IF(OR(Tipy!MW67=Výsledky!$PA$6,Tipy!MW67=Výsledky!$PA$7,Tipy!MW67=Výsledky!$PA$8,Tipy!MW67=Výsledky!$PA$9),30,0))</f>
        <v/>
      </c>
      <c r="PD73" s="92" t="str">
        <f>IF(ISBLANK($PF$3),"",IF(OR(Tipy!MX67=Výsledky!$PD$6,Tipy!MX67=Výsledky!$PD$7,Tipy!MX67=Výsledky!$PD$8,Tipy!MX67=Výsledky!$PD$9),10,0))</f>
        <v/>
      </c>
      <c r="PE73" s="93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95" t="str">
        <f>IF(ISBLANK($PF$3),"",IF(ISBLANK(Tipy!MT67),"-",SUM(PA73:PE73)))</f>
        <v/>
      </c>
      <c r="PG73" s="94"/>
      <c r="PH73" s="92" t="str">
        <f>IF(ISBLANK($PM$3),"",IF(ISBLANK(Tipy!MZ67),0,IF(AND(Tipy!MZ67=Výsledky!$PK$3,Tipy!NB67=Výsledky!$PM$3),50,0)))</f>
        <v/>
      </c>
      <c r="PI73" s="92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92" t="str">
        <f>IF(ISBLANK($PM$3),"",IF(OR(Tipy!NC67=Výsledky!$PH$6,Tipy!NC67=Výsledky!$PH$7,Tipy!NC67=Výsledky!$PH$8,Tipy!NC67=Výsledky!$PH$9),30,0))</f>
        <v/>
      </c>
      <c r="PK73" s="92" t="str">
        <f>IF(ISBLANK($PM$3),"",IF(OR(Tipy!ND67=Výsledky!$PK$6,Tipy!ND67=Výsledky!$PK$7,Tipy!ND67=Výsledky!$PK$8,Tipy!ND67=Výsledky!$PK$9),10,0))</f>
        <v/>
      </c>
      <c r="PL73" s="93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95" t="str">
        <f>IF(ISBLANK($PM$3),"",IF(ISBLANK(Tipy!MZ67),"-",SUM(PH73:PL73)))</f>
        <v/>
      </c>
      <c r="PN73" s="94"/>
      <c r="PO73" s="92" t="str">
        <f>IF(ISBLANK($PT$3),"",IF(ISBLANK(Tipy!NF67),0,IF(AND(Tipy!NF67=Výsledky!$PR$3,Tipy!NH67=Výsledky!$PT$3),50,0)))</f>
        <v/>
      </c>
      <c r="PP73" s="92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92" t="str">
        <f>IF(ISBLANK($PT$3),"",IF(OR(Tipy!NI67=Výsledky!$PO$6,Tipy!NI67=Výsledky!$PO$7,Tipy!NI67=Výsledky!$PO$8,Tipy!NI67=Výsledky!$PO$9),30,0))</f>
        <v/>
      </c>
      <c r="PR73" s="92" t="str">
        <f>IF(ISBLANK($PT$3),"",IF(OR(Tipy!NJ67=Výsledky!$PR$6,Tipy!NJ67=Výsledky!$PR$7,Tipy!NJ67=Výsledky!$PR$8,Tipy!NJ67=Výsledky!$PR$9),10,0))</f>
        <v/>
      </c>
      <c r="PS73" s="93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95" t="str">
        <f>IF(ISBLANK($PT$3),"",IF(ISBLANK(Tipy!NF67),"-",SUM(PO73:PS73)))</f>
        <v/>
      </c>
      <c r="PU73" s="94"/>
      <c r="PV73" s="92" t="str">
        <f>IF(ISBLANK($QA$3),"",IF(ISBLANK(Tipy!NL67),0,IF(AND(Tipy!NL67=Výsledky!$PY$3,Tipy!NN67=Výsledky!$QA$3),50,0)))</f>
        <v/>
      </c>
      <c r="PW73" s="92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92" t="str">
        <f>IF(ISBLANK($QA$3),"",IF(OR(Tipy!NO67=Výsledky!$PV$6,Tipy!NO67=Výsledky!$PV$7,Tipy!NO67=Výsledky!$PV$8,Tipy!NO67=Výsledky!$PV$9),30,0))</f>
        <v/>
      </c>
      <c r="PY73" s="92" t="str">
        <f>IF(ISBLANK($QA$3),"",IF(OR(Tipy!NP67=Výsledky!$PY$6,Tipy!NP67=Výsledky!$PY$7,Tipy!NP67=Výsledky!$PY$8,Tipy!NP67=Výsledky!$PY$9),10,0))</f>
        <v/>
      </c>
      <c r="PZ73" s="93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95" t="str">
        <f>IF(ISBLANK($QA$3),"",IF(ISBLANK(Tipy!NL67),"-",SUM(PV73:PZ73)))</f>
        <v/>
      </c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182">
        <f>IF(ISBLANK($GP$3),"",IF(ISBLANK(Tipy!FJ68),0,IF(AND(Tipy!FJ68=Výsledky!$GN$3,Tipy!FL68=Výsledky!$GP$3),50,0)))</f>
        <v>0</v>
      </c>
      <c r="GL74" s="182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82">
        <f>IF(ISBLANK($GP$3),"",IF(OR(Tipy!FM68=Výsledky!$GK$6,Tipy!FM68=Výsledky!$GK$7,Tipy!FM68=Výsledky!$GK$8,Tipy!FM68=Výsledky!$GK$9),30,0))</f>
        <v>30</v>
      </c>
      <c r="GN74" s="182">
        <f>IF(ISBLANK($GP$3),"",IF(OR(Tipy!FN68=Výsledky!$GN$6,Tipy!FN68=Výsledky!$GN$7,Tipy!FN68=Výsledky!$GN$8,Tipy!FN68=Výsledky!$GN$9),10,0))</f>
        <v>0</v>
      </c>
      <c r="GO74" s="183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6">
        <f>IF(ISBLANK($GP$3),"",IF(ISBLANK(Tipy!FJ68),"-",SUM(GK74:GO74)))</f>
        <v>50</v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182">
        <f>IF(ISBLANK($IM$3),"",IF(ISBLANK(Tipy!GZ68),0,IF(AND(Tipy!GZ68=Výsledky!$IK$3,Tipy!HB68=Výsledky!$IM$3),50,0)))</f>
        <v>0</v>
      </c>
      <c r="II74" s="182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2">
        <f>IF(ISBLANK($IM$3),"",IF(OR(Tipy!HC68=Výsledky!$IH$6,Tipy!HC68=Výsledky!$IH$7,Tipy!HC68=Výsledky!$IH$8,Tipy!HC68=Výsledky!$IH$9),30,0))</f>
        <v>0</v>
      </c>
      <c r="IK74" s="182">
        <f>IF(ISBLANK($IM$3),"",IF(OR(Tipy!HD68=Výsledky!$IK$6,Tipy!HD68=Výsledky!$IK$7,Tipy!HD68=Výsledky!$IK$8,Tipy!HD68=Výsledky!$IK$9),10,0))</f>
        <v>10</v>
      </c>
      <c r="IL74" s="183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6">
        <f>IF(ISBLANK($IM$3),"",IF(ISBLANK(Tipy!GZ68),"-",SUM(IH74:IL74)))</f>
        <v>40</v>
      </c>
      <c r="IN74" s="185"/>
      <c r="IO74" s="182">
        <f>IF(ISBLANK($IT$3),"",IF(ISBLANK(Tipy!HF68),0,IF(AND(Tipy!HF68=Výsledky!$IR$3,Tipy!HH68=Výsledky!$IT$3),50,0)))</f>
        <v>50</v>
      </c>
      <c r="IP74" s="182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2">
        <f>IF(ISBLANK($IT$3),"",IF(OR(Tipy!HI68=Výsledky!$IO$6,Tipy!HI68=Výsledky!$IO$7,Tipy!HI68=Výsledky!$IO$8,Tipy!HI68=Výsledky!$IO$9),30,0))</f>
        <v>0</v>
      </c>
      <c r="IR74" s="182">
        <f>IF(ISBLANK($IT$3),"",IF(OR(Tipy!HJ68=Výsledky!$IR$6,Tipy!HJ68=Výsledky!$IR$7,Tipy!HJ68=Výsledky!$IR$8,Tipy!HJ68=Výsledky!$IR$9),10,0))</f>
        <v>0</v>
      </c>
      <c r="IS74" s="183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6">
        <f>IF(ISBLANK($IT$3),"",IF(ISBLANK(Tipy!HF68),"-",SUM(IO74:IS74)))</f>
        <v>50</v>
      </c>
      <c r="IU74" s="185"/>
      <c r="IV74" s="182">
        <f>IF(ISBLANK($JA$3),"",IF(ISBLANK(Tipy!HL68),0,IF(AND(Tipy!HL68=Výsledky!$IY$3,Tipy!HN68=Výsledky!$JA$3),50,0)))</f>
        <v>0</v>
      </c>
      <c r="IW74" s="182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2">
        <f>IF(ISBLANK($JA$3),"",IF(OR(Tipy!HO68=Výsledky!$IV$6,Tipy!HO68=Výsledky!$IV$7,Tipy!HO68=Výsledky!$IV$8,Tipy!HO68=Výsledky!$IV$9),30,0))</f>
        <v>0</v>
      </c>
      <c r="IY74" s="182">
        <f>IF(ISBLANK($JA$3),"",IF(OR(Tipy!HP68=Výsledky!$IY$6,Tipy!HP68=Výsledky!$IY$7,Tipy!HP68=Výsledky!$IY$8,Tipy!HP68=Výsledky!$IY$9),10,0))</f>
        <v>0</v>
      </c>
      <c r="IZ74" s="183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6">
        <f>IF(ISBLANK($JA$3),"",IF(ISBLANK(Tipy!HL68),"-",SUM(IV74:IZ74)))</f>
        <v>20</v>
      </c>
      <c r="JB74" s="185"/>
      <c r="JC74" s="182">
        <f>IF(ISBLANK($JH$3),"",IF(ISBLANK(Tipy!HR68),0,IF(AND(Tipy!HR68=Výsledky!$JF$3,Tipy!HT68=Výsledky!$JH$3),50,0)))</f>
        <v>0</v>
      </c>
      <c r="JD74" s="182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2">
        <f>IF(ISBLANK($JH$3),"",IF(OR(Tipy!HU68=Výsledky!$JC$6,Tipy!HU68=Výsledky!$JC$7,Tipy!HU68=Výsledky!$JC$8,Tipy!HU68=Výsledky!$JC$9),30,0))</f>
        <v>0</v>
      </c>
      <c r="JF74" s="182">
        <f>IF(ISBLANK($JH$3),"",IF(OR(Tipy!HV68=Výsledky!$JF$6,Tipy!HV68=Výsledky!$JF$7,Tipy!HV68=Výsledky!$JF$8,Tipy!HV68=Výsledky!$JF$9),10,0))</f>
        <v>0</v>
      </c>
      <c r="JG74" s="18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6">
        <f>IF(ISBLANK($JH$3),"",IF(ISBLANK(Tipy!HR68),"-",SUM(JC74:JG74)))</f>
        <v>20</v>
      </c>
      <c r="JI74" s="185"/>
      <c r="JJ74" s="182">
        <f>IF(ISBLANK($JO$3),"",IF(ISBLANK(Tipy!HX68),0,IF(AND(Tipy!HX68=Výsledky!$JM$3,Tipy!HZ68=Výsledky!$JO$3),50,0)))</f>
        <v>0</v>
      </c>
      <c r="JK74" s="182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2">
        <f>IF(ISBLANK($JO$3),"",IF(OR(Tipy!IA68=Výsledky!$JJ$6,Tipy!IA68=Výsledky!$JJ$7,Tipy!IA68=Výsledky!$JJ$8,Tipy!IA68=Výsledky!$JJ$9),30,0))</f>
        <v>30</v>
      </c>
      <c r="JM74" s="182">
        <f>IF(ISBLANK($JO$3),"",IF(OR(Tipy!IB68=Výsledky!$JM$6,Tipy!IB68=Výsledky!$JM$7,Tipy!IB68=Výsledky!$JM$8,Tipy!IB68=Výsledky!$JM$9),10,0))</f>
        <v>0</v>
      </c>
      <c r="JN74" s="183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186">
        <f>IF(ISBLANK($JO$3),"",IF(ISBLANK(Tipy!HX68),"-",SUM(JJ74:JN74)))</f>
        <v>60</v>
      </c>
      <c r="JP74" s="185"/>
      <c r="JQ74" s="182">
        <f>IF(ISBLANK($JV$3),"",IF(ISBLANK(Tipy!ID68),0,IF(AND(Tipy!ID68=Výsledky!$JT$3,Tipy!IF68=Výsledky!$JV$3),50,0)))</f>
        <v>0</v>
      </c>
      <c r="JR74" s="182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182">
        <f>IF(ISBLANK($JV$3),"",IF(OR(Tipy!IG68=Výsledky!$JQ$6,Tipy!IG68=Výsledky!$JQ$7,Tipy!IG68=Výsledky!$JQ$8,Tipy!IG68=Výsledky!$JQ$9),30,0))</f>
        <v>30</v>
      </c>
      <c r="JT74" s="182">
        <f>IF(ISBLANK($JV$3),"",IF(OR(Tipy!IH68=Výsledky!$JT$6,Tipy!IH68=Výsledky!$JT$7,Tipy!IH68=Výsledky!$JT$8,Tipy!IH68=Výsledky!$JT$9),10,0))</f>
        <v>0</v>
      </c>
      <c r="JU74" s="183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186">
        <f>IF(ISBLANK($JV$3),"",IF(ISBLANK(Tipy!ID68),"-",SUM(JQ74:JU74)))</f>
        <v>60</v>
      </c>
      <c r="JW74" s="185"/>
      <c r="JX74" s="182">
        <f>IF(ISBLANK($KC$3),"",IF(ISBLANK(Tipy!IJ68),0,IF(AND(Tipy!IJ68=Výsledky!$KA$3,Tipy!IL68=Výsledky!$KC$3),50,0)))</f>
        <v>0</v>
      </c>
      <c r="JY74" s="182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>0</v>
      </c>
      <c r="JZ74" s="182">
        <f>IF(ISBLANK($KC$3),"",IF(OR(Tipy!IM68=Výsledky!$JX$6,Tipy!IM68=Výsledky!$JX$7,Tipy!IM68=Výsledky!$JX$8,Tipy!IM68=Výsledky!$JX$9),30,0))</f>
        <v>0</v>
      </c>
      <c r="KA74" s="182">
        <f>IF(ISBLANK($KC$3),"",IF(OR(Tipy!IN68=Výsledky!$KA$6,Tipy!IN68=Výsledky!$KA$7,Tipy!IN68=Výsledky!$KA$8,Tipy!IN68=Výsledky!$KA$9),10,0))</f>
        <v>0</v>
      </c>
      <c r="KB74" s="183">
        <f>IF(ISBLANK($KC$3),"",IF(ISBLANK(Tipy!IJ68),0,IF(OR(AND(Tipy!IJ68=Výsledky!$KA$3,OR(Tipy!IL68=Výsledky!$KC$3+1,Tipy!IL68=Výsledky!$KC$3-1)),AND(Tipy!IL68=Výsledky!$KC$3,OR(Tipy!IJ68=Výsledky!$KA$3+1,Tipy!IJ68=Výsledky!$KA$3-1))),10,0)))</f>
        <v>0</v>
      </c>
      <c r="KC74" s="186" t="str">
        <f>IF(ISBLANK($KC$3),"",IF(ISBLANK(Tipy!IJ68),"-",SUM(JX74:KB74)))</f>
        <v>-</v>
      </c>
      <c r="KD74" s="185"/>
      <c r="KE74" s="182">
        <f>IF(ISBLANK($KJ$3),"",IF(ISBLANK(Tipy!IP68),0,IF(AND(Tipy!IP68=Výsledky!$KH$3,Tipy!IR68=Výsledky!$KJ$3),50,0)))</f>
        <v>0</v>
      </c>
      <c r="KF74" s="182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182">
        <f>IF(ISBLANK($KJ$3),"",IF(OR(Tipy!IS68=Výsledky!$KE$6,Tipy!IS68=Výsledky!$KE$7,Tipy!IS68=Výsledky!$KE$8,Tipy!IS68=Výsledky!$KE$9),30,0))</f>
        <v>0</v>
      </c>
      <c r="KH74" s="182">
        <f>IF(ISBLANK($KJ$3),"",IF(OR(Tipy!IT68=Výsledky!$KH$6,Tipy!IT68=Výsledky!$KH$7,Tipy!IT68=Výsledky!$KH$8,Tipy!IT68=Výsledky!$KH$9),10,0))</f>
        <v>0</v>
      </c>
      <c r="KI74" s="183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186">
        <f>IF(ISBLANK($KJ$3),"",IF(ISBLANK(Tipy!IP68),"-",SUM(KE74:KI74)))</f>
        <v>0</v>
      </c>
      <c r="KK74" s="185"/>
      <c r="KL74" s="182">
        <f>IF(ISBLANK($KQ$3),"",IF(ISBLANK(Tipy!IV68),0,IF(AND(Tipy!IV68=Výsledky!$KO$3,Tipy!IX68=Výsledky!$KQ$3),50,0)))</f>
        <v>0</v>
      </c>
      <c r="KM74" s="182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82">
        <f>IF(ISBLANK($KQ$3),"",IF(OR(Tipy!IY68=Výsledky!$KL$6,Tipy!IY68=Výsledky!$KL$7,Tipy!IY68=Výsledky!$KL$8,Tipy!IY68=Výsledky!$KL$9),30,0))</f>
        <v>0</v>
      </c>
      <c r="KO74" s="182">
        <f>IF(ISBLANK($KQ$3),"",IF(OR(Tipy!IZ68=Výsledky!$KO$6,Tipy!IZ68=Výsledky!$KO$7,Tipy!IZ68=Výsledky!$KO$8,Tipy!IZ68=Výsledky!$KO$9),10,0))</f>
        <v>0</v>
      </c>
      <c r="KP74" s="183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86" t="str">
        <f>IF(ISBLANK($KQ$3),"",IF(ISBLANK(Tipy!IV68),"-",SUM(KL74:KP74)))</f>
        <v>-</v>
      </c>
      <c r="KR74" s="185"/>
      <c r="KS74" s="182">
        <f>IF(ISBLANK($KX$3),"",IF(ISBLANK(Tipy!JB68),0,IF(AND(Tipy!JB68=Výsledky!$KV$3,Tipy!JD68=Výsledky!$KX$3),50,0)))</f>
        <v>0</v>
      </c>
      <c r="KT74" s="182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82">
        <f>IF(ISBLANK($KX$3),"",IF(OR(Tipy!JE68=Výsledky!$KS$6,Tipy!JE68=Výsledky!$KS$7,Tipy!JE68=Výsledky!$KS$8,Tipy!JE68=Výsledky!$KS$9),30,0))</f>
        <v>0</v>
      </c>
      <c r="KV74" s="182">
        <f>IF(ISBLANK($KX$3),"",IF(OR(Tipy!JF68=Výsledky!$KV$6,Tipy!JF68=Výsledky!$KV$7,Tipy!JF68=Výsledky!$KV$8,Tipy!JF68=Výsledky!$KV$9),10,0))</f>
        <v>0</v>
      </c>
      <c r="KW74" s="183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86" t="str">
        <f>IF(ISBLANK($KX$3),"",IF(ISBLANK(Tipy!JB68),"-",SUM(KS74:KW74)))</f>
        <v>-</v>
      </c>
      <c r="KY74" s="185"/>
      <c r="KZ74" s="182">
        <f>IF(ISBLANK($LE$3),"",IF(ISBLANK(Tipy!JH68),0,IF(AND(Tipy!JH68=Výsledky!$LC$3,Tipy!JJ68=Výsledky!$LE$3),50,0)))</f>
        <v>0</v>
      </c>
      <c r="LA74" s="182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82">
        <f>IF(ISBLANK($LE$3),"",IF(OR(Tipy!JK68=Výsledky!$KZ$6,Tipy!JK68=Výsledky!$KZ$7,Tipy!JK68=Výsledky!$KZ$8,Tipy!JK68=Výsledky!$KZ$9),30,0))</f>
        <v>0</v>
      </c>
      <c r="LC74" s="182">
        <f>IF(ISBLANK($LE$3),"",IF(OR(Tipy!JL68=Výsledky!$LC$6,Tipy!JL68=Výsledky!$LC$7,Tipy!JL68=Výsledky!$LC$8,Tipy!JL68=Výsledky!$LC$9),10,0))</f>
        <v>0</v>
      </c>
      <c r="LD74" s="183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86">
        <f>IF(ISBLANK($LE$3),"",IF(ISBLANK(Tipy!JH68),"-",SUM(KZ74:LD74)))</f>
        <v>0</v>
      </c>
      <c r="LF74" s="185"/>
      <c r="LG74" s="182">
        <f>IF(ISBLANK($LL$3),"",IF(ISBLANK(Tipy!JN68),0,IF(AND(Tipy!JN68=Výsledky!$LJ$3,Tipy!JP68=Výsledky!$LL$3),50,0)))</f>
        <v>0</v>
      </c>
      <c r="LH74" s="182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82">
        <f>IF(ISBLANK($LL$3),"",IF(OR(Tipy!JQ68=Výsledky!$LG$6,Tipy!JQ68=Výsledky!$LG$7,Tipy!JQ68=Výsledky!$LG$8,Tipy!JQ68=Výsledky!$LG$9),30,0))</f>
        <v>0</v>
      </c>
      <c r="LJ74" s="182">
        <f>IF(ISBLANK($LL$3),"",IF(OR(Tipy!JR68=Výsledky!$LJ$6,Tipy!JR68=Výsledky!$LJ$7,Tipy!JR68=Výsledky!$LJ$8,Tipy!JR68=Výsledky!$LJ$9),10,0))</f>
        <v>0</v>
      </c>
      <c r="LK74" s="183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86" t="str">
        <f>IF(ISBLANK($LL$3),"",IF(ISBLANK(Tipy!JN68),"-",SUM(LG74:LK74)))</f>
        <v>-</v>
      </c>
      <c r="LM74" s="185"/>
      <c r="LN74" s="182" t="str">
        <f>IF(ISBLANK($LS$3),"",IF(ISBLANK(Tipy!JT68),0,IF(AND(Tipy!JT68=Výsledky!$LQ$3,Tipy!JV68=Výsledky!$LS$3),50,0)))</f>
        <v/>
      </c>
      <c r="LO74" s="182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82" t="str">
        <f>IF(ISBLANK($LS$3),"",IF(OR(Tipy!JW68=Výsledky!$LN$6,Tipy!JW68=Výsledky!$LN$7,Tipy!JW68=Výsledky!$LN$8,Tipy!JW68=Výsledky!$LN$9),30,0))</f>
        <v/>
      </c>
      <c r="LQ74" s="182" t="str">
        <f>IF(ISBLANK($LS$3),"",IF(OR(Tipy!JX68=Výsledky!$LQ$6,Tipy!JX68=Výsledky!$LQ$7,Tipy!JX68=Výsledky!$LQ$8,Tipy!JX68=Výsledky!$LQ$9),10,0))</f>
        <v/>
      </c>
      <c r="LR74" s="183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86" t="str">
        <f>IF(ISBLANK($LS$3),"",IF(ISBLANK(Tipy!JT68),"-",SUM(LN74:LR74)))</f>
        <v/>
      </c>
      <c r="LT74" s="94"/>
      <c r="LU74" s="182">
        <f>IF(ISBLANK($LZ$3),"",IF(ISBLANK(Tipy!JZ68),0,IF(AND(Tipy!JZ68=Výsledky!$LX$3,Tipy!KB68=Výsledky!$LZ$3),50,0)))</f>
        <v>0</v>
      </c>
      <c r="LV74" s="182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82">
        <f>IF(ISBLANK($LZ$3),"",IF(OR(Tipy!KC68=Výsledky!$LU$6,Tipy!KC68=Výsledky!$LU$7,Tipy!KC68=Výsledky!$LU$8,Tipy!KC68=Výsledky!$LU$9),30,0))</f>
        <v>0</v>
      </c>
      <c r="LX74" s="182">
        <f>IF(ISBLANK($LZ$3),"",IF(OR(Tipy!KD68=Výsledky!$LX$6,Tipy!KD68=Výsledky!$LX$7,Tipy!KD68=Výsledky!$LX$8,Tipy!KD68=Výsledky!$LX$9),10,0))</f>
        <v>0</v>
      </c>
      <c r="LY74" s="183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86" t="str">
        <f>IF(ISBLANK($LZ$3),"",IF(ISBLANK(Tipy!JZ68),"-",SUM(LU74:LY74)))</f>
        <v>-</v>
      </c>
      <c r="MA74" s="185"/>
      <c r="MB74" s="182">
        <f>IF(ISBLANK($MG$3),"",IF(ISBLANK(Tipy!KF68),0,IF(AND(Tipy!KF68=Výsledky!$ME$3,Tipy!KH68=Výsledky!$MG$3),50,0)))</f>
        <v>0</v>
      </c>
      <c r="MC74" s="182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82">
        <f>IF(ISBLANK($MG$3),"",IF(OR(Tipy!KI68=Výsledky!$MB$6,Tipy!KI68=Výsledky!$MB$7,Tipy!KI68=Výsledky!$MB$8,Tipy!KI68=Výsledky!$MB$9),30,0))</f>
        <v>0</v>
      </c>
      <c r="ME74" s="182">
        <f>IF(ISBLANK($MG$3),"",IF(OR(Tipy!KJ68=Výsledky!$ME$6,Tipy!KJ68=Výsledky!$ME$7,Tipy!KJ68=Výsledky!$ME$8,Tipy!KJ68=Výsledky!$ME$9),10,0))</f>
        <v>0</v>
      </c>
      <c r="MF74" s="183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86" t="str">
        <f>IF(ISBLANK($MG$3),"",IF(ISBLANK(Tipy!KF68),"-",SUM(MB74:MF74)))</f>
        <v>-</v>
      </c>
      <c r="MH74" s="94"/>
      <c r="MI74" s="92" t="str">
        <f>IF(ISBLANK($MN$3),"",IF(ISBLANK(Tipy!KL68),0,IF(AND(Tipy!KL68=Výsledky!$ML$3,Tipy!KN68=Výsledky!$MN$3),50,0)))</f>
        <v/>
      </c>
      <c r="MJ74" s="92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92" t="str">
        <f>IF(ISBLANK($MN$3),"",IF(OR(Tipy!KO68=Výsledky!$MI$6,Tipy!KO68=Výsledky!$MI$7,Tipy!KO68=Výsledky!$MI$8,Tipy!KO68=Výsledky!$MI$9),30,0))</f>
        <v/>
      </c>
      <c r="ML74" s="92" t="str">
        <f>IF(ISBLANK($MN$3),"",IF(OR(Tipy!KP68=Výsledky!$ML$6,Tipy!KP68=Výsledky!$ML$7,Tipy!KP68=Výsledky!$ML$8,Tipy!KP68=Výsledky!$ML$9),10,0))</f>
        <v/>
      </c>
      <c r="MM74" s="93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95" t="str">
        <f>IF(ISBLANK($MN$3),"",IF(ISBLANK(Tipy!KL68),"-",SUM(MI74:MM74)))</f>
        <v/>
      </c>
      <c r="MO74" s="94"/>
      <c r="MP74" s="92" t="str">
        <f>IF(ISBLANK($MU$3),"",IF(ISBLANK(Tipy!KR68),0,IF(AND(Tipy!KR68=Výsledky!$MS$3,Tipy!KT68=Výsledky!$MU$3),50,0)))</f>
        <v/>
      </c>
      <c r="MQ74" s="92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92" t="str">
        <f>IF(ISBLANK($MU$3),"",IF(OR(Tipy!KU68=Výsledky!$MP$6,Tipy!KU68=Výsledky!$MP$7,Tipy!KU68=Výsledky!$MP$8,Tipy!KU68=Výsledky!$MP$9),30,0))</f>
        <v/>
      </c>
      <c r="MS74" s="92" t="str">
        <f>IF(ISBLANK($MU$3),"",IF(OR(Tipy!KV68=Výsledky!$MS$6,Tipy!KV68=Výsledky!$MS$7,Tipy!KV68=Výsledky!$MS$8,Tipy!KV68=Výsledky!$MS$9),10,0))</f>
        <v/>
      </c>
      <c r="MT74" s="93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95" t="str">
        <f>IF(ISBLANK($MU$3),"",IF(ISBLANK(Tipy!KR68),"-",SUM(MP74:MT74)))</f>
        <v/>
      </c>
      <c r="MV74" s="94"/>
      <c r="MW74" s="92" t="str">
        <f>IF(ISBLANK($NB$3),"",IF(ISBLANK(Tipy!KX68),0,IF(AND(Tipy!KX68=Výsledky!$MZ$3,Tipy!KZ68=Výsledky!$NB$3),50,0)))</f>
        <v/>
      </c>
      <c r="MX74" s="92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92" t="str">
        <f>IF(ISBLANK($NB$3),"",IF(OR(Tipy!LA68=Výsledky!$MW$6,Tipy!LA68=Výsledky!$MW$7,Tipy!LA68=Výsledky!$MW$8,Tipy!LA68=Výsledky!$MW$9),30,0))</f>
        <v/>
      </c>
      <c r="MZ74" s="92" t="str">
        <f>IF(ISBLANK($NB$3),"",IF(OR(Tipy!LB68=Výsledky!$MZ$6,Tipy!LB68=Výsledky!$MZ$7,Tipy!LB68=Výsledky!$MZ$8,Tipy!LB68=Výsledky!$MZ$9),10,0))</f>
        <v/>
      </c>
      <c r="NA74" s="93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95" t="str">
        <f>IF(ISBLANK($NB$3),"",IF(ISBLANK(Tipy!KX68),"-",SUM(MW74:NA74)))</f>
        <v/>
      </c>
      <c r="NC74" s="94"/>
      <c r="ND74" s="92" t="str">
        <f>IF(ISBLANK($NI$3),"",IF(ISBLANK(Tipy!LD68),0,IF(AND(Tipy!LD68=Výsledky!$NG$3,Tipy!LF68=Výsledky!$NI$3),50,0)))</f>
        <v/>
      </c>
      <c r="NE74" s="92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92" t="str">
        <f>IF(ISBLANK($NI$3),"",IF(OR(Tipy!LG68=Výsledky!$ND$6,Tipy!LG68=Výsledky!$ND$7,Tipy!LG68=Výsledky!$ND$8,Tipy!LG68=Výsledky!$ND$9),30,0))</f>
        <v/>
      </c>
      <c r="NG74" s="92" t="str">
        <f>IF(ISBLANK($NI$3),"",IF(OR(Tipy!LH68=Výsledky!$NG$6,Tipy!LH68=Výsledky!$NG$7,Tipy!LH68=Výsledky!$NG$8,Tipy!LH68=Výsledky!$NG$9),10,0))</f>
        <v/>
      </c>
      <c r="NH74" s="93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95" t="str">
        <f>IF(ISBLANK($NI$3),"",IF(ISBLANK(Tipy!LD68),"-",SUM(ND74:NH74)))</f>
        <v/>
      </c>
      <c r="NJ74" s="94"/>
      <c r="NK74" s="92" t="str">
        <f>IF(ISBLANK($NP$3),"",IF(ISBLANK(Tipy!LJ68),0,IF(AND(Tipy!LJ68=Výsledky!$NN$3,Tipy!LL68=Výsledky!$NP$3),50,0)))</f>
        <v/>
      </c>
      <c r="NL74" s="92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92" t="str">
        <f>IF(ISBLANK($NP$3),"",IF(OR(Tipy!LM68=Výsledky!$NK$6,Tipy!LM68=Výsledky!$NK$7,Tipy!LM68=Výsledky!$NK$8,Tipy!LM68=Výsledky!$NK$9),30,0))</f>
        <v/>
      </c>
      <c r="NN74" s="92" t="str">
        <f>IF(ISBLANK($NP$3),"",IF(OR(Tipy!LN68=Výsledky!$NN$6,Tipy!LN68=Výsledky!$NN$7,Tipy!LN68=Výsledky!$NN$8,Tipy!LN68=Výsledky!$NN$9),10,0))</f>
        <v/>
      </c>
      <c r="NO74" s="93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95" t="str">
        <f>IF(ISBLANK($NP$3),"",IF(ISBLANK(Tipy!LJ68),"-",SUM(NK74:NO74)))</f>
        <v/>
      </c>
      <c r="NQ74" s="94"/>
      <c r="NR74" s="92" t="str">
        <f>IF(ISBLANK($NW$3),"",IF(ISBLANK(Tipy!LP68),0,IF(AND(Tipy!LP68=Výsledky!$NU$3,Tipy!LR68=Výsledky!$NW$3),50,0)))</f>
        <v/>
      </c>
      <c r="NS74" s="92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92" t="str">
        <f>IF(ISBLANK($NW$3),"",IF(OR(Tipy!LS68=Výsledky!$NR$6,Tipy!LS68=Výsledky!$NR$7,Tipy!LS68=Výsledky!$NR$8,Tipy!LS68=Výsledky!$NR$9),30,0))</f>
        <v/>
      </c>
      <c r="NU74" s="92" t="str">
        <f>IF(ISBLANK($NW$3),"",IF(OR(Tipy!LT68=Výsledky!$NU$6,Tipy!LT68=Výsledky!$NU$7,Tipy!LT68=Výsledky!$NU$8,Tipy!LT68=Výsledky!$NU$9),10,0))</f>
        <v/>
      </c>
      <c r="NV74" s="93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95" t="str">
        <f>IF(ISBLANK($NW$3),"",IF(ISBLANK(Tipy!LP68),"-",SUM(NR74:NV74)))</f>
        <v/>
      </c>
      <c r="NX74" s="94"/>
      <c r="NY74" s="92" t="str">
        <f>IF(ISBLANK($OD$3),"",IF(ISBLANK(Tipy!LV68),0,IF(AND(Tipy!LV68=Výsledky!$OB$3,Tipy!LX68=Výsledky!$OD$3),50,0)))</f>
        <v/>
      </c>
      <c r="NZ74" s="92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92" t="str">
        <f>IF(ISBLANK($OD$3),"",IF(OR(Tipy!LY68=Výsledky!$NY$6,Tipy!LY68=Výsledky!$NY$7,Tipy!LY68=Výsledky!$NY$8,Tipy!LY68=Výsledky!$NY$9),30,0))</f>
        <v/>
      </c>
      <c r="OB74" s="92" t="str">
        <f>IF(ISBLANK($OD$3),"",IF(OR(Tipy!LZ68=Výsledky!$OB$6,Tipy!LZ68=Výsledky!$OB$7,Tipy!LZ68=Výsledky!$OB$8,Tipy!LZ68=Výsledky!$OB$9),10,0))</f>
        <v/>
      </c>
      <c r="OC74" s="93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95" t="str">
        <f>IF(ISBLANK($OD$3),"",IF(ISBLANK(Tipy!LV68),"-",SUM(NY74:OC74)))</f>
        <v/>
      </c>
      <c r="OE74" s="94"/>
      <c r="OF74" s="92" t="str">
        <f>IF(ISBLANK($OK$3),"",IF(ISBLANK(Tipy!MB68),0,IF(AND(Tipy!MB68=Výsledky!$OI$3,Tipy!MD68=Výsledky!$OK$3),50,0)))</f>
        <v/>
      </c>
      <c r="OG74" s="92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92" t="str">
        <f>IF(ISBLANK($OK$3),"",IF(OR(Tipy!ME68=Výsledky!$OF$6,Tipy!ME68=Výsledky!$OF$7,Tipy!ME68=Výsledky!$OF$8,Tipy!ME68=Výsledky!$OF$9),30,0))</f>
        <v/>
      </c>
      <c r="OI74" s="92" t="str">
        <f>IF(ISBLANK($OK$3),"",IF(OR(Tipy!MF68=Výsledky!$OI$6,Tipy!MF68=Výsledky!$OI$7,Tipy!MF68=Výsledky!$OI$8,Tipy!MF68=Výsledky!$OI$9),10,0))</f>
        <v/>
      </c>
      <c r="OJ74" s="93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95" t="str">
        <f>IF(ISBLANK($OK$3),"",IF(ISBLANK(Tipy!MB68),"-",SUM(OF74:OJ74)))</f>
        <v/>
      </c>
      <c r="OL74" s="94"/>
      <c r="OM74" s="92" t="str">
        <f>IF(ISBLANK($OR$3),"",IF(ISBLANK(Tipy!MH68),0,IF(AND(Tipy!MH68=Výsledky!$OP$3,Tipy!MJ68=Výsledky!$OR$3),50,0)))</f>
        <v/>
      </c>
      <c r="ON74" s="92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92" t="str">
        <f>IF(ISBLANK($OR$3),"",IF(OR(Tipy!MK68=Výsledky!$OM$6,Tipy!MK68=Výsledky!$OM$7,Tipy!MK68=Výsledky!$OM$8,Tipy!MK68=Výsledky!$OM$9),30,0))</f>
        <v/>
      </c>
      <c r="OP74" s="92" t="str">
        <f>IF(ISBLANK($OR$3),"",IF(OR(Tipy!ML68=Výsledky!$OP$6,Tipy!ML68=Výsledky!$OP$7,Tipy!ML68=Výsledky!$OP$8,Tipy!ML68=Výsledky!$OP$9),10,0))</f>
        <v/>
      </c>
      <c r="OQ74" s="93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95" t="str">
        <f>IF(ISBLANK($OR$3),"",IF(ISBLANK(Tipy!MH68),"-",SUM(OM74:OQ74)))</f>
        <v/>
      </c>
      <c r="OS74" s="94"/>
      <c r="OT74" s="92" t="str">
        <f>IF(ISBLANK($OY$3),"",IF(ISBLANK(Tipy!MN68),0,IF(AND(Tipy!MN68=Výsledky!$OW$3,Tipy!MP68=Výsledky!$OY$3),50,0)))</f>
        <v/>
      </c>
      <c r="OU74" s="92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92" t="str">
        <f>IF(ISBLANK($OY$3),"",IF(OR(Tipy!MQ68=Výsledky!$OT$6,Tipy!MQ68=Výsledky!$OT$7,Tipy!MQ68=Výsledky!$OT$8,Tipy!MQ68=Výsledky!$OT$9),30,0))</f>
        <v/>
      </c>
      <c r="OW74" s="92" t="str">
        <f>IF(ISBLANK($OY$3),"",IF(OR(Tipy!MR68=Výsledky!$OW$6,Tipy!MR68=Výsledky!$OW$7,Tipy!MR68=Výsledky!$OW$8,Tipy!MR68=Výsledky!$OW$9),10,0))</f>
        <v/>
      </c>
      <c r="OX74" s="93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95" t="str">
        <f>IF(ISBLANK($OY$3),"",IF(ISBLANK(Tipy!MN68),"-",SUM(OT74:OX74)))</f>
        <v/>
      </c>
      <c r="OZ74" s="94"/>
      <c r="PA74" s="92" t="str">
        <f>IF(ISBLANK($PF$3),"",IF(ISBLANK(Tipy!MT68),0,IF(AND(Tipy!MT68=Výsledky!$PD$3,Tipy!MV68=Výsledky!$PF$3),50,0)))</f>
        <v/>
      </c>
      <c r="PB74" s="92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92" t="str">
        <f>IF(ISBLANK($PF$3),"",IF(OR(Tipy!MW68=Výsledky!$PA$6,Tipy!MW68=Výsledky!$PA$7,Tipy!MW68=Výsledky!$PA$8,Tipy!MW68=Výsledky!$PA$9),30,0))</f>
        <v/>
      </c>
      <c r="PD74" s="92" t="str">
        <f>IF(ISBLANK($PF$3),"",IF(OR(Tipy!MX68=Výsledky!$PD$6,Tipy!MX68=Výsledky!$PD$7,Tipy!MX68=Výsledky!$PD$8,Tipy!MX68=Výsledky!$PD$9),10,0))</f>
        <v/>
      </c>
      <c r="PE74" s="93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95" t="str">
        <f>IF(ISBLANK($PF$3),"",IF(ISBLANK(Tipy!MT68),"-",SUM(PA74:PE74)))</f>
        <v/>
      </c>
      <c r="PG74" s="94"/>
      <c r="PH74" s="92" t="str">
        <f>IF(ISBLANK($PM$3),"",IF(ISBLANK(Tipy!MZ68),0,IF(AND(Tipy!MZ68=Výsledky!$PK$3,Tipy!NB68=Výsledky!$PM$3),50,0)))</f>
        <v/>
      </c>
      <c r="PI74" s="92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92" t="str">
        <f>IF(ISBLANK($PM$3),"",IF(OR(Tipy!NC68=Výsledky!$PH$6,Tipy!NC68=Výsledky!$PH$7,Tipy!NC68=Výsledky!$PH$8,Tipy!NC68=Výsledky!$PH$9),30,0))</f>
        <v/>
      </c>
      <c r="PK74" s="92" t="str">
        <f>IF(ISBLANK($PM$3),"",IF(OR(Tipy!ND68=Výsledky!$PK$6,Tipy!ND68=Výsledky!$PK$7,Tipy!ND68=Výsledky!$PK$8,Tipy!ND68=Výsledky!$PK$9),10,0))</f>
        <v/>
      </c>
      <c r="PL74" s="93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95" t="str">
        <f>IF(ISBLANK($PM$3),"",IF(ISBLANK(Tipy!MZ68),"-",SUM(PH74:PL74)))</f>
        <v/>
      </c>
      <c r="PN74" s="94"/>
      <c r="PO74" s="92" t="str">
        <f>IF(ISBLANK($PT$3),"",IF(ISBLANK(Tipy!NF68),0,IF(AND(Tipy!NF68=Výsledky!$PR$3,Tipy!NH68=Výsledky!$PT$3),50,0)))</f>
        <v/>
      </c>
      <c r="PP74" s="92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92" t="str">
        <f>IF(ISBLANK($PT$3),"",IF(OR(Tipy!NI68=Výsledky!$PO$6,Tipy!NI68=Výsledky!$PO$7,Tipy!NI68=Výsledky!$PO$8,Tipy!NI68=Výsledky!$PO$9),30,0))</f>
        <v/>
      </c>
      <c r="PR74" s="92" t="str">
        <f>IF(ISBLANK($PT$3),"",IF(OR(Tipy!NJ68=Výsledky!$PR$6,Tipy!NJ68=Výsledky!$PR$7,Tipy!NJ68=Výsledky!$PR$8,Tipy!NJ68=Výsledky!$PR$9),10,0))</f>
        <v/>
      </c>
      <c r="PS74" s="93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95" t="str">
        <f>IF(ISBLANK($PT$3),"",IF(ISBLANK(Tipy!NF68),"-",SUM(PO74:PS74)))</f>
        <v/>
      </c>
      <c r="PU74" s="94"/>
      <c r="PV74" s="92" t="str">
        <f>IF(ISBLANK($QA$3),"",IF(ISBLANK(Tipy!NL68),0,IF(AND(Tipy!NL68=Výsledky!$PY$3,Tipy!NN68=Výsledky!$QA$3),50,0)))</f>
        <v/>
      </c>
      <c r="PW74" s="92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92" t="str">
        <f>IF(ISBLANK($QA$3),"",IF(OR(Tipy!NO68=Výsledky!$PV$6,Tipy!NO68=Výsledky!$PV$7,Tipy!NO68=Výsledky!$PV$8,Tipy!NO68=Výsledky!$PV$9),30,0))</f>
        <v/>
      </c>
      <c r="PY74" s="92" t="str">
        <f>IF(ISBLANK($QA$3),"",IF(OR(Tipy!NP68=Výsledky!$PY$6,Tipy!NP68=Výsledky!$PY$7,Tipy!NP68=Výsledky!$PY$8,Tipy!NP68=Výsledky!$PY$9),10,0))</f>
        <v/>
      </c>
      <c r="PZ74" s="93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95" t="str">
        <f>IF(ISBLANK($QA$3),"",IF(ISBLANK(Tipy!NL68),"-",SUM(PV74:PZ74)))</f>
        <v/>
      </c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182">
        <f>IF(ISBLANK($GP$3),"",IF(ISBLANK(Tipy!FJ69),0,IF(AND(Tipy!FJ69=Výsledky!$GN$3,Tipy!FL69=Výsledky!$GP$3),50,0)))</f>
        <v>0</v>
      </c>
      <c r="GL75" s="182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82">
        <f>IF(ISBLANK($GP$3),"",IF(OR(Tipy!FM69=Výsledky!$GK$6,Tipy!FM69=Výsledky!$GK$7,Tipy!FM69=Výsledky!$GK$8,Tipy!FM69=Výsledky!$GK$9),30,0))</f>
        <v>0</v>
      </c>
      <c r="GN75" s="182">
        <f>IF(ISBLANK($GP$3),"",IF(OR(Tipy!FN69=Výsledky!$GN$6,Tipy!FN69=Výsledky!$GN$7,Tipy!FN69=Výsledky!$GN$8,Tipy!FN69=Výsledky!$GN$9),10,0))</f>
        <v>0</v>
      </c>
      <c r="GO75" s="183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6" t="str">
        <f>IF(ISBLANK($GP$3),"",IF(ISBLANK(Tipy!FJ69),"-",SUM(GK75:GO75)))</f>
        <v>-</v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182">
        <f>IF(ISBLANK($IM$3),"",IF(ISBLANK(Tipy!GZ69),0,IF(AND(Tipy!GZ69=Výsledky!$IK$3,Tipy!HB69=Výsledky!$IM$3),50,0)))</f>
        <v>0</v>
      </c>
      <c r="II75" s="182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2">
        <f>IF(ISBLANK($IM$3),"",IF(OR(Tipy!HC69=Výsledky!$IH$6,Tipy!HC69=Výsledky!$IH$7,Tipy!HC69=Výsledky!$IH$8,Tipy!HC69=Výsledky!$IH$9),30,0))</f>
        <v>0</v>
      </c>
      <c r="IK75" s="182">
        <f>IF(ISBLANK($IM$3),"",IF(OR(Tipy!HD69=Výsledky!$IK$6,Tipy!HD69=Výsledky!$IK$7,Tipy!HD69=Výsledky!$IK$8,Tipy!HD69=Výsledky!$IK$9),10,0))</f>
        <v>0</v>
      </c>
      <c r="IL75" s="183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6" t="str">
        <f>IF(ISBLANK($IM$3),"",IF(ISBLANK(Tipy!GZ69),"-",SUM(IH75:IL75)))</f>
        <v>-</v>
      </c>
      <c r="IN75" s="185"/>
      <c r="IO75" s="182">
        <f>IF(ISBLANK($IT$3),"",IF(ISBLANK(Tipy!HF69),0,IF(AND(Tipy!HF69=Výsledky!$IR$3,Tipy!HH69=Výsledky!$IT$3),50,0)))</f>
        <v>0</v>
      </c>
      <c r="IP75" s="182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2">
        <f>IF(ISBLANK($IT$3),"",IF(OR(Tipy!HI69=Výsledky!$IO$6,Tipy!HI69=Výsledky!$IO$7,Tipy!HI69=Výsledky!$IO$8,Tipy!HI69=Výsledky!$IO$9),30,0))</f>
        <v>0</v>
      </c>
      <c r="IR75" s="182">
        <f>IF(ISBLANK($IT$3),"",IF(OR(Tipy!HJ69=Výsledky!$IR$6,Tipy!HJ69=Výsledky!$IR$7,Tipy!HJ69=Výsledky!$IR$8,Tipy!HJ69=Výsledky!$IR$9),10,0))</f>
        <v>0</v>
      </c>
      <c r="IS75" s="183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6" t="str">
        <f>IF(ISBLANK($IT$3),"",IF(ISBLANK(Tipy!HF69),"-",SUM(IO75:IS75)))</f>
        <v>-</v>
      </c>
      <c r="IU75" s="185"/>
      <c r="IV75" s="182">
        <f>IF(ISBLANK($JA$3),"",IF(ISBLANK(Tipy!HL69),0,IF(AND(Tipy!HL69=Výsledky!$IY$3,Tipy!HN69=Výsledky!$JA$3),50,0)))</f>
        <v>0</v>
      </c>
      <c r="IW75" s="182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2">
        <f>IF(ISBLANK($JA$3),"",IF(OR(Tipy!HO69=Výsledky!$IV$6,Tipy!HO69=Výsledky!$IV$7,Tipy!HO69=Výsledky!$IV$8,Tipy!HO69=Výsledky!$IV$9),30,0))</f>
        <v>0</v>
      </c>
      <c r="IY75" s="182">
        <f>IF(ISBLANK($JA$3),"",IF(OR(Tipy!HP69=Výsledky!$IY$6,Tipy!HP69=Výsledky!$IY$7,Tipy!HP69=Výsledky!$IY$8,Tipy!HP69=Výsledky!$IY$9),10,0))</f>
        <v>0</v>
      </c>
      <c r="IZ75" s="183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6" t="str">
        <f>IF(ISBLANK($JA$3),"",IF(ISBLANK(Tipy!HL69),"-",SUM(IV75:IZ75)))</f>
        <v>-</v>
      </c>
      <c r="JB75" s="185"/>
      <c r="JC75" s="182">
        <f>IF(ISBLANK($JH$3),"",IF(ISBLANK(Tipy!HR69),0,IF(AND(Tipy!HR69=Výsledky!$JF$3,Tipy!HT69=Výsledky!$JH$3),50,0)))</f>
        <v>0</v>
      </c>
      <c r="JD75" s="182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2">
        <f>IF(ISBLANK($JH$3),"",IF(OR(Tipy!HU69=Výsledky!$JC$6,Tipy!HU69=Výsledky!$JC$7,Tipy!HU69=Výsledky!$JC$8,Tipy!HU69=Výsledky!$JC$9),30,0))</f>
        <v>0</v>
      </c>
      <c r="JF75" s="182">
        <f>IF(ISBLANK($JH$3),"",IF(OR(Tipy!HV69=Výsledky!$JF$6,Tipy!HV69=Výsledky!$JF$7,Tipy!HV69=Výsledky!$JF$8,Tipy!HV69=Výsledky!$JF$9),10,0))</f>
        <v>0</v>
      </c>
      <c r="JG75" s="18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6" t="str">
        <f>IF(ISBLANK($JH$3),"",IF(ISBLANK(Tipy!HR69),"-",SUM(JC75:JG75)))</f>
        <v>-</v>
      </c>
      <c r="JI75" s="185"/>
      <c r="JJ75" s="182">
        <f>IF(ISBLANK($JO$3),"",IF(ISBLANK(Tipy!HX69),0,IF(AND(Tipy!HX69=Výsledky!$JM$3,Tipy!HZ69=Výsledky!$JO$3),50,0)))</f>
        <v>0</v>
      </c>
      <c r="JK75" s="182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2">
        <f>IF(ISBLANK($JO$3),"",IF(OR(Tipy!IA69=Výsledky!$JJ$6,Tipy!IA69=Výsledky!$JJ$7,Tipy!IA69=Výsledky!$JJ$8,Tipy!IA69=Výsledky!$JJ$9),30,0))</f>
        <v>0</v>
      </c>
      <c r="JM75" s="182">
        <f>IF(ISBLANK($JO$3),"",IF(OR(Tipy!IB69=Výsledky!$JM$6,Tipy!IB69=Výsledky!$JM$7,Tipy!IB69=Výsledky!$JM$8,Tipy!IB69=Výsledky!$JM$9),10,0))</f>
        <v>0</v>
      </c>
      <c r="JN75" s="183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86" t="str">
        <f>IF(ISBLANK($JO$3),"",IF(ISBLANK(Tipy!HX69),"-",SUM(JJ75:JN75)))</f>
        <v>-</v>
      </c>
      <c r="JP75" s="185"/>
      <c r="JQ75" s="182">
        <f>IF(ISBLANK($JV$3),"",IF(ISBLANK(Tipy!ID69),0,IF(AND(Tipy!ID69=Výsledky!$JT$3,Tipy!IF69=Výsledky!$JV$3),50,0)))</f>
        <v>0</v>
      </c>
      <c r="JR75" s="182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82">
        <f>IF(ISBLANK($JV$3),"",IF(OR(Tipy!IG69=Výsledky!$JQ$6,Tipy!IG69=Výsledky!$JQ$7,Tipy!IG69=Výsledky!$JQ$8,Tipy!IG69=Výsledky!$JQ$9),30,0))</f>
        <v>0</v>
      </c>
      <c r="JT75" s="182">
        <f>IF(ISBLANK($JV$3),"",IF(OR(Tipy!IH69=Výsledky!$JT$6,Tipy!IH69=Výsledky!$JT$7,Tipy!IH69=Výsledky!$JT$8,Tipy!IH69=Výsledky!$JT$9),10,0))</f>
        <v>0</v>
      </c>
      <c r="JU75" s="183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86" t="str">
        <f>IF(ISBLANK($JV$3),"",IF(ISBLANK(Tipy!ID69),"-",SUM(JQ75:JU75)))</f>
        <v>-</v>
      </c>
      <c r="JW75" s="185"/>
      <c r="JX75" s="182">
        <f>IF(ISBLANK($KC$3),"",IF(ISBLANK(Tipy!IJ69),0,IF(AND(Tipy!IJ69=Výsledky!$KA$3,Tipy!IL69=Výsledky!$KC$3),50,0)))</f>
        <v>0</v>
      </c>
      <c r="JY75" s="182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>0</v>
      </c>
      <c r="JZ75" s="182">
        <f>IF(ISBLANK($KC$3),"",IF(OR(Tipy!IM69=Výsledky!$JX$6,Tipy!IM69=Výsledky!$JX$7,Tipy!IM69=Výsledky!$JX$8,Tipy!IM69=Výsledky!$JX$9),30,0))</f>
        <v>0</v>
      </c>
      <c r="KA75" s="182">
        <f>IF(ISBLANK($KC$3),"",IF(OR(Tipy!IN69=Výsledky!$KA$6,Tipy!IN69=Výsledky!$KA$7,Tipy!IN69=Výsledky!$KA$8,Tipy!IN69=Výsledky!$KA$9),10,0))</f>
        <v>0</v>
      </c>
      <c r="KB75" s="183">
        <f>IF(ISBLANK($KC$3),"",IF(ISBLANK(Tipy!IJ69),0,IF(OR(AND(Tipy!IJ69=Výsledky!$KA$3,OR(Tipy!IL69=Výsledky!$KC$3+1,Tipy!IL69=Výsledky!$KC$3-1)),AND(Tipy!IL69=Výsledky!$KC$3,OR(Tipy!IJ69=Výsledky!$KA$3+1,Tipy!IJ69=Výsledky!$KA$3-1))),10,0)))</f>
        <v>0</v>
      </c>
      <c r="KC75" s="186" t="str">
        <f>IF(ISBLANK($KC$3),"",IF(ISBLANK(Tipy!IJ69),"-",SUM(JX75:KB75)))</f>
        <v>-</v>
      </c>
      <c r="KD75" s="185"/>
      <c r="KE75" s="182">
        <f>IF(ISBLANK($KJ$3),"",IF(ISBLANK(Tipy!IP69),0,IF(AND(Tipy!IP69=Výsledky!$KH$3,Tipy!IR69=Výsledky!$KJ$3),50,0)))</f>
        <v>0</v>
      </c>
      <c r="KF75" s="182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182">
        <f>IF(ISBLANK($KJ$3),"",IF(OR(Tipy!IS69=Výsledky!$KE$6,Tipy!IS69=Výsledky!$KE$7,Tipy!IS69=Výsledky!$KE$8,Tipy!IS69=Výsledky!$KE$9),30,0))</f>
        <v>0</v>
      </c>
      <c r="KH75" s="182">
        <f>IF(ISBLANK($KJ$3),"",IF(OR(Tipy!IT69=Výsledky!$KH$6,Tipy!IT69=Výsledky!$KH$7,Tipy!IT69=Výsledky!$KH$8,Tipy!IT69=Výsledky!$KH$9),10,0))</f>
        <v>0</v>
      </c>
      <c r="KI75" s="183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186" t="str">
        <f>IF(ISBLANK($KJ$3),"",IF(ISBLANK(Tipy!IP69),"-",SUM(KE75:KI75)))</f>
        <v>-</v>
      </c>
      <c r="KK75" s="185"/>
      <c r="KL75" s="182">
        <f>IF(ISBLANK($KQ$3),"",IF(ISBLANK(Tipy!IV69),0,IF(AND(Tipy!IV69=Výsledky!$KO$3,Tipy!IX69=Výsledky!$KQ$3),50,0)))</f>
        <v>0</v>
      </c>
      <c r="KM75" s="182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82">
        <f>IF(ISBLANK($KQ$3),"",IF(OR(Tipy!IY69=Výsledky!$KL$6,Tipy!IY69=Výsledky!$KL$7,Tipy!IY69=Výsledky!$KL$8,Tipy!IY69=Výsledky!$KL$9),30,0))</f>
        <v>0</v>
      </c>
      <c r="KO75" s="182">
        <f>IF(ISBLANK($KQ$3),"",IF(OR(Tipy!IZ69=Výsledky!$KO$6,Tipy!IZ69=Výsledky!$KO$7,Tipy!IZ69=Výsledky!$KO$8,Tipy!IZ69=Výsledky!$KO$9),10,0))</f>
        <v>0</v>
      </c>
      <c r="KP75" s="183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86" t="str">
        <f>IF(ISBLANK($KQ$3),"",IF(ISBLANK(Tipy!IV69),"-",SUM(KL75:KP75)))</f>
        <v>-</v>
      </c>
      <c r="KR75" s="185"/>
      <c r="KS75" s="182">
        <f>IF(ISBLANK($KX$3),"",IF(ISBLANK(Tipy!JB69),0,IF(AND(Tipy!JB69=Výsledky!$KV$3,Tipy!JD69=Výsledky!$KX$3),50,0)))</f>
        <v>0</v>
      </c>
      <c r="KT75" s="182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82">
        <f>IF(ISBLANK($KX$3),"",IF(OR(Tipy!JE69=Výsledky!$KS$6,Tipy!JE69=Výsledky!$KS$7,Tipy!JE69=Výsledky!$KS$8,Tipy!JE69=Výsledky!$KS$9),30,0))</f>
        <v>0</v>
      </c>
      <c r="KV75" s="182">
        <f>IF(ISBLANK($KX$3),"",IF(OR(Tipy!JF69=Výsledky!$KV$6,Tipy!JF69=Výsledky!$KV$7,Tipy!JF69=Výsledky!$KV$8,Tipy!JF69=Výsledky!$KV$9),10,0))</f>
        <v>0</v>
      </c>
      <c r="KW75" s="183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86" t="str">
        <f>IF(ISBLANK($KX$3),"",IF(ISBLANK(Tipy!JB69),"-",SUM(KS75:KW75)))</f>
        <v>-</v>
      </c>
      <c r="KY75" s="185"/>
      <c r="KZ75" s="182">
        <f>IF(ISBLANK($LE$3),"",IF(ISBLANK(Tipy!JH69),0,IF(AND(Tipy!JH69=Výsledky!$LC$3,Tipy!JJ69=Výsledky!$LE$3),50,0)))</f>
        <v>0</v>
      </c>
      <c r="LA75" s="182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82">
        <f>IF(ISBLANK($LE$3),"",IF(OR(Tipy!JK69=Výsledky!$KZ$6,Tipy!JK69=Výsledky!$KZ$7,Tipy!JK69=Výsledky!$KZ$8,Tipy!JK69=Výsledky!$KZ$9),30,0))</f>
        <v>0</v>
      </c>
      <c r="LC75" s="182">
        <f>IF(ISBLANK($LE$3),"",IF(OR(Tipy!JL69=Výsledky!$LC$6,Tipy!JL69=Výsledky!$LC$7,Tipy!JL69=Výsledky!$LC$8,Tipy!JL69=Výsledky!$LC$9),10,0))</f>
        <v>0</v>
      </c>
      <c r="LD75" s="183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86" t="str">
        <f>IF(ISBLANK($LE$3),"",IF(ISBLANK(Tipy!JH69),"-",SUM(KZ75:LD75)))</f>
        <v>-</v>
      </c>
      <c r="LF75" s="185"/>
      <c r="LG75" s="182">
        <f>IF(ISBLANK($LL$3),"",IF(ISBLANK(Tipy!JN69),0,IF(AND(Tipy!JN69=Výsledky!$LJ$3,Tipy!JP69=Výsledky!$LL$3),50,0)))</f>
        <v>0</v>
      </c>
      <c r="LH75" s="182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82">
        <f>IF(ISBLANK($LL$3),"",IF(OR(Tipy!JQ69=Výsledky!$LG$6,Tipy!JQ69=Výsledky!$LG$7,Tipy!JQ69=Výsledky!$LG$8,Tipy!JQ69=Výsledky!$LG$9),30,0))</f>
        <v>0</v>
      </c>
      <c r="LJ75" s="182">
        <f>IF(ISBLANK($LL$3),"",IF(OR(Tipy!JR69=Výsledky!$LJ$6,Tipy!JR69=Výsledky!$LJ$7,Tipy!JR69=Výsledky!$LJ$8,Tipy!JR69=Výsledky!$LJ$9),10,0))</f>
        <v>0</v>
      </c>
      <c r="LK75" s="183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86" t="str">
        <f>IF(ISBLANK($LL$3),"",IF(ISBLANK(Tipy!JN69),"-",SUM(LG75:LK75)))</f>
        <v>-</v>
      </c>
      <c r="LM75" s="185"/>
      <c r="LN75" s="182" t="str">
        <f>IF(ISBLANK($LS$3),"",IF(ISBLANK(Tipy!JT69),0,IF(AND(Tipy!JT69=Výsledky!$LQ$3,Tipy!JV69=Výsledky!$LS$3),50,0)))</f>
        <v/>
      </c>
      <c r="LO75" s="182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82" t="str">
        <f>IF(ISBLANK($LS$3),"",IF(OR(Tipy!JW69=Výsledky!$LN$6,Tipy!JW69=Výsledky!$LN$7,Tipy!JW69=Výsledky!$LN$8,Tipy!JW69=Výsledky!$LN$9),30,0))</f>
        <v/>
      </c>
      <c r="LQ75" s="182" t="str">
        <f>IF(ISBLANK($LS$3),"",IF(OR(Tipy!JX69=Výsledky!$LQ$6,Tipy!JX69=Výsledky!$LQ$7,Tipy!JX69=Výsledky!$LQ$8,Tipy!JX69=Výsledky!$LQ$9),10,0))</f>
        <v/>
      </c>
      <c r="LR75" s="183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86" t="str">
        <f>IF(ISBLANK($LS$3),"",IF(ISBLANK(Tipy!JT69),"-",SUM(LN75:LR75)))</f>
        <v/>
      </c>
      <c r="LT75" s="94"/>
      <c r="LU75" s="182">
        <f>IF(ISBLANK($LZ$3),"",IF(ISBLANK(Tipy!JZ69),0,IF(AND(Tipy!JZ69=Výsledky!$LX$3,Tipy!KB69=Výsledky!$LZ$3),50,0)))</f>
        <v>0</v>
      </c>
      <c r="LV75" s="182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82">
        <f>IF(ISBLANK($LZ$3),"",IF(OR(Tipy!KC69=Výsledky!$LU$6,Tipy!KC69=Výsledky!$LU$7,Tipy!KC69=Výsledky!$LU$8,Tipy!KC69=Výsledky!$LU$9),30,0))</f>
        <v>0</v>
      </c>
      <c r="LX75" s="182">
        <f>IF(ISBLANK($LZ$3),"",IF(OR(Tipy!KD69=Výsledky!$LX$6,Tipy!KD69=Výsledky!$LX$7,Tipy!KD69=Výsledky!$LX$8,Tipy!KD69=Výsledky!$LX$9),10,0))</f>
        <v>0</v>
      </c>
      <c r="LY75" s="183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86" t="str">
        <f>IF(ISBLANK($LZ$3),"",IF(ISBLANK(Tipy!JZ69),"-",SUM(LU75:LY75)))</f>
        <v>-</v>
      </c>
      <c r="MA75" s="185"/>
      <c r="MB75" s="182">
        <f>IF(ISBLANK($MG$3),"",IF(ISBLANK(Tipy!KF69),0,IF(AND(Tipy!KF69=Výsledky!$ME$3,Tipy!KH69=Výsledky!$MG$3),50,0)))</f>
        <v>0</v>
      </c>
      <c r="MC75" s="182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82">
        <f>IF(ISBLANK($MG$3),"",IF(OR(Tipy!KI69=Výsledky!$MB$6,Tipy!KI69=Výsledky!$MB$7,Tipy!KI69=Výsledky!$MB$8,Tipy!KI69=Výsledky!$MB$9),30,0))</f>
        <v>0</v>
      </c>
      <c r="ME75" s="182">
        <f>IF(ISBLANK($MG$3),"",IF(OR(Tipy!KJ69=Výsledky!$ME$6,Tipy!KJ69=Výsledky!$ME$7,Tipy!KJ69=Výsledky!$ME$8,Tipy!KJ69=Výsledky!$ME$9),10,0))</f>
        <v>0</v>
      </c>
      <c r="MF75" s="183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86" t="str">
        <f>IF(ISBLANK($MG$3),"",IF(ISBLANK(Tipy!KF69),"-",SUM(MB75:MF75)))</f>
        <v>-</v>
      </c>
      <c r="MH75" s="94"/>
      <c r="MI75" s="92" t="str">
        <f>IF(ISBLANK($MN$3),"",IF(ISBLANK(Tipy!KL69),0,IF(AND(Tipy!KL69=Výsledky!$ML$3,Tipy!KN69=Výsledky!$MN$3),50,0)))</f>
        <v/>
      </c>
      <c r="MJ75" s="92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92" t="str">
        <f>IF(ISBLANK($MN$3),"",IF(OR(Tipy!KO69=Výsledky!$MI$6,Tipy!KO69=Výsledky!$MI$7,Tipy!KO69=Výsledky!$MI$8,Tipy!KO69=Výsledky!$MI$9),30,0))</f>
        <v/>
      </c>
      <c r="ML75" s="92" t="str">
        <f>IF(ISBLANK($MN$3),"",IF(OR(Tipy!KP69=Výsledky!$ML$6,Tipy!KP69=Výsledky!$ML$7,Tipy!KP69=Výsledky!$ML$8,Tipy!KP69=Výsledky!$ML$9),10,0))</f>
        <v/>
      </c>
      <c r="MM75" s="93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95" t="str">
        <f>IF(ISBLANK($MN$3),"",IF(ISBLANK(Tipy!KL69),"-",SUM(MI75:MM75)))</f>
        <v/>
      </c>
      <c r="MO75" s="94"/>
      <c r="MP75" s="92" t="str">
        <f>IF(ISBLANK($MU$3),"",IF(ISBLANK(Tipy!KR69),0,IF(AND(Tipy!KR69=Výsledky!$MS$3,Tipy!KT69=Výsledky!$MU$3),50,0)))</f>
        <v/>
      </c>
      <c r="MQ75" s="92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92" t="str">
        <f>IF(ISBLANK($MU$3),"",IF(OR(Tipy!KU69=Výsledky!$MP$6,Tipy!KU69=Výsledky!$MP$7,Tipy!KU69=Výsledky!$MP$8,Tipy!KU69=Výsledky!$MP$9),30,0))</f>
        <v/>
      </c>
      <c r="MS75" s="92" t="str">
        <f>IF(ISBLANK($MU$3),"",IF(OR(Tipy!KV69=Výsledky!$MS$6,Tipy!KV69=Výsledky!$MS$7,Tipy!KV69=Výsledky!$MS$8,Tipy!KV69=Výsledky!$MS$9),10,0))</f>
        <v/>
      </c>
      <c r="MT75" s="93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95" t="str">
        <f>IF(ISBLANK($MU$3),"",IF(ISBLANK(Tipy!KR69),"-",SUM(MP75:MT75)))</f>
        <v/>
      </c>
      <c r="MV75" s="94"/>
      <c r="MW75" s="92" t="str">
        <f>IF(ISBLANK($NB$3),"",IF(ISBLANK(Tipy!KX69),0,IF(AND(Tipy!KX69=Výsledky!$MZ$3,Tipy!KZ69=Výsledky!$NB$3),50,0)))</f>
        <v/>
      </c>
      <c r="MX75" s="92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92" t="str">
        <f>IF(ISBLANK($NB$3),"",IF(OR(Tipy!LA69=Výsledky!$MW$6,Tipy!LA69=Výsledky!$MW$7,Tipy!LA69=Výsledky!$MW$8,Tipy!LA69=Výsledky!$MW$9),30,0))</f>
        <v/>
      </c>
      <c r="MZ75" s="92" t="str">
        <f>IF(ISBLANK($NB$3),"",IF(OR(Tipy!LB69=Výsledky!$MZ$6,Tipy!LB69=Výsledky!$MZ$7,Tipy!LB69=Výsledky!$MZ$8,Tipy!LB69=Výsledky!$MZ$9),10,0))</f>
        <v/>
      </c>
      <c r="NA75" s="93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95" t="str">
        <f>IF(ISBLANK($NB$3),"",IF(ISBLANK(Tipy!KX69),"-",SUM(MW75:NA75)))</f>
        <v/>
      </c>
      <c r="NC75" s="94"/>
      <c r="ND75" s="92" t="str">
        <f>IF(ISBLANK($NI$3),"",IF(ISBLANK(Tipy!LD69),0,IF(AND(Tipy!LD69=Výsledky!$NG$3,Tipy!LF69=Výsledky!$NI$3),50,0)))</f>
        <v/>
      </c>
      <c r="NE75" s="92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92" t="str">
        <f>IF(ISBLANK($NI$3),"",IF(OR(Tipy!LG69=Výsledky!$ND$6,Tipy!LG69=Výsledky!$ND$7,Tipy!LG69=Výsledky!$ND$8,Tipy!LG69=Výsledky!$ND$9),30,0))</f>
        <v/>
      </c>
      <c r="NG75" s="92" t="str">
        <f>IF(ISBLANK($NI$3),"",IF(OR(Tipy!LH69=Výsledky!$NG$6,Tipy!LH69=Výsledky!$NG$7,Tipy!LH69=Výsledky!$NG$8,Tipy!LH69=Výsledky!$NG$9),10,0))</f>
        <v/>
      </c>
      <c r="NH75" s="93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95" t="str">
        <f>IF(ISBLANK($NI$3),"",IF(ISBLANK(Tipy!LD69),"-",SUM(ND75:NH75)))</f>
        <v/>
      </c>
      <c r="NJ75" s="94"/>
      <c r="NK75" s="92" t="str">
        <f>IF(ISBLANK($NP$3),"",IF(ISBLANK(Tipy!LJ69),0,IF(AND(Tipy!LJ69=Výsledky!$NN$3,Tipy!LL69=Výsledky!$NP$3),50,0)))</f>
        <v/>
      </c>
      <c r="NL75" s="92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92" t="str">
        <f>IF(ISBLANK($NP$3),"",IF(OR(Tipy!LM69=Výsledky!$NK$6,Tipy!LM69=Výsledky!$NK$7,Tipy!LM69=Výsledky!$NK$8,Tipy!LM69=Výsledky!$NK$9),30,0))</f>
        <v/>
      </c>
      <c r="NN75" s="92" t="str">
        <f>IF(ISBLANK($NP$3),"",IF(OR(Tipy!LN69=Výsledky!$NN$6,Tipy!LN69=Výsledky!$NN$7,Tipy!LN69=Výsledky!$NN$8,Tipy!LN69=Výsledky!$NN$9),10,0))</f>
        <v/>
      </c>
      <c r="NO75" s="93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95" t="str">
        <f>IF(ISBLANK($NP$3),"",IF(ISBLANK(Tipy!LJ69),"-",SUM(NK75:NO75)))</f>
        <v/>
      </c>
      <c r="NQ75" s="94"/>
      <c r="NR75" s="92" t="str">
        <f>IF(ISBLANK($NW$3),"",IF(ISBLANK(Tipy!LP69),0,IF(AND(Tipy!LP69=Výsledky!$NU$3,Tipy!LR69=Výsledky!$NW$3),50,0)))</f>
        <v/>
      </c>
      <c r="NS75" s="92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92" t="str">
        <f>IF(ISBLANK($NW$3),"",IF(OR(Tipy!LS69=Výsledky!$NR$6,Tipy!LS69=Výsledky!$NR$7,Tipy!LS69=Výsledky!$NR$8,Tipy!LS69=Výsledky!$NR$9),30,0))</f>
        <v/>
      </c>
      <c r="NU75" s="92" t="str">
        <f>IF(ISBLANK($NW$3),"",IF(OR(Tipy!LT69=Výsledky!$NU$6,Tipy!LT69=Výsledky!$NU$7,Tipy!LT69=Výsledky!$NU$8,Tipy!LT69=Výsledky!$NU$9),10,0))</f>
        <v/>
      </c>
      <c r="NV75" s="93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95" t="str">
        <f>IF(ISBLANK($NW$3),"",IF(ISBLANK(Tipy!LP69),"-",SUM(NR75:NV75)))</f>
        <v/>
      </c>
      <c r="NX75" s="94"/>
      <c r="NY75" s="92" t="str">
        <f>IF(ISBLANK($OD$3),"",IF(ISBLANK(Tipy!LV69),0,IF(AND(Tipy!LV69=Výsledky!$OB$3,Tipy!LX69=Výsledky!$OD$3),50,0)))</f>
        <v/>
      </c>
      <c r="NZ75" s="92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92" t="str">
        <f>IF(ISBLANK($OD$3),"",IF(OR(Tipy!LY69=Výsledky!$NY$6,Tipy!LY69=Výsledky!$NY$7,Tipy!LY69=Výsledky!$NY$8,Tipy!LY69=Výsledky!$NY$9),30,0))</f>
        <v/>
      </c>
      <c r="OB75" s="92" t="str">
        <f>IF(ISBLANK($OD$3),"",IF(OR(Tipy!LZ69=Výsledky!$OB$6,Tipy!LZ69=Výsledky!$OB$7,Tipy!LZ69=Výsledky!$OB$8,Tipy!LZ69=Výsledky!$OB$9),10,0))</f>
        <v/>
      </c>
      <c r="OC75" s="93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95" t="str">
        <f>IF(ISBLANK($OD$3),"",IF(ISBLANK(Tipy!LV69),"-",SUM(NY75:OC75)))</f>
        <v/>
      </c>
      <c r="OE75" s="94"/>
      <c r="OF75" s="92" t="str">
        <f>IF(ISBLANK($OK$3),"",IF(ISBLANK(Tipy!MB69),0,IF(AND(Tipy!MB69=Výsledky!$OI$3,Tipy!MD69=Výsledky!$OK$3),50,0)))</f>
        <v/>
      </c>
      <c r="OG75" s="92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92" t="str">
        <f>IF(ISBLANK($OK$3),"",IF(OR(Tipy!ME69=Výsledky!$OF$6,Tipy!ME69=Výsledky!$OF$7,Tipy!ME69=Výsledky!$OF$8,Tipy!ME69=Výsledky!$OF$9),30,0))</f>
        <v/>
      </c>
      <c r="OI75" s="92" t="str">
        <f>IF(ISBLANK($OK$3),"",IF(OR(Tipy!MF69=Výsledky!$OI$6,Tipy!MF69=Výsledky!$OI$7,Tipy!MF69=Výsledky!$OI$8,Tipy!MF69=Výsledky!$OI$9),10,0))</f>
        <v/>
      </c>
      <c r="OJ75" s="93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95" t="str">
        <f>IF(ISBLANK($OK$3),"",IF(ISBLANK(Tipy!MB69),"-",SUM(OF75:OJ75)))</f>
        <v/>
      </c>
      <c r="OL75" s="94"/>
      <c r="OM75" s="92" t="str">
        <f>IF(ISBLANK($OR$3),"",IF(ISBLANK(Tipy!MH69),0,IF(AND(Tipy!MH69=Výsledky!$OP$3,Tipy!MJ69=Výsledky!$OR$3),50,0)))</f>
        <v/>
      </c>
      <c r="ON75" s="92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92" t="str">
        <f>IF(ISBLANK($OR$3),"",IF(OR(Tipy!MK69=Výsledky!$OM$6,Tipy!MK69=Výsledky!$OM$7,Tipy!MK69=Výsledky!$OM$8,Tipy!MK69=Výsledky!$OM$9),30,0))</f>
        <v/>
      </c>
      <c r="OP75" s="92" t="str">
        <f>IF(ISBLANK($OR$3),"",IF(OR(Tipy!ML69=Výsledky!$OP$6,Tipy!ML69=Výsledky!$OP$7,Tipy!ML69=Výsledky!$OP$8,Tipy!ML69=Výsledky!$OP$9),10,0))</f>
        <v/>
      </c>
      <c r="OQ75" s="93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95" t="str">
        <f>IF(ISBLANK($OR$3),"",IF(ISBLANK(Tipy!MH69),"-",SUM(OM75:OQ75)))</f>
        <v/>
      </c>
      <c r="OS75" s="94"/>
      <c r="OT75" s="92" t="str">
        <f>IF(ISBLANK($OY$3),"",IF(ISBLANK(Tipy!MN69),0,IF(AND(Tipy!MN69=Výsledky!$OW$3,Tipy!MP69=Výsledky!$OY$3),50,0)))</f>
        <v/>
      </c>
      <c r="OU75" s="92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92" t="str">
        <f>IF(ISBLANK($OY$3),"",IF(OR(Tipy!MQ69=Výsledky!$OT$6,Tipy!MQ69=Výsledky!$OT$7,Tipy!MQ69=Výsledky!$OT$8,Tipy!MQ69=Výsledky!$OT$9),30,0))</f>
        <v/>
      </c>
      <c r="OW75" s="92" t="str">
        <f>IF(ISBLANK($OY$3),"",IF(OR(Tipy!MR69=Výsledky!$OW$6,Tipy!MR69=Výsledky!$OW$7,Tipy!MR69=Výsledky!$OW$8,Tipy!MR69=Výsledky!$OW$9),10,0))</f>
        <v/>
      </c>
      <c r="OX75" s="93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95" t="str">
        <f>IF(ISBLANK($OY$3),"",IF(ISBLANK(Tipy!MN69),"-",SUM(OT75:OX75)))</f>
        <v/>
      </c>
      <c r="OZ75" s="94"/>
      <c r="PA75" s="92" t="str">
        <f>IF(ISBLANK($PF$3),"",IF(ISBLANK(Tipy!MT69),0,IF(AND(Tipy!MT69=Výsledky!$PD$3,Tipy!MV69=Výsledky!$PF$3),50,0)))</f>
        <v/>
      </c>
      <c r="PB75" s="92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92" t="str">
        <f>IF(ISBLANK($PF$3),"",IF(OR(Tipy!MW69=Výsledky!$PA$6,Tipy!MW69=Výsledky!$PA$7,Tipy!MW69=Výsledky!$PA$8,Tipy!MW69=Výsledky!$PA$9),30,0))</f>
        <v/>
      </c>
      <c r="PD75" s="92" t="str">
        <f>IF(ISBLANK($PF$3),"",IF(OR(Tipy!MX69=Výsledky!$PD$6,Tipy!MX69=Výsledky!$PD$7,Tipy!MX69=Výsledky!$PD$8,Tipy!MX69=Výsledky!$PD$9),10,0))</f>
        <v/>
      </c>
      <c r="PE75" s="93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95" t="str">
        <f>IF(ISBLANK($PF$3),"",IF(ISBLANK(Tipy!MT69),"-",SUM(PA75:PE75)))</f>
        <v/>
      </c>
      <c r="PG75" s="94"/>
      <c r="PH75" s="92" t="str">
        <f>IF(ISBLANK($PM$3),"",IF(ISBLANK(Tipy!MZ69),0,IF(AND(Tipy!MZ69=Výsledky!$PK$3,Tipy!NB69=Výsledky!$PM$3),50,0)))</f>
        <v/>
      </c>
      <c r="PI75" s="92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92" t="str">
        <f>IF(ISBLANK($PM$3),"",IF(OR(Tipy!NC69=Výsledky!$PH$6,Tipy!NC69=Výsledky!$PH$7,Tipy!NC69=Výsledky!$PH$8,Tipy!NC69=Výsledky!$PH$9),30,0))</f>
        <v/>
      </c>
      <c r="PK75" s="92" t="str">
        <f>IF(ISBLANK($PM$3),"",IF(OR(Tipy!ND69=Výsledky!$PK$6,Tipy!ND69=Výsledky!$PK$7,Tipy!ND69=Výsledky!$PK$8,Tipy!ND69=Výsledky!$PK$9),10,0))</f>
        <v/>
      </c>
      <c r="PL75" s="93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95" t="str">
        <f>IF(ISBLANK($PM$3),"",IF(ISBLANK(Tipy!MZ69),"-",SUM(PH75:PL75)))</f>
        <v/>
      </c>
      <c r="PN75" s="94"/>
      <c r="PO75" s="92" t="str">
        <f>IF(ISBLANK($PT$3),"",IF(ISBLANK(Tipy!NF69),0,IF(AND(Tipy!NF69=Výsledky!$PR$3,Tipy!NH69=Výsledky!$PT$3),50,0)))</f>
        <v/>
      </c>
      <c r="PP75" s="92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92" t="str">
        <f>IF(ISBLANK($PT$3),"",IF(OR(Tipy!NI69=Výsledky!$PO$6,Tipy!NI69=Výsledky!$PO$7,Tipy!NI69=Výsledky!$PO$8,Tipy!NI69=Výsledky!$PO$9),30,0))</f>
        <v/>
      </c>
      <c r="PR75" s="92" t="str">
        <f>IF(ISBLANK($PT$3),"",IF(OR(Tipy!NJ69=Výsledky!$PR$6,Tipy!NJ69=Výsledky!$PR$7,Tipy!NJ69=Výsledky!$PR$8,Tipy!NJ69=Výsledky!$PR$9),10,0))</f>
        <v/>
      </c>
      <c r="PS75" s="93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95" t="str">
        <f>IF(ISBLANK($PT$3),"",IF(ISBLANK(Tipy!NF69),"-",SUM(PO75:PS75)))</f>
        <v/>
      </c>
      <c r="PU75" s="94"/>
      <c r="PV75" s="92" t="str">
        <f>IF(ISBLANK($QA$3),"",IF(ISBLANK(Tipy!NL69),0,IF(AND(Tipy!NL69=Výsledky!$PY$3,Tipy!NN69=Výsledky!$QA$3),50,0)))</f>
        <v/>
      </c>
      <c r="PW75" s="92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92" t="str">
        <f>IF(ISBLANK($QA$3),"",IF(OR(Tipy!NO69=Výsledky!$PV$6,Tipy!NO69=Výsledky!$PV$7,Tipy!NO69=Výsledky!$PV$8,Tipy!NO69=Výsledky!$PV$9),30,0))</f>
        <v/>
      </c>
      <c r="PY75" s="92" t="str">
        <f>IF(ISBLANK($QA$3),"",IF(OR(Tipy!NP69=Výsledky!$PY$6,Tipy!NP69=Výsledky!$PY$7,Tipy!NP69=Výsledky!$PY$8,Tipy!NP69=Výsledky!$PY$9),10,0))</f>
        <v/>
      </c>
      <c r="PZ75" s="93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95" t="str">
        <f>IF(ISBLANK($QA$3),"",IF(ISBLANK(Tipy!NL69),"-",SUM(PV75:PZ75)))</f>
        <v/>
      </c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182">
        <f>IF(ISBLANK($GP$3),"",IF(ISBLANK(Tipy!FJ70),0,IF(AND(Tipy!FJ70=Výsledky!$GN$3,Tipy!FL70=Výsledky!$GP$3),50,0)))</f>
        <v>0</v>
      </c>
      <c r="GL76" s="182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82">
        <f>IF(ISBLANK($GP$3),"",IF(OR(Tipy!FM70=Výsledky!$GK$6,Tipy!FM70=Výsledky!$GK$7,Tipy!FM70=Výsledky!$GK$8,Tipy!FM70=Výsledky!$GK$9),30,0))</f>
        <v>30</v>
      </c>
      <c r="GN76" s="182">
        <f>IF(ISBLANK($GP$3),"",IF(OR(Tipy!FN70=Výsledky!$GN$6,Tipy!FN70=Výsledky!$GN$7,Tipy!FN70=Výsledky!$GN$8,Tipy!FN70=Výsledky!$GN$9),10,0))</f>
        <v>0</v>
      </c>
      <c r="GO76" s="183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6">
        <f>IF(ISBLANK($GP$3),"",IF(ISBLANK(Tipy!FJ70),"-",SUM(GK76:GO76)))</f>
        <v>50</v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182">
        <f>IF(ISBLANK($IM$3),"",IF(ISBLANK(Tipy!GZ70),0,IF(AND(Tipy!GZ70=Výsledky!$IK$3,Tipy!HB70=Výsledky!$IM$3),50,0)))</f>
        <v>0</v>
      </c>
      <c r="II76" s="182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2">
        <f>IF(ISBLANK($IM$3),"",IF(OR(Tipy!HC70=Výsledky!$IH$6,Tipy!HC70=Výsledky!$IH$7,Tipy!HC70=Výsledky!$IH$8,Tipy!HC70=Výsledky!$IH$9),30,0))</f>
        <v>0</v>
      </c>
      <c r="IK76" s="182">
        <f>IF(ISBLANK($IM$3),"",IF(OR(Tipy!HD70=Výsledky!$IK$6,Tipy!HD70=Výsledky!$IK$7,Tipy!HD70=Výsledky!$IK$8,Tipy!HD70=Výsledky!$IK$9),10,0))</f>
        <v>0</v>
      </c>
      <c r="IL76" s="183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6">
        <f>IF(ISBLANK($IM$3),"",IF(ISBLANK(Tipy!GZ70),"-",SUM(IH76:IL76)))</f>
        <v>30</v>
      </c>
      <c r="IN76" s="185"/>
      <c r="IO76" s="182">
        <f>IF(ISBLANK($IT$3),"",IF(ISBLANK(Tipy!HF70),0,IF(AND(Tipy!HF70=Výsledky!$IR$3,Tipy!HH70=Výsledky!$IT$3),50,0)))</f>
        <v>0</v>
      </c>
      <c r="IP76" s="182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2">
        <f>IF(ISBLANK($IT$3),"",IF(OR(Tipy!HI70=Výsledky!$IO$6,Tipy!HI70=Výsledky!$IO$7,Tipy!HI70=Výsledky!$IO$8,Tipy!HI70=Výsledky!$IO$9),30,0))</f>
        <v>30</v>
      </c>
      <c r="IR76" s="182">
        <f>IF(ISBLANK($IT$3),"",IF(OR(Tipy!HJ70=Výsledky!$IR$6,Tipy!HJ70=Výsledky!$IR$7,Tipy!HJ70=Výsledky!$IR$8,Tipy!HJ70=Výsledky!$IR$9),10,0))</f>
        <v>0</v>
      </c>
      <c r="IS76" s="183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6">
        <f>IF(ISBLANK($IT$3),"",IF(ISBLANK(Tipy!HF70),"-",SUM(IO76:IS76)))</f>
        <v>60</v>
      </c>
      <c r="IU76" s="185"/>
      <c r="IV76" s="182">
        <f>IF(ISBLANK($JA$3),"",IF(ISBLANK(Tipy!HL70),0,IF(AND(Tipy!HL70=Výsledky!$IY$3,Tipy!HN70=Výsledky!$JA$3),50,0)))</f>
        <v>50</v>
      </c>
      <c r="IW76" s="182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2">
        <f>IF(ISBLANK($JA$3),"",IF(OR(Tipy!HO70=Výsledky!$IV$6,Tipy!HO70=Výsledky!$IV$7,Tipy!HO70=Výsledky!$IV$8,Tipy!HO70=Výsledky!$IV$9),30,0))</f>
        <v>0</v>
      </c>
      <c r="IY76" s="182">
        <f>IF(ISBLANK($JA$3),"",IF(OR(Tipy!HP70=Výsledky!$IY$6,Tipy!HP70=Výsledky!$IY$7,Tipy!HP70=Výsledky!$IY$8,Tipy!HP70=Výsledky!$IY$9),10,0))</f>
        <v>0</v>
      </c>
      <c r="IZ76" s="183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6">
        <f>IF(ISBLANK($JA$3),"",IF(ISBLANK(Tipy!HL70),"-",SUM(IV76:IZ76)))</f>
        <v>50</v>
      </c>
      <c r="JB76" s="185"/>
      <c r="JC76" s="182">
        <f>IF(ISBLANK($JH$3),"",IF(ISBLANK(Tipy!HR70),0,IF(AND(Tipy!HR70=Výsledky!$JF$3,Tipy!HT70=Výsledky!$JH$3),50,0)))</f>
        <v>0</v>
      </c>
      <c r="JD76" s="182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2">
        <f>IF(ISBLANK($JH$3),"",IF(OR(Tipy!HU70=Výsledky!$JC$6,Tipy!HU70=Výsledky!$JC$7,Tipy!HU70=Výsledky!$JC$8,Tipy!HU70=Výsledky!$JC$9),30,0))</f>
        <v>0</v>
      </c>
      <c r="JF76" s="182">
        <f>IF(ISBLANK($JH$3),"",IF(OR(Tipy!HV70=Výsledky!$JF$6,Tipy!HV70=Výsledky!$JF$7,Tipy!HV70=Výsledky!$JF$8,Tipy!HV70=Výsledky!$JF$9),10,0))</f>
        <v>0</v>
      </c>
      <c r="JG76" s="183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6">
        <f>IF(ISBLANK($JH$3),"",IF(ISBLANK(Tipy!HR70),"-",SUM(JC76:JG76)))</f>
        <v>30</v>
      </c>
      <c r="JI76" s="185"/>
      <c r="JJ76" s="182">
        <f>IF(ISBLANK($JO$3),"",IF(ISBLANK(Tipy!HX70),0,IF(AND(Tipy!HX70=Výsledky!$JM$3,Tipy!HZ70=Výsledky!$JO$3),50,0)))</f>
        <v>50</v>
      </c>
      <c r="JK76" s="182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2">
        <f>IF(ISBLANK($JO$3),"",IF(OR(Tipy!IA70=Výsledky!$JJ$6,Tipy!IA70=Výsledky!$JJ$7,Tipy!IA70=Výsledky!$JJ$8,Tipy!IA70=Výsledky!$JJ$9),30,0))</f>
        <v>0</v>
      </c>
      <c r="JM76" s="182">
        <f>IF(ISBLANK($JO$3),"",IF(OR(Tipy!IB70=Výsledky!$JM$6,Tipy!IB70=Výsledky!$JM$7,Tipy!IB70=Výsledky!$JM$8,Tipy!IB70=Výsledky!$JM$9),10,0))</f>
        <v>0</v>
      </c>
      <c r="JN76" s="183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86">
        <f>IF(ISBLANK($JO$3),"",IF(ISBLANK(Tipy!HX70),"-",SUM(JJ76:JN76)))</f>
        <v>50</v>
      </c>
      <c r="JP76" s="185"/>
      <c r="JQ76" s="182">
        <f>IF(ISBLANK($JV$3),"",IF(ISBLANK(Tipy!ID70),0,IF(AND(Tipy!ID70=Výsledky!$JT$3,Tipy!IF70=Výsledky!$JV$3),50,0)))</f>
        <v>0</v>
      </c>
      <c r="JR76" s="182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182">
        <f>IF(ISBLANK($JV$3),"",IF(OR(Tipy!IG70=Výsledky!$JQ$6,Tipy!IG70=Výsledky!$JQ$7,Tipy!IG70=Výsledky!$JQ$8,Tipy!IG70=Výsledky!$JQ$9),30,0))</f>
        <v>30</v>
      </c>
      <c r="JT76" s="182">
        <f>IF(ISBLANK($JV$3),"",IF(OR(Tipy!IH70=Výsledky!$JT$6,Tipy!IH70=Výsledky!$JT$7,Tipy!IH70=Výsledky!$JT$8,Tipy!IH70=Výsledky!$JT$9),10,0))</f>
        <v>0</v>
      </c>
      <c r="JU76" s="183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186">
        <f>IF(ISBLANK($JV$3),"",IF(ISBLANK(Tipy!ID70),"-",SUM(JQ76:JU76)))</f>
        <v>60</v>
      </c>
      <c r="JW76" s="185"/>
      <c r="JX76" s="182">
        <f>IF(ISBLANK($KC$3),"",IF(ISBLANK(Tipy!IJ70),0,IF(AND(Tipy!IJ70=Výsledky!$KA$3,Tipy!IL70=Výsledky!$KC$3),50,0)))</f>
        <v>0</v>
      </c>
      <c r="JY76" s="182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>20</v>
      </c>
      <c r="JZ76" s="182">
        <f>IF(ISBLANK($KC$3),"",IF(OR(Tipy!IM70=Výsledky!$JX$6,Tipy!IM70=Výsledky!$JX$7,Tipy!IM70=Výsledky!$JX$8,Tipy!IM70=Výsledky!$JX$9),30,0))</f>
        <v>0</v>
      </c>
      <c r="KA76" s="182">
        <f>IF(ISBLANK($KC$3),"",IF(OR(Tipy!IN70=Výsledky!$KA$6,Tipy!IN70=Výsledky!$KA$7,Tipy!IN70=Výsledky!$KA$8,Tipy!IN70=Výsledky!$KA$9),10,0))</f>
        <v>0</v>
      </c>
      <c r="KB76" s="183">
        <f>IF(ISBLANK($KC$3),"",IF(ISBLANK(Tipy!IJ70),0,IF(OR(AND(Tipy!IJ70=Výsledky!$KA$3,OR(Tipy!IL70=Výsledky!$KC$3+1,Tipy!IL70=Výsledky!$KC$3-1)),AND(Tipy!IL70=Výsledky!$KC$3,OR(Tipy!IJ70=Výsledky!$KA$3+1,Tipy!IJ70=Výsledky!$KA$3-1))),10,0)))</f>
        <v>0</v>
      </c>
      <c r="KC76" s="186">
        <f>IF(ISBLANK($KC$3),"",IF(ISBLANK(Tipy!IJ70),"-",SUM(JX76:KB76)))</f>
        <v>20</v>
      </c>
      <c r="KD76" s="185"/>
      <c r="KE76" s="182">
        <f>IF(ISBLANK($KJ$3),"",IF(ISBLANK(Tipy!IP70),0,IF(AND(Tipy!IP70=Výsledky!$KH$3,Tipy!IR70=Výsledky!$KJ$3),50,0)))</f>
        <v>0</v>
      </c>
      <c r="KF76" s="182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182">
        <f>IF(ISBLANK($KJ$3),"",IF(OR(Tipy!IS70=Výsledky!$KE$6,Tipy!IS70=Výsledky!$KE$7,Tipy!IS70=Výsledky!$KE$8,Tipy!IS70=Výsledky!$KE$9),30,0))</f>
        <v>0</v>
      </c>
      <c r="KH76" s="182">
        <f>IF(ISBLANK($KJ$3),"",IF(OR(Tipy!IT70=Výsledky!$KH$6,Tipy!IT70=Výsledky!$KH$7,Tipy!IT70=Výsledky!$KH$8,Tipy!IT70=Výsledky!$KH$9),10,0))</f>
        <v>0</v>
      </c>
      <c r="KI76" s="183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186">
        <f>IF(ISBLANK($KJ$3),"",IF(ISBLANK(Tipy!IP70),"-",SUM(KE76:KI76)))</f>
        <v>0</v>
      </c>
      <c r="KK76" s="185"/>
      <c r="KL76" s="182">
        <f>IF(ISBLANK($KQ$3),"",IF(ISBLANK(Tipy!IV70),0,IF(AND(Tipy!IV70=Výsledky!$KO$3,Tipy!IX70=Výsledky!$KQ$3),50,0)))</f>
        <v>0</v>
      </c>
      <c r="KM76" s="182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20</v>
      </c>
      <c r="KN76" s="182">
        <f>IF(ISBLANK($KQ$3),"",IF(OR(Tipy!IY70=Výsledky!$KL$6,Tipy!IY70=Výsledky!$KL$7,Tipy!IY70=Výsledky!$KL$8,Tipy!IY70=Výsledky!$KL$9),30,0))</f>
        <v>30</v>
      </c>
      <c r="KO76" s="182">
        <f>IF(ISBLANK($KQ$3),"",IF(OR(Tipy!IZ70=Výsledky!$KO$6,Tipy!IZ70=Výsledky!$KO$7,Tipy!IZ70=Výsledky!$KO$8,Tipy!IZ70=Výsledky!$KO$9),10,0))</f>
        <v>0</v>
      </c>
      <c r="KP76" s="183">
        <f>IF(ISBLANK($KQ$3),"",IF(ISBLANK(Tipy!IV70),0,IF(OR(AND(Tipy!IV70=Výsledky!$KO$3,OR(Tipy!IX70=Výsledky!$KQ$3+1,Tipy!IX70=Výsledky!$KQ$3-1)),AND(Tipy!IX70=Výsledky!$KQ$3,OR(Tipy!IV70=Výsledky!$KO$3+1,Tipy!IV70=Výsledky!$KO$3-1))),10,0)))</f>
        <v>10</v>
      </c>
      <c r="KQ76" s="186">
        <f>IF(ISBLANK($KQ$3),"",IF(ISBLANK(Tipy!IV70),"-",SUM(KL76:KP76)))</f>
        <v>60</v>
      </c>
      <c r="KR76" s="185"/>
      <c r="KS76" s="182">
        <f>IF(ISBLANK($KX$3),"",IF(ISBLANK(Tipy!JB70),0,IF(AND(Tipy!JB70=Výsledky!$KV$3,Tipy!JD70=Výsledky!$KX$3),50,0)))</f>
        <v>0</v>
      </c>
      <c r="KT76" s="182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20</v>
      </c>
      <c r="KU76" s="182">
        <f>IF(ISBLANK($KX$3),"",IF(OR(Tipy!JE70=Výsledky!$KS$6,Tipy!JE70=Výsledky!$KS$7,Tipy!JE70=Výsledky!$KS$8,Tipy!JE70=Výsledky!$KS$9),30,0))</f>
        <v>0</v>
      </c>
      <c r="KV76" s="182">
        <f>IF(ISBLANK($KX$3),"",IF(OR(Tipy!JF70=Výsledky!$KV$6,Tipy!JF70=Výsledky!$KV$7,Tipy!JF70=Výsledky!$KV$8,Tipy!JF70=Výsledky!$KV$9),10,0))</f>
        <v>10</v>
      </c>
      <c r="KW76" s="183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86">
        <f>IF(ISBLANK($KX$3),"",IF(ISBLANK(Tipy!JB70),"-",SUM(KS76:KW76)))</f>
        <v>30</v>
      </c>
      <c r="KY76" s="185"/>
      <c r="KZ76" s="182">
        <f>IF(ISBLANK($LE$3),"",IF(ISBLANK(Tipy!JH70),0,IF(AND(Tipy!JH70=Výsledky!$LC$3,Tipy!JJ70=Výsledky!$LE$3),50,0)))</f>
        <v>0</v>
      </c>
      <c r="LA76" s="182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82">
        <f>IF(ISBLANK($LE$3),"",IF(OR(Tipy!JK70=Výsledky!$KZ$6,Tipy!JK70=Výsledky!$KZ$7,Tipy!JK70=Výsledky!$KZ$8,Tipy!JK70=Výsledky!$KZ$9),30,0))</f>
        <v>0</v>
      </c>
      <c r="LC76" s="182">
        <f>IF(ISBLANK($LE$3),"",IF(OR(Tipy!JL70=Výsledky!$LC$6,Tipy!JL70=Výsledky!$LC$7,Tipy!JL70=Výsledky!$LC$8,Tipy!JL70=Výsledky!$LC$9),10,0))</f>
        <v>0</v>
      </c>
      <c r="LD76" s="183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86">
        <f>IF(ISBLANK($LE$3),"",IF(ISBLANK(Tipy!JH70),"-",SUM(KZ76:LD76)))</f>
        <v>0</v>
      </c>
      <c r="LF76" s="185"/>
      <c r="LG76" s="182">
        <f>IF(ISBLANK($LL$3),"",IF(ISBLANK(Tipy!JN70),0,IF(AND(Tipy!JN70=Výsledky!$LJ$3,Tipy!JP70=Výsledky!$LL$3),50,0)))</f>
        <v>50</v>
      </c>
      <c r="LH76" s="182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82">
        <f>IF(ISBLANK($LL$3),"",IF(OR(Tipy!JQ70=Výsledky!$LG$6,Tipy!JQ70=Výsledky!$LG$7,Tipy!JQ70=Výsledky!$LG$8,Tipy!JQ70=Výsledky!$LG$9),30,0))</f>
        <v>30</v>
      </c>
      <c r="LJ76" s="182">
        <f>IF(ISBLANK($LL$3),"",IF(OR(Tipy!JR70=Výsledky!$LJ$6,Tipy!JR70=Výsledky!$LJ$7,Tipy!JR70=Výsledky!$LJ$8,Tipy!JR70=Výsledky!$LJ$9),10,0))</f>
        <v>0</v>
      </c>
      <c r="LK76" s="183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86">
        <f>IF(ISBLANK($LL$3),"",IF(ISBLANK(Tipy!JN70),"-",SUM(LG76:LK76)))</f>
        <v>80</v>
      </c>
      <c r="LM76" s="185"/>
      <c r="LN76" s="182" t="str">
        <f>IF(ISBLANK($LS$3),"",IF(ISBLANK(Tipy!JT70),0,IF(AND(Tipy!JT70=Výsledky!$LQ$3,Tipy!JV70=Výsledky!$LS$3),50,0)))</f>
        <v/>
      </c>
      <c r="LO76" s="182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82" t="str">
        <f>IF(ISBLANK($LS$3),"",IF(OR(Tipy!JW70=Výsledky!$LN$6,Tipy!JW70=Výsledky!$LN$7,Tipy!JW70=Výsledky!$LN$8,Tipy!JW70=Výsledky!$LN$9),30,0))</f>
        <v/>
      </c>
      <c r="LQ76" s="182" t="str">
        <f>IF(ISBLANK($LS$3),"",IF(OR(Tipy!JX70=Výsledky!$LQ$6,Tipy!JX70=Výsledky!$LQ$7,Tipy!JX70=Výsledky!$LQ$8,Tipy!JX70=Výsledky!$LQ$9),10,0))</f>
        <v/>
      </c>
      <c r="LR76" s="183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86" t="str">
        <f>IF(ISBLANK($LS$3),"",IF(ISBLANK(Tipy!JT70),"-",SUM(LN76:LR76)))</f>
        <v/>
      </c>
      <c r="LT76" s="94"/>
      <c r="LU76" s="182">
        <f>IF(ISBLANK($LZ$3),"",IF(ISBLANK(Tipy!JZ70),0,IF(AND(Tipy!JZ70=Výsledky!$LX$3,Tipy!KB70=Výsledky!$LZ$3),50,0)))</f>
        <v>0</v>
      </c>
      <c r="LV76" s="182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20</v>
      </c>
      <c r="LW76" s="182">
        <f>IF(ISBLANK($LZ$3),"",IF(OR(Tipy!KC70=Výsledky!$LU$6,Tipy!KC70=Výsledky!$LU$7,Tipy!KC70=Výsledky!$LU$8,Tipy!KC70=Výsledky!$LU$9),30,0))</f>
        <v>0</v>
      </c>
      <c r="LX76" s="182">
        <f>IF(ISBLANK($LZ$3),"",IF(OR(Tipy!KD70=Výsledky!$LX$6,Tipy!KD70=Výsledky!$LX$7,Tipy!KD70=Výsledky!$LX$8,Tipy!KD70=Výsledky!$LX$9),10,0))</f>
        <v>10</v>
      </c>
      <c r="LY76" s="183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86">
        <f>IF(ISBLANK($LZ$3),"",IF(ISBLANK(Tipy!JZ70),"-",SUM(LU76:LY76)))</f>
        <v>30</v>
      </c>
      <c r="MA76" s="185"/>
      <c r="MB76" s="182">
        <f>IF(ISBLANK($MG$3),"",IF(ISBLANK(Tipy!KF70),0,IF(AND(Tipy!KF70=Výsledky!$ME$3,Tipy!KH70=Výsledky!$MG$3),50,0)))</f>
        <v>0</v>
      </c>
      <c r="MC76" s="182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20</v>
      </c>
      <c r="MD76" s="182">
        <f>IF(ISBLANK($MG$3),"",IF(OR(Tipy!KI70=Výsledky!$MB$6,Tipy!KI70=Výsledky!$MB$7,Tipy!KI70=Výsledky!$MB$8,Tipy!KI70=Výsledky!$MB$9),30,0))</f>
        <v>0</v>
      </c>
      <c r="ME76" s="182">
        <f>IF(ISBLANK($MG$3),"",IF(OR(Tipy!KJ70=Výsledky!$ME$6,Tipy!KJ70=Výsledky!$ME$7,Tipy!KJ70=Výsledky!$ME$8,Tipy!KJ70=Výsledky!$ME$9),10,0))</f>
        <v>0</v>
      </c>
      <c r="MF76" s="183">
        <f>IF(ISBLANK($MG$3),"",IF(ISBLANK(Tipy!KF70),0,IF(OR(AND(Tipy!KF70=Výsledky!$ME$3,OR(Tipy!KH70=Výsledky!$MG$3+1,Tipy!KH70=Výsledky!$MG$3-1)),AND(Tipy!KH70=Výsledky!$MG$3,OR(Tipy!KF70=Výsledky!$ME$3+1,Tipy!KF70=Výsledky!$ME$3-1))),10,0)))</f>
        <v>10</v>
      </c>
      <c r="MG76" s="186">
        <f>IF(ISBLANK($MG$3),"",IF(ISBLANK(Tipy!KF70),"-",SUM(MB76:MF76)))</f>
        <v>30</v>
      </c>
      <c r="MH76" s="94"/>
      <c r="MI76" s="92" t="str">
        <f>IF(ISBLANK($MN$3),"",IF(ISBLANK(Tipy!KL70),0,IF(AND(Tipy!KL70=Výsledky!$ML$3,Tipy!KN70=Výsledky!$MN$3),50,0)))</f>
        <v/>
      </c>
      <c r="MJ76" s="92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92" t="str">
        <f>IF(ISBLANK($MN$3),"",IF(OR(Tipy!KO70=Výsledky!$MI$6,Tipy!KO70=Výsledky!$MI$7,Tipy!KO70=Výsledky!$MI$8,Tipy!KO70=Výsledky!$MI$9),30,0))</f>
        <v/>
      </c>
      <c r="ML76" s="92" t="str">
        <f>IF(ISBLANK($MN$3),"",IF(OR(Tipy!KP70=Výsledky!$ML$6,Tipy!KP70=Výsledky!$ML$7,Tipy!KP70=Výsledky!$ML$8,Tipy!KP70=Výsledky!$ML$9),10,0))</f>
        <v/>
      </c>
      <c r="MM76" s="93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95" t="str">
        <f>IF(ISBLANK($MN$3),"",IF(ISBLANK(Tipy!KL70),"-",SUM(MI76:MM76)))</f>
        <v/>
      </c>
      <c r="MO76" s="94"/>
      <c r="MP76" s="92" t="str">
        <f>IF(ISBLANK($MU$3),"",IF(ISBLANK(Tipy!KR70),0,IF(AND(Tipy!KR70=Výsledky!$MS$3,Tipy!KT70=Výsledky!$MU$3),50,0)))</f>
        <v/>
      </c>
      <c r="MQ76" s="92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92" t="str">
        <f>IF(ISBLANK($MU$3),"",IF(OR(Tipy!KU70=Výsledky!$MP$6,Tipy!KU70=Výsledky!$MP$7,Tipy!KU70=Výsledky!$MP$8,Tipy!KU70=Výsledky!$MP$9),30,0))</f>
        <v/>
      </c>
      <c r="MS76" s="92" t="str">
        <f>IF(ISBLANK($MU$3),"",IF(OR(Tipy!KV70=Výsledky!$MS$6,Tipy!KV70=Výsledky!$MS$7,Tipy!KV70=Výsledky!$MS$8,Tipy!KV70=Výsledky!$MS$9),10,0))</f>
        <v/>
      </c>
      <c r="MT76" s="93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95" t="str">
        <f>IF(ISBLANK($MU$3),"",IF(ISBLANK(Tipy!KR70),"-",SUM(MP76:MT76)))</f>
        <v/>
      </c>
      <c r="MV76" s="94"/>
      <c r="MW76" s="92" t="str">
        <f>IF(ISBLANK($NB$3),"",IF(ISBLANK(Tipy!KX70),0,IF(AND(Tipy!KX70=Výsledky!$MZ$3,Tipy!KZ70=Výsledky!$NB$3),50,0)))</f>
        <v/>
      </c>
      <c r="MX76" s="92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92" t="str">
        <f>IF(ISBLANK($NB$3),"",IF(OR(Tipy!LA70=Výsledky!$MW$6,Tipy!LA70=Výsledky!$MW$7,Tipy!LA70=Výsledky!$MW$8,Tipy!LA70=Výsledky!$MW$9),30,0))</f>
        <v/>
      </c>
      <c r="MZ76" s="92" t="str">
        <f>IF(ISBLANK($NB$3),"",IF(OR(Tipy!LB70=Výsledky!$MZ$6,Tipy!LB70=Výsledky!$MZ$7,Tipy!LB70=Výsledky!$MZ$8,Tipy!LB70=Výsledky!$MZ$9),10,0))</f>
        <v/>
      </c>
      <c r="NA76" s="93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95" t="str">
        <f>IF(ISBLANK($NB$3),"",IF(ISBLANK(Tipy!KX70),"-",SUM(MW76:NA76)))</f>
        <v/>
      </c>
      <c r="NC76" s="94"/>
      <c r="ND76" s="92" t="str">
        <f>IF(ISBLANK($NI$3),"",IF(ISBLANK(Tipy!LD70),0,IF(AND(Tipy!LD70=Výsledky!$NG$3,Tipy!LF70=Výsledky!$NI$3),50,0)))</f>
        <v/>
      </c>
      <c r="NE76" s="92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92" t="str">
        <f>IF(ISBLANK($NI$3),"",IF(OR(Tipy!LG70=Výsledky!$ND$6,Tipy!LG70=Výsledky!$ND$7,Tipy!LG70=Výsledky!$ND$8,Tipy!LG70=Výsledky!$ND$9),30,0))</f>
        <v/>
      </c>
      <c r="NG76" s="92" t="str">
        <f>IF(ISBLANK($NI$3),"",IF(OR(Tipy!LH70=Výsledky!$NG$6,Tipy!LH70=Výsledky!$NG$7,Tipy!LH70=Výsledky!$NG$8,Tipy!LH70=Výsledky!$NG$9),10,0))</f>
        <v/>
      </c>
      <c r="NH76" s="93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95" t="str">
        <f>IF(ISBLANK($NI$3),"",IF(ISBLANK(Tipy!LD70),"-",SUM(ND76:NH76)))</f>
        <v/>
      </c>
      <c r="NJ76" s="94"/>
      <c r="NK76" s="92" t="str">
        <f>IF(ISBLANK($NP$3),"",IF(ISBLANK(Tipy!LJ70),0,IF(AND(Tipy!LJ70=Výsledky!$NN$3,Tipy!LL70=Výsledky!$NP$3),50,0)))</f>
        <v/>
      </c>
      <c r="NL76" s="92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92" t="str">
        <f>IF(ISBLANK($NP$3),"",IF(OR(Tipy!LM70=Výsledky!$NK$6,Tipy!LM70=Výsledky!$NK$7,Tipy!LM70=Výsledky!$NK$8,Tipy!LM70=Výsledky!$NK$9),30,0))</f>
        <v/>
      </c>
      <c r="NN76" s="92" t="str">
        <f>IF(ISBLANK($NP$3),"",IF(OR(Tipy!LN70=Výsledky!$NN$6,Tipy!LN70=Výsledky!$NN$7,Tipy!LN70=Výsledky!$NN$8,Tipy!LN70=Výsledky!$NN$9),10,0))</f>
        <v/>
      </c>
      <c r="NO76" s="93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95" t="str">
        <f>IF(ISBLANK($NP$3),"",IF(ISBLANK(Tipy!LJ70),"-",SUM(NK76:NO76)))</f>
        <v/>
      </c>
      <c r="NQ76" s="94"/>
      <c r="NR76" s="92" t="str">
        <f>IF(ISBLANK($NW$3),"",IF(ISBLANK(Tipy!LP70),0,IF(AND(Tipy!LP70=Výsledky!$NU$3,Tipy!LR70=Výsledky!$NW$3),50,0)))</f>
        <v/>
      </c>
      <c r="NS76" s="92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92" t="str">
        <f>IF(ISBLANK($NW$3),"",IF(OR(Tipy!LS70=Výsledky!$NR$6,Tipy!LS70=Výsledky!$NR$7,Tipy!LS70=Výsledky!$NR$8,Tipy!LS70=Výsledky!$NR$9),30,0))</f>
        <v/>
      </c>
      <c r="NU76" s="92" t="str">
        <f>IF(ISBLANK($NW$3),"",IF(OR(Tipy!LT70=Výsledky!$NU$6,Tipy!LT70=Výsledky!$NU$7,Tipy!LT70=Výsledky!$NU$8,Tipy!LT70=Výsledky!$NU$9),10,0))</f>
        <v/>
      </c>
      <c r="NV76" s="93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95" t="str">
        <f>IF(ISBLANK($NW$3),"",IF(ISBLANK(Tipy!LP70),"-",SUM(NR76:NV76)))</f>
        <v/>
      </c>
      <c r="NX76" s="94"/>
      <c r="NY76" s="92" t="str">
        <f>IF(ISBLANK($OD$3),"",IF(ISBLANK(Tipy!LV70),0,IF(AND(Tipy!LV70=Výsledky!$OB$3,Tipy!LX70=Výsledky!$OD$3),50,0)))</f>
        <v/>
      </c>
      <c r="NZ76" s="92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92" t="str">
        <f>IF(ISBLANK($OD$3),"",IF(OR(Tipy!LY70=Výsledky!$NY$6,Tipy!LY70=Výsledky!$NY$7,Tipy!LY70=Výsledky!$NY$8,Tipy!LY70=Výsledky!$NY$9),30,0))</f>
        <v/>
      </c>
      <c r="OB76" s="92" t="str">
        <f>IF(ISBLANK($OD$3),"",IF(OR(Tipy!LZ70=Výsledky!$OB$6,Tipy!LZ70=Výsledky!$OB$7,Tipy!LZ70=Výsledky!$OB$8,Tipy!LZ70=Výsledky!$OB$9),10,0))</f>
        <v/>
      </c>
      <c r="OC76" s="93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95" t="str">
        <f>IF(ISBLANK($OD$3),"",IF(ISBLANK(Tipy!LV70),"-",SUM(NY76:OC76)))</f>
        <v/>
      </c>
      <c r="OE76" s="94"/>
      <c r="OF76" s="92" t="str">
        <f>IF(ISBLANK($OK$3),"",IF(ISBLANK(Tipy!MB70),0,IF(AND(Tipy!MB70=Výsledky!$OI$3,Tipy!MD70=Výsledky!$OK$3),50,0)))</f>
        <v/>
      </c>
      <c r="OG76" s="92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92" t="str">
        <f>IF(ISBLANK($OK$3),"",IF(OR(Tipy!ME70=Výsledky!$OF$6,Tipy!ME70=Výsledky!$OF$7,Tipy!ME70=Výsledky!$OF$8,Tipy!ME70=Výsledky!$OF$9),30,0))</f>
        <v/>
      </c>
      <c r="OI76" s="92" t="str">
        <f>IF(ISBLANK($OK$3),"",IF(OR(Tipy!MF70=Výsledky!$OI$6,Tipy!MF70=Výsledky!$OI$7,Tipy!MF70=Výsledky!$OI$8,Tipy!MF70=Výsledky!$OI$9),10,0))</f>
        <v/>
      </c>
      <c r="OJ76" s="93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95" t="str">
        <f>IF(ISBLANK($OK$3),"",IF(ISBLANK(Tipy!MB70),"-",SUM(OF76:OJ76)))</f>
        <v/>
      </c>
      <c r="OL76" s="94"/>
      <c r="OM76" s="92" t="str">
        <f>IF(ISBLANK($OR$3),"",IF(ISBLANK(Tipy!MH70),0,IF(AND(Tipy!MH70=Výsledky!$OP$3,Tipy!MJ70=Výsledky!$OR$3),50,0)))</f>
        <v/>
      </c>
      <c r="ON76" s="92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92" t="str">
        <f>IF(ISBLANK($OR$3),"",IF(OR(Tipy!MK70=Výsledky!$OM$6,Tipy!MK70=Výsledky!$OM$7,Tipy!MK70=Výsledky!$OM$8,Tipy!MK70=Výsledky!$OM$9),30,0))</f>
        <v/>
      </c>
      <c r="OP76" s="92" t="str">
        <f>IF(ISBLANK($OR$3),"",IF(OR(Tipy!ML70=Výsledky!$OP$6,Tipy!ML70=Výsledky!$OP$7,Tipy!ML70=Výsledky!$OP$8,Tipy!ML70=Výsledky!$OP$9),10,0))</f>
        <v/>
      </c>
      <c r="OQ76" s="93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95" t="str">
        <f>IF(ISBLANK($OR$3),"",IF(ISBLANK(Tipy!MH70),"-",SUM(OM76:OQ76)))</f>
        <v/>
      </c>
      <c r="OS76" s="94"/>
      <c r="OT76" s="92" t="str">
        <f>IF(ISBLANK($OY$3),"",IF(ISBLANK(Tipy!MN70),0,IF(AND(Tipy!MN70=Výsledky!$OW$3,Tipy!MP70=Výsledky!$OY$3),50,0)))</f>
        <v/>
      </c>
      <c r="OU76" s="92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92" t="str">
        <f>IF(ISBLANK($OY$3),"",IF(OR(Tipy!MQ70=Výsledky!$OT$6,Tipy!MQ70=Výsledky!$OT$7,Tipy!MQ70=Výsledky!$OT$8,Tipy!MQ70=Výsledky!$OT$9),30,0))</f>
        <v/>
      </c>
      <c r="OW76" s="92" t="str">
        <f>IF(ISBLANK($OY$3),"",IF(OR(Tipy!MR70=Výsledky!$OW$6,Tipy!MR70=Výsledky!$OW$7,Tipy!MR70=Výsledky!$OW$8,Tipy!MR70=Výsledky!$OW$9),10,0))</f>
        <v/>
      </c>
      <c r="OX76" s="93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95" t="str">
        <f>IF(ISBLANK($OY$3),"",IF(ISBLANK(Tipy!MN70),"-",SUM(OT76:OX76)))</f>
        <v/>
      </c>
      <c r="OZ76" s="94"/>
      <c r="PA76" s="92" t="str">
        <f>IF(ISBLANK($PF$3),"",IF(ISBLANK(Tipy!MT70),0,IF(AND(Tipy!MT70=Výsledky!$PD$3,Tipy!MV70=Výsledky!$PF$3),50,0)))</f>
        <v/>
      </c>
      <c r="PB76" s="92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92" t="str">
        <f>IF(ISBLANK($PF$3),"",IF(OR(Tipy!MW70=Výsledky!$PA$6,Tipy!MW70=Výsledky!$PA$7,Tipy!MW70=Výsledky!$PA$8,Tipy!MW70=Výsledky!$PA$9),30,0))</f>
        <v/>
      </c>
      <c r="PD76" s="92" t="str">
        <f>IF(ISBLANK($PF$3),"",IF(OR(Tipy!MX70=Výsledky!$PD$6,Tipy!MX70=Výsledky!$PD$7,Tipy!MX70=Výsledky!$PD$8,Tipy!MX70=Výsledky!$PD$9),10,0))</f>
        <v/>
      </c>
      <c r="PE76" s="93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95" t="str">
        <f>IF(ISBLANK($PF$3),"",IF(ISBLANK(Tipy!MT70),"-",SUM(PA76:PE76)))</f>
        <v/>
      </c>
      <c r="PG76" s="94"/>
      <c r="PH76" s="92" t="str">
        <f>IF(ISBLANK($PM$3),"",IF(ISBLANK(Tipy!MZ70),0,IF(AND(Tipy!MZ70=Výsledky!$PK$3,Tipy!NB70=Výsledky!$PM$3),50,0)))</f>
        <v/>
      </c>
      <c r="PI76" s="92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92" t="str">
        <f>IF(ISBLANK($PM$3),"",IF(OR(Tipy!NC70=Výsledky!$PH$6,Tipy!NC70=Výsledky!$PH$7,Tipy!NC70=Výsledky!$PH$8,Tipy!NC70=Výsledky!$PH$9),30,0))</f>
        <v/>
      </c>
      <c r="PK76" s="92" t="str">
        <f>IF(ISBLANK($PM$3),"",IF(OR(Tipy!ND70=Výsledky!$PK$6,Tipy!ND70=Výsledky!$PK$7,Tipy!ND70=Výsledky!$PK$8,Tipy!ND70=Výsledky!$PK$9),10,0))</f>
        <v/>
      </c>
      <c r="PL76" s="93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95" t="str">
        <f>IF(ISBLANK($PM$3),"",IF(ISBLANK(Tipy!MZ70),"-",SUM(PH76:PL76)))</f>
        <v/>
      </c>
      <c r="PN76" s="94"/>
      <c r="PO76" s="92" t="str">
        <f>IF(ISBLANK($PT$3),"",IF(ISBLANK(Tipy!NF70),0,IF(AND(Tipy!NF70=Výsledky!$PR$3,Tipy!NH70=Výsledky!$PT$3),50,0)))</f>
        <v/>
      </c>
      <c r="PP76" s="92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92" t="str">
        <f>IF(ISBLANK($PT$3),"",IF(OR(Tipy!NI70=Výsledky!$PO$6,Tipy!NI70=Výsledky!$PO$7,Tipy!NI70=Výsledky!$PO$8,Tipy!NI70=Výsledky!$PO$9),30,0))</f>
        <v/>
      </c>
      <c r="PR76" s="92" t="str">
        <f>IF(ISBLANK($PT$3),"",IF(OR(Tipy!NJ70=Výsledky!$PR$6,Tipy!NJ70=Výsledky!$PR$7,Tipy!NJ70=Výsledky!$PR$8,Tipy!NJ70=Výsledky!$PR$9),10,0))</f>
        <v/>
      </c>
      <c r="PS76" s="93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95" t="str">
        <f>IF(ISBLANK($PT$3),"",IF(ISBLANK(Tipy!NF70),"-",SUM(PO76:PS76)))</f>
        <v/>
      </c>
      <c r="PU76" s="94"/>
      <c r="PV76" s="92" t="str">
        <f>IF(ISBLANK($QA$3),"",IF(ISBLANK(Tipy!NL70),0,IF(AND(Tipy!NL70=Výsledky!$PY$3,Tipy!NN70=Výsledky!$QA$3),50,0)))</f>
        <v/>
      </c>
      <c r="PW76" s="92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92" t="str">
        <f>IF(ISBLANK($QA$3),"",IF(OR(Tipy!NO70=Výsledky!$PV$6,Tipy!NO70=Výsledky!$PV$7,Tipy!NO70=Výsledky!$PV$8,Tipy!NO70=Výsledky!$PV$9),30,0))</f>
        <v/>
      </c>
      <c r="PY76" s="92" t="str">
        <f>IF(ISBLANK($QA$3),"",IF(OR(Tipy!NP70=Výsledky!$PY$6,Tipy!NP70=Výsledky!$PY$7,Tipy!NP70=Výsledky!$PY$8,Tipy!NP70=Výsledky!$PY$9),10,0))</f>
        <v/>
      </c>
      <c r="PZ76" s="93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95" t="str">
        <f>IF(ISBLANK($QA$3),"",IF(ISBLANK(Tipy!NL70),"-",SUM(PV76:PZ76)))</f>
        <v/>
      </c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182">
        <f>IF(ISBLANK($GP$3),"",IF(ISBLANK(Tipy!FJ71),0,IF(AND(Tipy!FJ71=Výsledky!$GN$3,Tipy!FL71=Výsledky!$GP$3),50,0)))</f>
        <v>0</v>
      </c>
      <c r="GL77" s="182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82">
        <f>IF(ISBLANK($GP$3),"",IF(OR(Tipy!FM71=Výsledky!$GK$6,Tipy!FM71=Výsledky!$GK$7,Tipy!FM71=Výsledky!$GK$8,Tipy!FM71=Výsledky!$GK$9),30,0))</f>
        <v>30</v>
      </c>
      <c r="GN77" s="182">
        <f>IF(ISBLANK($GP$3),"",IF(OR(Tipy!FN71=Výsledky!$GN$6,Tipy!FN71=Výsledky!$GN$7,Tipy!FN71=Výsledky!$GN$8,Tipy!FN71=Výsledky!$GN$9),10,0))</f>
        <v>0</v>
      </c>
      <c r="GO77" s="183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6">
        <f>IF(ISBLANK($GP$3),"",IF(ISBLANK(Tipy!FJ71),"-",SUM(GK77:GO77)))</f>
        <v>50</v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182">
        <f>IF(ISBLANK($IM$3),"",IF(ISBLANK(Tipy!GZ71),0,IF(AND(Tipy!GZ71=Výsledky!$IK$3,Tipy!HB71=Výsledky!$IM$3),50,0)))</f>
        <v>50</v>
      </c>
      <c r="II77" s="182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2">
        <f>IF(ISBLANK($IM$3),"",IF(OR(Tipy!HC71=Výsledky!$IH$6,Tipy!HC71=Výsledky!$IH$7,Tipy!HC71=Výsledky!$IH$8,Tipy!HC71=Výsledky!$IH$9),30,0))</f>
        <v>0</v>
      </c>
      <c r="IK77" s="182">
        <f>IF(ISBLANK($IM$3),"",IF(OR(Tipy!HD71=Výsledky!$IK$6,Tipy!HD71=Výsledky!$IK$7,Tipy!HD71=Výsledky!$IK$8,Tipy!HD71=Výsledky!$IK$9),10,0))</f>
        <v>0</v>
      </c>
      <c r="IL77" s="183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6">
        <f>IF(ISBLANK($IM$3),"",IF(ISBLANK(Tipy!GZ71),"-",SUM(IH77:IL77)))</f>
        <v>50</v>
      </c>
      <c r="IN77" s="185"/>
      <c r="IO77" s="182">
        <f>IF(ISBLANK($IT$3),"",IF(ISBLANK(Tipy!HF71),0,IF(AND(Tipy!HF71=Výsledky!$IR$3,Tipy!HH71=Výsledky!$IT$3),50,0)))</f>
        <v>50</v>
      </c>
      <c r="IP77" s="182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2">
        <f>IF(ISBLANK($IT$3),"",IF(OR(Tipy!HI71=Výsledky!$IO$6,Tipy!HI71=Výsledky!$IO$7,Tipy!HI71=Výsledky!$IO$8,Tipy!HI71=Výsledky!$IO$9),30,0))</f>
        <v>30</v>
      </c>
      <c r="IR77" s="182">
        <f>IF(ISBLANK($IT$3),"",IF(OR(Tipy!HJ71=Výsledky!$IR$6,Tipy!HJ71=Výsledky!$IR$7,Tipy!HJ71=Výsledky!$IR$8,Tipy!HJ71=Výsledky!$IR$9),10,0))</f>
        <v>0</v>
      </c>
      <c r="IS77" s="183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6">
        <f>IF(ISBLANK($IT$3),"",IF(ISBLANK(Tipy!HF71),"-",SUM(IO77:IS77)))</f>
        <v>80</v>
      </c>
      <c r="IU77" s="185"/>
      <c r="IV77" s="182">
        <f>IF(ISBLANK($JA$3),"",IF(ISBLANK(Tipy!HL71),0,IF(AND(Tipy!HL71=Výsledky!$IY$3,Tipy!HN71=Výsledky!$JA$3),50,0)))</f>
        <v>0</v>
      </c>
      <c r="IW77" s="182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2">
        <f>IF(ISBLANK($JA$3),"",IF(OR(Tipy!HO71=Výsledky!$IV$6,Tipy!HO71=Výsledky!$IV$7,Tipy!HO71=Výsledky!$IV$8,Tipy!HO71=Výsledky!$IV$9),30,0))</f>
        <v>30</v>
      </c>
      <c r="IY77" s="182">
        <f>IF(ISBLANK($JA$3),"",IF(OR(Tipy!HP71=Výsledky!$IY$6,Tipy!HP71=Výsledky!$IY$7,Tipy!HP71=Výsledky!$IY$8,Tipy!HP71=Výsledky!$IY$9),10,0))</f>
        <v>0</v>
      </c>
      <c r="IZ77" s="183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6">
        <f>IF(ISBLANK($JA$3),"",IF(ISBLANK(Tipy!HL71),"-",SUM(IV77:IZ77)))</f>
        <v>50</v>
      </c>
      <c r="JB77" s="185"/>
      <c r="JC77" s="182">
        <f>IF(ISBLANK($JH$3),"",IF(ISBLANK(Tipy!HR71),0,IF(AND(Tipy!HR71=Výsledky!$JF$3,Tipy!HT71=Výsledky!$JH$3),50,0)))</f>
        <v>0</v>
      </c>
      <c r="JD77" s="182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2">
        <f>IF(ISBLANK($JH$3),"",IF(OR(Tipy!HU71=Výsledky!$JC$6,Tipy!HU71=Výsledky!$JC$7,Tipy!HU71=Výsledky!$JC$8,Tipy!HU71=Výsledky!$JC$9),30,0))</f>
        <v>0</v>
      </c>
      <c r="JF77" s="182">
        <f>IF(ISBLANK($JH$3),"",IF(OR(Tipy!HV71=Výsledky!$JF$6,Tipy!HV71=Výsledky!$JF$7,Tipy!HV71=Výsledky!$JF$8,Tipy!HV71=Výsledky!$JF$9),10,0))</f>
        <v>0</v>
      </c>
      <c r="JG77" s="18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6">
        <f>IF(ISBLANK($JH$3),"",IF(ISBLANK(Tipy!HR71),"-",SUM(JC77:JG77)))</f>
        <v>30</v>
      </c>
      <c r="JI77" s="185"/>
      <c r="JJ77" s="182">
        <f>IF(ISBLANK($JO$3),"",IF(ISBLANK(Tipy!HX71),0,IF(AND(Tipy!HX71=Výsledky!$JM$3,Tipy!HZ71=Výsledky!$JO$3),50,0)))</f>
        <v>0</v>
      </c>
      <c r="JK77" s="182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2">
        <f>IF(ISBLANK($JO$3),"",IF(OR(Tipy!IA71=Výsledky!$JJ$6,Tipy!IA71=Výsledky!$JJ$7,Tipy!IA71=Výsledky!$JJ$8,Tipy!IA71=Výsledky!$JJ$9),30,0))</f>
        <v>30</v>
      </c>
      <c r="JM77" s="182">
        <f>IF(ISBLANK($JO$3),"",IF(OR(Tipy!IB71=Výsledky!$JM$6,Tipy!IB71=Výsledky!$JM$7,Tipy!IB71=Výsledky!$JM$8,Tipy!IB71=Výsledky!$JM$9),10,0))</f>
        <v>0</v>
      </c>
      <c r="JN77" s="183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86">
        <f>IF(ISBLANK($JO$3),"",IF(ISBLANK(Tipy!HX71),"-",SUM(JJ77:JN77)))</f>
        <v>50</v>
      </c>
      <c r="JP77" s="185"/>
      <c r="JQ77" s="182">
        <f>IF(ISBLANK($JV$3),"",IF(ISBLANK(Tipy!ID71),0,IF(AND(Tipy!ID71=Výsledky!$JT$3,Tipy!IF71=Výsledky!$JV$3),50,0)))</f>
        <v>0</v>
      </c>
      <c r="JR77" s="182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182">
        <f>IF(ISBLANK($JV$3),"",IF(OR(Tipy!IG71=Výsledky!$JQ$6,Tipy!IG71=Výsledky!$JQ$7,Tipy!IG71=Výsledky!$JQ$8,Tipy!IG71=Výsledky!$JQ$9),30,0))</f>
        <v>30</v>
      </c>
      <c r="JT77" s="182">
        <f>IF(ISBLANK($JV$3),"",IF(OR(Tipy!IH71=Výsledky!$JT$6,Tipy!IH71=Výsledky!$JT$7,Tipy!IH71=Výsledky!$JT$8,Tipy!IH71=Výsledky!$JT$9),10,0))</f>
        <v>0</v>
      </c>
      <c r="JU77" s="183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186">
        <f>IF(ISBLANK($JV$3),"",IF(ISBLANK(Tipy!ID71),"-",SUM(JQ77:JU77)))</f>
        <v>60</v>
      </c>
      <c r="JW77" s="185"/>
      <c r="JX77" s="182">
        <f>IF(ISBLANK($KC$3),"",IF(ISBLANK(Tipy!IJ71),0,IF(AND(Tipy!IJ71=Výsledky!$KA$3,Tipy!IL71=Výsledky!$KC$3),50,0)))</f>
        <v>0</v>
      </c>
      <c r="JY77" s="182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>20</v>
      </c>
      <c r="JZ77" s="182">
        <f>IF(ISBLANK($KC$3),"",IF(OR(Tipy!IM71=Výsledky!$JX$6,Tipy!IM71=Výsledky!$JX$7,Tipy!IM71=Výsledky!$JX$8,Tipy!IM71=Výsledky!$JX$9),30,0))</f>
        <v>0</v>
      </c>
      <c r="KA77" s="182">
        <f>IF(ISBLANK($KC$3),"",IF(OR(Tipy!IN71=Výsledky!$KA$6,Tipy!IN71=Výsledky!$KA$7,Tipy!IN71=Výsledky!$KA$8,Tipy!IN71=Výsledky!$KA$9),10,0))</f>
        <v>0</v>
      </c>
      <c r="KB77" s="183">
        <f>IF(ISBLANK($KC$3),"",IF(ISBLANK(Tipy!IJ71),0,IF(OR(AND(Tipy!IJ71=Výsledky!$KA$3,OR(Tipy!IL71=Výsledky!$KC$3+1,Tipy!IL71=Výsledky!$KC$3-1)),AND(Tipy!IL71=Výsledky!$KC$3,OR(Tipy!IJ71=Výsledky!$KA$3+1,Tipy!IJ71=Výsledky!$KA$3-1))),10,0)))</f>
        <v>0</v>
      </c>
      <c r="KC77" s="186">
        <f>IF(ISBLANK($KC$3),"",IF(ISBLANK(Tipy!IJ71),"-",SUM(JX77:KB77)))</f>
        <v>20</v>
      </c>
      <c r="KD77" s="185"/>
      <c r="KE77" s="182">
        <f>IF(ISBLANK($KJ$3),"",IF(ISBLANK(Tipy!IP71),0,IF(AND(Tipy!IP71=Výsledky!$KH$3,Tipy!IR71=Výsledky!$KJ$3),50,0)))</f>
        <v>0</v>
      </c>
      <c r="KF77" s="182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182">
        <f>IF(ISBLANK($KJ$3),"",IF(OR(Tipy!IS71=Výsledky!$KE$6,Tipy!IS71=Výsledky!$KE$7,Tipy!IS71=Výsledky!$KE$8,Tipy!IS71=Výsledky!$KE$9),30,0))</f>
        <v>0</v>
      </c>
      <c r="KH77" s="182">
        <f>IF(ISBLANK($KJ$3),"",IF(OR(Tipy!IT71=Výsledky!$KH$6,Tipy!IT71=Výsledky!$KH$7,Tipy!IT71=Výsledky!$KH$8,Tipy!IT71=Výsledky!$KH$9),10,0))</f>
        <v>0</v>
      </c>
      <c r="KI77" s="183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186">
        <f>IF(ISBLANK($KJ$3),"",IF(ISBLANK(Tipy!IP71),"-",SUM(KE77:KI77)))</f>
        <v>0</v>
      </c>
      <c r="KK77" s="185"/>
      <c r="KL77" s="182">
        <f>IF(ISBLANK($KQ$3),"",IF(ISBLANK(Tipy!IV71),0,IF(AND(Tipy!IV71=Výsledky!$KO$3,Tipy!IX71=Výsledky!$KQ$3),50,0)))</f>
        <v>0</v>
      </c>
      <c r="KM77" s="182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20</v>
      </c>
      <c r="KN77" s="182">
        <f>IF(ISBLANK($KQ$3),"",IF(OR(Tipy!IY71=Výsledky!$KL$6,Tipy!IY71=Výsledky!$KL$7,Tipy!IY71=Výsledky!$KL$8,Tipy!IY71=Výsledky!$KL$9),30,0))</f>
        <v>30</v>
      </c>
      <c r="KO77" s="182">
        <f>IF(ISBLANK($KQ$3),"",IF(OR(Tipy!IZ71=Výsledky!$KO$6,Tipy!IZ71=Výsledky!$KO$7,Tipy!IZ71=Výsledky!$KO$8,Tipy!IZ71=Výsledky!$KO$9),10,0))</f>
        <v>0</v>
      </c>
      <c r="KP77" s="183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86">
        <f>IF(ISBLANK($KQ$3),"",IF(ISBLANK(Tipy!IV71),"-",SUM(KL77:KP77)))</f>
        <v>50</v>
      </c>
      <c r="KR77" s="185"/>
      <c r="KS77" s="182">
        <f>IF(ISBLANK($KX$3),"",IF(ISBLANK(Tipy!JB71),0,IF(AND(Tipy!JB71=Výsledky!$KV$3,Tipy!JD71=Výsledky!$KX$3),50,0)))</f>
        <v>0</v>
      </c>
      <c r="KT77" s="182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182">
        <f>IF(ISBLANK($KX$3),"",IF(OR(Tipy!JE71=Výsledky!$KS$6,Tipy!JE71=Výsledky!$KS$7,Tipy!JE71=Výsledky!$KS$8,Tipy!JE71=Výsledky!$KS$9),30,0))</f>
        <v>0</v>
      </c>
      <c r="KV77" s="182">
        <f>IF(ISBLANK($KX$3),"",IF(OR(Tipy!JF71=Výsledky!$KV$6,Tipy!JF71=Výsledky!$KV$7,Tipy!JF71=Výsledky!$KV$8,Tipy!JF71=Výsledky!$KV$9),10,0))</f>
        <v>10</v>
      </c>
      <c r="KW77" s="183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86">
        <f>IF(ISBLANK($KX$3),"",IF(ISBLANK(Tipy!JB71),"-",SUM(KS77:KW77)))</f>
        <v>30</v>
      </c>
      <c r="KY77" s="185"/>
      <c r="KZ77" s="182">
        <f>IF(ISBLANK($LE$3),"",IF(ISBLANK(Tipy!JH71),0,IF(AND(Tipy!JH71=Výsledky!$LC$3,Tipy!JJ71=Výsledky!$LE$3),50,0)))</f>
        <v>0</v>
      </c>
      <c r="LA77" s="182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82">
        <f>IF(ISBLANK($LE$3),"",IF(OR(Tipy!JK71=Výsledky!$KZ$6,Tipy!JK71=Výsledky!$KZ$7,Tipy!JK71=Výsledky!$KZ$8,Tipy!JK71=Výsledky!$KZ$9),30,0))</f>
        <v>0</v>
      </c>
      <c r="LC77" s="182">
        <f>IF(ISBLANK($LE$3),"",IF(OR(Tipy!JL71=Výsledky!$LC$6,Tipy!JL71=Výsledky!$LC$7,Tipy!JL71=Výsledky!$LC$8,Tipy!JL71=Výsledky!$LC$9),10,0))</f>
        <v>0</v>
      </c>
      <c r="LD77" s="183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86">
        <f>IF(ISBLANK($LE$3),"",IF(ISBLANK(Tipy!JH71),"-",SUM(KZ77:LD77)))</f>
        <v>0</v>
      </c>
      <c r="LF77" s="185"/>
      <c r="LG77" s="182">
        <f>IF(ISBLANK($LL$3),"",IF(ISBLANK(Tipy!JN71),0,IF(AND(Tipy!JN71=Výsledky!$LJ$3,Tipy!JP71=Výsledky!$LL$3),50,0)))</f>
        <v>50</v>
      </c>
      <c r="LH77" s="182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0</v>
      </c>
      <c r="LI77" s="182">
        <f>IF(ISBLANK($LL$3),"",IF(OR(Tipy!JQ71=Výsledky!$LG$6,Tipy!JQ71=Výsledky!$LG$7,Tipy!JQ71=Výsledky!$LG$8,Tipy!JQ71=Výsledky!$LG$9),30,0))</f>
        <v>30</v>
      </c>
      <c r="LJ77" s="182">
        <f>IF(ISBLANK($LL$3),"",IF(OR(Tipy!JR71=Výsledky!$LJ$6,Tipy!JR71=Výsledky!$LJ$7,Tipy!JR71=Výsledky!$LJ$8,Tipy!JR71=Výsledky!$LJ$9),10,0))</f>
        <v>0</v>
      </c>
      <c r="LK77" s="183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186">
        <f>IF(ISBLANK($LL$3),"",IF(ISBLANK(Tipy!JN71),"-",SUM(LG77:LK77)))</f>
        <v>80</v>
      </c>
      <c r="LM77" s="185"/>
      <c r="LN77" s="182" t="str">
        <f>IF(ISBLANK($LS$3),"",IF(ISBLANK(Tipy!JT71),0,IF(AND(Tipy!JT71=Výsledky!$LQ$3,Tipy!JV71=Výsledky!$LS$3),50,0)))</f>
        <v/>
      </c>
      <c r="LO77" s="182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82" t="str">
        <f>IF(ISBLANK($LS$3),"",IF(OR(Tipy!JW71=Výsledky!$LN$6,Tipy!JW71=Výsledky!$LN$7,Tipy!JW71=Výsledky!$LN$8,Tipy!JW71=Výsledky!$LN$9),30,0))</f>
        <v/>
      </c>
      <c r="LQ77" s="182" t="str">
        <f>IF(ISBLANK($LS$3),"",IF(OR(Tipy!JX71=Výsledky!$LQ$6,Tipy!JX71=Výsledky!$LQ$7,Tipy!JX71=Výsledky!$LQ$8,Tipy!JX71=Výsledky!$LQ$9),10,0))</f>
        <v/>
      </c>
      <c r="LR77" s="183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86" t="str">
        <f>IF(ISBLANK($LS$3),"",IF(ISBLANK(Tipy!JT71),"-",SUM(LN77:LR77)))</f>
        <v/>
      </c>
      <c r="LT77" s="94"/>
      <c r="LU77" s="182">
        <f>IF(ISBLANK($LZ$3),"",IF(ISBLANK(Tipy!JZ71),0,IF(AND(Tipy!JZ71=Výsledky!$LX$3,Tipy!KB71=Výsledky!$LZ$3),50,0)))</f>
        <v>0</v>
      </c>
      <c r="LV77" s="182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182">
        <f>IF(ISBLANK($LZ$3),"",IF(OR(Tipy!KC71=Výsledky!$LU$6,Tipy!KC71=Výsledky!$LU$7,Tipy!KC71=Výsledky!$LU$8,Tipy!KC71=Výsledky!$LU$9),30,0))</f>
        <v>0</v>
      </c>
      <c r="LX77" s="182">
        <f>IF(ISBLANK($LZ$3),"",IF(OR(Tipy!KD71=Výsledky!$LX$6,Tipy!KD71=Výsledky!$LX$7,Tipy!KD71=Výsledky!$LX$8,Tipy!KD71=Výsledky!$LX$9),10,0))</f>
        <v>0</v>
      </c>
      <c r="LY77" s="183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86">
        <f>IF(ISBLANK($LZ$3),"",IF(ISBLANK(Tipy!JZ71),"-",SUM(LU77:LY77)))</f>
        <v>20</v>
      </c>
      <c r="MA77" s="185"/>
      <c r="MB77" s="182">
        <f>IF(ISBLANK($MG$3),"",IF(ISBLANK(Tipy!KF71),0,IF(AND(Tipy!KF71=Výsledky!$ME$3,Tipy!KH71=Výsledky!$MG$3),50,0)))</f>
        <v>0</v>
      </c>
      <c r="MC77" s="182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20</v>
      </c>
      <c r="MD77" s="182">
        <f>IF(ISBLANK($MG$3),"",IF(OR(Tipy!KI71=Výsledky!$MB$6,Tipy!KI71=Výsledky!$MB$7,Tipy!KI71=Výsledky!$MB$8,Tipy!KI71=Výsledky!$MB$9),30,0))</f>
        <v>0</v>
      </c>
      <c r="ME77" s="182">
        <f>IF(ISBLANK($MG$3),"",IF(OR(Tipy!KJ71=Výsledky!$ME$6,Tipy!KJ71=Výsledky!$ME$7,Tipy!KJ71=Výsledky!$ME$8,Tipy!KJ71=Výsledky!$ME$9),10,0))</f>
        <v>0</v>
      </c>
      <c r="MF77" s="183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86">
        <f>IF(ISBLANK($MG$3),"",IF(ISBLANK(Tipy!KF71),"-",SUM(MB77:MF77)))</f>
        <v>20</v>
      </c>
      <c r="MH77" s="94"/>
      <c r="MI77" s="92" t="str">
        <f>IF(ISBLANK($MN$3),"",IF(ISBLANK(Tipy!KL71),0,IF(AND(Tipy!KL71=Výsledky!$ML$3,Tipy!KN71=Výsledky!$MN$3),50,0)))</f>
        <v/>
      </c>
      <c r="MJ77" s="92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92" t="str">
        <f>IF(ISBLANK($MN$3),"",IF(OR(Tipy!KO71=Výsledky!$MI$6,Tipy!KO71=Výsledky!$MI$7,Tipy!KO71=Výsledky!$MI$8,Tipy!KO71=Výsledky!$MI$9),30,0))</f>
        <v/>
      </c>
      <c r="ML77" s="92" t="str">
        <f>IF(ISBLANK($MN$3),"",IF(OR(Tipy!KP71=Výsledky!$ML$6,Tipy!KP71=Výsledky!$ML$7,Tipy!KP71=Výsledky!$ML$8,Tipy!KP71=Výsledky!$ML$9),10,0))</f>
        <v/>
      </c>
      <c r="MM77" s="93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95" t="str">
        <f>IF(ISBLANK($MN$3),"",IF(ISBLANK(Tipy!KL71),"-",SUM(MI77:MM77)))</f>
        <v/>
      </c>
      <c r="MO77" s="94"/>
      <c r="MP77" s="92" t="str">
        <f>IF(ISBLANK($MU$3),"",IF(ISBLANK(Tipy!KR71),0,IF(AND(Tipy!KR71=Výsledky!$MS$3,Tipy!KT71=Výsledky!$MU$3),50,0)))</f>
        <v/>
      </c>
      <c r="MQ77" s="92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92" t="str">
        <f>IF(ISBLANK($MU$3),"",IF(OR(Tipy!KU71=Výsledky!$MP$6,Tipy!KU71=Výsledky!$MP$7,Tipy!KU71=Výsledky!$MP$8,Tipy!KU71=Výsledky!$MP$9),30,0))</f>
        <v/>
      </c>
      <c r="MS77" s="92" t="str">
        <f>IF(ISBLANK($MU$3),"",IF(OR(Tipy!KV71=Výsledky!$MS$6,Tipy!KV71=Výsledky!$MS$7,Tipy!KV71=Výsledky!$MS$8,Tipy!KV71=Výsledky!$MS$9),10,0))</f>
        <v/>
      </c>
      <c r="MT77" s="93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95" t="str">
        <f>IF(ISBLANK($MU$3),"",IF(ISBLANK(Tipy!KR71),"-",SUM(MP77:MT77)))</f>
        <v/>
      </c>
      <c r="MV77" s="94"/>
      <c r="MW77" s="92" t="str">
        <f>IF(ISBLANK($NB$3),"",IF(ISBLANK(Tipy!KX71),0,IF(AND(Tipy!KX71=Výsledky!$MZ$3,Tipy!KZ71=Výsledky!$NB$3),50,0)))</f>
        <v/>
      </c>
      <c r="MX77" s="92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92" t="str">
        <f>IF(ISBLANK($NB$3),"",IF(OR(Tipy!LA71=Výsledky!$MW$6,Tipy!LA71=Výsledky!$MW$7,Tipy!LA71=Výsledky!$MW$8,Tipy!LA71=Výsledky!$MW$9),30,0))</f>
        <v/>
      </c>
      <c r="MZ77" s="92" t="str">
        <f>IF(ISBLANK($NB$3),"",IF(OR(Tipy!LB71=Výsledky!$MZ$6,Tipy!LB71=Výsledky!$MZ$7,Tipy!LB71=Výsledky!$MZ$8,Tipy!LB71=Výsledky!$MZ$9),10,0))</f>
        <v/>
      </c>
      <c r="NA77" s="93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95" t="str">
        <f>IF(ISBLANK($NB$3),"",IF(ISBLANK(Tipy!KX71),"-",SUM(MW77:NA77)))</f>
        <v/>
      </c>
      <c r="NC77" s="94"/>
      <c r="ND77" s="92" t="str">
        <f>IF(ISBLANK($NI$3),"",IF(ISBLANK(Tipy!LD71),0,IF(AND(Tipy!LD71=Výsledky!$NG$3,Tipy!LF71=Výsledky!$NI$3),50,0)))</f>
        <v/>
      </c>
      <c r="NE77" s="92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92" t="str">
        <f>IF(ISBLANK($NI$3),"",IF(OR(Tipy!LG71=Výsledky!$ND$6,Tipy!LG71=Výsledky!$ND$7,Tipy!LG71=Výsledky!$ND$8,Tipy!LG71=Výsledky!$ND$9),30,0))</f>
        <v/>
      </c>
      <c r="NG77" s="92" t="str">
        <f>IF(ISBLANK($NI$3),"",IF(OR(Tipy!LH71=Výsledky!$NG$6,Tipy!LH71=Výsledky!$NG$7,Tipy!LH71=Výsledky!$NG$8,Tipy!LH71=Výsledky!$NG$9),10,0))</f>
        <v/>
      </c>
      <c r="NH77" s="93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95" t="str">
        <f>IF(ISBLANK($NI$3),"",IF(ISBLANK(Tipy!LD71),"-",SUM(ND77:NH77)))</f>
        <v/>
      </c>
      <c r="NJ77" s="94"/>
      <c r="NK77" s="92" t="str">
        <f>IF(ISBLANK($NP$3),"",IF(ISBLANK(Tipy!LJ71),0,IF(AND(Tipy!LJ71=Výsledky!$NN$3,Tipy!LL71=Výsledky!$NP$3),50,0)))</f>
        <v/>
      </c>
      <c r="NL77" s="92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92" t="str">
        <f>IF(ISBLANK($NP$3),"",IF(OR(Tipy!LM71=Výsledky!$NK$6,Tipy!LM71=Výsledky!$NK$7,Tipy!LM71=Výsledky!$NK$8,Tipy!LM71=Výsledky!$NK$9),30,0))</f>
        <v/>
      </c>
      <c r="NN77" s="92" t="str">
        <f>IF(ISBLANK($NP$3),"",IF(OR(Tipy!LN71=Výsledky!$NN$6,Tipy!LN71=Výsledky!$NN$7,Tipy!LN71=Výsledky!$NN$8,Tipy!LN71=Výsledky!$NN$9),10,0))</f>
        <v/>
      </c>
      <c r="NO77" s="93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95" t="str">
        <f>IF(ISBLANK($NP$3),"",IF(ISBLANK(Tipy!LJ71),"-",SUM(NK77:NO77)))</f>
        <v/>
      </c>
      <c r="NQ77" s="94"/>
      <c r="NR77" s="92" t="str">
        <f>IF(ISBLANK($NW$3),"",IF(ISBLANK(Tipy!LP71),0,IF(AND(Tipy!LP71=Výsledky!$NU$3,Tipy!LR71=Výsledky!$NW$3),50,0)))</f>
        <v/>
      </c>
      <c r="NS77" s="92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92" t="str">
        <f>IF(ISBLANK($NW$3),"",IF(OR(Tipy!LS71=Výsledky!$NR$6,Tipy!LS71=Výsledky!$NR$7,Tipy!LS71=Výsledky!$NR$8,Tipy!LS71=Výsledky!$NR$9),30,0))</f>
        <v/>
      </c>
      <c r="NU77" s="92" t="str">
        <f>IF(ISBLANK($NW$3),"",IF(OR(Tipy!LT71=Výsledky!$NU$6,Tipy!LT71=Výsledky!$NU$7,Tipy!LT71=Výsledky!$NU$8,Tipy!LT71=Výsledky!$NU$9),10,0))</f>
        <v/>
      </c>
      <c r="NV77" s="93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95" t="str">
        <f>IF(ISBLANK($NW$3),"",IF(ISBLANK(Tipy!LP71),"-",SUM(NR77:NV77)))</f>
        <v/>
      </c>
      <c r="NX77" s="94"/>
      <c r="NY77" s="92" t="str">
        <f>IF(ISBLANK($OD$3),"",IF(ISBLANK(Tipy!LV71),0,IF(AND(Tipy!LV71=Výsledky!$OB$3,Tipy!LX71=Výsledky!$OD$3),50,0)))</f>
        <v/>
      </c>
      <c r="NZ77" s="92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92" t="str">
        <f>IF(ISBLANK($OD$3),"",IF(OR(Tipy!LY71=Výsledky!$NY$6,Tipy!LY71=Výsledky!$NY$7,Tipy!LY71=Výsledky!$NY$8,Tipy!LY71=Výsledky!$NY$9),30,0))</f>
        <v/>
      </c>
      <c r="OB77" s="92" t="str">
        <f>IF(ISBLANK($OD$3),"",IF(OR(Tipy!LZ71=Výsledky!$OB$6,Tipy!LZ71=Výsledky!$OB$7,Tipy!LZ71=Výsledky!$OB$8,Tipy!LZ71=Výsledky!$OB$9),10,0))</f>
        <v/>
      </c>
      <c r="OC77" s="93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95" t="str">
        <f>IF(ISBLANK($OD$3),"",IF(ISBLANK(Tipy!LV71),"-",SUM(NY77:OC77)))</f>
        <v/>
      </c>
      <c r="OE77" s="94"/>
      <c r="OF77" s="92" t="str">
        <f>IF(ISBLANK($OK$3),"",IF(ISBLANK(Tipy!MB71),0,IF(AND(Tipy!MB71=Výsledky!$OI$3,Tipy!MD71=Výsledky!$OK$3),50,0)))</f>
        <v/>
      </c>
      <c r="OG77" s="92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92" t="str">
        <f>IF(ISBLANK($OK$3),"",IF(OR(Tipy!ME71=Výsledky!$OF$6,Tipy!ME71=Výsledky!$OF$7,Tipy!ME71=Výsledky!$OF$8,Tipy!ME71=Výsledky!$OF$9),30,0))</f>
        <v/>
      </c>
      <c r="OI77" s="92" t="str">
        <f>IF(ISBLANK($OK$3),"",IF(OR(Tipy!MF71=Výsledky!$OI$6,Tipy!MF71=Výsledky!$OI$7,Tipy!MF71=Výsledky!$OI$8,Tipy!MF71=Výsledky!$OI$9),10,0))</f>
        <v/>
      </c>
      <c r="OJ77" s="93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95" t="str">
        <f>IF(ISBLANK($OK$3),"",IF(ISBLANK(Tipy!MB71),"-",SUM(OF77:OJ77)))</f>
        <v/>
      </c>
      <c r="OL77" s="94"/>
      <c r="OM77" s="92" t="str">
        <f>IF(ISBLANK($OR$3),"",IF(ISBLANK(Tipy!MH71),0,IF(AND(Tipy!MH71=Výsledky!$OP$3,Tipy!MJ71=Výsledky!$OR$3),50,0)))</f>
        <v/>
      </c>
      <c r="ON77" s="92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92" t="str">
        <f>IF(ISBLANK($OR$3),"",IF(OR(Tipy!MK71=Výsledky!$OM$6,Tipy!MK71=Výsledky!$OM$7,Tipy!MK71=Výsledky!$OM$8,Tipy!MK71=Výsledky!$OM$9),30,0))</f>
        <v/>
      </c>
      <c r="OP77" s="92" t="str">
        <f>IF(ISBLANK($OR$3),"",IF(OR(Tipy!ML71=Výsledky!$OP$6,Tipy!ML71=Výsledky!$OP$7,Tipy!ML71=Výsledky!$OP$8,Tipy!ML71=Výsledky!$OP$9),10,0))</f>
        <v/>
      </c>
      <c r="OQ77" s="93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95" t="str">
        <f>IF(ISBLANK($OR$3),"",IF(ISBLANK(Tipy!MH71),"-",SUM(OM77:OQ77)))</f>
        <v/>
      </c>
      <c r="OS77" s="94"/>
      <c r="OT77" s="92" t="str">
        <f>IF(ISBLANK($OY$3),"",IF(ISBLANK(Tipy!MN71),0,IF(AND(Tipy!MN71=Výsledky!$OW$3,Tipy!MP71=Výsledky!$OY$3),50,0)))</f>
        <v/>
      </c>
      <c r="OU77" s="92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92" t="str">
        <f>IF(ISBLANK($OY$3),"",IF(OR(Tipy!MQ71=Výsledky!$OT$6,Tipy!MQ71=Výsledky!$OT$7,Tipy!MQ71=Výsledky!$OT$8,Tipy!MQ71=Výsledky!$OT$9),30,0))</f>
        <v/>
      </c>
      <c r="OW77" s="92" t="str">
        <f>IF(ISBLANK($OY$3),"",IF(OR(Tipy!MR71=Výsledky!$OW$6,Tipy!MR71=Výsledky!$OW$7,Tipy!MR71=Výsledky!$OW$8,Tipy!MR71=Výsledky!$OW$9),10,0))</f>
        <v/>
      </c>
      <c r="OX77" s="93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95" t="str">
        <f>IF(ISBLANK($OY$3),"",IF(ISBLANK(Tipy!MN71),"-",SUM(OT77:OX77)))</f>
        <v/>
      </c>
      <c r="OZ77" s="94"/>
      <c r="PA77" s="92" t="str">
        <f>IF(ISBLANK($PF$3),"",IF(ISBLANK(Tipy!MT71),0,IF(AND(Tipy!MT71=Výsledky!$PD$3,Tipy!MV71=Výsledky!$PF$3),50,0)))</f>
        <v/>
      </c>
      <c r="PB77" s="92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92" t="str">
        <f>IF(ISBLANK($PF$3),"",IF(OR(Tipy!MW71=Výsledky!$PA$6,Tipy!MW71=Výsledky!$PA$7,Tipy!MW71=Výsledky!$PA$8,Tipy!MW71=Výsledky!$PA$9),30,0))</f>
        <v/>
      </c>
      <c r="PD77" s="92" t="str">
        <f>IF(ISBLANK($PF$3),"",IF(OR(Tipy!MX71=Výsledky!$PD$6,Tipy!MX71=Výsledky!$PD$7,Tipy!MX71=Výsledky!$PD$8,Tipy!MX71=Výsledky!$PD$9),10,0))</f>
        <v/>
      </c>
      <c r="PE77" s="93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95" t="str">
        <f>IF(ISBLANK($PF$3),"",IF(ISBLANK(Tipy!MT71),"-",SUM(PA77:PE77)))</f>
        <v/>
      </c>
      <c r="PG77" s="94"/>
      <c r="PH77" s="92" t="str">
        <f>IF(ISBLANK($PM$3),"",IF(ISBLANK(Tipy!MZ71),0,IF(AND(Tipy!MZ71=Výsledky!$PK$3,Tipy!NB71=Výsledky!$PM$3),50,0)))</f>
        <v/>
      </c>
      <c r="PI77" s="92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92" t="str">
        <f>IF(ISBLANK($PM$3),"",IF(OR(Tipy!NC71=Výsledky!$PH$6,Tipy!NC71=Výsledky!$PH$7,Tipy!NC71=Výsledky!$PH$8,Tipy!NC71=Výsledky!$PH$9),30,0))</f>
        <v/>
      </c>
      <c r="PK77" s="92" t="str">
        <f>IF(ISBLANK($PM$3),"",IF(OR(Tipy!ND71=Výsledky!$PK$6,Tipy!ND71=Výsledky!$PK$7,Tipy!ND71=Výsledky!$PK$8,Tipy!ND71=Výsledky!$PK$9),10,0))</f>
        <v/>
      </c>
      <c r="PL77" s="93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95" t="str">
        <f>IF(ISBLANK($PM$3),"",IF(ISBLANK(Tipy!MZ71),"-",SUM(PH77:PL77)))</f>
        <v/>
      </c>
      <c r="PN77" s="94"/>
      <c r="PO77" s="92" t="str">
        <f>IF(ISBLANK($PT$3),"",IF(ISBLANK(Tipy!NF71),0,IF(AND(Tipy!NF71=Výsledky!$PR$3,Tipy!NH71=Výsledky!$PT$3),50,0)))</f>
        <v/>
      </c>
      <c r="PP77" s="92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92" t="str">
        <f>IF(ISBLANK($PT$3),"",IF(OR(Tipy!NI71=Výsledky!$PO$6,Tipy!NI71=Výsledky!$PO$7,Tipy!NI71=Výsledky!$PO$8,Tipy!NI71=Výsledky!$PO$9),30,0))</f>
        <v/>
      </c>
      <c r="PR77" s="92" t="str">
        <f>IF(ISBLANK($PT$3),"",IF(OR(Tipy!NJ71=Výsledky!$PR$6,Tipy!NJ71=Výsledky!$PR$7,Tipy!NJ71=Výsledky!$PR$8,Tipy!NJ71=Výsledky!$PR$9),10,0))</f>
        <v/>
      </c>
      <c r="PS77" s="93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95" t="str">
        <f>IF(ISBLANK($PT$3),"",IF(ISBLANK(Tipy!NF71),"-",SUM(PO77:PS77)))</f>
        <v/>
      </c>
      <c r="PU77" s="94"/>
      <c r="PV77" s="92" t="str">
        <f>IF(ISBLANK($QA$3),"",IF(ISBLANK(Tipy!NL71),0,IF(AND(Tipy!NL71=Výsledky!$PY$3,Tipy!NN71=Výsledky!$QA$3),50,0)))</f>
        <v/>
      </c>
      <c r="PW77" s="92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92" t="str">
        <f>IF(ISBLANK($QA$3),"",IF(OR(Tipy!NO71=Výsledky!$PV$6,Tipy!NO71=Výsledky!$PV$7,Tipy!NO71=Výsledky!$PV$8,Tipy!NO71=Výsledky!$PV$9),30,0))</f>
        <v/>
      </c>
      <c r="PY77" s="92" t="str">
        <f>IF(ISBLANK($QA$3),"",IF(OR(Tipy!NP71=Výsledky!$PY$6,Tipy!NP71=Výsledky!$PY$7,Tipy!NP71=Výsledky!$PY$8,Tipy!NP71=Výsledky!$PY$9),10,0))</f>
        <v/>
      </c>
      <c r="PZ77" s="93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95" t="str">
        <f>IF(ISBLANK($QA$3),"",IF(ISBLANK(Tipy!NL71),"-",SUM(PV77:PZ77)))</f>
        <v/>
      </c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182">
        <f>IF(ISBLANK($GP$3),"",IF(ISBLANK(Tipy!FJ72),0,IF(AND(Tipy!FJ72=Výsledky!$GN$3,Tipy!FL72=Výsledky!$GP$3),50,0)))</f>
        <v>0</v>
      </c>
      <c r="GL78" s="182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82">
        <f>IF(ISBLANK($GP$3),"",IF(OR(Tipy!FM72=Výsledky!$GK$6,Tipy!FM72=Výsledky!$GK$7,Tipy!FM72=Výsledky!$GK$8,Tipy!FM72=Výsledky!$GK$9),30,0))</f>
        <v>30</v>
      </c>
      <c r="GN78" s="182">
        <f>IF(ISBLANK($GP$3),"",IF(OR(Tipy!FN72=Výsledky!$GN$6,Tipy!FN72=Výsledky!$GN$7,Tipy!FN72=Výsledky!$GN$8,Tipy!FN72=Výsledky!$GN$9),10,0))</f>
        <v>0</v>
      </c>
      <c r="GO78" s="183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6">
        <f>IF(ISBLANK($GP$3),"",IF(ISBLANK(Tipy!FJ72),"-",SUM(GK78:GO78)))</f>
        <v>50</v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182">
        <f>IF(ISBLANK($IM$3),"",IF(ISBLANK(Tipy!GZ72),0,IF(AND(Tipy!GZ72=Výsledky!$IK$3,Tipy!HB72=Výsledky!$IM$3),50,0)))</f>
        <v>0</v>
      </c>
      <c r="II78" s="182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2">
        <f>IF(ISBLANK($IM$3),"",IF(OR(Tipy!HC72=Výsledky!$IH$6,Tipy!HC72=Výsledky!$IH$7,Tipy!HC72=Výsledky!$IH$8,Tipy!HC72=Výsledky!$IH$9),30,0))</f>
        <v>0</v>
      </c>
      <c r="IK78" s="182">
        <f>IF(ISBLANK($IM$3),"",IF(OR(Tipy!HD72=Výsledky!$IK$6,Tipy!HD72=Výsledky!$IK$7,Tipy!HD72=Výsledky!$IK$8,Tipy!HD72=Výsledky!$IK$9),10,0))</f>
        <v>0</v>
      </c>
      <c r="IL78" s="183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6">
        <f>IF(ISBLANK($IM$3),"",IF(ISBLANK(Tipy!GZ72),"-",SUM(IH78:IL78)))</f>
        <v>30</v>
      </c>
      <c r="IN78" s="185"/>
      <c r="IO78" s="182">
        <f>IF(ISBLANK($IT$3),"",IF(ISBLANK(Tipy!HF72),0,IF(AND(Tipy!HF72=Výsledky!$IR$3,Tipy!HH72=Výsledky!$IT$3),50,0)))</f>
        <v>0</v>
      </c>
      <c r="IP78" s="182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2">
        <f>IF(ISBLANK($IT$3),"",IF(OR(Tipy!HI72=Výsledky!$IO$6,Tipy!HI72=Výsledky!$IO$7,Tipy!HI72=Výsledky!$IO$8,Tipy!HI72=Výsledky!$IO$9),30,0))</f>
        <v>30</v>
      </c>
      <c r="IR78" s="182">
        <f>IF(ISBLANK($IT$3),"",IF(OR(Tipy!HJ72=Výsledky!$IR$6,Tipy!HJ72=Výsledky!$IR$7,Tipy!HJ72=Výsledky!$IR$8,Tipy!HJ72=Výsledky!$IR$9),10,0))</f>
        <v>10</v>
      </c>
      <c r="IS78" s="183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6">
        <f>IF(ISBLANK($IT$3),"",IF(ISBLANK(Tipy!HF72),"-",SUM(IO78:IS78)))</f>
        <v>70</v>
      </c>
      <c r="IU78" s="185"/>
      <c r="IV78" s="182">
        <f>IF(ISBLANK($JA$3),"",IF(ISBLANK(Tipy!HL72),0,IF(AND(Tipy!HL72=Výsledky!$IY$3,Tipy!HN72=Výsledky!$JA$3),50,0)))</f>
        <v>0</v>
      </c>
      <c r="IW78" s="182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2">
        <f>IF(ISBLANK($JA$3),"",IF(OR(Tipy!HO72=Výsledky!$IV$6,Tipy!HO72=Výsledky!$IV$7,Tipy!HO72=Výsledky!$IV$8,Tipy!HO72=Výsledky!$IV$9),30,0))</f>
        <v>0</v>
      </c>
      <c r="IY78" s="182">
        <f>IF(ISBLANK($JA$3),"",IF(OR(Tipy!HP72=Výsledky!$IY$6,Tipy!HP72=Výsledky!$IY$7,Tipy!HP72=Výsledky!$IY$8,Tipy!HP72=Výsledky!$IY$9),10,0))</f>
        <v>0</v>
      </c>
      <c r="IZ78" s="183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6">
        <f>IF(ISBLANK($JA$3),"",IF(ISBLANK(Tipy!HL72),"-",SUM(IV78:IZ78)))</f>
        <v>30</v>
      </c>
      <c r="JB78" s="185"/>
      <c r="JC78" s="182">
        <f>IF(ISBLANK($JH$3),"",IF(ISBLANK(Tipy!HR72),0,IF(AND(Tipy!HR72=Výsledky!$JF$3,Tipy!HT72=Výsledky!$JH$3),50,0)))</f>
        <v>0</v>
      </c>
      <c r="JD78" s="182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2">
        <f>IF(ISBLANK($JH$3),"",IF(OR(Tipy!HU72=Výsledky!$JC$6,Tipy!HU72=Výsledky!$JC$7,Tipy!HU72=Výsledky!$JC$8,Tipy!HU72=Výsledky!$JC$9),30,0))</f>
        <v>0</v>
      </c>
      <c r="JF78" s="182">
        <f>IF(ISBLANK($JH$3),"",IF(OR(Tipy!HV72=Výsledky!$JF$6,Tipy!HV72=Výsledky!$JF$7,Tipy!HV72=Výsledky!$JF$8,Tipy!HV72=Výsledky!$JF$9),10,0))</f>
        <v>0</v>
      </c>
      <c r="JG78" s="18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6">
        <f>IF(ISBLANK($JH$3),"",IF(ISBLANK(Tipy!HR72),"-",SUM(JC78:JG78)))</f>
        <v>20</v>
      </c>
      <c r="JI78" s="185"/>
      <c r="JJ78" s="182">
        <f>IF(ISBLANK($JO$3),"",IF(ISBLANK(Tipy!HX72),0,IF(AND(Tipy!HX72=Výsledky!$JM$3,Tipy!HZ72=Výsledky!$JO$3),50,0)))</f>
        <v>0</v>
      </c>
      <c r="JK78" s="182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2">
        <f>IF(ISBLANK($JO$3),"",IF(OR(Tipy!IA72=Výsledky!$JJ$6,Tipy!IA72=Výsledky!$JJ$7,Tipy!IA72=Výsledky!$JJ$8,Tipy!IA72=Výsledky!$JJ$9),30,0))</f>
        <v>30</v>
      </c>
      <c r="JM78" s="182">
        <f>IF(ISBLANK($JO$3),"",IF(OR(Tipy!IB72=Výsledky!$JM$6,Tipy!IB72=Výsledky!$JM$7,Tipy!IB72=Výsledky!$JM$8,Tipy!IB72=Výsledky!$JM$9),10,0))</f>
        <v>0</v>
      </c>
      <c r="JN78" s="183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86">
        <f>IF(ISBLANK($JO$3),"",IF(ISBLANK(Tipy!HX72),"-",SUM(JJ78:JN78)))</f>
        <v>60</v>
      </c>
      <c r="JP78" s="185"/>
      <c r="JQ78" s="182">
        <f>IF(ISBLANK($JV$3),"",IF(ISBLANK(Tipy!ID72),0,IF(AND(Tipy!ID72=Výsledky!$JT$3,Tipy!IF72=Výsledky!$JV$3),50,0)))</f>
        <v>0</v>
      </c>
      <c r="JR78" s="182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182">
        <f>IF(ISBLANK($JV$3),"",IF(OR(Tipy!IG72=Výsledky!$JQ$6,Tipy!IG72=Výsledky!$JQ$7,Tipy!IG72=Výsledky!$JQ$8,Tipy!IG72=Výsledky!$JQ$9),30,0))</f>
        <v>30</v>
      </c>
      <c r="JT78" s="182">
        <f>IF(ISBLANK($JV$3),"",IF(OR(Tipy!IH72=Výsledky!$JT$6,Tipy!IH72=Výsledky!$JT$7,Tipy!IH72=Výsledky!$JT$8,Tipy!IH72=Výsledky!$JT$9),10,0))</f>
        <v>0</v>
      </c>
      <c r="JU78" s="183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186">
        <f>IF(ISBLANK($JV$3),"",IF(ISBLANK(Tipy!ID72),"-",SUM(JQ78:JU78)))</f>
        <v>60</v>
      </c>
      <c r="JW78" s="185"/>
      <c r="JX78" s="182">
        <f>IF(ISBLANK($KC$3),"",IF(ISBLANK(Tipy!IJ72),0,IF(AND(Tipy!IJ72=Výsledky!$KA$3,Tipy!IL72=Výsledky!$KC$3),50,0)))</f>
        <v>0</v>
      </c>
      <c r="JY78" s="182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>20</v>
      </c>
      <c r="JZ78" s="182">
        <f>IF(ISBLANK($KC$3),"",IF(OR(Tipy!IM72=Výsledky!$JX$6,Tipy!IM72=Výsledky!$JX$7,Tipy!IM72=Výsledky!$JX$8,Tipy!IM72=Výsledky!$JX$9),30,0))</f>
        <v>0</v>
      </c>
      <c r="KA78" s="182">
        <f>IF(ISBLANK($KC$3),"",IF(OR(Tipy!IN72=Výsledky!$KA$6,Tipy!IN72=Výsledky!$KA$7,Tipy!IN72=Výsledky!$KA$8,Tipy!IN72=Výsledky!$KA$9),10,0))</f>
        <v>0</v>
      </c>
      <c r="KB78" s="183">
        <f>IF(ISBLANK($KC$3),"",IF(ISBLANK(Tipy!IJ72),0,IF(OR(AND(Tipy!IJ72=Výsledky!$KA$3,OR(Tipy!IL72=Výsledky!$KC$3+1,Tipy!IL72=Výsledky!$KC$3-1)),AND(Tipy!IL72=Výsledky!$KC$3,OR(Tipy!IJ72=Výsledky!$KA$3+1,Tipy!IJ72=Výsledky!$KA$3-1))),10,0)))</f>
        <v>10</v>
      </c>
      <c r="KC78" s="186">
        <f>IF(ISBLANK($KC$3),"",IF(ISBLANK(Tipy!IJ72),"-",SUM(JX78:KB78)))</f>
        <v>30</v>
      </c>
      <c r="KD78" s="185"/>
      <c r="KE78" s="182">
        <f>IF(ISBLANK($KJ$3),"",IF(ISBLANK(Tipy!IP72),0,IF(AND(Tipy!IP72=Výsledky!$KH$3,Tipy!IR72=Výsledky!$KJ$3),50,0)))</f>
        <v>0</v>
      </c>
      <c r="KF78" s="182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182">
        <f>IF(ISBLANK($KJ$3),"",IF(OR(Tipy!IS72=Výsledky!$KE$6,Tipy!IS72=Výsledky!$KE$7,Tipy!IS72=Výsledky!$KE$8,Tipy!IS72=Výsledky!$KE$9),30,0))</f>
        <v>0</v>
      </c>
      <c r="KH78" s="182">
        <f>IF(ISBLANK($KJ$3),"",IF(OR(Tipy!IT72=Výsledky!$KH$6,Tipy!IT72=Výsledky!$KH$7,Tipy!IT72=Výsledky!$KH$8,Tipy!IT72=Výsledky!$KH$9),10,0))</f>
        <v>0</v>
      </c>
      <c r="KI78" s="183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186">
        <f>IF(ISBLANK($KJ$3),"",IF(ISBLANK(Tipy!IP72),"-",SUM(KE78:KI78)))</f>
        <v>0</v>
      </c>
      <c r="KK78" s="185"/>
      <c r="KL78" s="182">
        <f>IF(ISBLANK($KQ$3),"",IF(ISBLANK(Tipy!IV72),0,IF(AND(Tipy!IV72=Výsledky!$KO$3,Tipy!IX72=Výsledky!$KQ$3),50,0)))</f>
        <v>50</v>
      </c>
      <c r="KM78" s="182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182">
        <f>IF(ISBLANK($KQ$3),"",IF(OR(Tipy!IY72=Výsledky!$KL$6,Tipy!IY72=Výsledky!$KL$7,Tipy!IY72=Výsledky!$KL$8,Tipy!IY72=Výsledky!$KL$9),30,0))</f>
        <v>30</v>
      </c>
      <c r="KO78" s="182">
        <f>IF(ISBLANK($KQ$3),"",IF(OR(Tipy!IZ72=Výsledky!$KO$6,Tipy!IZ72=Výsledky!$KO$7,Tipy!IZ72=Výsledky!$KO$8,Tipy!IZ72=Výsledky!$KO$9),10,0))</f>
        <v>0</v>
      </c>
      <c r="KP78" s="183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86">
        <f>IF(ISBLANK($KQ$3),"",IF(ISBLANK(Tipy!IV72),"-",SUM(KL78:KP78)))</f>
        <v>80</v>
      </c>
      <c r="KR78" s="185"/>
      <c r="KS78" s="182">
        <f>IF(ISBLANK($KX$3),"",IF(ISBLANK(Tipy!JB72),0,IF(AND(Tipy!JB72=Výsledky!$KV$3,Tipy!JD72=Výsledky!$KX$3),50,0)))</f>
        <v>0</v>
      </c>
      <c r="KT78" s="182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20</v>
      </c>
      <c r="KU78" s="182">
        <f>IF(ISBLANK($KX$3),"",IF(OR(Tipy!JE72=Výsledky!$KS$6,Tipy!JE72=Výsledky!$KS$7,Tipy!JE72=Výsledky!$KS$8,Tipy!JE72=Výsledky!$KS$9),30,0))</f>
        <v>0</v>
      </c>
      <c r="KV78" s="182">
        <f>IF(ISBLANK($KX$3),"",IF(OR(Tipy!JF72=Výsledky!$KV$6,Tipy!JF72=Výsledky!$KV$7,Tipy!JF72=Výsledky!$KV$8,Tipy!JF72=Výsledky!$KV$9),10,0))</f>
        <v>10</v>
      </c>
      <c r="KW78" s="183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86">
        <f>IF(ISBLANK($KX$3),"",IF(ISBLANK(Tipy!JB72),"-",SUM(KS78:KW78)))</f>
        <v>30</v>
      </c>
      <c r="KY78" s="185"/>
      <c r="KZ78" s="182">
        <f>IF(ISBLANK($LE$3),"",IF(ISBLANK(Tipy!JH72),0,IF(AND(Tipy!JH72=Výsledky!$LC$3,Tipy!JJ72=Výsledky!$LE$3),50,0)))</f>
        <v>0</v>
      </c>
      <c r="LA78" s="182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82">
        <f>IF(ISBLANK($LE$3),"",IF(OR(Tipy!JK72=Výsledky!$KZ$6,Tipy!JK72=Výsledky!$KZ$7,Tipy!JK72=Výsledky!$KZ$8,Tipy!JK72=Výsledky!$KZ$9),30,0))</f>
        <v>0</v>
      </c>
      <c r="LC78" s="182">
        <f>IF(ISBLANK($LE$3),"",IF(OR(Tipy!JL72=Výsledky!$LC$6,Tipy!JL72=Výsledky!$LC$7,Tipy!JL72=Výsledky!$LC$8,Tipy!JL72=Výsledky!$LC$9),10,0))</f>
        <v>0</v>
      </c>
      <c r="LD78" s="183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86">
        <f>IF(ISBLANK($LE$3),"",IF(ISBLANK(Tipy!JH72),"-",SUM(KZ78:LD78)))</f>
        <v>0</v>
      </c>
      <c r="LF78" s="185"/>
      <c r="LG78" s="182">
        <f>IF(ISBLANK($LL$3),"",IF(ISBLANK(Tipy!JN72),0,IF(AND(Tipy!JN72=Výsledky!$LJ$3,Tipy!JP72=Výsledky!$LL$3),50,0)))</f>
        <v>0</v>
      </c>
      <c r="LH78" s="182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82">
        <f>IF(ISBLANK($LL$3),"",IF(OR(Tipy!JQ72=Výsledky!$LG$6,Tipy!JQ72=Výsledky!$LG$7,Tipy!JQ72=Výsledky!$LG$8,Tipy!JQ72=Výsledky!$LG$9),30,0))</f>
        <v>30</v>
      </c>
      <c r="LJ78" s="182">
        <f>IF(ISBLANK($LL$3),"",IF(OR(Tipy!JR72=Výsledky!$LJ$6,Tipy!JR72=Výsledky!$LJ$7,Tipy!JR72=Výsledky!$LJ$8,Tipy!JR72=Výsledky!$LJ$9),10,0))</f>
        <v>0</v>
      </c>
      <c r="LK78" s="183">
        <f>IF(ISBLANK($LL$3),"",IF(ISBLANK(Tipy!JN72),0,IF(OR(AND(Tipy!JN72=Výsledky!$LJ$3,OR(Tipy!JP72=Výsledky!$LL$3+1,Tipy!JP72=Výsledky!$LL$3-1)),AND(Tipy!JP72=Výsledky!$LL$3,OR(Tipy!JN72=Výsledky!$LJ$3+1,Tipy!JN72=Výsledky!$LJ$3-1))),10,0)))</f>
        <v>10</v>
      </c>
      <c r="LL78" s="186">
        <f>IF(ISBLANK($LL$3),"",IF(ISBLANK(Tipy!JN72),"-",SUM(LG78:LK78)))</f>
        <v>60</v>
      </c>
      <c r="LM78" s="185"/>
      <c r="LN78" s="182" t="str">
        <f>IF(ISBLANK($LS$3),"",IF(ISBLANK(Tipy!JT72),0,IF(AND(Tipy!JT72=Výsledky!$LQ$3,Tipy!JV72=Výsledky!$LS$3),50,0)))</f>
        <v/>
      </c>
      <c r="LO78" s="182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82" t="str">
        <f>IF(ISBLANK($LS$3),"",IF(OR(Tipy!JW72=Výsledky!$LN$6,Tipy!JW72=Výsledky!$LN$7,Tipy!JW72=Výsledky!$LN$8,Tipy!JW72=Výsledky!$LN$9),30,0))</f>
        <v/>
      </c>
      <c r="LQ78" s="182" t="str">
        <f>IF(ISBLANK($LS$3),"",IF(OR(Tipy!JX72=Výsledky!$LQ$6,Tipy!JX72=Výsledky!$LQ$7,Tipy!JX72=Výsledky!$LQ$8,Tipy!JX72=Výsledky!$LQ$9),10,0))</f>
        <v/>
      </c>
      <c r="LR78" s="183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86" t="str">
        <f>IF(ISBLANK($LS$3),"",IF(ISBLANK(Tipy!JT72),"-",SUM(LN78:LR78)))</f>
        <v/>
      </c>
      <c r="LT78" s="94"/>
      <c r="LU78" s="182">
        <f>IF(ISBLANK($LZ$3),"",IF(ISBLANK(Tipy!JZ72),0,IF(AND(Tipy!JZ72=Výsledky!$LX$3,Tipy!KB72=Výsledky!$LZ$3),50,0)))</f>
        <v>0</v>
      </c>
      <c r="LV78" s="182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20</v>
      </c>
      <c r="LW78" s="182">
        <f>IF(ISBLANK($LZ$3),"",IF(OR(Tipy!KC72=Výsledky!$LU$6,Tipy!KC72=Výsledky!$LU$7,Tipy!KC72=Výsledky!$LU$8,Tipy!KC72=Výsledky!$LU$9),30,0))</f>
        <v>0</v>
      </c>
      <c r="LX78" s="182">
        <f>IF(ISBLANK($LZ$3),"",IF(OR(Tipy!KD72=Výsledky!$LX$6,Tipy!KD72=Výsledky!$LX$7,Tipy!KD72=Výsledky!$LX$8,Tipy!KD72=Výsledky!$LX$9),10,0))</f>
        <v>0</v>
      </c>
      <c r="LY78" s="183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86">
        <f>IF(ISBLANK($LZ$3),"",IF(ISBLANK(Tipy!JZ72),"-",SUM(LU78:LY78)))</f>
        <v>20</v>
      </c>
      <c r="MA78" s="185"/>
      <c r="MB78" s="182">
        <f>IF(ISBLANK($MG$3),"",IF(ISBLANK(Tipy!KF72),0,IF(AND(Tipy!KF72=Výsledky!$ME$3,Tipy!KH72=Výsledky!$MG$3),50,0)))</f>
        <v>0</v>
      </c>
      <c r="MC78" s="182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20</v>
      </c>
      <c r="MD78" s="182">
        <f>IF(ISBLANK($MG$3),"",IF(OR(Tipy!KI72=Výsledky!$MB$6,Tipy!KI72=Výsledky!$MB$7,Tipy!KI72=Výsledky!$MB$8,Tipy!KI72=Výsledky!$MB$9),30,0))</f>
        <v>0</v>
      </c>
      <c r="ME78" s="182">
        <f>IF(ISBLANK($MG$3),"",IF(OR(Tipy!KJ72=Výsledky!$ME$6,Tipy!KJ72=Výsledky!$ME$7,Tipy!KJ72=Výsledky!$ME$8,Tipy!KJ72=Výsledky!$ME$9),10,0))</f>
        <v>0</v>
      </c>
      <c r="MF78" s="183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86">
        <f>IF(ISBLANK($MG$3),"",IF(ISBLANK(Tipy!KF72),"-",SUM(MB78:MF78)))</f>
        <v>30</v>
      </c>
      <c r="MH78" s="94"/>
      <c r="MI78" s="92" t="str">
        <f>IF(ISBLANK($MN$3),"",IF(ISBLANK(Tipy!KL72),0,IF(AND(Tipy!KL72=Výsledky!$ML$3,Tipy!KN72=Výsledky!$MN$3),50,0)))</f>
        <v/>
      </c>
      <c r="MJ78" s="92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92" t="str">
        <f>IF(ISBLANK($MN$3),"",IF(OR(Tipy!KO72=Výsledky!$MI$6,Tipy!KO72=Výsledky!$MI$7,Tipy!KO72=Výsledky!$MI$8,Tipy!KO72=Výsledky!$MI$9),30,0))</f>
        <v/>
      </c>
      <c r="ML78" s="92" t="str">
        <f>IF(ISBLANK($MN$3),"",IF(OR(Tipy!KP72=Výsledky!$ML$6,Tipy!KP72=Výsledky!$ML$7,Tipy!KP72=Výsledky!$ML$8,Tipy!KP72=Výsledky!$ML$9),10,0))</f>
        <v/>
      </c>
      <c r="MM78" s="93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95" t="str">
        <f>IF(ISBLANK($MN$3),"",IF(ISBLANK(Tipy!KL72),"-",SUM(MI78:MM78)))</f>
        <v/>
      </c>
      <c r="MO78" s="94"/>
      <c r="MP78" s="92" t="str">
        <f>IF(ISBLANK($MU$3),"",IF(ISBLANK(Tipy!KR72),0,IF(AND(Tipy!KR72=Výsledky!$MS$3,Tipy!KT72=Výsledky!$MU$3),50,0)))</f>
        <v/>
      </c>
      <c r="MQ78" s="92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92" t="str">
        <f>IF(ISBLANK($MU$3),"",IF(OR(Tipy!KU72=Výsledky!$MP$6,Tipy!KU72=Výsledky!$MP$7,Tipy!KU72=Výsledky!$MP$8,Tipy!KU72=Výsledky!$MP$9),30,0))</f>
        <v/>
      </c>
      <c r="MS78" s="92" t="str">
        <f>IF(ISBLANK($MU$3),"",IF(OR(Tipy!KV72=Výsledky!$MS$6,Tipy!KV72=Výsledky!$MS$7,Tipy!KV72=Výsledky!$MS$8,Tipy!KV72=Výsledky!$MS$9),10,0))</f>
        <v/>
      </c>
      <c r="MT78" s="93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95" t="str">
        <f>IF(ISBLANK($MU$3),"",IF(ISBLANK(Tipy!KR72),"-",SUM(MP78:MT78)))</f>
        <v/>
      </c>
      <c r="MV78" s="94"/>
      <c r="MW78" s="92" t="str">
        <f>IF(ISBLANK($NB$3),"",IF(ISBLANK(Tipy!KX72),0,IF(AND(Tipy!KX72=Výsledky!$MZ$3,Tipy!KZ72=Výsledky!$NB$3),50,0)))</f>
        <v/>
      </c>
      <c r="MX78" s="92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92" t="str">
        <f>IF(ISBLANK($NB$3),"",IF(OR(Tipy!LA72=Výsledky!$MW$6,Tipy!LA72=Výsledky!$MW$7,Tipy!LA72=Výsledky!$MW$8,Tipy!LA72=Výsledky!$MW$9),30,0))</f>
        <v/>
      </c>
      <c r="MZ78" s="92" t="str">
        <f>IF(ISBLANK($NB$3),"",IF(OR(Tipy!LB72=Výsledky!$MZ$6,Tipy!LB72=Výsledky!$MZ$7,Tipy!LB72=Výsledky!$MZ$8,Tipy!LB72=Výsledky!$MZ$9),10,0))</f>
        <v/>
      </c>
      <c r="NA78" s="93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95" t="str">
        <f>IF(ISBLANK($NB$3),"",IF(ISBLANK(Tipy!KX72),"-",SUM(MW78:NA78)))</f>
        <v/>
      </c>
      <c r="NC78" s="94"/>
      <c r="ND78" s="92" t="str">
        <f>IF(ISBLANK($NI$3),"",IF(ISBLANK(Tipy!LD72),0,IF(AND(Tipy!LD72=Výsledky!$NG$3,Tipy!LF72=Výsledky!$NI$3),50,0)))</f>
        <v/>
      </c>
      <c r="NE78" s="92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92" t="str">
        <f>IF(ISBLANK($NI$3),"",IF(OR(Tipy!LG72=Výsledky!$ND$6,Tipy!LG72=Výsledky!$ND$7,Tipy!LG72=Výsledky!$ND$8,Tipy!LG72=Výsledky!$ND$9),30,0))</f>
        <v/>
      </c>
      <c r="NG78" s="92" t="str">
        <f>IF(ISBLANK($NI$3),"",IF(OR(Tipy!LH72=Výsledky!$NG$6,Tipy!LH72=Výsledky!$NG$7,Tipy!LH72=Výsledky!$NG$8,Tipy!LH72=Výsledky!$NG$9),10,0))</f>
        <v/>
      </c>
      <c r="NH78" s="93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95" t="str">
        <f>IF(ISBLANK($NI$3),"",IF(ISBLANK(Tipy!LD72),"-",SUM(ND78:NH78)))</f>
        <v/>
      </c>
      <c r="NJ78" s="94"/>
      <c r="NK78" s="92" t="str">
        <f>IF(ISBLANK($NP$3),"",IF(ISBLANK(Tipy!LJ72),0,IF(AND(Tipy!LJ72=Výsledky!$NN$3,Tipy!LL72=Výsledky!$NP$3),50,0)))</f>
        <v/>
      </c>
      <c r="NL78" s="92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92" t="str">
        <f>IF(ISBLANK($NP$3),"",IF(OR(Tipy!LM72=Výsledky!$NK$6,Tipy!LM72=Výsledky!$NK$7,Tipy!LM72=Výsledky!$NK$8,Tipy!LM72=Výsledky!$NK$9),30,0))</f>
        <v/>
      </c>
      <c r="NN78" s="92" t="str">
        <f>IF(ISBLANK($NP$3),"",IF(OR(Tipy!LN72=Výsledky!$NN$6,Tipy!LN72=Výsledky!$NN$7,Tipy!LN72=Výsledky!$NN$8,Tipy!LN72=Výsledky!$NN$9),10,0))</f>
        <v/>
      </c>
      <c r="NO78" s="93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95" t="str">
        <f>IF(ISBLANK($NP$3),"",IF(ISBLANK(Tipy!LJ72),"-",SUM(NK78:NO78)))</f>
        <v/>
      </c>
      <c r="NQ78" s="94"/>
      <c r="NR78" s="92" t="str">
        <f>IF(ISBLANK($NW$3),"",IF(ISBLANK(Tipy!LP72),0,IF(AND(Tipy!LP72=Výsledky!$NU$3,Tipy!LR72=Výsledky!$NW$3),50,0)))</f>
        <v/>
      </c>
      <c r="NS78" s="92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92" t="str">
        <f>IF(ISBLANK($NW$3),"",IF(OR(Tipy!LS72=Výsledky!$NR$6,Tipy!LS72=Výsledky!$NR$7,Tipy!LS72=Výsledky!$NR$8,Tipy!LS72=Výsledky!$NR$9),30,0))</f>
        <v/>
      </c>
      <c r="NU78" s="92" t="str">
        <f>IF(ISBLANK($NW$3),"",IF(OR(Tipy!LT72=Výsledky!$NU$6,Tipy!LT72=Výsledky!$NU$7,Tipy!LT72=Výsledky!$NU$8,Tipy!LT72=Výsledky!$NU$9),10,0))</f>
        <v/>
      </c>
      <c r="NV78" s="93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95" t="str">
        <f>IF(ISBLANK($NW$3),"",IF(ISBLANK(Tipy!LP72),"-",SUM(NR78:NV78)))</f>
        <v/>
      </c>
      <c r="NX78" s="94"/>
      <c r="NY78" s="92" t="str">
        <f>IF(ISBLANK($OD$3),"",IF(ISBLANK(Tipy!LV72),0,IF(AND(Tipy!LV72=Výsledky!$OB$3,Tipy!LX72=Výsledky!$OD$3),50,0)))</f>
        <v/>
      </c>
      <c r="NZ78" s="92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92" t="str">
        <f>IF(ISBLANK($OD$3),"",IF(OR(Tipy!LY72=Výsledky!$NY$6,Tipy!LY72=Výsledky!$NY$7,Tipy!LY72=Výsledky!$NY$8,Tipy!LY72=Výsledky!$NY$9),30,0))</f>
        <v/>
      </c>
      <c r="OB78" s="92" t="str">
        <f>IF(ISBLANK($OD$3),"",IF(OR(Tipy!LZ72=Výsledky!$OB$6,Tipy!LZ72=Výsledky!$OB$7,Tipy!LZ72=Výsledky!$OB$8,Tipy!LZ72=Výsledky!$OB$9),10,0))</f>
        <v/>
      </c>
      <c r="OC78" s="93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95" t="str">
        <f>IF(ISBLANK($OD$3),"",IF(ISBLANK(Tipy!LV72),"-",SUM(NY78:OC78)))</f>
        <v/>
      </c>
      <c r="OE78" s="94"/>
      <c r="OF78" s="92" t="str">
        <f>IF(ISBLANK($OK$3),"",IF(ISBLANK(Tipy!MB72),0,IF(AND(Tipy!MB72=Výsledky!$OI$3,Tipy!MD72=Výsledky!$OK$3),50,0)))</f>
        <v/>
      </c>
      <c r="OG78" s="92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92" t="str">
        <f>IF(ISBLANK($OK$3),"",IF(OR(Tipy!ME72=Výsledky!$OF$6,Tipy!ME72=Výsledky!$OF$7,Tipy!ME72=Výsledky!$OF$8,Tipy!ME72=Výsledky!$OF$9),30,0))</f>
        <v/>
      </c>
      <c r="OI78" s="92" t="str">
        <f>IF(ISBLANK($OK$3),"",IF(OR(Tipy!MF72=Výsledky!$OI$6,Tipy!MF72=Výsledky!$OI$7,Tipy!MF72=Výsledky!$OI$8,Tipy!MF72=Výsledky!$OI$9),10,0))</f>
        <v/>
      </c>
      <c r="OJ78" s="93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95" t="str">
        <f>IF(ISBLANK($OK$3),"",IF(ISBLANK(Tipy!MB72),"-",SUM(OF78:OJ78)))</f>
        <v/>
      </c>
      <c r="OL78" s="94"/>
      <c r="OM78" s="92" t="str">
        <f>IF(ISBLANK($OR$3),"",IF(ISBLANK(Tipy!MH72),0,IF(AND(Tipy!MH72=Výsledky!$OP$3,Tipy!MJ72=Výsledky!$OR$3),50,0)))</f>
        <v/>
      </c>
      <c r="ON78" s="92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92" t="str">
        <f>IF(ISBLANK($OR$3),"",IF(OR(Tipy!MK72=Výsledky!$OM$6,Tipy!MK72=Výsledky!$OM$7,Tipy!MK72=Výsledky!$OM$8,Tipy!MK72=Výsledky!$OM$9),30,0))</f>
        <v/>
      </c>
      <c r="OP78" s="92" t="str">
        <f>IF(ISBLANK($OR$3),"",IF(OR(Tipy!ML72=Výsledky!$OP$6,Tipy!ML72=Výsledky!$OP$7,Tipy!ML72=Výsledky!$OP$8,Tipy!ML72=Výsledky!$OP$9),10,0))</f>
        <v/>
      </c>
      <c r="OQ78" s="93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95" t="str">
        <f>IF(ISBLANK($OR$3),"",IF(ISBLANK(Tipy!MH72),"-",SUM(OM78:OQ78)))</f>
        <v/>
      </c>
      <c r="OS78" s="94"/>
      <c r="OT78" s="92" t="str">
        <f>IF(ISBLANK($OY$3),"",IF(ISBLANK(Tipy!MN72),0,IF(AND(Tipy!MN72=Výsledky!$OW$3,Tipy!MP72=Výsledky!$OY$3),50,0)))</f>
        <v/>
      </c>
      <c r="OU78" s="92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92" t="str">
        <f>IF(ISBLANK($OY$3),"",IF(OR(Tipy!MQ72=Výsledky!$OT$6,Tipy!MQ72=Výsledky!$OT$7,Tipy!MQ72=Výsledky!$OT$8,Tipy!MQ72=Výsledky!$OT$9),30,0))</f>
        <v/>
      </c>
      <c r="OW78" s="92" t="str">
        <f>IF(ISBLANK($OY$3),"",IF(OR(Tipy!MR72=Výsledky!$OW$6,Tipy!MR72=Výsledky!$OW$7,Tipy!MR72=Výsledky!$OW$8,Tipy!MR72=Výsledky!$OW$9),10,0))</f>
        <v/>
      </c>
      <c r="OX78" s="93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95" t="str">
        <f>IF(ISBLANK($OY$3),"",IF(ISBLANK(Tipy!MN72),"-",SUM(OT78:OX78)))</f>
        <v/>
      </c>
      <c r="OZ78" s="94"/>
      <c r="PA78" s="92" t="str">
        <f>IF(ISBLANK($PF$3),"",IF(ISBLANK(Tipy!MT72),0,IF(AND(Tipy!MT72=Výsledky!$PD$3,Tipy!MV72=Výsledky!$PF$3),50,0)))</f>
        <v/>
      </c>
      <c r="PB78" s="92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92" t="str">
        <f>IF(ISBLANK($PF$3),"",IF(OR(Tipy!MW72=Výsledky!$PA$6,Tipy!MW72=Výsledky!$PA$7,Tipy!MW72=Výsledky!$PA$8,Tipy!MW72=Výsledky!$PA$9),30,0))</f>
        <v/>
      </c>
      <c r="PD78" s="92" t="str">
        <f>IF(ISBLANK($PF$3),"",IF(OR(Tipy!MX72=Výsledky!$PD$6,Tipy!MX72=Výsledky!$PD$7,Tipy!MX72=Výsledky!$PD$8,Tipy!MX72=Výsledky!$PD$9),10,0))</f>
        <v/>
      </c>
      <c r="PE78" s="93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95" t="str">
        <f>IF(ISBLANK($PF$3),"",IF(ISBLANK(Tipy!MT72),"-",SUM(PA78:PE78)))</f>
        <v/>
      </c>
      <c r="PG78" s="94"/>
      <c r="PH78" s="92" t="str">
        <f>IF(ISBLANK($PM$3),"",IF(ISBLANK(Tipy!MZ72),0,IF(AND(Tipy!MZ72=Výsledky!$PK$3,Tipy!NB72=Výsledky!$PM$3),50,0)))</f>
        <v/>
      </c>
      <c r="PI78" s="92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92" t="str">
        <f>IF(ISBLANK($PM$3),"",IF(OR(Tipy!NC72=Výsledky!$PH$6,Tipy!NC72=Výsledky!$PH$7,Tipy!NC72=Výsledky!$PH$8,Tipy!NC72=Výsledky!$PH$9),30,0))</f>
        <v/>
      </c>
      <c r="PK78" s="92" t="str">
        <f>IF(ISBLANK($PM$3),"",IF(OR(Tipy!ND72=Výsledky!$PK$6,Tipy!ND72=Výsledky!$PK$7,Tipy!ND72=Výsledky!$PK$8,Tipy!ND72=Výsledky!$PK$9),10,0))</f>
        <v/>
      </c>
      <c r="PL78" s="93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95" t="str">
        <f>IF(ISBLANK($PM$3),"",IF(ISBLANK(Tipy!MZ72),"-",SUM(PH78:PL78)))</f>
        <v/>
      </c>
      <c r="PN78" s="94"/>
      <c r="PO78" s="92" t="str">
        <f>IF(ISBLANK($PT$3),"",IF(ISBLANK(Tipy!NF72),0,IF(AND(Tipy!NF72=Výsledky!$PR$3,Tipy!NH72=Výsledky!$PT$3),50,0)))</f>
        <v/>
      </c>
      <c r="PP78" s="92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92" t="str">
        <f>IF(ISBLANK($PT$3),"",IF(OR(Tipy!NI72=Výsledky!$PO$6,Tipy!NI72=Výsledky!$PO$7,Tipy!NI72=Výsledky!$PO$8,Tipy!NI72=Výsledky!$PO$9),30,0))</f>
        <v/>
      </c>
      <c r="PR78" s="92" t="str">
        <f>IF(ISBLANK($PT$3),"",IF(OR(Tipy!NJ72=Výsledky!$PR$6,Tipy!NJ72=Výsledky!$PR$7,Tipy!NJ72=Výsledky!$PR$8,Tipy!NJ72=Výsledky!$PR$9),10,0))</f>
        <v/>
      </c>
      <c r="PS78" s="93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95" t="str">
        <f>IF(ISBLANK($PT$3),"",IF(ISBLANK(Tipy!NF72),"-",SUM(PO78:PS78)))</f>
        <v/>
      </c>
      <c r="PU78" s="94"/>
      <c r="PV78" s="92" t="str">
        <f>IF(ISBLANK($QA$3),"",IF(ISBLANK(Tipy!NL72),0,IF(AND(Tipy!NL72=Výsledky!$PY$3,Tipy!NN72=Výsledky!$QA$3),50,0)))</f>
        <v/>
      </c>
      <c r="PW78" s="92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92" t="str">
        <f>IF(ISBLANK($QA$3),"",IF(OR(Tipy!NO72=Výsledky!$PV$6,Tipy!NO72=Výsledky!$PV$7,Tipy!NO72=Výsledky!$PV$8,Tipy!NO72=Výsledky!$PV$9),30,0))</f>
        <v/>
      </c>
      <c r="PY78" s="92" t="str">
        <f>IF(ISBLANK($QA$3),"",IF(OR(Tipy!NP72=Výsledky!$PY$6,Tipy!NP72=Výsledky!$PY$7,Tipy!NP72=Výsledky!$PY$8,Tipy!NP72=Výsledky!$PY$9),10,0))</f>
        <v/>
      </c>
      <c r="PZ78" s="93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95" t="str">
        <f>IF(ISBLANK($QA$3),"",IF(ISBLANK(Tipy!NL72),"-",SUM(PV78:PZ78)))</f>
        <v/>
      </c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182">
        <f>IF(ISBLANK($GP$3),"",IF(ISBLANK(Tipy!FJ73),0,IF(AND(Tipy!FJ73=Výsledky!$GN$3,Tipy!FL73=Výsledky!$GP$3),50,0)))</f>
        <v>0</v>
      </c>
      <c r="GL79" s="182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82">
        <f>IF(ISBLANK($GP$3),"",IF(OR(Tipy!FM73=Výsledky!$GK$6,Tipy!FM73=Výsledky!$GK$7,Tipy!FM73=Výsledky!$GK$8,Tipy!FM73=Výsledky!$GK$9),30,0))</f>
        <v>0</v>
      </c>
      <c r="GN79" s="182">
        <f>IF(ISBLANK($GP$3),"",IF(OR(Tipy!FN73=Výsledky!$GN$6,Tipy!FN73=Výsledky!$GN$7,Tipy!FN73=Výsledky!$GN$8,Tipy!FN73=Výsledky!$GN$9),10,0))</f>
        <v>0</v>
      </c>
      <c r="GO79" s="183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6" t="str">
        <f>IF(ISBLANK($GP$3),"",IF(ISBLANK(Tipy!FJ73),"-",SUM(GK79:GO79)))</f>
        <v>-</v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182">
        <f>IF(ISBLANK($IM$3),"",IF(ISBLANK(Tipy!GZ73),0,IF(AND(Tipy!GZ73=Výsledky!$IK$3,Tipy!HB73=Výsledky!$IM$3),50,0)))</f>
        <v>0</v>
      </c>
      <c r="II79" s="182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2">
        <f>IF(ISBLANK($IM$3),"",IF(OR(Tipy!HC73=Výsledky!$IH$6,Tipy!HC73=Výsledky!$IH$7,Tipy!HC73=Výsledky!$IH$8,Tipy!HC73=Výsledky!$IH$9),30,0))</f>
        <v>0</v>
      </c>
      <c r="IK79" s="182">
        <f>IF(ISBLANK($IM$3),"",IF(OR(Tipy!HD73=Výsledky!$IK$6,Tipy!HD73=Výsledky!$IK$7,Tipy!HD73=Výsledky!$IK$8,Tipy!HD73=Výsledky!$IK$9),10,0))</f>
        <v>0</v>
      </c>
      <c r="IL79" s="183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6" t="str">
        <f>IF(ISBLANK($IM$3),"",IF(ISBLANK(Tipy!GZ73),"-",SUM(IH79:IL79)))</f>
        <v>-</v>
      </c>
      <c r="IN79" s="185"/>
      <c r="IO79" s="182">
        <f>IF(ISBLANK($IT$3),"",IF(ISBLANK(Tipy!HF73),0,IF(AND(Tipy!HF73=Výsledky!$IR$3,Tipy!HH73=Výsledky!$IT$3),50,0)))</f>
        <v>0</v>
      </c>
      <c r="IP79" s="182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2">
        <f>IF(ISBLANK($IT$3),"",IF(OR(Tipy!HI73=Výsledky!$IO$6,Tipy!HI73=Výsledky!$IO$7,Tipy!HI73=Výsledky!$IO$8,Tipy!HI73=Výsledky!$IO$9),30,0))</f>
        <v>0</v>
      </c>
      <c r="IR79" s="182">
        <f>IF(ISBLANK($IT$3),"",IF(OR(Tipy!HJ73=Výsledky!$IR$6,Tipy!HJ73=Výsledky!$IR$7,Tipy!HJ73=Výsledky!$IR$8,Tipy!HJ73=Výsledky!$IR$9),10,0))</f>
        <v>0</v>
      </c>
      <c r="IS79" s="183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6" t="str">
        <f>IF(ISBLANK($IT$3),"",IF(ISBLANK(Tipy!HF73),"-",SUM(IO79:IS79)))</f>
        <v>-</v>
      </c>
      <c r="IU79" s="185"/>
      <c r="IV79" s="182">
        <f>IF(ISBLANK($JA$3),"",IF(ISBLANK(Tipy!HL73),0,IF(AND(Tipy!HL73=Výsledky!$IY$3,Tipy!HN73=Výsledky!$JA$3),50,0)))</f>
        <v>0</v>
      </c>
      <c r="IW79" s="182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2">
        <f>IF(ISBLANK($JA$3),"",IF(OR(Tipy!HO73=Výsledky!$IV$6,Tipy!HO73=Výsledky!$IV$7,Tipy!HO73=Výsledky!$IV$8,Tipy!HO73=Výsledky!$IV$9),30,0))</f>
        <v>0</v>
      </c>
      <c r="IY79" s="182">
        <f>IF(ISBLANK($JA$3),"",IF(OR(Tipy!HP73=Výsledky!$IY$6,Tipy!HP73=Výsledky!$IY$7,Tipy!HP73=Výsledky!$IY$8,Tipy!HP73=Výsledky!$IY$9),10,0))</f>
        <v>0</v>
      </c>
      <c r="IZ79" s="183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6" t="str">
        <f>IF(ISBLANK($JA$3),"",IF(ISBLANK(Tipy!HL73),"-",SUM(IV79:IZ79)))</f>
        <v>-</v>
      </c>
      <c r="JB79" s="185"/>
      <c r="JC79" s="182">
        <f>IF(ISBLANK($JH$3),"",IF(ISBLANK(Tipy!HR73),0,IF(AND(Tipy!HR73=Výsledky!$JF$3,Tipy!HT73=Výsledky!$JH$3),50,0)))</f>
        <v>0</v>
      </c>
      <c r="JD79" s="182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2">
        <f>IF(ISBLANK($JH$3),"",IF(OR(Tipy!HU73=Výsledky!$JC$6,Tipy!HU73=Výsledky!$JC$7,Tipy!HU73=Výsledky!$JC$8,Tipy!HU73=Výsledky!$JC$9),30,0))</f>
        <v>0</v>
      </c>
      <c r="JF79" s="182">
        <f>IF(ISBLANK($JH$3),"",IF(OR(Tipy!HV73=Výsledky!$JF$6,Tipy!HV73=Výsledky!$JF$7,Tipy!HV73=Výsledky!$JF$8,Tipy!HV73=Výsledky!$JF$9),10,0))</f>
        <v>0</v>
      </c>
      <c r="JG79" s="18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6" t="str">
        <f>IF(ISBLANK($JH$3),"",IF(ISBLANK(Tipy!HR73),"-",SUM(JC79:JG79)))</f>
        <v>-</v>
      </c>
      <c r="JI79" s="185"/>
      <c r="JJ79" s="182">
        <f>IF(ISBLANK($JO$3),"",IF(ISBLANK(Tipy!HX73),0,IF(AND(Tipy!HX73=Výsledky!$JM$3,Tipy!HZ73=Výsledky!$JO$3),50,0)))</f>
        <v>0</v>
      </c>
      <c r="JK79" s="182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2">
        <f>IF(ISBLANK($JO$3),"",IF(OR(Tipy!IA73=Výsledky!$JJ$6,Tipy!IA73=Výsledky!$JJ$7,Tipy!IA73=Výsledky!$JJ$8,Tipy!IA73=Výsledky!$JJ$9),30,0))</f>
        <v>0</v>
      </c>
      <c r="JM79" s="182">
        <f>IF(ISBLANK($JO$3),"",IF(OR(Tipy!IB73=Výsledky!$JM$6,Tipy!IB73=Výsledky!$JM$7,Tipy!IB73=Výsledky!$JM$8,Tipy!IB73=Výsledky!$JM$9),10,0))</f>
        <v>0</v>
      </c>
      <c r="JN79" s="183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86" t="str">
        <f>IF(ISBLANK($JO$3),"",IF(ISBLANK(Tipy!HX73),"-",SUM(JJ79:JN79)))</f>
        <v>-</v>
      </c>
      <c r="JP79" s="185"/>
      <c r="JQ79" s="182">
        <f>IF(ISBLANK($JV$3),"",IF(ISBLANK(Tipy!ID73),0,IF(AND(Tipy!ID73=Výsledky!$JT$3,Tipy!IF73=Výsledky!$JV$3),50,0)))</f>
        <v>0</v>
      </c>
      <c r="JR79" s="182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82">
        <f>IF(ISBLANK($JV$3),"",IF(OR(Tipy!IG73=Výsledky!$JQ$6,Tipy!IG73=Výsledky!$JQ$7,Tipy!IG73=Výsledky!$JQ$8,Tipy!IG73=Výsledky!$JQ$9),30,0))</f>
        <v>0</v>
      </c>
      <c r="JT79" s="182">
        <f>IF(ISBLANK($JV$3),"",IF(OR(Tipy!IH73=Výsledky!$JT$6,Tipy!IH73=Výsledky!$JT$7,Tipy!IH73=Výsledky!$JT$8,Tipy!IH73=Výsledky!$JT$9),10,0))</f>
        <v>0</v>
      </c>
      <c r="JU79" s="183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86" t="str">
        <f>IF(ISBLANK($JV$3),"",IF(ISBLANK(Tipy!ID73),"-",SUM(JQ79:JU79)))</f>
        <v>-</v>
      </c>
      <c r="JW79" s="185"/>
      <c r="JX79" s="182">
        <f>IF(ISBLANK($KC$3),"",IF(ISBLANK(Tipy!IJ73),0,IF(AND(Tipy!IJ73=Výsledky!$KA$3,Tipy!IL73=Výsledky!$KC$3),50,0)))</f>
        <v>0</v>
      </c>
      <c r="JY79" s="182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>0</v>
      </c>
      <c r="JZ79" s="182">
        <f>IF(ISBLANK($KC$3),"",IF(OR(Tipy!IM73=Výsledky!$JX$6,Tipy!IM73=Výsledky!$JX$7,Tipy!IM73=Výsledky!$JX$8,Tipy!IM73=Výsledky!$JX$9),30,0))</f>
        <v>0</v>
      </c>
      <c r="KA79" s="182">
        <f>IF(ISBLANK($KC$3),"",IF(OR(Tipy!IN73=Výsledky!$KA$6,Tipy!IN73=Výsledky!$KA$7,Tipy!IN73=Výsledky!$KA$8,Tipy!IN73=Výsledky!$KA$9),10,0))</f>
        <v>0</v>
      </c>
      <c r="KB79" s="183">
        <f>IF(ISBLANK($KC$3),"",IF(ISBLANK(Tipy!IJ73),0,IF(OR(AND(Tipy!IJ73=Výsledky!$KA$3,OR(Tipy!IL73=Výsledky!$KC$3+1,Tipy!IL73=Výsledky!$KC$3-1)),AND(Tipy!IL73=Výsledky!$KC$3,OR(Tipy!IJ73=Výsledky!$KA$3+1,Tipy!IJ73=Výsledky!$KA$3-1))),10,0)))</f>
        <v>0</v>
      </c>
      <c r="KC79" s="186" t="str">
        <f>IF(ISBLANK($KC$3),"",IF(ISBLANK(Tipy!IJ73),"-",SUM(JX79:KB79)))</f>
        <v>-</v>
      </c>
      <c r="KD79" s="185"/>
      <c r="KE79" s="182">
        <f>IF(ISBLANK($KJ$3),"",IF(ISBLANK(Tipy!IP73),0,IF(AND(Tipy!IP73=Výsledky!$KH$3,Tipy!IR73=Výsledky!$KJ$3),50,0)))</f>
        <v>0</v>
      </c>
      <c r="KF79" s="182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182">
        <f>IF(ISBLANK($KJ$3),"",IF(OR(Tipy!IS73=Výsledky!$KE$6,Tipy!IS73=Výsledky!$KE$7,Tipy!IS73=Výsledky!$KE$8,Tipy!IS73=Výsledky!$KE$9),30,0))</f>
        <v>0</v>
      </c>
      <c r="KH79" s="182">
        <f>IF(ISBLANK($KJ$3),"",IF(OR(Tipy!IT73=Výsledky!$KH$6,Tipy!IT73=Výsledky!$KH$7,Tipy!IT73=Výsledky!$KH$8,Tipy!IT73=Výsledky!$KH$9),10,0))</f>
        <v>0</v>
      </c>
      <c r="KI79" s="183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186" t="str">
        <f>IF(ISBLANK($KJ$3),"",IF(ISBLANK(Tipy!IP73),"-",SUM(KE79:KI79)))</f>
        <v>-</v>
      </c>
      <c r="KK79" s="185"/>
      <c r="KL79" s="182">
        <f>IF(ISBLANK($KQ$3),"",IF(ISBLANK(Tipy!IV73),0,IF(AND(Tipy!IV73=Výsledky!$KO$3,Tipy!IX73=Výsledky!$KQ$3),50,0)))</f>
        <v>0</v>
      </c>
      <c r="KM79" s="182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82">
        <f>IF(ISBLANK($KQ$3),"",IF(OR(Tipy!IY73=Výsledky!$KL$6,Tipy!IY73=Výsledky!$KL$7,Tipy!IY73=Výsledky!$KL$8,Tipy!IY73=Výsledky!$KL$9),30,0))</f>
        <v>0</v>
      </c>
      <c r="KO79" s="182">
        <f>IF(ISBLANK($KQ$3),"",IF(OR(Tipy!IZ73=Výsledky!$KO$6,Tipy!IZ73=Výsledky!$KO$7,Tipy!IZ73=Výsledky!$KO$8,Tipy!IZ73=Výsledky!$KO$9),10,0))</f>
        <v>0</v>
      </c>
      <c r="KP79" s="183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86" t="str">
        <f>IF(ISBLANK($KQ$3),"",IF(ISBLANK(Tipy!IV73),"-",SUM(KL79:KP79)))</f>
        <v>-</v>
      </c>
      <c r="KR79" s="185"/>
      <c r="KS79" s="182">
        <f>IF(ISBLANK($KX$3),"",IF(ISBLANK(Tipy!JB73),0,IF(AND(Tipy!JB73=Výsledky!$KV$3,Tipy!JD73=Výsledky!$KX$3),50,0)))</f>
        <v>0</v>
      </c>
      <c r="KT79" s="182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82">
        <f>IF(ISBLANK($KX$3),"",IF(OR(Tipy!JE73=Výsledky!$KS$6,Tipy!JE73=Výsledky!$KS$7,Tipy!JE73=Výsledky!$KS$8,Tipy!JE73=Výsledky!$KS$9),30,0))</f>
        <v>0</v>
      </c>
      <c r="KV79" s="182">
        <f>IF(ISBLANK($KX$3),"",IF(OR(Tipy!JF73=Výsledky!$KV$6,Tipy!JF73=Výsledky!$KV$7,Tipy!JF73=Výsledky!$KV$8,Tipy!JF73=Výsledky!$KV$9),10,0))</f>
        <v>0</v>
      </c>
      <c r="KW79" s="183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86" t="str">
        <f>IF(ISBLANK($KX$3),"",IF(ISBLANK(Tipy!JB73),"-",SUM(KS79:KW79)))</f>
        <v>-</v>
      </c>
      <c r="KY79" s="185"/>
      <c r="KZ79" s="182">
        <f>IF(ISBLANK($LE$3),"",IF(ISBLANK(Tipy!JH73),0,IF(AND(Tipy!JH73=Výsledky!$LC$3,Tipy!JJ73=Výsledky!$LE$3),50,0)))</f>
        <v>0</v>
      </c>
      <c r="LA79" s="182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82">
        <f>IF(ISBLANK($LE$3),"",IF(OR(Tipy!JK73=Výsledky!$KZ$6,Tipy!JK73=Výsledky!$KZ$7,Tipy!JK73=Výsledky!$KZ$8,Tipy!JK73=Výsledky!$KZ$9),30,0))</f>
        <v>0</v>
      </c>
      <c r="LC79" s="182">
        <f>IF(ISBLANK($LE$3),"",IF(OR(Tipy!JL73=Výsledky!$LC$6,Tipy!JL73=Výsledky!$LC$7,Tipy!JL73=Výsledky!$LC$8,Tipy!JL73=Výsledky!$LC$9),10,0))</f>
        <v>0</v>
      </c>
      <c r="LD79" s="183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86" t="str">
        <f>IF(ISBLANK($LE$3),"",IF(ISBLANK(Tipy!JH73),"-",SUM(KZ79:LD79)))</f>
        <v>-</v>
      </c>
      <c r="LF79" s="185"/>
      <c r="LG79" s="182">
        <f>IF(ISBLANK($LL$3),"",IF(ISBLANK(Tipy!JN73),0,IF(AND(Tipy!JN73=Výsledky!$LJ$3,Tipy!JP73=Výsledky!$LL$3),50,0)))</f>
        <v>0</v>
      </c>
      <c r="LH79" s="182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82">
        <f>IF(ISBLANK($LL$3),"",IF(OR(Tipy!JQ73=Výsledky!$LG$6,Tipy!JQ73=Výsledky!$LG$7,Tipy!JQ73=Výsledky!$LG$8,Tipy!JQ73=Výsledky!$LG$9),30,0))</f>
        <v>0</v>
      </c>
      <c r="LJ79" s="182">
        <f>IF(ISBLANK($LL$3),"",IF(OR(Tipy!JR73=Výsledky!$LJ$6,Tipy!JR73=Výsledky!$LJ$7,Tipy!JR73=Výsledky!$LJ$8,Tipy!JR73=Výsledky!$LJ$9),10,0))</f>
        <v>0</v>
      </c>
      <c r="LK79" s="183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86" t="str">
        <f>IF(ISBLANK($LL$3),"",IF(ISBLANK(Tipy!JN73),"-",SUM(LG79:LK79)))</f>
        <v>-</v>
      </c>
      <c r="LM79" s="185"/>
      <c r="LN79" s="182" t="str">
        <f>IF(ISBLANK($LS$3),"",IF(ISBLANK(Tipy!JT73),0,IF(AND(Tipy!JT73=Výsledky!$LQ$3,Tipy!JV73=Výsledky!$LS$3),50,0)))</f>
        <v/>
      </c>
      <c r="LO79" s="182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82" t="str">
        <f>IF(ISBLANK($LS$3),"",IF(OR(Tipy!JW73=Výsledky!$LN$6,Tipy!JW73=Výsledky!$LN$7,Tipy!JW73=Výsledky!$LN$8,Tipy!JW73=Výsledky!$LN$9),30,0))</f>
        <v/>
      </c>
      <c r="LQ79" s="182" t="str">
        <f>IF(ISBLANK($LS$3),"",IF(OR(Tipy!JX73=Výsledky!$LQ$6,Tipy!JX73=Výsledky!$LQ$7,Tipy!JX73=Výsledky!$LQ$8,Tipy!JX73=Výsledky!$LQ$9),10,0))</f>
        <v/>
      </c>
      <c r="LR79" s="183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86" t="str">
        <f>IF(ISBLANK($LS$3),"",IF(ISBLANK(Tipy!JT73),"-",SUM(LN79:LR79)))</f>
        <v/>
      </c>
      <c r="LT79" s="94"/>
      <c r="LU79" s="182">
        <f>IF(ISBLANK($LZ$3),"",IF(ISBLANK(Tipy!JZ73),0,IF(AND(Tipy!JZ73=Výsledky!$LX$3,Tipy!KB73=Výsledky!$LZ$3),50,0)))</f>
        <v>0</v>
      </c>
      <c r="LV79" s="182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82">
        <f>IF(ISBLANK($LZ$3),"",IF(OR(Tipy!KC73=Výsledky!$LU$6,Tipy!KC73=Výsledky!$LU$7,Tipy!KC73=Výsledky!$LU$8,Tipy!KC73=Výsledky!$LU$9),30,0))</f>
        <v>0</v>
      </c>
      <c r="LX79" s="182">
        <f>IF(ISBLANK($LZ$3),"",IF(OR(Tipy!KD73=Výsledky!$LX$6,Tipy!KD73=Výsledky!$LX$7,Tipy!KD73=Výsledky!$LX$8,Tipy!KD73=Výsledky!$LX$9),10,0))</f>
        <v>0</v>
      </c>
      <c r="LY79" s="183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86" t="str">
        <f>IF(ISBLANK($LZ$3),"",IF(ISBLANK(Tipy!JZ73),"-",SUM(LU79:LY79)))</f>
        <v>-</v>
      </c>
      <c r="MA79" s="185"/>
      <c r="MB79" s="182">
        <f>IF(ISBLANK($MG$3),"",IF(ISBLANK(Tipy!KF73),0,IF(AND(Tipy!KF73=Výsledky!$ME$3,Tipy!KH73=Výsledky!$MG$3),50,0)))</f>
        <v>0</v>
      </c>
      <c r="MC79" s="182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82">
        <f>IF(ISBLANK($MG$3),"",IF(OR(Tipy!KI73=Výsledky!$MB$6,Tipy!KI73=Výsledky!$MB$7,Tipy!KI73=Výsledky!$MB$8,Tipy!KI73=Výsledky!$MB$9),30,0))</f>
        <v>0</v>
      </c>
      <c r="ME79" s="182">
        <f>IF(ISBLANK($MG$3),"",IF(OR(Tipy!KJ73=Výsledky!$ME$6,Tipy!KJ73=Výsledky!$ME$7,Tipy!KJ73=Výsledky!$ME$8,Tipy!KJ73=Výsledky!$ME$9),10,0))</f>
        <v>0</v>
      </c>
      <c r="MF79" s="183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86" t="str">
        <f>IF(ISBLANK($MG$3),"",IF(ISBLANK(Tipy!KF73),"-",SUM(MB79:MF79)))</f>
        <v>-</v>
      </c>
      <c r="MH79" s="94"/>
      <c r="MI79" s="92" t="str">
        <f>IF(ISBLANK($MN$3),"",IF(ISBLANK(Tipy!KL73),0,IF(AND(Tipy!KL73=Výsledky!$ML$3,Tipy!KN73=Výsledky!$MN$3),50,0)))</f>
        <v/>
      </c>
      <c r="MJ79" s="92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92" t="str">
        <f>IF(ISBLANK($MN$3),"",IF(OR(Tipy!KO73=Výsledky!$MI$6,Tipy!KO73=Výsledky!$MI$7,Tipy!KO73=Výsledky!$MI$8,Tipy!KO73=Výsledky!$MI$9),30,0))</f>
        <v/>
      </c>
      <c r="ML79" s="92" t="str">
        <f>IF(ISBLANK($MN$3),"",IF(OR(Tipy!KP73=Výsledky!$ML$6,Tipy!KP73=Výsledky!$ML$7,Tipy!KP73=Výsledky!$ML$8,Tipy!KP73=Výsledky!$ML$9),10,0))</f>
        <v/>
      </c>
      <c r="MM79" s="93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95" t="str">
        <f>IF(ISBLANK($MN$3),"",IF(ISBLANK(Tipy!KL73),"-",SUM(MI79:MM79)))</f>
        <v/>
      </c>
      <c r="MO79" s="94"/>
      <c r="MP79" s="92" t="str">
        <f>IF(ISBLANK($MU$3),"",IF(ISBLANK(Tipy!KR73),0,IF(AND(Tipy!KR73=Výsledky!$MS$3,Tipy!KT73=Výsledky!$MU$3),50,0)))</f>
        <v/>
      </c>
      <c r="MQ79" s="92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92" t="str">
        <f>IF(ISBLANK($MU$3),"",IF(OR(Tipy!KU73=Výsledky!$MP$6,Tipy!KU73=Výsledky!$MP$7,Tipy!KU73=Výsledky!$MP$8,Tipy!KU73=Výsledky!$MP$9),30,0))</f>
        <v/>
      </c>
      <c r="MS79" s="92" t="str">
        <f>IF(ISBLANK($MU$3),"",IF(OR(Tipy!KV73=Výsledky!$MS$6,Tipy!KV73=Výsledky!$MS$7,Tipy!KV73=Výsledky!$MS$8,Tipy!KV73=Výsledky!$MS$9),10,0))</f>
        <v/>
      </c>
      <c r="MT79" s="93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95" t="str">
        <f>IF(ISBLANK($MU$3),"",IF(ISBLANK(Tipy!KR73),"-",SUM(MP79:MT79)))</f>
        <v/>
      </c>
      <c r="MV79" s="94"/>
      <c r="MW79" s="92" t="str">
        <f>IF(ISBLANK($NB$3),"",IF(ISBLANK(Tipy!KX73),0,IF(AND(Tipy!KX73=Výsledky!$MZ$3,Tipy!KZ73=Výsledky!$NB$3),50,0)))</f>
        <v/>
      </c>
      <c r="MX79" s="92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92" t="str">
        <f>IF(ISBLANK($NB$3),"",IF(OR(Tipy!LA73=Výsledky!$MW$6,Tipy!LA73=Výsledky!$MW$7,Tipy!LA73=Výsledky!$MW$8,Tipy!LA73=Výsledky!$MW$9),30,0))</f>
        <v/>
      </c>
      <c r="MZ79" s="92" t="str">
        <f>IF(ISBLANK($NB$3),"",IF(OR(Tipy!LB73=Výsledky!$MZ$6,Tipy!LB73=Výsledky!$MZ$7,Tipy!LB73=Výsledky!$MZ$8,Tipy!LB73=Výsledky!$MZ$9),10,0))</f>
        <v/>
      </c>
      <c r="NA79" s="93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95" t="str">
        <f>IF(ISBLANK($NB$3),"",IF(ISBLANK(Tipy!KX73),"-",SUM(MW79:NA79)))</f>
        <v/>
      </c>
      <c r="NC79" s="94"/>
      <c r="ND79" s="92" t="str">
        <f>IF(ISBLANK($NI$3),"",IF(ISBLANK(Tipy!LD73),0,IF(AND(Tipy!LD73=Výsledky!$NG$3,Tipy!LF73=Výsledky!$NI$3),50,0)))</f>
        <v/>
      </c>
      <c r="NE79" s="92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92" t="str">
        <f>IF(ISBLANK($NI$3),"",IF(OR(Tipy!LG73=Výsledky!$ND$6,Tipy!LG73=Výsledky!$ND$7,Tipy!LG73=Výsledky!$ND$8,Tipy!LG73=Výsledky!$ND$9),30,0))</f>
        <v/>
      </c>
      <c r="NG79" s="92" t="str">
        <f>IF(ISBLANK($NI$3),"",IF(OR(Tipy!LH73=Výsledky!$NG$6,Tipy!LH73=Výsledky!$NG$7,Tipy!LH73=Výsledky!$NG$8,Tipy!LH73=Výsledky!$NG$9),10,0))</f>
        <v/>
      </c>
      <c r="NH79" s="93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95" t="str">
        <f>IF(ISBLANK($NI$3),"",IF(ISBLANK(Tipy!LD73),"-",SUM(ND79:NH79)))</f>
        <v/>
      </c>
      <c r="NJ79" s="94"/>
      <c r="NK79" s="92" t="str">
        <f>IF(ISBLANK($NP$3),"",IF(ISBLANK(Tipy!LJ73),0,IF(AND(Tipy!LJ73=Výsledky!$NN$3,Tipy!LL73=Výsledky!$NP$3),50,0)))</f>
        <v/>
      </c>
      <c r="NL79" s="92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92" t="str">
        <f>IF(ISBLANK($NP$3),"",IF(OR(Tipy!LM73=Výsledky!$NK$6,Tipy!LM73=Výsledky!$NK$7,Tipy!LM73=Výsledky!$NK$8,Tipy!LM73=Výsledky!$NK$9),30,0))</f>
        <v/>
      </c>
      <c r="NN79" s="92" t="str">
        <f>IF(ISBLANK($NP$3),"",IF(OR(Tipy!LN73=Výsledky!$NN$6,Tipy!LN73=Výsledky!$NN$7,Tipy!LN73=Výsledky!$NN$8,Tipy!LN73=Výsledky!$NN$9),10,0))</f>
        <v/>
      </c>
      <c r="NO79" s="93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95" t="str">
        <f>IF(ISBLANK($NP$3),"",IF(ISBLANK(Tipy!LJ73),"-",SUM(NK79:NO79)))</f>
        <v/>
      </c>
      <c r="NQ79" s="94"/>
      <c r="NR79" s="92" t="str">
        <f>IF(ISBLANK($NW$3),"",IF(ISBLANK(Tipy!LP73),0,IF(AND(Tipy!LP73=Výsledky!$NU$3,Tipy!LR73=Výsledky!$NW$3),50,0)))</f>
        <v/>
      </c>
      <c r="NS79" s="92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92" t="str">
        <f>IF(ISBLANK($NW$3),"",IF(OR(Tipy!LS73=Výsledky!$NR$6,Tipy!LS73=Výsledky!$NR$7,Tipy!LS73=Výsledky!$NR$8,Tipy!LS73=Výsledky!$NR$9),30,0))</f>
        <v/>
      </c>
      <c r="NU79" s="92" t="str">
        <f>IF(ISBLANK($NW$3),"",IF(OR(Tipy!LT73=Výsledky!$NU$6,Tipy!LT73=Výsledky!$NU$7,Tipy!LT73=Výsledky!$NU$8,Tipy!LT73=Výsledky!$NU$9),10,0))</f>
        <v/>
      </c>
      <c r="NV79" s="93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95" t="str">
        <f>IF(ISBLANK($NW$3),"",IF(ISBLANK(Tipy!LP73),"-",SUM(NR79:NV79)))</f>
        <v/>
      </c>
      <c r="NX79" s="94"/>
      <c r="NY79" s="92" t="str">
        <f>IF(ISBLANK($OD$3),"",IF(ISBLANK(Tipy!LV73),0,IF(AND(Tipy!LV73=Výsledky!$OB$3,Tipy!LX73=Výsledky!$OD$3),50,0)))</f>
        <v/>
      </c>
      <c r="NZ79" s="92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92" t="str">
        <f>IF(ISBLANK($OD$3),"",IF(OR(Tipy!LY73=Výsledky!$NY$6,Tipy!LY73=Výsledky!$NY$7,Tipy!LY73=Výsledky!$NY$8,Tipy!LY73=Výsledky!$NY$9),30,0))</f>
        <v/>
      </c>
      <c r="OB79" s="92" t="str">
        <f>IF(ISBLANK($OD$3),"",IF(OR(Tipy!LZ73=Výsledky!$OB$6,Tipy!LZ73=Výsledky!$OB$7,Tipy!LZ73=Výsledky!$OB$8,Tipy!LZ73=Výsledky!$OB$9),10,0))</f>
        <v/>
      </c>
      <c r="OC79" s="93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95" t="str">
        <f>IF(ISBLANK($OD$3),"",IF(ISBLANK(Tipy!LV73),"-",SUM(NY79:OC79)))</f>
        <v/>
      </c>
      <c r="OE79" s="94"/>
      <c r="OF79" s="92" t="str">
        <f>IF(ISBLANK($OK$3),"",IF(ISBLANK(Tipy!MB73),0,IF(AND(Tipy!MB73=Výsledky!$OI$3,Tipy!MD73=Výsledky!$OK$3),50,0)))</f>
        <v/>
      </c>
      <c r="OG79" s="92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92" t="str">
        <f>IF(ISBLANK($OK$3),"",IF(OR(Tipy!ME73=Výsledky!$OF$6,Tipy!ME73=Výsledky!$OF$7,Tipy!ME73=Výsledky!$OF$8,Tipy!ME73=Výsledky!$OF$9),30,0))</f>
        <v/>
      </c>
      <c r="OI79" s="92" t="str">
        <f>IF(ISBLANK($OK$3),"",IF(OR(Tipy!MF73=Výsledky!$OI$6,Tipy!MF73=Výsledky!$OI$7,Tipy!MF73=Výsledky!$OI$8,Tipy!MF73=Výsledky!$OI$9),10,0))</f>
        <v/>
      </c>
      <c r="OJ79" s="93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95" t="str">
        <f>IF(ISBLANK($OK$3),"",IF(ISBLANK(Tipy!MB73),"-",SUM(OF79:OJ79)))</f>
        <v/>
      </c>
      <c r="OL79" s="94"/>
      <c r="OM79" s="92" t="str">
        <f>IF(ISBLANK($OR$3),"",IF(ISBLANK(Tipy!MH73),0,IF(AND(Tipy!MH73=Výsledky!$OP$3,Tipy!MJ73=Výsledky!$OR$3),50,0)))</f>
        <v/>
      </c>
      <c r="ON79" s="92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92" t="str">
        <f>IF(ISBLANK($OR$3),"",IF(OR(Tipy!MK73=Výsledky!$OM$6,Tipy!MK73=Výsledky!$OM$7,Tipy!MK73=Výsledky!$OM$8,Tipy!MK73=Výsledky!$OM$9),30,0))</f>
        <v/>
      </c>
      <c r="OP79" s="92" t="str">
        <f>IF(ISBLANK($OR$3),"",IF(OR(Tipy!ML73=Výsledky!$OP$6,Tipy!ML73=Výsledky!$OP$7,Tipy!ML73=Výsledky!$OP$8,Tipy!ML73=Výsledky!$OP$9),10,0))</f>
        <v/>
      </c>
      <c r="OQ79" s="93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95" t="str">
        <f>IF(ISBLANK($OR$3),"",IF(ISBLANK(Tipy!MH73),"-",SUM(OM79:OQ79)))</f>
        <v/>
      </c>
      <c r="OS79" s="94"/>
      <c r="OT79" s="92" t="str">
        <f>IF(ISBLANK($OY$3),"",IF(ISBLANK(Tipy!MN73),0,IF(AND(Tipy!MN73=Výsledky!$OW$3,Tipy!MP73=Výsledky!$OY$3),50,0)))</f>
        <v/>
      </c>
      <c r="OU79" s="92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92" t="str">
        <f>IF(ISBLANK($OY$3),"",IF(OR(Tipy!MQ73=Výsledky!$OT$6,Tipy!MQ73=Výsledky!$OT$7,Tipy!MQ73=Výsledky!$OT$8,Tipy!MQ73=Výsledky!$OT$9),30,0))</f>
        <v/>
      </c>
      <c r="OW79" s="92" t="str">
        <f>IF(ISBLANK($OY$3),"",IF(OR(Tipy!MR73=Výsledky!$OW$6,Tipy!MR73=Výsledky!$OW$7,Tipy!MR73=Výsledky!$OW$8,Tipy!MR73=Výsledky!$OW$9),10,0))</f>
        <v/>
      </c>
      <c r="OX79" s="93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95" t="str">
        <f>IF(ISBLANK($OY$3),"",IF(ISBLANK(Tipy!MN73),"-",SUM(OT79:OX79)))</f>
        <v/>
      </c>
      <c r="OZ79" s="94"/>
      <c r="PA79" s="92" t="str">
        <f>IF(ISBLANK($PF$3),"",IF(ISBLANK(Tipy!MT73),0,IF(AND(Tipy!MT73=Výsledky!$PD$3,Tipy!MV73=Výsledky!$PF$3),50,0)))</f>
        <v/>
      </c>
      <c r="PB79" s="92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92" t="str">
        <f>IF(ISBLANK($PF$3),"",IF(OR(Tipy!MW73=Výsledky!$PA$6,Tipy!MW73=Výsledky!$PA$7,Tipy!MW73=Výsledky!$PA$8,Tipy!MW73=Výsledky!$PA$9),30,0))</f>
        <v/>
      </c>
      <c r="PD79" s="92" t="str">
        <f>IF(ISBLANK($PF$3),"",IF(OR(Tipy!MX73=Výsledky!$PD$6,Tipy!MX73=Výsledky!$PD$7,Tipy!MX73=Výsledky!$PD$8,Tipy!MX73=Výsledky!$PD$9),10,0))</f>
        <v/>
      </c>
      <c r="PE79" s="93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95" t="str">
        <f>IF(ISBLANK($PF$3),"",IF(ISBLANK(Tipy!MT73),"-",SUM(PA79:PE79)))</f>
        <v/>
      </c>
      <c r="PG79" s="94"/>
      <c r="PH79" s="92" t="str">
        <f>IF(ISBLANK($PM$3),"",IF(ISBLANK(Tipy!MZ73),0,IF(AND(Tipy!MZ73=Výsledky!$PK$3,Tipy!NB73=Výsledky!$PM$3),50,0)))</f>
        <v/>
      </c>
      <c r="PI79" s="92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92" t="str">
        <f>IF(ISBLANK($PM$3),"",IF(OR(Tipy!NC73=Výsledky!$PH$6,Tipy!NC73=Výsledky!$PH$7,Tipy!NC73=Výsledky!$PH$8,Tipy!NC73=Výsledky!$PH$9),30,0))</f>
        <v/>
      </c>
      <c r="PK79" s="92" t="str">
        <f>IF(ISBLANK($PM$3),"",IF(OR(Tipy!ND73=Výsledky!$PK$6,Tipy!ND73=Výsledky!$PK$7,Tipy!ND73=Výsledky!$PK$8,Tipy!ND73=Výsledky!$PK$9),10,0))</f>
        <v/>
      </c>
      <c r="PL79" s="93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95" t="str">
        <f>IF(ISBLANK($PM$3),"",IF(ISBLANK(Tipy!MZ73),"-",SUM(PH79:PL79)))</f>
        <v/>
      </c>
      <c r="PN79" s="94"/>
      <c r="PO79" s="92" t="str">
        <f>IF(ISBLANK($PT$3),"",IF(ISBLANK(Tipy!NF73),0,IF(AND(Tipy!NF73=Výsledky!$PR$3,Tipy!NH73=Výsledky!$PT$3),50,0)))</f>
        <v/>
      </c>
      <c r="PP79" s="92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92" t="str">
        <f>IF(ISBLANK($PT$3),"",IF(OR(Tipy!NI73=Výsledky!$PO$6,Tipy!NI73=Výsledky!$PO$7,Tipy!NI73=Výsledky!$PO$8,Tipy!NI73=Výsledky!$PO$9),30,0))</f>
        <v/>
      </c>
      <c r="PR79" s="92" t="str">
        <f>IF(ISBLANK($PT$3),"",IF(OR(Tipy!NJ73=Výsledky!$PR$6,Tipy!NJ73=Výsledky!$PR$7,Tipy!NJ73=Výsledky!$PR$8,Tipy!NJ73=Výsledky!$PR$9),10,0))</f>
        <v/>
      </c>
      <c r="PS79" s="93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95" t="str">
        <f>IF(ISBLANK($PT$3),"",IF(ISBLANK(Tipy!NF73),"-",SUM(PO79:PS79)))</f>
        <v/>
      </c>
      <c r="PU79" s="94"/>
      <c r="PV79" s="92" t="str">
        <f>IF(ISBLANK($QA$3),"",IF(ISBLANK(Tipy!NL73),0,IF(AND(Tipy!NL73=Výsledky!$PY$3,Tipy!NN73=Výsledky!$QA$3),50,0)))</f>
        <v/>
      </c>
      <c r="PW79" s="92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92" t="str">
        <f>IF(ISBLANK($QA$3),"",IF(OR(Tipy!NO73=Výsledky!$PV$6,Tipy!NO73=Výsledky!$PV$7,Tipy!NO73=Výsledky!$PV$8,Tipy!NO73=Výsledky!$PV$9),30,0))</f>
        <v/>
      </c>
      <c r="PY79" s="92" t="str">
        <f>IF(ISBLANK($QA$3),"",IF(OR(Tipy!NP73=Výsledky!$PY$6,Tipy!NP73=Výsledky!$PY$7,Tipy!NP73=Výsledky!$PY$8,Tipy!NP73=Výsledky!$PY$9),10,0))</f>
        <v/>
      </c>
      <c r="PZ79" s="93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95" t="str">
        <f>IF(ISBLANK($QA$3),"",IF(ISBLANK(Tipy!NL73),"-",SUM(PV79:PZ79)))</f>
        <v/>
      </c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182">
        <f>IF(ISBLANK($GP$3),"",IF(ISBLANK(Tipy!FJ74),0,IF(AND(Tipy!FJ74=Výsledky!$GN$3,Tipy!FL74=Výsledky!$GP$3),50,0)))</f>
        <v>0</v>
      </c>
      <c r="GL80" s="182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82">
        <f>IF(ISBLANK($GP$3),"",IF(OR(Tipy!FM74=Výsledky!$GK$6,Tipy!FM74=Výsledky!$GK$7,Tipy!FM74=Výsledky!$GK$8,Tipy!FM74=Výsledky!$GK$9),30,0))</f>
        <v>30</v>
      </c>
      <c r="GN80" s="182">
        <f>IF(ISBLANK($GP$3),"",IF(OR(Tipy!FN74=Výsledky!$GN$6,Tipy!FN74=Výsledky!$GN$7,Tipy!FN74=Výsledky!$GN$8,Tipy!FN74=Výsledky!$GN$9),10,0))</f>
        <v>10</v>
      </c>
      <c r="GO80" s="183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6">
        <f>IF(ISBLANK($GP$3),"",IF(ISBLANK(Tipy!FJ74),"-",SUM(GK80:GO80)))</f>
        <v>60</v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182">
        <f>IF(ISBLANK($IM$3),"",IF(ISBLANK(Tipy!GZ74),0,IF(AND(Tipy!GZ74=Výsledky!$IK$3,Tipy!HB74=Výsledky!$IM$3),50,0)))</f>
        <v>0</v>
      </c>
      <c r="II80" s="182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2">
        <f>IF(ISBLANK($IM$3),"",IF(OR(Tipy!HC74=Výsledky!$IH$6,Tipy!HC74=Výsledky!$IH$7,Tipy!HC74=Výsledky!$IH$8,Tipy!HC74=Výsledky!$IH$9),30,0))</f>
        <v>0</v>
      </c>
      <c r="IK80" s="182">
        <f>IF(ISBLANK($IM$3),"",IF(OR(Tipy!HD74=Výsledky!$IK$6,Tipy!HD74=Výsledky!$IK$7,Tipy!HD74=Výsledky!$IK$8,Tipy!HD74=Výsledky!$IK$9),10,0))</f>
        <v>0</v>
      </c>
      <c r="IL80" s="183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6" t="str">
        <f>IF(ISBLANK($IM$3),"",IF(ISBLANK(Tipy!GZ74),"-",SUM(IH80:IL80)))</f>
        <v>-</v>
      </c>
      <c r="IN80" s="185"/>
      <c r="IO80" s="182">
        <f>IF(ISBLANK($IT$3),"",IF(ISBLANK(Tipy!HF74),0,IF(AND(Tipy!HF74=Výsledky!$IR$3,Tipy!HH74=Výsledky!$IT$3),50,0)))</f>
        <v>0</v>
      </c>
      <c r="IP80" s="182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2">
        <f>IF(ISBLANK($IT$3),"",IF(OR(Tipy!HI74=Výsledky!$IO$6,Tipy!HI74=Výsledky!$IO$7,Tipy!HI74=Výsledky!$IO$8,Tipy!HI74=Výsledky!$IO$9),30,0))</f>
        <v>0</v>
      </c>
      <c r="IR80" s="182">
        <f>IF(ISBLANK($IT$3),"",IF(OR(Tipy!HJ74=Výsledky!$IR$6,Tipy!HJ74=Výsledky!$IR$7,Tipy!HJ74=Výsledky!$IR$8,Tipy!HJ74=Výsledky!$IR$9),10,0))</f>
        <v>0</v>
      </c>
      <c r="IS80" s="183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6" t="str">
        <f>IF(ISBLANK($IT$3),"",IF(ISBLANK(Tipy!HF74),"-",SUM(IO80:IS80)))</f>
        <v>-</v>
      </c>
      <c r="IU80" s="185"/>
      <c r="IV80" s="182">
        <f>IF(ISBLANK($JA$3),"",IF(ISBLANK(Tipy!HL74),0,IF(AND(Tipy!HL74=Výsledky!$IY$3,Tipy!HN74=Výsledky!$JA$3),50,0)))</f>
        <v>0</v>
      </c>
      <c r="IW80" s="182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2">
        <f>IF(ISBLANK($JA$3),"",IF(OR(Tipy!HO74=Výsledky!$IV$6,Tipy!HO74=Výsledky!$IV$7,Tipy!HO74=Výsledky!$IV$8,Tipy!HO74=Výsledky!$IV$9),30,0))</f>
        <v>0</v>
      </c>
      <c r="IY80" s="182">
        <f>IF(ISBLANK($JA$3),"",IF(OR(Tipy!HP74=Výsledky!$IY$6,Tipy!HP74=Výsledky!$IY$7,Tipy!HP74=Výsledky!$IY$8,Tipy!HP74=Výsledky!$IY$9),10,0))</f>
        <v>0</v>
      </c>
      <c r="IZ80" s="183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6" t="str">
        <f>IF(ISBLANK($JA$3),"",IF(ISBLANK(Tipy!HL74),"-",SUM(IV80:IZ80)))</f>
        <v>-</v>
      </c>
      <c r="JB80" s="185"/>
      <c r="JC80" s="182">
        <f>IF(ISBLANK($JH$3),"",IF(ISBLANK(Tipy!HR74),0,IF(AND(Tipy!HR74=Výsledky!$JF$3,Tipy!HT74=Výsledky!$JH$3),50,0)))</f>
        <v>0</v>
      </c>
      <c r="JD80" s="182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2">
        <f>IF(ISBLANK($JH$3),"",IF(OR(Tipy!HU74=Výsledky!$JC$6,Tipy!HU74=Výsledky!$JC$7,Tipy!HU74=Výsledky!$JC$8,Tipy!HU74=Výsledky!$JC$9),30,0))</f>
        <v>0</v>
      </c>
      <c r="JF80" s="182">
        <f>IF(ISBLANK($JH$3),"",IF(OR(Tipy!HV74=Výsledky!$JF$6,Tipy!HV74=Výsledky!$JF$7,Tipy!HV74=Výsledky!$JF$8,Tipy!HV74=Výsledky!$JF$9),10,0))</f>
        <v>0</v>
      </c>
      <c r="JG80" s="18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6" t="str">
        <f>IF(ISBLANK($JH$3),"",IF(ISBLANK(Tipy!HR74),"-",SUM(JC80:JG80)))</f>
        <v>-</v>
      </c>
      <c r="JI80" s="185"/>
      <c r="JJ80" s="182">
        <f>IF(ISBLANK($JO$3),"",IF(ISBLANK(Tipy!HX74),0,IF(AND(Tipy!HX74=Výsledky!$JM$3,Tipy!HZ74=Výsledky!$JO$3),50,0)))</f>
        <v>0</v>
      </c>
      <c r="JK80" s="182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2">
        <f>IF(ISBLANK($JO$3),"",IF(OR(Tipy!IA74=Výsledky!$JJ$6,Tipy!IA74=Výsledky!$JJ$7,Tipy!IA74=Výsledky!$JJ$8,Tipy!IA74=Výsledky!$JJ$9),30,0))</f>
        <v>0</v>
      </c>
      <c r="JM80" s="182">
        <f>IF(ISBLANK($JO$3),"",IF(OR(Tipy!IB74=Výsledky!$JM$6,Tipy!IB74=Výsledky!$JM$7,Tipy!IB74=Výsledky!$JM$8,Tipy!IB74=Výsledky!$JM$9),10,0))</f>
        <v>0</v>
      </c>
      <c r="JN80" s="183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86" t="str">
        <f>IF(ISBLANK($JO$3),"",IF(ISBLANK(Tipy!HX74),"-",SUM(JJ80:JN80)))</f>
        <v>-</v>
      </c>
      <c r="JP80" s="185"/>
      <c r="JQ80" s="182">
        <f>IF(ISBLANK($JV$3),"",IF(ISBLANK(Tipy!ID74),0,IF(AND(Tipy!ID74=Výsledky!$JT$3,Tipy!IF74=Výsledky!$JV$3),50,0)))</f>
        <v>0</v>
      </c>
      <c r="JR80" s="182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82">
        <f>IF(ISBLANK($JV$3),"",IF(OR(Tipy!IG74=Výsledky!$JQ$6,Tipy!IG74=Výsledky!$JQ$7,Tipy!IG74=Výsledky!$JQ$8,Tipy!IG74=Výsledky!$JQ$9),30,0))</f>
        <v>0</v>
      </c>
      <c r="JT80" s="182">
        <f>IF(ISBLANK($JV$3),"",IF(OR(Tipy!IH74=Výsledky!$JT$6,Tipy!IH74=Výsledky!$JT$7,Tipy!IH74=Výsledky!$JT$8,Tipy!IH74=Výsledky!$JT$9),10,0))</f>
        <v>0</v>
      </c>
      <c r="JU80" s="183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86" t="str">
        <f>IF(ISBLANK($JV$3),"",IF(ISBLANK(Tipy!ID74),"-",SUM(JQ80:JU80)))</f>
        <v>-</v>
      </c>
      <c r="JW80" s="185"/>
      <c r="JX80" s="182">
        <f>IF(ISBLANK($KC$3),"",IF(ISBLANK(Tipy!IJ74),0,IF(AND(Tipy!IJ74=Výsledky!$KA$3,Tipy!IL74=Výsledky!$KC$3),50,0)))</f>
        <v>0</v>
      </c>
      <c r="JY80" s="182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>0</v>
      </c>
      <c r="JZ80" s="182">
        <f>IF(ISBLANK($KC$3),"",IF(OR(Tipy!IM74=Výsledky!$JX$6,Tipy!IM74=Výsledky!$JX$7,Tipy!IM74=Výsledky!$JX$8,Tipy!IM74=Výsledky!$JX$9),30,0))</f>
        <v>0</v>
      </c>
      <c r="KA80" s="182">
        <f>IF(ISBLANK($KC$3),"",IF(OR(Tipy!IN74=Výsledky!$KA$6,Tipy!IN74=Výsledky!$KA$7,Tipy!IN74=Výsledky!$KA$8,Tipy!IN74=Výsledky!$KA$9),10,0))</f>
        <v>0</v>
      </c>
      <c r="KB80" s="183">
        <f>IF(ISBLANK($KC$3),"",IF(ISBLANK(Tipy!IJ74),0,IF(OR(AND(Tipy!IJ74=Výsledky!$KA$3,OR(Tipy!IL74=Výsledky!$KC$3+1,Tipy!IL74=Výsledky!$KC$3-1)),AND(Tipy!IL74=Výsledky!$KC$3,OR(Tipy!IJ74=Výsledky!$KA$3+1,Tipy!IJ74=Výsledky!$KA$3-1))),10,0)))</f>
        <v>0</v>
      </c>
      <c r="KC80" s="186" t="str">
        <f>IF(ISBLANK($KC$3),"",IF(ISBLANK(Tipy!IJ74),"-",SUM(JX80:KB80)))</f>
        <v>-</v>
      </c>
      <c r="KD80" s="185"/>
      <c r="KE80" s="182">
        <f>IF(ISBLANK($KJ$3),"",IF(ISBLANK(Tipy!IP74),0,IF(AND(Tipy!IP74=Výsledky!$KH$3,Tipy!IR74=Výsledky!$KJ$3),50,0)))</f>
        <v>0</v>
      </c>
      <c r="KF80" s="182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182">
        <f>IF(ISBLANK($KJ$3),"",IF(OR(Tipy!IS74=Výsledky!$KE$6,Tipy!IS74=Výsledky!$KE$7,Tipy!IS74=Výsledky!$KE$8,Tipy!IS74=Výsledky!$KE$9),30,0))</f>
        <v>0</v>
      </c>
      <c r="KH80" s="182">
        <f>IF(ISBLANK($KJ$3),"",IF(OR(Tipy!IT74=Výsledky!$KH$6,Tipy!IT74=Výsledky!$KH$7,Tipy!IT74=Výsledky!$KH$8,Tipy!IT74=Výsledky!$KH$9),10,0))</f>
        <v>0</v>
      </c>
      <c r="KI80" s="183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186" t="str">
        <f>IF(ISBLANK($KJ$3),"",IF(ISBLANK(Tipy!IP74),"-",SUM(KE80:KI80)))</f>
        <v>-</v>
      </c>
      <c r="KK80" s="185"/>
      <c r="KL80" s="182">
        <f>IF(ISBLANK($KQ$3),"",IF(ISBLANK(Tipy!IV74),0,IF(AND(Tipy!IV74=Výsledky!$KO$3,Tipy!IX74=Výsledky!$KQ$3),50,0)))</f>
        <v>0</v>
      </c>
      <c r="KM80" s="182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82">
        <f>IF(ISBLANK($KQ$3),"",IF(OR(Tipy!IY74=Výsledky!$KL$6,Tipy!IY74=Výsledky!$KL$7,Tipy!IY74=Výsledky!$KL$8,Tipy!IY74=Výsledky!$KL$9),30,0))</f>
        <v>0</v>
      </c>
      <c r="KO80" s="182">
        <f>IF(ISBLANK($KQ$3),"",IF(OR(Tipy!IZ74=Výsledky!$KO$6,Tipy!IZ74=Výsledky!$KO$7,Tipy!IZ74=Výsledky!$KO$8,Tipy!IZ74=Výsledky!$KO$9),10,0))</f>
        <v>0</v>
      </c>
      <c r="KP80" s="183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86" t="str">
        <f>IF(ISBLANK($KQ$3),"",IF(ISBLANK(Tipy!IV74),"-",SUM(KL80:KP80)))</f>
        <v>-</v>
      </c>
      <c r="KR80" s="185"/>
      <c r="KS80" s="182">
        <f>IF(ISBLANK($KX$3),"",IF(ISBLANK(Tipy!JB74),0,IF(AND(Tipy!JB74=Výsledky!$KV$3,Tipy!JD74=Výsledky!$KX$3),50,0)))</f>
        <v>0</v>
      </c>
      <c r="KT80" s="182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82">
        <f>IF(ISBLANK($KX$3),"",IF(OR(Tipy!JE74=Výsledky!$KS$6,Tipy!JE74=Výsledky!$KS$7,Tipy!JE74=Výsledky!$KS$8,Tipy!JE74=Výsledky!$KS$9),30,0))</f>
        <v>30</v>
      </c>
      <c r="KV80" s="182">
        <f>IF(ISBLANK($KX$3),"",IF(OR(Tipy!JF74=Výsledky!$KV$6,Tipy!JF74=Výsledky!$KV$7,Tipy!JF74=Výsledky!$KV$8,Tipy!JF74=Výsledky!$KV$9),10,0))</f>
        <v>0</v>
      </c>
      <c r="KW80" s="183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86">
        <f>IF(ISBLANK($KX$3),"",IF(ISBLANK(Tipy!JB74),"-",SUM(KS80:KW80)))</f>
        <v>30</v>
      </c>
      <c r="KY80" s="185"/>
      <c r="KZ80" s="182">
        <f>IF(ISBLANK($LE$3),"",IF(ISBLANK(Tipy!JH74),0,IF(AND(Tipy!JH74=Výsledky!$LC$3,Tipy!JJ74=Výsledky!$LE$3),50,0)))</f>
        <v>0</v>
      </c>
      <c r="LA80" s="182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82">
        <f>IF(ISBLANK($LE$3),"",IF(OR(Tipy!JK74=Výsledky!$KZ$6,Tipy!JK74=Výsledky!$KZ$7,Tipy!JK74=Výsledky!$KZ$8,Tipy!JK74=Výsledky!$KZ$9),30,0))</f>
        <v>0</v>
      </c>
      <c r="LC80" s="182">
        <f>IF(ISBLANK($LE$3),"",IF(OR(Tipy!JL74=Výsledky!$LC$6,Tipy!JL74=Výsledky!$LC$7,Tipy!JL74=Výsledky!$LC$8,Tipy!JL74=Výsledky!$LC$9),10,0))</f>
        <v>0</v>
      </c>
      <c r="LD80" s="183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86" t="str">
        <f>IF(ISBLANK($LE$3),"",IF(ISBLANK(Tipy!JH74),"-",SUM(KZ80:LD80)))</f>
        <v>-</v>
      </c>
      <c r="LF80" s="185"/>
      <c r="LG80" s="182">
        <f>IF(ISBLANK($LL$3),"",IF(ISBLANK(Tipy!JN74),0,IF(AND(Tipy!JN74=Výsledky!$LJ$3,Tipy!JP74=Výsledky!$LL$3),50,0)))</f>
        <v>0</v>
      </c>
      <c r="LH80" s="182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20</v>
      </c>
      <c r="LI80" s="182">
        <f>IF(ISBLANK($LL$3),"",IF(OR(Tipy!JQ74=Výsledky!$LG$6,Tipy!JQ74=Výsledky!$LG$7,Tipy!JQ74=Výsledky!$LG$8,Tipy!JQ74=Výsledky!$LG$9),30,0))</f>
        <v>0</v>
      </c>
      <c r="LJ80" s="182">
        <f>IF(ISBLANK($LL$3),"",IF(OR(Tipy!JR74=Výsledky!$LJ$6,Tipy!JR74=Výsledky!$LJ$7,Tipy!JR74=Výsledky!$LJ$8,Tipy!JR74=Výsledky!$LJ$9),10,0))</f>
        <v>0</v>
      </c>
      <c r="LK80" s="183">
        <f>IF(ISBLANK($LL$3),"",IF(ISBLANK(Tipy!JN74),0,IF(OR(AND(Tipy!JN74=Výsledky!$LJ$3,OR(Tipy!JP74=Výsledky!$LL$3+1,Tipy!JP74=Výsledky!$LL$3-1)),AND(Tipy!JP74=Výsledky!$LL$3,OR(Tipy!JN74=Výsledky!$LJ$3+1,Tipy!JN74=Výsledky!$LJ$3-1))),10,0)))</f>
        <v>10</v>
      </c>
      <c r="LL80" s="186">
        <f>IF(ISBLANK($LL$3),"",IF(ISBLANK(Tipy!JN74),"-",SUM(LG80:LK80)))</f>
        <v>30</v>
      </c>
      <c r="LM80" s="185"/>
      <c r="LN80" s="182" t="str">
        <f>IF(ISBLANK($LS$3),"",IF(ISBLANK(Tipy!JT74),0,IF(AND(Tipy!JT74=Výsledky!$LQ$3,Tipy!JV74=Výsledky!$LS$3),50,0)))</f>
        <v/>
      </c>
      <c r="LO80" s="182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82" t="str">
        <f>IF(ISBLANK($LS$3),"",IF(OR(Tipy!JW74=Výsledky!$LN$6,Tipy!JW74=Výsledky!$LN$7,Tipy!JW74=Výsledky!$LN$8,Tipy!JW74=Výsledky!$LN$9),30,0))</f>
        <v/>
      </c>
      <c r="LQ80" s="182" t="str">
        <f>IF(ISBLANK($LS$3),"",IF(OR(Tipy!JX74=Výsledky!$LQ$6,Tipy!JX74=Výsledky!$LQ$7,Tipy!JX74=Výsledky!$LQ$8,Tipy!JX74=Výsledky!$LQ$9),10,0))</f>
        <v/>
      </c>
      <c r="LR80" s="183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86" t="str">
        <f>IF(ISBLANK($LS$3),"",IF(ISBLANK(Tipy!JT74),"-",SUM(LN80:LR80)))</f>
        <v/>
      </c>
      <c r="LT80" s="94"/>
      <c r="LU80" s="182">
        <f>IF(ISBLANK($LZ$3),"",IF(ISBLANK(Tipy!JZ74),0,IF(AND(Tipy!JZ74=Výsledky!$LX$3,Tipy!KB74=Výsledky!$LZ$3),50,0)))</f>
        <v>0</v>
      </c>
      <c r="LV80" s="182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82">
        <f>IF(ISBLANK($LZ$3),"",IF(OR(Tipy!KC74=Výsledky!$LU$6,Tipy!KC74=Výsledky!$LU$7,Tipy!KC74=Výsledky!$LU$8,Tipy!KC74=Výsledky!$LU$9),30,0))</f>
        <v>0</v>
      </c>
      <c r="LX80" s="182">
        <f>IF(ISBLANK($LZ$3),"",IF(OR(Tipy!KD74=Výsledky!$LX$6,Tipy!KD74=Výsledky!$LX$7,Tipy!KD74=Výsledky!$LX$8,Tipy!KD74=Výsledky!$LX$9),10,0))</f>
        <v>0</v>
      </c>
      <c r="LY80" s="183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86" t="str">
        <f>IF(ISBLANK($LZ$3),"",IF(ISBLANK(Tipy!JZ74),"-",SUM(LU80:LY80)))</f>
        <v>-</v>
      </c>
      <c r="MA80" s="185"/>
      <c r="MB80" s="182">
        <f>IF(ISBLANK($MG$3),"",IF(ISBLANK(Tipy!KF74),0,IF(AND(Tipy!KF74=Výsledky!$ME$3,Tipy!KH74=Výsledky!$MG$3),50,0)))</f>
        <v>0</v>
      </c>
      <c r="MC80" s="182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82">
        <f>IF(ISBLANK($MG$3),"",IF(OR(Tipy!KI74=Výsledky!$MB$6,Tipy!KI74=Výsledky!$MB$7,Tipy!KI74=Výsledky!$MB$8,Tipy!KI74=Výsledky!$MB$9),30,0))</f>
        <v>0</v>
      </c>
      <c r="ME80" s="182">
        <f>IF(ISBLANK($MG$3),"",IF(OR(Tipy!KJ74=Výsledky!$ME$6,Tipy!KJ74=Výsledky!$ME$7,Tipy!KJ74=Výsledky!$ME$8,Tipy!KJ74=Výsledky!$ME$9),10,0))</f>
        <v>0</v>
      </c>
      <c r="MF80" s="183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86" t="str">
        <f>IF(ISBLANK($MG$3),"",IF(ISBLANK(Tipy!KF74),"-",SUM(MB80:MF80)))</f>
        <v>-</v>
      </c>
      <c r="MH80" s="94"/>
      <c r="MI80" s="92" t="str">
        <f>IF(ISBLANK($MN$3),"",IF(ISBLANK(Tipy!KL74),0,IF(AND(Tipy!KL74=Výsledky!$ML$3,Tipy!KN74=Výsledky!$MN$3),50,0)))</f>
        <v/>
      </c>
      <c r="MJ80" s="92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92" t="str">
        <f>IF(ISBLANK($MN$3),"",IF(OR(Tipy!KO74=Výsledky!$MI$6,Tipy!KO74=Výsledky!$MI$7,Tipy!KO74=Výsledky!$MI$8,Tipy!KO74=Výsledky!$MI$9),30,0))</f>
        <v/>
      </c>
      <c r="ML80" s="92" t="str">
        <f>IF(ISBLANK($MN$3),"",IF(OR(Tipy!KP74=Výsledky!$ML$6,Tipy!KP74=Výsledky!$ML$7,Tipy!KP74=Výsledky!$ML$8,Tipy!KP74=Výsledky!$ML$9),10,0))</f>
        <v/>
      </c>
      <c r="MM80" s="93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95" t="str">
        <f>IF(ISBLANK($MN$3),"",IF(ISBLANK(Tipy!KL74),"-",SUM(MI80:MM80)))</f>
        <v/>
      </c>
      <c r="MO80" s="94"/>
      <c r="MP80" s="92" t="str">
        <f>IF(ISBLANK($MU$3),"",IF(ISBLANK(Tipy!KR74),0,IF(AND(Tipy!KR74=Výsledky!$MS$3,Tipy!KT74=Výsledky!$MU$3),50,0)))</f>
        <v/>
      </c>
      <c r="MQ80" s="92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92" t="str">
        <f>IF(ISBLANK($MU$3),"",IF(OR(Tipy!KU74=Výsledky!$MP$6,Tipy!KU74=Výsledky!$MP$7,Tipy!KU74=Výsledky!$MP$8,Tipy!KU74=Výsledky!$MP$9),30,0))</f>
        <v/>
      </c>
      <c r="MS80" s="92" t="str">
        <f>IF(ISBLANK($MU$3),"",IF(OR(Tipy!KV74=Výsledky!$MS$6,Tipy!KV74=Výsledky!$MS$7,Tipy!KV74=Výsledky!$MS$8,Tipy!KV74=Výsledky!$MS$9),10,0))</f>
        <v/>
      </c>
      <c r="MT80" s="93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95" t="str">
        <f>IF(ISBLANK($MU$3),"",IF(ISBLANK(Tipy!KR74),"-",SUM(MP80:MT80)))</f>
        <v/>
      </c>
      <c r="MV80" s="94"/>
      <c r="MW80" s="92" t="str">
        <f>IF(ISBLANK($NB$3),"",IF(ISBLANK(Tipy!KX74),0,IF(AND(Tipy!KX74=Výsledky!$MZ$3,Tipy!KZ74=Výsledky!$NB$3),50,0)))</f>
        <v/>
      </c>
      <c r="MX80" s="92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92" t="str">
        <f>IF(ISBLANK($NB$3),"",IF(OR(Tipy!LA74=Výsledky!$MW$6,Tipy!LA74=Výsledky!$MW$7,Tipy!LA74=Výsledky!$MW$8,Tipy!LA74=Výsledky!$MW$9),30,0))</f>
        <v/>
      </c>
      <c r="MZ80" s="92" t="str">
        <f>IF(ISBLANK($NB$3),"",IF(OR(Tipy!LB74=Výsledky!$MZ$6,Tipy!LB74=Výsledky!$MZ$7,Tipy!LB74=Výsledky!$MZ$8,Tipy!LB74=Výsledky!$MZ$9),10,0))</f>
        <v/>
      </c>
      <c r="NA80" s="93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95" t="str">
        <f>IF(ISBLANK($NB$3),"",IF(ISBLANK(Tipy!KX74),"-",SUM(MW80:NA80)))</f>
        <v/>
      </c>
      <c r="NC80" s="94"/>
      <c r="ND80" s="92" t="str">
        <f>IF(ISBLANK($NI$3),"",IF(ISBLANK(Tipy!LD74),0,IF(AND(Tipy!LD74=Výsledky!$NG$3,Tipy!LF74=Výsledky!$NI$3),50,0)))</f>
        <v/>
      </c>
      <c r="NE80" s="92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92" t="str">
        <f>IF(ISBLANK($NI$3),"",IF(OR(Tipy!LG74=Výsledky!$ND$6,Tipy!LG74=Výsledky!$ND$7,Tipy!LG74=Výsledky!$ND$8,Tipy!LG74=Výsledky!$ND$9),30,0))</f>
        <v/>
      </c>
      <c r="NG80" s="92" t="str">
        <f>IF(ISBLANK($NI$3),"",IF(OR(Tipy!LH74=Výsledky!$NG$6,Tipy!LH74=Výsledky!$NG$7,Tipy!LH74=Výsledky!$NG$8,Tipy!LH74=Výsledky!$NG$9),10,0))</f>
        <v/>
      </c>
      <c r="NH80" s="93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95" t="str">
        <f>IF(ISBLANK($NI$3),"",IF(ISBLANK(Tipy!LD74),"-",SUM(ND80:NH80)))</f>
        <v/>
      </c>
      <c r="NJ80" s="94"/>
      <c r="NK80" s="92" t="str">
        <f>IF(ISBLANK($NP$3),"",IF(ISBLANK(Tipy!LJ74),0,IF(AND(Tipy!LJ74=Výsledky!$NN$3,Tipy!LL74=Výsledky!$NP$3),50,0)))</f>
        <v/>
      </c>
      <c r="NL80" s="92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92" t="str">
        <f>IF(ISBLANK($NP$3),"",IF(OR(Tipy!LM74=Výsledky!$NK$6,Tipy!LM74=Výsledky!$NK$7,Tipy!LM74=Výsledky!$NK$8,Tipy!LM74=Výsledky!$NK$9),30,0))</f>
        <v/>
      </c>
      <c r="NN80" s="92" t="str">
        <f>IF(ISBLANK($NP$3),"",IF(OR(Tipy!LN74=Výsledky!$NN$6,Tipy!LN74=Výsledky!$NN$7,Tipy!LN74=Výsledky!$NN$8,Tipy!LN74=Výsledky!$NN$9),10,0))</f>
        <v/>
      </c>
      <c r="NO80" s="93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95" t="str">
        <f>IF(ISBLANK($NP$3),"",IF(ISBLANK(Tipy!LJ74),"-",SUM(NK80:NO80)))</f>
        <v/>
      </c>
      <c r="NQ80" s="94"/>
      <c r="NR80" s="92" t="str">
        <f>IF(ISBLANK($NW$3),"",IF(ISBLANK(Tipy!LP74),0,IF(AND(Tipy!LP74=Výsledky!$NU$3,Tipy!LR74=Výsledky!$NW$3),50,0)))</f>
        <v/>
      </c>
      <c r="NS80" s="92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92" t="str">
        <f>IF(ISBLANK($NW$3),"",IF(OR(Tipy!LS74=Výsledky!$NR$6,Tipy!LS74=Výsledky!$NR$7,Tipy!LS74=Výsledky!$NR$8,Tipy!LS74=Výsledky!$NR$9),30,0))</f>
        <v/>
      </c>
      <c r="NU80" s="92" t="str">
        <f>IF(ISBLANK($NW$3),"",IF(OR(Tipy!LT74=Výsledky!$NU$6,Tipy!LT74=Výsledky!$NU$7,Tipy!LT74=Výsledky!$NU$8,Tipy!LT74=Výsledky!$NU$9),10,0))</f>
        <v/>
      </c>
      <c r="NV80" s="93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95" t="str">
        <f>IF(ISBLANK($NW$3),"",IF(ISBLANK(Tipy!LP74),"-",SUM(NR80:NV80)))</f>
        <v/>
      </c>
      <c r="NX80" s="94"/>
      <c r="NY80" s="92" t="str">
        <f>IF(ISBLANK($OD$3),"",IF(ISBLANK(Tipy!LV74),0,IF(AND(Tipy!LV74=Výsledky!$OB$3,Tipy!LX74=Výsledky!$OD$3),50,0)))</f>
        <v/>
      </c>
      <c r="NZ80" s="92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92" t="str">
        <f>IF(ISBLANK($OD$3),"",IF(OR(Tipy!LY74=Výsledky!$NY$6,Tipy!LY74=Výsledky!$NY$7,Tipy!LY74=Výsledky!$NY$8,Tipy!LY74=Výsledky!$NY$9),30,0))</f>
        <v/>
      </c>
      <c r="OB80" s="92" t="str">
        <f>IF(ISBLANK($OD$3),"",IF(OR(Tipy!LZ74=Výsledky!$OB$6,Tipy!LZ74=Výsledky!$OB$7,Tipy!LZ74=Výsledky!$OB$8,Tipy!LZ74=Výsledky!$OB$9),10,0))</f>
        <v/>
      </c>
      <c r="OC80" s="93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95" t="str">
        <f>IF(ISBLANK($OD$3),"",IF(ISBLANK(Tipy!LV74),"-",SUM(NY80:OC80)))</f>
        <v/>
      </c>
      <c r="OE80" s="94"/>
      <c r="OF80" s="92" t="str">
        <f>IF(ISBLANK($OK$3),"",IF(ISBLANK(Tipy!MB74),0,IF(AND(Tipy!MB74=Výsledky!$OI$3,Tipy!MD74=Výsledky!$OK$3),50,0)))</f>
        <v/>
      </c>
      <c r="OG80" s="92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92" t="str">
        <f>IF(ISBLANK($OK$3),"",IF(OR(Tipy!ME74=Výsledky!$OF$6,Tipy!ME74=Výsledky!$OF$7,Tipy!ME74=Výsledky!$OF$8,Tipy!ME74=Výsledky!$OF$9),30,0))</f>
        <v/>
      </c>
      <c r="OI80" s="92" t="str">
        <f>IF(ISBLANK($OK$3),"",IF(OR(Tipy!MF74=Výsledky!$OI$6,Tipy!MF74=Výsledky!$OI$7,Tipy!MF74=Výsledky!$OI$8,Tipy!MF74=Výsledky!$OI$9),10,0))</f>
        <v/>
      </c>
      <c r="OJ80" s="93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95" t="str">
        <f>IF(ISBLANK($OK$3),"",IF(ISBLANK(Tipy!MB74),"-",SUM(OF80:OJ80)))</f>
        <v/>
      </c>
      <c r="OL80" s="94"/>
      <c r="OM80" s="92" t="str">
        <f>IF(ISBLANK($OR$3),"",IF(ISBLANK(Tipy!MH74),0,IF(AND(Tipy!MH74=Výsledky!$OP$3,Tipy!MJ74=Výsledky!$OR$3),50,0)))</f>
        <v/>
      </c>
      <c r="ON80" s="92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92" t="str">
        <f>IF(ISBLANK($OR$3),"",IF(OR(Tipy!MK74=Výsledky!$OM$6,Tipy!MK74=Výsledky!$OM$7,Tipy!MK74=Výsledky!$OM$8,Tipy!MK74=Výsledky!$OM$9),30,0))</f>
        <v/>
      </c>
      <c r="OP80" s="92" t="str">
        <f>IF(ISBLANK($OR$3),"",IF(OR(Tipy!ML74=Výsledky!$OP$6,Tipy!ML74=Výsledky!$OP$7,Tipy!ML74=Výsledky!$OP$8,Tipy!ML74=Výsledky!$OP$9),10,0))</f>
        <v/>
      </c>
      <c r="OQ80" s="93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95" t="str">
        <f>IF(ISBLANK($OR$3),"",IF(ISBLANK(Tipy!MH74),"-",SUM(OM80:OQ80)))</f>
        <v/>
      </c>
      <c r="OS80" s="94"/>
      <c r="OT80" s="92" t="str">
        <f>IF(ISBLANK($OY$3),"",IF(ISBLANK(Tipy!MN74),0,IF(AND(Tipy!MN74=Výsledky!$OW$3,Tipy!MP74=Výsledky!$OY$3),50,0)))</f>
        <v/>
      </c>
      <c r="OU80" s="92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92" t="str">
        <f>IF(ISBLANK($OY$3),"",IF(OR(Tipy!MQ74=Výsledky!$OT$6,Tipy!MQ74=Výsledky!$OT$7,Tipy!MQ74=Výsledky!$OT$8,Tipy!MQ74=Výsledky!$OT$9),30,0))</f>
        <v/>
      </c>
      <c r="OW80" s="92" t="str">
        <f>IF(ISBLANK($OY$3),"",IF(OR(Tipy!MR74=Výsledky!$OW$6,Tipy!MR74=Výsledky!$OW$7,Tipy!MR74=Výsledky!$OW$8,Tipy!MR74=Výsledky!$OW$9),10,0))</f>
        <v/>
      </c>
      <c r="OX80" s="93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95" t="str">
        <f>IF(ISBLANK($OY$3),"",IF(ISBLANK(Tipy!MN74),"-",SUM(OT80:OX80)))</f>
        <v/>
      </c>
      <c r="OZ80" s="94"/>
      <c r="PA80" s="92" t="str">
        <f>IF(ISBLANK($PF$3),"",IF(ISBLANK(Tipy!MT74),0,IF(AND(Tipy!MT74=Výsledky!$PD$3,Tipy!MV74=Výsledky!$PF$3),50,0)))</f>
        <v/>
      </c>
      <c r="PB80" s="92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92" t="str">
        <f>IF(ISBLANK($PF$3),"",IF(OR(Tipy!MW74=Výsledky!$PA$6,Tipy!MW74=Výsledky!$PA$7,Tipy!MW74=Výsledky!$PA$8,Tipy!MW74=Výsledky!$PA$9),30,0))</f>
        <v/>
      </c>
      <c r="PD80" s="92" t="str">
        <f>IF(ISBLANK($PF$3),"",IF(OR(Tipy!MX74=Výsledky!$PD$6,Tipy!MX74=Výsledky!$PD$7,Tipy!MX74=Výsledky!$PD$8,Tipy!MX74=Výsledky!$PD$9),10,0))</f>
        <v/>
      </c>
      <c r="PE80" s="93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95" t="str">
        <f>IF(ISBLANK($PF$3),"",IF(ISBLANK(Tipy!MT74),"-",SUM(PA80:PE80)))</f>
        <v/>
      </c>
      <c r="PG80" s="94"/>
      <c r="PH80" s="92" t="str">
        <f>IF(ISBLANK($PM$3),"",IF(ISBLANK(Tipy!MZ74),0,IF(AND(Tipy!MZ74=Výsledky!$PK$3,Tipy!NB74=Výsledky!$PM$3),50,0)))</f>
        <v/>
      </c>
      <c r="PI80" s="92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92" t="str">
        <f>IF(ISBLANK($PM$3),"",IF(OR(Tipy!NC74=Výsledky!$PH$6,Tipy!NC74=Výsledky!$PH$7,Tipy!NC74=Výsledky!$PH$8,Tipy!NC74=Výsledky!$PH$9),30,0))</f>
        <v/>
      </c>
      <c r="PK80" s="92" t="str">
        <f>IF(ISBLANK($PM$3),"",IF(OR(Tipy!ND74=Výsledky!$PK$6,Tipy!ND74=Výsledky!$PK$7,Tipy!ND74=Výsledky!$PK$8,Tipy!ND74=Výsledky!$PK$9),10,0))</f>
        <v/>
      </c>
      <c r="PL80" s="93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95" t="str">
        <f>IF(ISBLANK($PM$3),"",IF(ISBLANK(Tipy!MZ74),"-",SUM(PH80:PL80)))</f>
        <v/>
      </c>
      <c r="PN80" s="94"/>
      <c r="PO80" s="92" t="str">
        <f>IF(ISBLANK($PT$3),"",IF(ISBLANK(Tipy!NF74),0,IF(AND(Tipy!NF74=Výsledky!$PR$3,Tipy!NH74=Výsledky!$PT$3),50,0)))</f>
        <v/>
      </c>
      <c r="PP80" s="92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92" t="str">
        <f>IF(ISBLANK($PT$3),"",IF(OR(Tipy!NI74=Výsledky!$PO$6,Tipy!NI74=Výsledky!$PO$7,Tipy!NI74=Výsledky!$PO$8,Tipy!NI74=Výsledky!$PO$9),30,0))</f>
        <v/>
      </c>
      <c r="PR80" s="92" t="str">
        <f>IF(ISBLANK($PT$3),"",IF(OR(Tipy!NJ74=Výsledky!$PR$6,Tipy!NJ74=Výsledky!$PR$7,Tipy!NJ74=Výsledky!$PR$8,Tipy!NJ74=Výsledky!$PR$9),10,0))</f>
        <v/>
      </c>
      <c r="PS80" s="93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95" t="str">
        <f>IF(ISBLANK($PT$3),"",IF(ISBLANK(Tipy!NF74),"-",SUM(PO80:PS80)))</f>
        <v/>
      </c>
      <c r="PU80" s="94"/>
      <c r="PV80" s="92" t="str">
        <f>IF(ISBLANK($QA$3),"",IF(ISBLANK(Tipy!NL74),0,IF(AND(Tipy!NL74=Výsledky!$PY$3,Tipy!NN74=Výsledky!$QA$3),50,0)))</f>
        <v/>
      </c>
      <c r="PW80" s="92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92" t="str">
        <f>IF(ISBLANK($QA$3),"",IF(OR(Tipy!NO74=Výsledky!$PV$6,Tipy!NO74=Výsledky!$PV$7,Tipy!NO74=Výsledky!$PV$8,Tipy!NO74=Výsledky!$PV$9),30,0))</f>
        <v/>
      </c>
      <c r="PY80" s="92" t="str">
        <f>IF(ISBLANK($QA$3),"",IF(OR(Tipy!NP74=Výsledky!$PY$6,Tipy!NP74=Výsledky!$PY$7,Tipy!NP74=Výsledky!$PY$8,Tipy!NP74=Výsledky!$PY$9),10,0))</f>
        <v/>
      </c>
      <c r="PZ80" s="93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95" t="str">
        <f>IF(ISBLANK($QA$3),"",IF(ISBLANK(Tipy!NL74),"-",SUM(PV80:PZ80)))</f>
        <v/>
      </c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182">
        <f>IF(ISBLANK($GP$3),"",IF(ISBLANK(Tipy!FJ75),0,IF(AND(Tipy!FJ75=Výsledky!$GN$3,Tipy!FL75=Výsledky!$GP$3),50,0)))</f>
        <v>0</v>
      </c>
      <c r="GL81" s="182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82">
        <f>IF(ISBLANK($GP$3),"",IF(OR(Tipy!FM75=Výsledky!$GK$6,Tipy!FM75=Výsledky!$GK$7,Tipy!FM75=Výsledky!$GK$8,Tipy!FM75=Výsledky!$GK$9),30,0))</f>
        <v>30</v>
      </c>
      <c r="GN81" s="182">
        <f>IF(ISBLANK($GP$3),"",IF(OR(Tipy!FN75=Výsledky!$GN$6,Tipy!FN75=Výsledky!$GN$7,Tipy!FN75=Výsledky!$GN$8,Tipy!FN75=Výsledky!$GN$9),10,0))</f>
        <v>0</v>
      </c>
      <c r="GO81" s="183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6">
        <f>IF(ISBLANK($GP$3),"",IF(ISBLANK(Tipy!FJ75),"-",SUM(GK81:GO81)))</f>
        <v>50</v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182">
        <f>IF(ISBLANK($IM$3),"",IF(ISBLANK(Tipy!GZ75),0,IF(AND(Tipy!GZ75=Výsledky!$IK$3,Tipy!HB75=Výsledky!$IM$3),50,0)))</f>
        <v>0</v>
      </c>
      <c r="II81" s="182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2">
        <f>IF(ISBLANK($IM$3),"",IF(OR(Tipy!HC75=Výsledky!$IH$6,Tipy!HC75=Výsledky!$IH$7,Tipy!HC75=Výsledky!$IH$8,Tipy!HC75=Výsledky!$IH$9),30,0))</f>
        <v>0</v>
      </c>
      <c r="IK81" s="182">
        <f>IF(ISBLANK($IM$3),"",IF(OR(Tipy!HD75=Výsledky!$IK$6,Tipy!HD75=Výsledky!$IK$7,Tipy!HD75=Výsledky!$IK$8,Tipy!HD75=Výsledky!$IK$9),10,0))</f>
        <v>0</v>
      </c>
      <c r="IL81" s="183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6">
        <f>IF(ISBLANK($IM$3),"",IF(ISBLANK(Tipy!GZ75),"-",SUM(IH81:IL81)))</f>
        <v>20</v>
      </c>
      <c r="IN81" s="185"/>
      <c r="IO81" s="182">
        <f>IF(ISBLANK($IT$3),"",IF(ISBLANK(Tipy!HF75),0,IF(AND(Tipy!HF75=Výsledky!$IR$3,Tipy!HH75=Výsledky!$IT$3),50,0)))</f>
        <v>0</v>
      </c>
      <c r="IP81" s="182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2">
        <f>IF(ISBLANK($IT$3),"",IF(OR(Tipy!HI75=Výsledky!$IO$6,Tipy!HI75=Výsledky!$IO$7,Tipy!HI75=Výsledky!$IO$8,Tipy!HI75=Výsledky!$IO$9),30,0))</f>
        <v>0</v>
      </c>
      <c r="IR81" s="182">
        <f>IF(ISBLANK($IT$3),"",IF(OR(Tipy!HJ75=Výsledky!$IR$6,Tipy!HJ75=Výsledky!$IR$7,Tipy!HJ75=Výsledky!$IR$8,Tipy!HJ75=Výsledky!$IR$9),10,0))</f>
        <v>10</v>
      </c>
      <c r="IS81" s="183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6">
        <f>IF(ISBLANK($IT$3),"",IF(ISBLANK(Tipy!HF75),"-",SUM(IO81:IS81)))</f>
        <v>30</v>
      </c>
      <c r="IU81" s="185"/>
      <c r="IV81" s="182">
        <f>IF(ISBLANK($JA$3),"",IF(ISBLANK(Tipy!HL75),0,IF(AND(Tipy!HL75=Výsledky!$IY$3,Tipy!HN75=Výsledky!$JA$3),50,0)))</f>
        <v>0</v>
      </c>
      <c r="IW81" s="182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2">
        <f>IF(ISBLANK($JA$3),"",IF(OR(Tipy!HO75=Výsledky!$IV$6,Tipy!HO75=Výsledky!$IV$7,Tipy!HO75=Výsledky!$IV$8,Tipy!HO75=Výsledky!$IV$9),30,0))</f>
        <v>30</v>
      </c>
      <c r="IY81" s="182">
        <f>IF(ISBLANK($JA$3),"",IF(OR(Tipy!HP75=Výsledky!$IY$6,Tipy!HP75=Výsledky!$IY$7,Tipy!HP75=Výsledky!$IY$8,Tipy!HP75=Výsledky!$IY$9),10,0))</f>
        <v>0</v>
      </c>
      <c r="IZ81" s="183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6">
        <f>IF(ISBLANK($JA$3),"",IF(ISBLANK(Tipy!HL75),"-",SUM(IV81:IZ81)))</f>
        <v>60</v>
      </c>
      <c r="JB81" s="185"/>
      <c r="JC81" s="182">
        <f>IF(ISBLANK($JH$3),"",IF(ISBLANK(Tipy!HR75),0,IF(AND(Tipy!HR75=Výsledky!$JF$3,Tipy!HT75=Výsledky!$JH$3),50,0)))</f>
        <v>0</v>
      </c>
      <c r="JD81" s="182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2">
        <f>IF(ISBLANK($JH$3),"",IF(OR(Tipy!HU75=Výsledky!$JC$6,Tipy!HU75=Výsledky!$JC$7,Tipy!HU75=Výsledky!$JC$8,Tipy!HU75=Výsledky!$JC$9),30,0))</f>
        <v>0</v>
      </c>
      <c r="JF81" s="182">
        <f>IF(ISBLANK($JH$3),"",IF(OR(Tipy!HV75=Výsledky!$JF$6,Tipy!HV75=Výsledky!$JF$7,Tipy!HV75=Výsledky!$JF$8,Tipy!HV75=Výsledky!$JF$9),10,0))</f>
        <v>0</v>
      </c>
      <c r="JG81" s="183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6">
        <f>IF(ISBLANK($JH$3),"",IF(ISBLANK(Tipy!HR75),"-",SUM(JC81:JG81)))</f>
        <v>20</v>
      </c>
      <c r="JI81" s="185"/>
      <c r="JJ81" s="182">
        <f>IF(ISBLANK($JO$3),"",IF(ISBLANK(Tipy!HX75),0,IF(AND(Tipy!HX75=Výsledky!$JM$3,Tipy!HZ75=Výsledky!$JO$3),50,0)))</f>
        <v>50</v>
      </c>
      <c r="JK81" s="182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2">
        <f>IF(ISBLANK($JO$3),"",IF(OR(Tipy!IA75=Výsledky!$JJ$6,Tipy!IA75=Výsledky!$JJ$7,Tipy!IA75=Výsledky!$JJ$8,Tipy!IA75=Výsledky!$JJ$9),30,0))</f>
        <v>0</v>
      </c>
      <c r="JM81" s="182">
        <f>IF(ISBLANK($JO$3),"",IF(OR(Tipy!IB75=Výsledky!$JM$6,Tipy!IB75=Výsledky!$JM$7,Tipy!IB75=Výsledky!$JM$8,Tipy!IB75=Výsledky!$JM$9),10,0))</f>
        <v>0</v>
      </c>
      <c r="JN81" s="183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86">
        <f>IF(ISBLANK($JO$3),"",IF(ISBLANK(Tipy!HX75),"-",SUM(JJ81:JN81)))</f>
        <v>50</v>
      </c>
      <c r="JP81" s="185"/>
      <c r="JQ81" s="182">
        <f>IF(ISBLANK($JV$3),"",IF(ISBLANK(Tipy!ID75),0,IF(AND(Tipy!ID75=Výsledky!$JT$3,Tipy!IF75=Výsledky!$JV$3),50,0)))</f>
        <v>50</v>
      </c>
      <c r="JR81" s="182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82">
        <f>IF(ISBLANK($JV$3),"",IF(OR(Tipy!IG75=Výsledky!$JQ$6,Tipy!IG75=Výsledky!$JQ$7,Tipy!IG75=Výsledky!$JQ$8,Tipy!IG75=Výsledky!$JQ$9),30,0))</f>
        <v>30</v>
      </c>
      <c r="JT81" s="182">
        <f>IF(ISBLANK($JV$3),"",IF(OR(Tipy!IH75=Výsledky!$JT$6,Tipy!IH75=Výsledky!$JT$7,Tipy!IH75=Výsledky!$JT$8,Tipy!IH75=Výsledky!$JT$9),10,0))</f>
        <v>0</v>
      </c>
      <c r="JU81" s="183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86">
        <f>IF(ISBLANK($JV$3),"",IF(ISBLANK(Tipy!ID75),"-",SUM(JQ81:JU81)))</f>
        <v>80</v>
      </c>
      <c r="JW81" s="185"/>
      <c r="JX81" s="182">
        <f>IF(ISBLANK($KC$3),"",IF(ISBLANK(Tipy!IJ75),0,IF(AND(Tipy!IJ75=Výsledky!$KA$3,Tipy!IL75=Výsledky!$KC$3),50,0)))</f>
        <v>0</v>
      </c>
      <c r="JY81" s="182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>20</v>
      </c>
      <c r="JZ81" s="182">
        <f>IF(ISBLANK($KC$3),"",IF(OR(Tipy!IM75=Výsledky!$JX$6,Tipy!IM75=Výsledky!$JX$7,Tipy!IM75=Výsledky!$JX$8,Tipy!IM75=Výsledky!$JX$9),30,0))</f>
        <v>0</v>
      </c>
      <c r="KA81" s="182">
        <f>IF(ISBLANK($KC$3),"",IF(OR(Tipy!IN75=Výsledky!$KA$6,Tipy!IN75=Výsledky!$KA$7,Tipy!IN75=Výsledky!$KA$8,Tipy!IN75=Výsledky!$KA$9),10,0))</f>
        <v>0</v>
      </c>
      <c r="KB81" s="183">
        <f>IF(ISBLANK($KC$3),"",IF(ISBLANK(Tipy!IJ75),0,IF(OR(AND(Tipy!IJ75=Výsledky!$KA$3,OR(Tipy!IL75=Výsledky!$KC$3+1,Tipy!IL75=Výsledky!$KC$3-1)),AND(Tipy!IL75=Výsledky!$KC$3,OR(Tipy!IJ75=Výsledky!$KA$3+1,Tipy!IJ75=Výsledky!$KA$3-1))),10,0)))</f>
        <v>0</v>
      </c>
      <c r="KC81" s="186">
        <f>IF(ISBLANK($KC$3),"",IF(ISBLANK(Tipy!IJ75),"-",SUM(JX81:KB81)))</f>
        <v>20</v>
      </c>
      <c r="KD81" s="185"/>
      <c r="KE81" s="182">
        <f>IF(ISBLANK($KJ$3),"",IF(ISBLANK(Tipy!IP75),0,IF(AND(Tipy!IP75=Výsledky!$KH$3,Tipy!IR75=Výsledky!$KJ$3),50,0)))</f>
        <v>0</v>
      </c>
      <c r="KF81" s="182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182">
        <f>IF(ISBLANK($KJ$3),"",IF(OR(Tipy!IS75=Výsledky!$KE$6,Tipy!IS75=Výsledky!$KE$7,Tipy!IS75=Výsledky!$KE$8,Tipy!IS75=Výsledky!$KE$9),30,0))</f>
        <v>0</v>
      </c>
      <c r="KH81" s="182">
        <f>IF(ISBLANK($KJ$3),"",IF(OR(Tipy!IT75=Výsledky!$KH$6,Tipy!IT75=Výsledky!$KH$7,Tipy!IT75=Výsledky!$KH$8,Tipy!IT75=Výsledky!$KH$9),10,0))</f>
        <v>0</v>
      </c>
      <c r="KI81" s="183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186">
        <f>IF(ISBLANK($KJ$3),"",IF(ISBLANK(Tipy!IP75),"-",SUM(KE81:KI81)))</f>
        <v>0</v>
      </c>
      <c r="KK81" s="185"/>
      <c r="KL81" s="182">
        <f>IF(ISBLANK($KQ$3),"",IF(ISBLANK(Tipy!IV75),0,IF(AND(Tipy!IV75=Výsledky!$KO$3,Tipy!IX75=Výsledky!$KQ$3),50,0)))</f>
        <v>0</v>
      </c>
      <c r="KM81" s="182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82">
        <f>IF(ISBLANK($KQ$3),"",IF(OR(Tipy!IY75=Výsledky!$KL$6,Tipy!IY75=Výsledky!$KL$7,Tipy!IY75=Výsledky!$KL$8,Tipy!IY75=Výsledky!$KL$9),30,0))</f>
        <v>0</v>
      </c>
      <c r="KO81" s="182">
        <f>IF(ISBLANK($KQ$3),"",IF(OR(Tipy!IZ75=Výsledky!$KO$6,Tipy!IZ75=Výsledky!$KO$7,Tipy!IZ75=Výsledky!$KO$8,Tipy!IZ75=Výsledky!$KO$9),10,0))</f>
        <v>0</v>
      </c>
      <c r="KP81" s="183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186">
        <f>IF(ISBLANK($KQ$3),"",IF(ISBLANK(Tipy!IV75),"-",SUM(KL81:KP81)))</f>
        <v>30</v>
      </c>
      <c r="KR81" s="185"/>
      <c r="KS81" s="182">
        <f>IF(ISBLANK($KX$3),"",IF(ISBLANK(Tipy!JB75),0,IF(AND(Tipy!JB75=Výsledky!$KV$3,Tipy!JD75=Výsledky!$KX$3),50,0)))</f>
        <v>0</v>
      </c>
      <c r="KT81" s="182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182">
        <f>IF(ISBLANK($KX$3),"",IF(OR(Tipy!JE75=Výsledky!$KS$6,Tipy!JE75=Výsledky!$KS$7,Tipy!JE75=Výsledky!$KS$8,Tipy!JE75=Výsledky!$KS$9),30,0))</f>
        <v>0</v>
      </c>
      <c r="KV81" s="182">
        <f>IF(ISBLANK($KX$3),"",IF(OR(Tipy!JF75=Výsledky!$KV$6,Tipy!JF75=Výsledky!$KV$7,Tipy!JF75=Výsledky!$KV$8,Tipy!JF75=Výsledky!$KV$9),10,0))</f>
        <v>10</v>
      </c>
      <c r="KW81" s="183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86">
        <f>IF(ISBLANK($KX$3),"",IF(ISBLANK(Tipy!JB75),"-",SUM(KS81:KW81)))</f>
        <v>30</v>
      </c>
      <c r="KY81" s="185"/>
      <c r="KZ81" s="182">
        <f>IF(ISBLANK($LE$3),"",IF(ISBLANK(Tipy!JH75),0,IF(AND(Tipy!JH75=Výsledky!$LC$3,Tipy!JJ75=Výsledky!$LE$3),50,0)))</f>
        <v>0</v>
      </c>
      <c r="LA81" s="182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82">
        <f>IF(ISBLANK($LE$3),"",IF(OR(Tipy!JK75=Výsledky!$KZ$6,Tipy!JK75=Výsledky!$KZ$7,Tipy!JK75=Výsledky!$KZ$8,Tipy!JK75=Výsledky!$KZ$9),30,0))</f>
        <v>0</v>
      </c>
      <c r="LC81" s="182">
        <f>IF(ISBLANK($LE$3),"",IF(OR(Tipy!JL75=Výsledky!$LC$6,Tipy!JL75=Výsledky!$LC$7,Tipy!JL75=Výsledky!$LC$8,Tipy!JL75=Výsledky!$LC$9),10,0))</f>
        <v>0</v>
      </c>
      <c r="LD81" s="183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86">
        <f>IF(ISBLANK($LE$3),"",IF(ISBLANK(Tipy!JH75),"-",SUM(KZ81:LD81)))</f>
        <v>0</v>
      </c>
      <c r="LF81" s="185"/>
      <c r="LG81" s="182">
        <f>IF(ISBLANK($LL$3),"",IF(ISBLANK(Tipy!JN75),0,IF(AND(Tipy!JN75=Výsledky!$LJ$3,Tipy!JP75=Výsledky!$LL$3),50,0)))</f>
        <v>0</v>
      </c>
      <c r="LH81" s="182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82">
        <f>IF(ISBLANK($LL$3),"",IF(OR(Tipy!JQ75=Výsledky!$LG$6,Tipy!JQ75=Výsledky!$LG$7,Tipy!JQ75=Výsledky!$LG$8,Tipy!JQ75=Výsledky!$LG$9),30,0))</f>
        <v>30</v>
      </c>
      <c r="LJ81" s="182">
        <f>IF(ISBLANK($LL$3),"",IF(OR(Tipy!JR75=Výsledky!$LJ$6,Tipy!JR75=Výsledky!$LJ$7,Tipy!JR75=Výsledky!$LJ$8,Tipy!JR75=Výsledky!$LJ$9),10,0))</f>
        <v>0</v>
      </c>
      <c r="LK81" s="183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86">
        <f>IF(ISBLANK($LL$3),"",IF(ISBLANK(Tipy!JN75),"-",SUM(LG81:LK81)))</f>
        <v>50</v>
      </c>
      <c r="LM81" s="185"/>
      <c r="LN81" s="182" t="str">
        <f>IF(ISBLANK($LS$3),"",IF(ISBLANK(Tipy!JT75),0,IF(AND(Tipy!JT75=Výsledky!$LQ$3,Tipy!JV75=Výsledky!$LS$3),50,0)))</f>
        <v/>
      </c>
      <c r="LO81" s="182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82" t="str">
        <f>IF(ISBLANK($LS$3),"",IF(OR(Tipy!JW75=Výsledky!$LN$6,Tipy!JW75=Výsledky!$LN$7,Tipy!JW75=Výsledky!$LN$8,Tipy!JW75=Výsledky!$LN$9),30,0))</f>
        <v/>
      </c>
      <c r="LQ81" s="182" t="str">
        <f>IF(ISBLANK($LS$3),"",IF(OR(Tipy!JX75=Výsledky!$LQ$6,Tipy!JX75=Výsledky!$LQ$7,Tipy!JX75=Výsledky!$LQ$8,Tipy!JX75=Výsledky!$LQ$9),10,0))</f>
        <v/>
      </c>
      <c r="LR81" s="183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86" t="str">
        <f>IF(ISBLANK($LS$3),"",IF(ISBLANK(Tipy!JT75),"-",SUM(LN81:LR81)))</f>
        <v/>
      </c>
      <c r="LT81" s="94"/>
      <c r="LU81" s="182">
        <f>IF(ISBLANK($LZ$3),"",IF(ISBLANK(Tipy!JZ75),0,IF(AND(Tipy!JZ75=Výsledky!$LX$3,Tipy!KB75=Výsledky!$LZ$3),50,0)))</f>
        <v>0</v>
      </c>
      <c r="LV81" s="182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182">
        <f>IF(ISBLANK($LZ$3),"",IF(OR(Tipy!KC75=Výsledky!$LU$6,Tipy!KC75=Výsledky!$LU$7,Tipy!KC75=Výsledky!$LU$8,Tipy!KC75=Výsledky!$LU$9),30,0))</f>
        <v>0</v>
      </c>
      <c r="LX81" s="182">
        <f>IF(ISBLANK($LZ$3),"",IF(OR(Tipy!KD75=Výsledky!$LX$6,Tipy!KD75=Výsledky!$LX$7,Tipy!KD75=Výsledky!$LX$8,Tipy!KD75=Výsledky!$LX$9),10,0))</f>
        <v>0</v>
      </c>
      <c r="LY81" s="183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86">
        <f>IF(ISBLANK($LZ$3),"",IF(ISBLANK(Tipy!JZ75),"-",SUM(LU81:LY81)))</f>
        <v>20</v>
      </c>
      <c r="MA81" s="185"/>
      <c r="MB81" s="182">
        <f>IF(ISBLANK($MG$3),"",IF(ISBLANK(Tipy!KF75),0,IF(AND(Tipy!KF75=Výsledky!$ME$3,Tipy!KH75=Výsledky!$MG$3),50,0)))</f>
        <v>0</v>
      </c>
      <c r="MC81" s="182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20</v>
      </c>
      <c r="MD81" s="182">
        <f>IF(ISBLANK($MG$3),"",IF(OR(Tipy!KI75=Výsledky!$MB$6,Tipy!KI75=Výsledky!$MB$7,Tipy!KI75=Výsledky!$MB$8,Tipy!KI75=Výsledky!$MB$9),30,0))</f>
        <v>0</v>
      </c>
      <c r="ME81" s="182">
        <f>IF(ISBLANK($MG$3),"",IF(OR(Tipy!KJ75=Výsledky!$ME$6,Tipy!KJ75=Výsledky!$ME$7,Tipy!KJ75=Výsledky!$ME$8,Tipy!KJ75=Výsledky!$ME$9),10,0))</f>
        <v>0</v>
      </c>
      <c r="MF81" s="183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86">
        <f>IF(ISBLANK($MG$3),"",IF(ISBLANK(Tipy!KF75),"-",SUM(MB81:MF81)))</f>
        <v>20</v>
      </c>
      <c r="MH81" s="94"/>
      <c r="MI81" s="92" t="str">
        <f>IF(ISBLANK($MN$3),"",IF(ISBLANK(Tipy!KL75),0,IF(AND(Tipy!KL75=Výsledky!$ML$3,Tipy!KN75=Výsledky!$MN$3),50,0)))</f>
        <v/>
      </c>
      <c r="MJ81" s="92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92" t="str">
        <f>IF(ISBLANK($MN$3),"",IF(OR(Tipy!KO75=Výsledky!$MI$6,Tipy!KO75=Výsledky!$MI$7,Tipy!KO75=Výsledky!$MI$8,Tipy!KO75=Výsledky!$MI$9),30,0))</f>
        <v/>
      </c>
      <c r="ML81" s="92" t="str">
        <f>IF(ISBLANK($MN$3),"",IF(OR(Tipy!KP75=Výsledky!$ML$6,Tipy!KP75=Výsledky!$ML$7,Tipy!KP75=Výsledky!$ML$8,Tipy!KP75=Výsledky!$ML$9),10,0))</f>
        <v/>
      </c>
      <c r="MM81" s="93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95" t="str">
        <f>IF(ISBLANK($MN$3),"",IF(ISBLANK(Tipy!KL75),"-",SUM(MI81:MM81)))</f>
        <v/>
      </c>
      <c r="MO81" s="94"/>
      <c r="MP81" s="92" t="str">
        <f>IF(ISBLANK($MU$3),"",IF(ISBLANK(Tipy!KR75),0,IF(AND(Tipy!KR75=Výsledky!$MS$3,Tipy!KT75=Výsledky!$MU$3),50,0)))</f>
        <v/>
      </c>
      <c r="MQ81" s="92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92" t="str">
        <f>IF(ISBLANK($MU$3),"",IF(OR(Tipy!KU75=Výsledky!$MP$6,Tipy!KU75=Výsledky!$MP$7,Tipy!KU75=Výsledky!$MP$8,Tipy!KU75=Výsledky!$MP$9),30,0))</f>
        <v/>
      </c>
      <c r="MS81" s="92" t="str">
        <f>IF(ISBLANK($MU$3),"",IF(OR(Tipy!KV75=Výsledky!$MS$6,Tipy!KV75=Výsledky!$MS$7,Tipy!KV75=Výsledky!$MS$8,Tipy!KV75=Výsledky!$MS$9),10,0))</f>
        <v/>
      </c>
      <c r="MT81" s="93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95" t="str">
        <f>IF(ISBLANK($MU$3),"",IF(ISBLANK(Tipy!KR75),"-",SUM(MP81:MT81)))</f>
        <v/>
      </c>
      <c r="MV81" s="94"/>
      <c r="MW81" s="92" t="str">
        <f>IF(ISBLANK($NB$3),"",IF(ISBLANK(Tipy!KX75),0,IF(AND(Tipy!KX75=Výsledky!$MZ$3,Tipy!KZ75=Výsledky!$NB$3),50,0)))</f>
        <v/>
      </c>
      <c r="MX81" s="92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92" t="str">
        <f>IF(ISBLANK($NB$3),"",IF(OR(Tipy!LA75=Výsledky!$MW$6,Tipy!LA75=Výsledky!$MW$7,Tipy!LA75=Výsledky!$MW$8,Tipy!LA75=Výsledky!$MW$9),30,0))</f>
        <v/>
      </c>
      <c r="MZ81" s="92" t="str">
        <f>IF(ISBLANK($NB$3),"",IF(OR(Tipy!LB75=Výsledky!$MZ$6,Tipy!LB75=Výsledky!$MZ$7,Tipy!LB75=Výsledky!$MZ$8,Tipy!LB75=Výsledky!$MZ$9),10,0))</f>
        <v/>
      </c>
      <c r="NA81" s="93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95" t="str">
        <f>IF(ISBLANK($NB$3),"",IF(ISBLANK(Tipy!KX75),"-",SUM(MW81:NA81)))</f>
        <v/>
      </c>
      <c r="NC81" s="94"/>
      <c r="ND81" s="92" t="str">
        <f>IF(ISBLANK($NI$3),"",IF(ISBLANK(Tipy!LD75),0,IF(AND(Tipy!LD75=Výsledky!$NG$3,Tipy!LF75=Výsledky!$NI$3),50,0)))</f>
        <v/>
      </c>
      <c r="NE81" s="92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92" t="str">
        <f>IF(ISBLANK($NI$3),"",IF(OR(Tipy!LG75=Výsledky!$ND$6,Tipy!LG75=Výsledky!$ND$7,Tipy!LG75=Výsledky!$ND$8,Tipy!LG75=Výsledky!$ND$9),30,0))</f>
        <v/>
      </c>
      <c r="NG81" s="92" t="str">
        <f>IF(ISBLANK($NI$3),"",IF(OR(Tipy!LH75=Výsledky!$NG$6,Tipy!LH75=Výsledky!$NG$7,Tipy!LH75=Výsledky!$NG$8,Tipy!LH75=Výsledky!$NG$9),10,0))</f>
        <v/>
      </c>
      <c r="NH81" s="93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95" t="str">
        <f>IF(ISBLANK($NI$3),"",IF(ISBLANK(Tipy!LD75),"-",SUM(ND81:NH81)))</f>
        <v/>
      </c>
      <c r="NJ81" s="94"/>
      <c r="NK81" s="92" t="str">
        <f>IF(ISBLANK($NP$3),"",IF(ISBLANK(Tipy!LJ75),0,IF(AND(Tipy!LJ75=Výsledky!$NN$3,Tipy!LL75=Výsledky!$NP$3),50,0)))</f>
        <v/>
      </c>
      <c r="NL81" s="92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92" t="str">
        <f>IF(ISBLANK($NP$3),"",IF(OR(Tipy!LM75=Výsledky!$NK$6,Tipy!LM75=Výsledky!$NK$7,Tipy!LM75=Výsledky!$NK$8,Tipy!LM75=Výsledky!$NK$9),30,0))</f>
        <v/>
      </c>
      <c r="NN81" s="92" t="str">
        <f>IF(ISBLANK($NP$3),"",IF(OR(Tipy!LN75=Výsledky!$NN$6,Tipy!LN75=Výsledky!$NN$7,Tipy!LN75=Výsledky!$NN$8,Tipy!LN75=Výsledky!$NN$9),10,0))</f>
        <v/>
      </c>
      <c r="NO81" s="93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95" t="str">
        <f>IF(ISBLANK($NP$3),"",IF(ISBLANK(Tipy!LJ75),"-",SUM(NK81:NO81)))</f>
        <v/>
      </c>
      <c r="NQ81" s="94"/>
      <c r="NR81" s="92" t="str">
        <f>IF(ISBLANK($NW$3),"",IF(ISBLANK(Tipy!LP75),0,IF(AND(Tipy!LP75=Výsledky!$NU$3,Tipy!LR75=Výsledky!$NW$3),50,0)))</f>
        <v/>
      </c>
      <c r="NS81" s="92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92" t="str">
        <f>IF(ISBLANK($NW$3),"",IF(OR(Tipy!LS75=Výsledky!$NR$6,Tipy!LS75=Výsledky!$NR$7,Tipy!LS75=Výsledky!$NR$8,Tipy!LS75=Výsledky!$NR$9),30,0))</f>
        <v/>
      </c>
      <c r="NU81" s="92" t="str">
        <f>IF(ISBLANK($NW$3),"",IF(OR(Tipy!LT75=Výsledky!$NU$6,Tipy!LT75=Výsledky!$NU$7,Tipy!LT75=Výsledky!$NU$8,Tipy!LT75=Výsledky!$NU$9),10,0))</f>
        <v/>
      </c>
      <c r="NV81" s="93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95" t="str">
        <f>IF(ISBLANK($NW$3),"",IF(ISBLANK(Tipy!LP75),"-",SUM(NR81:NV81)))</f>
        <v/>
      </c>
      <c r="NX81" s="94"/>
      <c r="NY81" s="92" t="str">
        <f>IF(ISBLANK($OD$3),"",IF(ISBLANK(Tipy!LV75),0,IF(AND(Tipy!LV75=Výsledky!$OB$3,Tipy!LX75=Výsledky!$OD$3),50,0)))</f>
        <v/>
      </c>
      <c r="NZ81" s="92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92" t="str">
        <f>IF(ISBLANK($OD$3),"",IF(OR(Tipy!LY75=Výsledky!$NY$6,Tipy!LY75=Výsledky!$NY$7,Tipy!LY75=Výsledky!$NY$8,Tipy!LY75=Výsledky!$NY$9),30,0))</f>
        <v/>
      </c>
      <c r="OB81" s="92" t="str">
        <f>IF(ISBLANK($OD$3),"",IF(OR(Tipy!LZ75=Výsledky!$OB$6,Tipy!LZ75=Výsledky!$OB$7,Tipy!LZ75=Výsledky!$OB$8,Tipy!LZ75=Výsledky!$OB$9),10,0))</f>
        <v/>
      </c>
      <c r="OC81" s="93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95" t="str">
        <f>IF(ISBLANK($OD$3),"",IF(ISBLANK(Tipy!LV75),"-",SUM(NY81:OC81)))</f>
        <v/>
      </c>
      <c r="OE81" s="94"/>
      <c r="OF81" s="92" t="str">
        <f>IF(ISBLANK($OK$3),"",IF(ISBLANK(Tipy!MB75),0,IF(AND(Tipy!MB75=Výsledky!$OI$3,Tipy!MD75=Výsledky!$OK$3),50,0)))</f>
        <v/>
      </c>
      <c r="OG81" s="92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92" t="str">
        <f>IF(ISBLANK($OK$3),"",IF(OR(Tipy!ME75=Výsledky!$OF$6,Tipy!ME75=Výsledky!$OF$7,Tipy!ME75=Výsledky!$OF$8,Tipy!ME75=Výsledky!$OF$9),30,0))</f>
        <v/>
      </c>
      <c r="OI81" s="92" t="str">
        <f>IF(ISBLANK($OK$3),"",IF(OR(Tipy!MF75=Výsledky!$OI$6,Tipy!MF75=Výsledky!$OI$7,Tipy!MF75=Výsledky!$OI$8,Tipy!MF75=Výsledky!$OI$9),10,0))</f>
        <v/>
      </c>
      <c r="OJ81" s="93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95" t="str">
        <f>IF(ISBLANK($OK$3),"",IF(ISBLANK(Tipy!MB75),"-",SUM(OF81:OJ81)))</f>
        <v/>
      </c>
      <c r="OL81" s="94"/>
      <c r="OM81" s="92" t="str">
        <f>IF(ISBLANK($OR$3),"",IF(ISBLANK(Tipy!MH75),0,IF(AND(Tipy!MH75=Výsledky!$OP$3,Tipy!MJ75=Výsledky!$OR$3),50,0)))</f>
        <v/>
      </c>
      <c r="ON81" s="92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92" t="str">
        <f>IF(ISBLANK($OR$3),"",IF(OR(Tipy!MK75=Výsledky!$OM$6,Tipy!MK75=Výsledky!$OM$7,Tipy!MK75=Výsledky!$OM$8,Tipy!MK75=Výsledky!$OM$9),30,0))</f>
        <v/>
      </c>
      <c r="OP81" s="92" t="str">
        <f>IF(ISBLANK($OR$3),"",IF(OR(Tipy!ML75=Výsledky!$OP$6,Tipy!ML75=Výsledky!$OP$7,Tipy!ML75=Výsledky!$OP$8,Tipy!ML75=Výsledky!$OP$9),10,0))</f>
        <v/>
      </c>
      <c r="OQ81" s="93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95" t="str">
        <f>IF(ISBLANK($OR$3),"",IF(ISBLANK(Tipy!MH75),"-",SUM(OM81:OQ81)))</f>
        <v/>
      </c>
      <c r="OS81" s="94"/>
      <c r="OT81" s="92" t="str">
        <f>IF(ISBLANK($OY$3),"",IF(ISBLANK(Tipy!MN75),0,IF(AND(Tipy!MN75=Výsledky!$OW$3,Tipy!MP75=Výsledky!$OY$3),50,0)))</f>
        <v/>
      </c>
      <c r="OU81" s="92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92" t="str">
        <f>IF(ISBLANK($OY$3),"",IF(OR(Tipy!MQ75=Výsledky!$OT$6,Tipy!MQ75=Výsledky!$OT$7,Tipy!MQ75=Výsledky!$OT$8,Tipy!MQ75=Výsledky!$OT$9),30,0))</f>
        <v/>
      </c>
      <c r="OW81" s="92" t="str">
        <f>IF(ISBLANK($OY$3),"",IF(OR(Tipy!MR75=Výsledky!$OW$6,Tipy!MR75=Výsledky!$OW$7,Tipy!MR75=Výsledky!$OW$8,Tipy!MR75=Výsledky!$OW$9),10,0))</f>
        <v/>
      </c>
      <c r="OX81" s="93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95" t="str">
        <f>IF(ISBLANK($OY$3),"",IF(ISBLANK(Tipy!MN75),"-",SUM(OT81:OX81)))</f>
        <v/>
      </c>
      <c r="OZ81" s="94"/>
      <c r="PA81" s="92" t="str">
        <f>IF(ISBLANK($PF$3),"",IF(ISBLANK(Tipy!MT75),0,IF(AND(Tipy!MT75=Výsledky!$PD$3,Tipy!MV75=Výsledky!$PF$3),50,0)))</f>
        <v/>
      </c>
      <c r="PB81" s="92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92" t="str">
        <f>IF(ISBLANK($PF$3),"",IF(OR(Tipy!MW75=Výsledky!$PA$6,Tipy!MW75=Výsledky!$PA$7,Tipy!MW75=Výsledky!$PA$8,Tipy!MW75=Výsledky!$PA$9),30,0))</f>
        <v/>
      </c>
      <c r="PD81" s="92" t="str">
        <f>IF(ISBLANK($PF$3),"",IF(OR(Tipy!MX75=Výsledky!$PD$6,Tipy!MX75=Výsledky!$PD$7,Tipy!MX75=Výsledky!$PD$8,Tipy!MX75=Výsledky!$PD$9),10,0))</f>
        <v/>
      </c>
      <c r="PE81" s="93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95" t="str">
        <f>IF(ISBLANK($PF$3),"",IF(ISBLANK(Tipy!MT75),"-",SUM(PA81:PE81)))</f>
        <v/>
      </c>
      <c r="PG81" s="94"/>
      <c r="PH81" s="92" t="str">
        <f>IF(ISBLANK($PM$3),"",IF(ISBLANK(Tipy!MZ75),0,IF(AND(Tipy!MZ75=Výsledky!$PK$3,Tipy!NB75=Výsledky!$PM$3),50,0)))</f>
        <v/>
      </c>
      <c r="PI81" s="92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92" t="str">
        <f>IF(ISBLANK($PM$3),"",IF(OR(Tipy!NC75=Výsledky!$PH$6,Tipy!NC75=Výsledky!$PH$7,Tipy!NC75=Výsledky!$PH$8,Tipy!NC75=Výsledky!$PH$9),30,0))</f>
        <v/>
      </c>
      <c r="PK81" s="92" t="str">
        <f>IF(ISBLANK($PM$3),"",IF(OR(Tipy!ND75=Výsledky!$PK$6,Tipy!ND75=Výsledky!$PK$7,Tipy!ND75=Výsledky!$PK$8,Tipy!ND75=Výsledky!$PK$9),10,0))</f>
        <v/>
      </c>
      <c r="PL81" s="93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95" t="str">
        <f>IF(ISBLANK($PM$3),"",IF(ISBLANK(Tipy!MZ75),"-",SUM(PH81:PL81)))</f>
        <v/>
      </c>
      <c r="PN81" s="94"/>
      <c r="PO81" s="92" t="str">
        <f>IF(ISBLANK($PT$3),"",IF(ISBLANK(Tipy!NF75),0,IF(AND(Tipy!NF75=Výsledky!$PR$3,Tipy!NH75=Výsledky!$PT$3),50,0)))</f>
        <v/>
      </c>
      <c r="PP81" s="92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92" t="str">
        <f>IF(ISBLANK($PT$3),"",IF(OR(Tipy!NI75=Výsledky!$PO$6,Tipy!NI75=Výsledky!$PO$7,Tipy!NI75=Výsledky!$PO$8,Tipy!NI75=Výsledky!$PO$9),30,0))</f>
        <v/>
      </c>
      <c r="PR81" s="92" t="str">
        <f>IF(ISBLANK($PT$3),"",IF(OR(Tipy!NJ75=Výsledky!$PR$6,Tipy!NJ75=Výsledky!$PR$7,Tipy!NJ75=Výsledky!$PR$8,Tipy!NJ75=Výsledky!$PR$9),10,0))</f>
        <v/>
      </c>
      <c r="PS81" s="93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95" t="str">
        <f>IF(ISBLANK($PT$3),"",IF(ISBLANK(Tipy!NF75),"-",SUM(PO81:PS81)))</f>
        <v/>
      </c>
      <c r="PU81" s="94"/>
      <c r="PV81" s="92" t="str">
        <f>IF(ISBLANK($QA$3),"",IF(ISBLANK(Tipy!NL75),0,IF(AND(Tipy!NL75=Výsledky!$PY$3,Tipy!NN75=Výsledky!$QA$3),50,0)))</f>
        <v/>
      </c>
      <c r="PW81" s="92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92" t="str">
        <f>IF(ISBLANK($QA$3),"",IF(OR(Tipy!NO75=Výsledky!$PV$6,Tipy!NO75=Výsledky!$PV$7,Tipy!NO75=Výsledky!$PV$8,Tipy!NO75=Výsledky!$PV$9),30,0))</f>
        <v/>
      </c>
      <c r="PY81" s="92" t="str">
        <f>IF(ISBLANK($QA$3),"",IF(OR(Tipy!NP75=Výsledky!$PY$6,Tipy!NP75=Výsledky!$PY$7,Tipy!NP75=Výsledky!$PY$8,Tipy!NP75=Výsledky!$PY$9),10,0))</f>
        <v/>
      </c>
      <c r="PZ81" s="93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95" t="str">
        <f>IF(ISBLANK($QA$3),"",IF(ISBLANK(Tipy!NL75),"-",SUM(PV81:PZ81)))</f>
        <v/>
      </c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182">
        <f>IF(ISBLANK($GP$3),"",IF(ISBLANK(Tipy!FJ76),0,IF(AND(Tipy!FJ76=Výsledky!$GN$3,Tipy!FL76=Výsledky!$GP$3),50,0)))</f>
        <v>0</v>
      </c>
      <c r="GL82" s="182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82">
        <f>IF(ISBLANK($GP$3),"",IF(OR(Tipy!FM76=Výsledky!$GK$6,Tipy!FM76=Výsledky!$GK$7,Tipy!FM76=Výsledky!$GK$8,Tipy!FM76=Výsledky!$GK$9),30,0))</f>
        <v>0</v>
      </c>
      <c r="GN82" s="182">
        <f>IF(ISBLANK($GP$3),"",IF(OR(Tipy!FN76=Výsledky!$GN$6,Tipy!FN76=Výsledky!$GN$7,Tipy!FN76=Výsledky!$GN$8,Tipy!FN76=Výsledky!$GN$9),10,0))</f>
        <v>0</v>
      </c>
      <c r="GO82" s="183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6" t="str">
        <f>IF(ISBLANK($GP$3),"",IF(ISBLANK(Tipy!FJ76),"-",SUM(GK82:GO82)))</f>
        <v>-</v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182">
        <f>IF(ISBLANK($IM$3),"",IF(ISBLANK(Tipy!GZ76),0,IF(AND(Tipy!GZ76=Výsledky!$IK$3,Tipy!HB76=Výsledky!$IM$3),50,0)))</f>
        <v>0</v>
      </c>
      <c r="II82" s="182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2">
        <f>IF(ISBLANK($IM$3),"",IF(OR(Tipy!HC76=Výsledky!$IH$6,Tipy!HC76=Výsledky!$IH$7,Tipy!HC76=Výsledky!$IH$8,Tipy!HC76=Výsledky!$IH$9),30,0))</f>
        <v>0</v>
      </c>
      <c r="IK82" s="182">
        <f>IF(ISBLANK($IM$3),"",IF(OR(Tipy!HD76=Výsledky!$IK$6,Tipy!HD76=Výsledky!$IK$7,Tipy!HD76=Výsledky!$IK$8,Tipy!HD76=Výsledky!$IK$9),10,0))</f>
        <v>0</v>
      </c>
      <c r="IL82" s="183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6" t="str">
        <f>IF(ISBLANK($IM$3),"",IF(ISBLANK(Tipy!GZ76),"-",SUM(IH82:IL82)))</f>
        <v>-</v>
      </c>
      <c r="IN82" s="185"/>
      <c r="IO82" s="182">
        <f>IF(ISBLANK($IT$3),"",IF(ISBLANK(Tipy!HF76),0,IF(AND(Tipy!HF76=Výsledky!$IR$3,Tipy!HH76=Výsledky!$IT$3),50,0)))</f>
        <v>0</v>
      </c>
      <c r="IP82" s="182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2">
        <f>IF(ISBLANK($IT$3),"",IF(OR(Tipy!HI76=Výsledky!$IO$6,Tipy!HI76=Výsledky!$IO$7,Tipy!HI76=Výsledky!$IO$8,Tipy!HI76=Výsledky!$IO$9),30,0))</f>
        <v>0</v>
      </c>
      <c r="IR82" s="182">
        <f>IF(ISBLANK($IT$3),"",IF(OR(Tipy!HJ76=Výsledky!$IR$6,Tipy!HJ76=Výsledky!$IR$7,Tipy!HJ76=Výsledky!$IR$8,Tipy!HJ76=Výsledky!$IR$9),10,0))</f>
        <v>0</v>
      </c>
      <c r="IS82" s="183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6" t="str">
        <f>IF(ISBLANK($IT$3),"",IF(ISBLANK(Tipy!HF76),"-",SUM(IO82:IS82)))</f>
        <v>-</v>
      </c>
      <c r="IU82" s="185"/>
      <c r="IV82" s="182">
        <f>IF(ISBLANK($JA$3),"",IF(ISBLANK(Tipy!HL76),0,IF(AND(Tipy!HL76=Výsledky!$IY$3,Tipy!HN76=Výsledky!$JA$3),50,0)))</f>
        <v>0</v>
      </c>
      <c r="IW82" s="182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2">
        <f>IF(ISBLANK($JA$3),"",IF(OR(Tipy!HO76=Výsledky!$IV$6,Tipy!HO76=Výsledky!$IV$7,Tipy!HO76=Výsledky!$IV$8,Tipy!HO76=Výsledky!$IV$9),30,0))</f>
        <v>0</v>
      </c>
      <c r="IY82" s="182">
        <f>IF(ISBLANK($JA$3),"",IF(OR(Tipy!HP76=Výsledky!$IY$6,Tipy!HP76=Výsledky!$IY$7,Tipy!HP76=Výsledky!$IY$8,Tipy!HP76=Výsledky!$IY$9),10,0))</f>
        <v>0</v>
      </c>
      <c r="IZ82" s="183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6" t="str">
        <f>IF(ISBLANK($JA$3),"",IF(ISBLANK(Tipy!HL76),"-",SUM(IV82:IZ82)))</f>
        <v>-</v>
      </c>
      <c r="JB82" s="185"/>
      <c r="JC82" s="182">
        <f>IF(ISBLANK($JH$3),"",IF(ISBLANK(Tipy!HR76),0,IF(AND(Tipy!HR76=Výsledky!$JF$3,Tipy!HT76=Výsledky!$JH$3),50,0)))</f>
        <v>0</v>
      </c>
      <c r="JD82" s="182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2">
        <f>IF(ISBLANK($JH$3),"",IF(OR(Tipy!HU76=Výsledky!$JC$6,Tipy!HU76=Výsledky!$JC$7,Tipy!HU76=Výsledky!$JC$8,Tipy!HU76=Výsledky!$JC$9),30,0))</f>
        <v>0</v>
      </c>
      <c r="JF82" s="182">
        <f>IF(ISBLANK($JH$3),"",IF(OR(Tipy!HV76=Výsledky!$JF$6,Tipy!HV76=Výsledky!$JF$7,Tipy!HV76=Výsledky!$JF$8,Tipy!HV76=Výsledky!$JF$9),10,0))</f>
        <v>0</v>
      </c>
      <c r="JG82" s="18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6" t="str">
        <f>IF(ISBLANK($JH$3),"",IF(ISBLANK(Tipy!HR76),"-",SUM(JC82:JG82)))</f>
        <v>-</v>
      </c>
      <c r="JI82" s="185"/>
      <c r="JJ82" s="182">
        <f>IF(ISBLANK($JO$3),"",IF(ISBLANK(Tipy!HX76),0,IF(AND(Tipy!HX76=Výsledky!$JM$3,Tipy!HZ76=Výsledky!$JO$3),50,0)))</f>
        <v>0</v>
      </c>
      <c r="JK82" s="182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2">
        <f>IF(ISBLANK($JO$3),"",IF(OR(Tipy!IA76=Výsledky!$JJ$6,Tipy!IA76=Výsledky!$JJ$7,Tipy!IA76=Výsledky!$JJ$8,Tipy!IA76=Výsledky!$JJ$9),30,0))</f>
        <v>0</v>
      </c>
      <c r="JM82" s="182">
        <f>IF(ISBLANK($JO$3),"",IF(OR(Tipy!IB76=Výsledky!$JM$6,Tipy!IB76=Výsledky!$JM$7,Tipy!IB76=Výsledky!$JM$8,Tipy!IB76=Výsledky!$JM$9),10,0))</f>
        <v>0</v>
      </c>
      <c r="JN82" s="183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86" t="str">
        <f>IF(ISBLANK($JO$3),"",IF(ISBLANK(Tipy!HX76),"-",SUM(JJ82:JN82)))</f>
        <v>-</v>
      </c>
      <c r="JP82" s="185"/>
      <c r="JQ82" s="182">
        <f>IF(ISBLANK($JV$3),"",IF(ISBLANK(Tipy!ID76),0,IF(AND(Tipy!ID76=Výsledky!$JT$3,Tipy!IF76=Výsledky!$JV$3),50,0)))</f>
        <v>0</v>
      </c>
      <c r="JR82" s="182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82">
        <f>IF(ISBLANK($JV$3),"",IF(OR(Tipy!IG76=Výsledky!$JQ$6,Tipy!IG76=Výsledky!$JQ$7,Tipy!IG76=Výsledky!$JQ$8,Tipy!IG76=Výsledky!$JQ$9),30,0))</f>
        <v>0</v>
      </c>
      <c r="JT82" s="182">
        <f>IF(ISBLANK($JV$3),"",IF(OR(Tipy!IH76=Výsledky!$JT$6,Tipy!IH76=Výsledky!$JT$7,Tipy!IH76=Výsledky!$JT$8,Tipy!IH76=Výsledky!$JT$9),10,0))</f>
        <v>0</v>
      </c>
      <c r="JU82" s="183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86" t="str">
        <f>IF(ISBLANK($JV$3),"",IF(ISBLANK(Tipy!ID76),"-",SUM(JQ82:JU82)))</f>
        <v>-</v>
      </c>
      <c r="JW82" s="185"/>
      <c r="JX82" s="182">
        <f>IF(ISBLANK($KC$3),"",IF(ISBLANK(Tipy!IJ76),0,IF(AND(Tipy!IJ76=Výsledky!$KA$3,Tipy!IL76=Výsledky!$KC$3),50,0)))</f>
        <v>0</v>
      </c>
      <c r="JY82" s="182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>0</v>
      </c>
      <c r="JZ82" s="182">
        <f>IF(ISBLANK($KC$3),"",IF(OR(Tipy!IM76=Výsledky!$JX$6,Tipy!IM76=Výsledky!$JX$7,Tipy!IM76=Výsledky!$JX$8,Tipy!IM76=Výsledky!$JX$9),30,0))</f>
        <v>0</v>
      </c>
      <c r="KA82" s="182">
        <f>IF(ISBLANK($KC$3),"",IF(OR(Tipy!IN76=Výsledky!$KA$6,Tipy!IN76=Výsledky!$KA$7,Tipy!IN76=Výsledky!$KA$8,Tipy!IN76=Výsledky!$KA$9),10,0))</f>
        <v>0</v>
      </c>
      <c r="KB82" s="183">
        <f>IF(ISBLANK($KC$3),"",IF(ISBLANK(Tipy!IJ76),0,IF(OR(AND(Tipy!IJ76=Výsledky!$KA$3,OR(Tipy!IL76=Výsledky!$KC$3+1,Tipy!IL76=Výsledky!$KC$3-1)),AND(Tipy!IL76=Výsledky!$KC$3,OR(Tipy!IJ76=Výsledky!$KA$3+1,Tipy!IJ76=Výsledky!$KA$3-1))),10,0)))</f>
        <v>0</v>
      </c>
      <c r="KC82" s="186" t="str">
        <f>IF(ISBLANK($KC$3),"",IF(ISBLANK(Tipy!IJ76),"-",SUM(JX82:KB82)))</f>
        <v>-</v>
      </c>
      <c r="KD82" s="185"/>
      <c r="KE82" s="182">
        <f>IF(ISBLANK($KJ$3),"",IF(ISBLANK(Tipy!IP76),0,IF(AND(Tipy!IP76=Výsledky!$KH$3,Tipy!IR76=Výsledky!$KJ$3),50,0)))</f>
        <v>0</v>
      </c>
      <c r="KF82" s="182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182">
        <f>IF(ISBLANK($KJ$3),"",IF(OR(Tipy!IS76=Výsledky!$KE$6,Tipy!IS76=Výsledky!$KE$7,Tipy!IS76=Výsledky!$KE$8,Tipy!IS76=Výsledky!$KE$9),30,0))</f>
        <v>0</v>
      </c>
      <c r="KH82" s="182">
        <f>IF(ISBLANK($KJ$3),"",IF(OR(Tipy!IT76=Výsledky!$KH$6,Tipy!IT76=Výsledky!$KH$7,Tipy!IT76=Výsledky!$KH$8,Tipy!IT76=Výsledky!$KH$9),10,0))</f>
        <v>0</v>
      </c>
      <c r="KI82" s="183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186" t="str">
        <f>IF(ISBLANK($KJ$3),"",IF(ISBLANK(Tipy!IP76),"-",SUM(KE82:KI82)))</f>
        <v>-</v>
      </c>
      <c r="KK82" s="185"/>
      <c r="KL82" s="182">
        <f>IF(ISBLANK($KQ$3),"",IF(ISBLANK(Tipy!IV76),0,IF(AND(Tipy!IV76=Výsledky!$KO$3,Tipy!IX76=Výsledky!$KQ$3),50,0)))</f>
        <v>0</v>
      </c>
      <c r="KM82" s="182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82">
        <f>IF(ISBLANK($KQ$3),"",IF(OR(Tipy!IY76=Výsledky!$KL$6,Tipy!IY76=Výsledky!$KL$7,Tipy!IY76=Výsledky!$KL$8,Tipy!IY76=Výsledky!$KL$9),30,0))</f>
        <v>0</v>
      </c>
      <c r="KO82" s="182">
        <f>IF(ISBLANK($KQ$3),"",IF(OR(Tipy!IZ76=Výsledky!$KO$6,Tipy!IZ76=Výsledky!$KO$7,Tipy!IZ76=Výsledky!$KO$8,Tipy!IZ76=Výsledky!$KO$9),10,0))</f>
        <v>0</v>
      </c>
      <c r="KP82" s="183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86" t="str">
        <f>IF(ISBLANK($KQ$3),"",IF(ISBLANK(Tipy!IV76),"-",SUM(KL82:KP82)))</f>
        <v>-</v>
      </c>
      <c r="KR82" s="185"/>
      <c r="KS82" s="182">
        <f>IF(ISBLANK($KX$3),"",IF(ISBLANK(Tipy!JB76),0,IF(AND(Tipy!JB76=Výsledky!$KV$3,Tipy!JD76=Výsledky!$KX$3),50,0)))</f>
        <v>0</v>
      </c>
      <c r="KT82" s="182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82">
        <f>IF(ISBLANK($KX$3),"",IF(OR(Tipy!JE76=Výsledky!$KS$6,Tipy!JE76=Výsledky!$KS$7,Tipy!JE76=Výsledky!$KS$8,Tipy!JE76=Výsledky!$KS$9),30,0))</f>
        <v>0</v>
      </c>
      <c r="KV82" s="182">
        <f>IF(ISBLANK($KX$3),"",IF(OR(Tipy!JF76=Výsledky!$KV$6,Tipy!JF76=Výsledky!$KV$7,Tipy!JF76=Výsledky!$KV$8,Tipy!JF76=Výsledky!$KV$9),10,0))</f>
        <v>0</v>
      </c>
      <c r="KW82" s="183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86" t="str">
        <f>IF(ISBLANK($KX$3),"",IF(ISBLANK(Tipy!JB76),"-",SUM(KS82:KW82)))</f>
        <v>-</v>
      </c>
      <c r="KY82" s="185"/>
      <c r="KZ82" s="182">
        <f>IF(ISBLANK($LE$3),"",IF(ISBLANK(Tipy!JH76),0,IF(AND(Tipy!JH76=Výsledky!$LC$3,Tipy!JJ76=Výsledky!$LE$3),50,0)))</f>
        <v>0</v>
      </c>
      <c r="LA82" s="182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82">
        <f>IF(ISBLANK($LE$3),"",IF(OR(Tipy!JK76=Výsledky!$KZ$6,Tipy!JK76=Výsledky!$KZ$7,Tipy!JK76=Výsledky!$KZ$8,Tipy!JK76=Výsledky!$KZ$9),30,0))</f>
        <v>0</v>
      </c>
      <c r="LC82" s="182">
        <f>IF(ISBLANK($LE$3),"",IF(OR(Tipy!JL76=Výsledky!$LC$6,Tipy!JL76=Výsledky!$LC$7,Tipy!JL76=Výsledky!$LC$8,Tipy!JL76=Výsledky!$LC$9),10,0))</f>
        <v>0</v>
      </c>
      <c r="LD82" s="183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86" t="str">
        <f>IF(ISBLANK($LE$3),"",IF(ISBLANK(Tipy!JH76),"-",SUM(KZ82:LD82)))</f>
        <v>-</v>
      </c>
      <c r="LF82" s="185"/>
      <c r="LG82" s="182">
        <f>IF(ISBLANK($LL$3),"",IF(ISBLANK(Tipy!JN76),0,IF(AND(Tipy!JN76=Výsledky!$LJ$3,Tipy!JP76=Výsledky!$LL$3),50,0)))</f>
        <v>0</v>
      </c>
      <c r="LH82" s="182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82">
        <f>IF(ISBLANK($LL$3),"",IF(OR(Tipy!JQ76=Výsledky!$LG$6,Tipy!JQ76=Výsledky!$LG$7,Tipy!JQ76=Výsledky!$LG$8,Tipy!JQ76=Výsledky!$LG$9),30,0))</f>
        <v>0</v>
      </c>
      <c r="LJ82" s="182">
        <f>IF(ISBLANK($LL$3),"",IF(OR(Tipy!JR76=Výsledky!$LJ$6,Tipy!JR76=Výsledky!$LJ$7,Tipy!JR76=Výsledky!$LJ$8,Tipy!JR76=Výsledky!$LJ$9),10,0))</f>
        <v>0</v>
      </c>
      <c r="LK82" s="183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86" t="str">
        <f>IF(ISBLANK($LL$3),"",IF(ISBLANK(Tipy!JN76),"-",SUM(LG82:LK82)))</f>
        <v>-</v>
      </c>
      <c r="LM82" s="185"/>
      <c r="LN82" s="182" t="str">
        <f>IF(ISBLANK($LS$3),"",IF(ISBLANK(Tipy!JT76),0,IF(AND(Tipy!JT76=Výsledky!$LQ$3,Tipy!JV76=Výsledky!$LS$3),50,0)))</f>
        <v/>
      </c>
      <c r="LO82" s="182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82" t="str">
        <f>IF(ISBLANK($LS$3),"",IF(OR(Tipy!JW76=Výsledky!$LN$6,Tipy!JW76=Výsledky!$LN$7,Tipy!JW76=Výsledky!$LN$8,Tipy!JW76=Výsledky!$LN$9),30,0))</f>
        <v/>
      </c>
      <c r="LQ82" s="182" t="str">
        <f>IF(ISBLANK($LS$3),"",IF(OR(Tipy!JX76=Výsledky!$LQ$6,Tipy!JX76=Výsledky!$LQ$7,Tipy!JX76=Výsledky!$LQ$8,Tipy!JX76=Výsledky!$LQ$9),10,0))</f>
        <v/>
      </c>
      <c r="LR82" s="183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86" t="str">
        <f>IF(ISBLANK($LS$3),"",IF(ISBLANK(Tipy!JT76),"-",SUM(LN82:LR82)))</f>
        <v/>
      </c>
      <c r="LT82" s="94"/>
      <c r="LU82" s="182">
        <f>IF(ISBLANK($LZ$3),"",IF(ISBLANK(Tipy!JZ76),0,IF(AND(Tipy!JZ76=Výsledky!$LX$3,Tipy!KB76=Výsledky!$LZ$3),50,0)))</f>
        <v>0</v>
      </c>
      <c r="LV82" s="182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82">
        <f>IF(ISBLANK($LZ$3),"",IF(OR(Tipy!KC76=Výsledky!$LU$6,Tipy!KC76=Výsledky!$LU$7,Tipy!KC76=Výsledky!$LU$8,Tipy!KC76=Výsledky!$LU$9),30,0))</f>
        <v>0</v>
      </c>
      <c r="LX82" s="182">
        <f>IF(ISBLANK($LZ$3),"",IF(OR(Tipy!KD76=Výsledky!$LX$6,Tipy!KD76=Výsledky!$LX$7,Tipy!KD76=Výsledky!$LX$8,Tipy!KD76=Výsledky!$LX$9),10,0))</f>
        <v>0</v>
      </c>
      <c r="LY82" s="183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86" t="str">
        <f>IF(ISBLANK($LZ$3),"",IF(ISBLANK(Tipy!JZ76),"-",SUM(LU82:LY82)))</f>
        <v>-</v>
      </c>
      <c r="MA82" s="185"/>
      <c r="MB82" s="182">
        <f>IF(ISBLANK($MG$3),"",IF(ISBLANK(Tipy!KF76),0,IF(AND(Tipy!KF76=Výsledky!$ME$3,Tipy!KH76=Výsledky!$MG$3),50,0)))</f>
        <v>0</v>
      </c>
      <c r="MC82" s="182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82">
        <f>IF(ISBLANK($MG$3),"",IF(OR(Tipy!KI76=Výsledky!$MB$6,Tipy!KI76=Výsledky!$MB$7,Tipy!KI76=Výsledky!$MB$8,Tipy!KI76=Výsledky!$MB$9),30,0))</f>
        <v>0</v>
      </c>
      <c r="ME82" s="182">
        <f>IF(ISBLANK($MG$3),"",IF(OR(Tipy!KJ76=Výsledky!$ME$6,Tipy!KJ76=Výsledky!$ME$7,Tipy!KJ76=Výsledky!$ME$8,Tipy!KJ76=Výsledky!$ME$9),10,0))</f>
        <v>0</v>
      </c>
      <c r="MF82" s="183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86" t="str">
        <f>IF(ISBLANK($MG$3),"",IF(ISBLANK(Tipy!KF76),"-",SUM(MB82:MF82)))</f>
        <v>-</v>
      </c>
      <c r="MH82" s="94"/>
      <c r="MI82" s="92" t="str">
        <f>IF(ISBLANK($MN$3),"",IF(ISBLANK(Tipy!KL76),0,IF(AND(Tipy!KL76=Výsledky!$ML$3,Tipy!KN76=Výsledky!$MN$3),50,0)))</f>
        <v/>
      </c>
      <c r="MJ82" s="92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92" t="str">
        <f>IF(ISBLANK($MN$3),"",IF(OR(Tipy!KO76=Výsledky!$MI$6,Tipy!KO76=Výsledky!$MI$7,Tipy!KO76=Výsledky!$MI$8,Tipy!KO76=Výsledky!$MI$9),30,0))</f>
        <v/>
      </c>
      <c r="ML82" s="92" t="str">
        <f>IF(ISBLANK($MN$3),"",IF(OR(Tipy!KP76=Výsledky!$ML$6,Tipy!KP76=Výsledky!$ML$7,Tipy!KP76=Výsledky!$ML$8,Tipy!KP76=Výsledky!$ML$9),10,0))</f>
        <v/>
      </c>
      <c r="MM82" s="93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95" t="str">
        <f>IF(ISBLANK($MN$3),"",IF(ISBLANK(Tipy!KL76),"-",SUM(MI82:MM82)))</f>
        <v/>
      </c>
      <c r="MO82" s="94"/>
      <c r="MP82" s="92" t="str">
        <f>IF(ISBLANK($MU$3),"",IF(ISBLANK(Tipy!KR76),0,IF(AND(Tipy!KR76=Výsledky!$MS$3,Tipy!KT76=Výsledky!$MU$3),50,0)))</f>
        <v/>
      </c>
      <c r="MQ82" s="92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92" t="str">
        <f>IF(ISBLANK($MU$3),"",IF(OR(Tipy!KU76=Výsledky!$MP$6,Tipy!KU76=Výsledky!$MP$7,Tipy!KU76=Výsledky!$MP$8,Tipy!KU76=Výsledky!$MP$9),30,0))</f>
        <v/>
      </c>
      <c r="MS82" s="92" t="str">
        <f>IF(ISBLANK($MU$3),"",IF(OR(Tipy!KV76=Výsledky!$MS$6,Tipy!KV76=Výsledky!$MS$7,Tipy!KV76=Výsledky!$MS$8,Tipy!KV76=Výsledky!$MS$9),10,0))</f>
        <v/>
      </c>
      <c r="MT82" s="93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95" t="str">
        <f>IF(ISBLANK($MU$3),"",IF(ISBLANK(Tipy!KR76),"-",SUM(MP82:MT82)))</f>
        <v/>
      </c>
      <c r="MV82" s="94"/>
      <c r="MW82" s="92" t="str">
        <f>IF(ISBLANK($NB$3),"",IF(ISBLANK(Tipy!KX76),0,IF(AND(Tipy!KX76=Výsledky!$MZ$3,Tipy!KZ76=Výsledky!$NB$3),50,0)))</f>
        <v/>
      </c>
      <c r="MX82" s="92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92" t="str">
        <f>IF(ISBLANK($NB$3),"",IF(OR(Tipy!LA76=Výsledky!$MW$6,Tipy!LA76=Výsledky!$MW$7,Tipy!LA76=Výsledky!$MW$8,Tipy!LA76=Výsledky!$MW$9),30,0))</f>
        <v/>
      </c>
      <c r="MZ82" s="92" t="str">
        <f>IF(ISBLANK($NB$3),"",IF(OR(Tipy!LB76=Výsledky!$MZ$6,Tipy!LB76=Výsledky!$MZ$7,Tipy!LB76=Výsledky!$MZ$8,Tipy!LB76=Výsledky!$MZ$9),10,0))</f>
        <v/>
      </c>
      <c r="NA82" s="93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95" t="str">
        <f>IF(ISBLANK($NB$3),"",IF(ISBLANK(Tipy!KX76),"-",SUM(MW82:NA82)))</f>
        <v/>
      </c>
      <c r="NC82" s="94"/>
      <c r="ND82" s="92" t="str">
        <f>IF(ISBLANK($NI$3),"",IF(ISBLANK(Tipy!LD76),0,IF(AND(Tipy!LD76=Výsledky!$NG$3,Tipy!LF76=Výsledky!$NI$3),50,0)))</f>
        <v/>
      </c>
      <c r="NE82" s="92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92" t="str">
        <f>IF(ISBLANK($NI$3),"",IF(OR(Tipy!LG76=Výsledky!$ND$6,Tipy!LG76=Výsledky!$ND$7,Tipy!LG76=Výsledky!$ND$8,Tipy!LG76=Výsledky!$ND$9),30,0))</f>
        <v/>
      </c>
      <c r="NG82" s="92" t="str">
        <f>IF(ISBLANK($NI$3),"",IF(OR(Tipy!LH76=Výsledky!$NG$6,Tipy!LH76=Výsledky!$NG$7,Tipy!LH76=Výsledky!$NG$8,Tipy!LH76=Výsledky!$NG$9),10,0))</f>
        <v/>
      </c>
      <c r="NH82" s="93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95" t="str">
        <f>IF(ISBLANK($NI$3),"",IF(ISBLANK(Tipy!LD76),"-",SUM(ND82:NH82)))</f>
        <v/>
      </c>
      <c r="NJ82" s="94"/>
      <c r="NK82" s="92" t="str">
        <f>IF(ISBLANK($NP$3),"",IF(ISBLANK(Tipy!LJ76),0,IF(AND(Tipy!LJ76=Výsledky!$NN$3,Tipy!LL76=Výsledky!$NP$3),50,0)))</f>
        <v/>
      </c>
      <c r="NL82" s="92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92" t="str">
        <f>IF(ISBLANK($NP$3),"",IF(OR(Tipy!LM76=Výsledky!$NK$6,Tipy!LM76=Výsledky!$NK$7,Tipy!LM76=Výsledky!$NK$8,Tipy!LM76=Výsledky!$NK$9),30,0))</f>
        <v/>
      </c>
      <c r="NN82" s="92" t="str">
        <f>IF(ISBLANK($NP$3),"",IF(OR(Tipy!LN76=Výsledky!$NN$6,Tipy!LN76=Výsledky!$NN$7,Tipy!LN76=Výsledky!$NN$8,Tipy!LN76=Výsledky!$NN$9),10,0))</f>
        <v/>
      </c>
      <c r="NO82" s="93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95" t="str">
        <f>IF(ISBLANK($NP$3),"",IF(ISBLANK(Tipy!LJ76),"-",SUM(NK82:NO82)))</f>
        <v/>
      </c>
      <c r="NQ82" s="94"/>
      <c r="NR82" s="92" t="str">
        <f>IF(ISBLANK($NW$3),"",IF(ISBLANK(Tipy!LP76),0,IF(AND(Tipy!LP76=Výsledky!$NU$3,Tipy!LR76=Výsledky!$NW$3),50,0)))</f>
        <v/>
      </c>
      <c r="NS82" s="92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92" t="str">
        <f>IF(ISBLANK($NW$3),"",IF(OR(Tipy!LS76=Výsledky!$NR$6,Tipy!LS76=Výsledky!$NR$7,Tipy!LS76=Výsledky!$NR$8,Tipy!LS76=Výsledky!$NR$9),30,0))</f>
        <v/>
      </c>
      <c r="NU82" s="92" t="str">
        <f>IF(ISBLANK($NW$3),"",IF(OR(Tipy!LT76=Výsledky!$NU$6,Tipy!LT76=Výsledky!$NU$7,Tipy!LT76=Výsledky!$NU$8,Tipy!LT76=Výsledky!$NU$9),10,0))</f>
        <v/>
      </c>
      <c r="NV82" s="93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95" t="str">
        <f>IF(ISBLANK($NW$3),"",IF(ISBLANK(Tipy!LP76),"-",SUM(NR82:NV82)))</f>
        <v/>
      </c>
      <c r="NX82" s="94"/>
      <c r="NY82" s="92" t="str">
        <f>IF(ISBLANK($OD$3),"",IF(ISBLANK(Tipy!LV76),0,IF(AND(Tipy!LV76=Výsledky!$OB$3,Tipy!LX76=Výsledky!$OD$3),50,0)))</f>
        <v/>
      </c>
      <c r="NZ82" s="92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92" t="str">
        <f>IF(ISBLANK($OD$3),"",IF(OR(Tipy!LY76=Výsledky!$NY$6,Tipy!LY76=Výsledky!$NY$7,Tipy!LY76=Výsledky!$NY$8,Tipy!LY76=Výsledky!$NY$9),30,0))</f>
        <v/>
      </c>
      <c r="OB82" s="92" t="str">
        <f>IF(ISBLANK($OD$3),"",IF(OR(Tipy!LZ76=Výsledky!$OB$6,Tipy!LZ76=Výsledky!$OB$7,Tipy!LZ76=Výsledky!$OB$8,Tipy!LZ76=Výsledky!$OB$9),10,0))</f>
        <v/>
      </c>
      <c r="OC82" s="93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95" t="str">
        <f>IF(ISBLANK($OD$3),"",IF(ISBLANK(Tipy!LV76),"-",SUM(NY82:OC82)))</f>
        <v/>
      </c>
      <c r="OE82" s="94"/>
      <c r="OF82" s="92" t="str">
        <f>IF(ISBLANK($OK$3),"",IF(ISBLANK(Tipy!MB76),0,IF(AND(Tipy!MB76=Výsledky!$OI$3,Tipy!MD76=Výsledky!$OK$3),50,0)))</f>
        <v/>
      </c>
      <c r="OG82" s="92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92" t="str">
        <f>IF(ISBLANK($OK$3),"",IF(OR(Tipy!ME76=Výsledky!$OF$6,Tipy!ME76=Výsledky!$OF$7,Tipy!ME76=Výsledky!$OF$8,Tipy!ME76=Výsledky!$OF$9),30,0))</f>
        <v/>
      </c>
      <c r="OI82" s="92" t="str">
        <f>IF(ISBLANK($OK$3),"",IF(OR(Tipy!MF76=Výsledky!$OI$6,Tipy!MF76=Výsledky!$OI$7,Tipy!MF76=Výsledky!$OI$8,Tipy!MF76=Výsledky!$OI$9),10,0))</f>
        <v/>
      </c>
      <c r="OJ82" s="93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95" t="str">
        <f>IF(ISBLANK($OK$3),"",IF(ISBLANK(Tipy!MB76),"-",SUM(OF82:OJ82)))</f>
        <v/>
      </c>
      <c r="OL82" s="94"/>
      <c r="OM82" s="92" t="str">
        <f>IF(ISBLANK($OR$3),"",IF(ISBLANK(Tipy!MH76),0,IF(AND(Tipy!MH76=Výsledky!$OP$3,Tipy!MJ76=Výsledky!$OR$3),50,0)))</f>
        <v/>
      </c>
      <c r="ON82" s="92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92" t="str">
        <f>IF(ISBLANK($OR$3),"",IF(OR(Tipy!MK76=Výsledky!$OM$6,Tipy!MK76=Výsledky!$OM$7,Tipy!MK76=Výsledky!$OM$8,Tipy!MK76=Výsledky!$OM$9),30,0))</f>
        <v/>
      </c>
      <c r="OP82" s="92" t="str">
        <f>IF(ISBLANK($OR$3),"",IF(OR(Tipy!ML76=Výsledky!$OP$6,Tipy!ML76=Výsledky!$OP$7,Tipy!ML76=Výsledky!$OP$8,Tipy!ML76=Výsledky!$OP$9),10,0))</f>
        <v/>
      </c>
      <c r="OQ82" s="93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95" t="str">
        <f>IF(ISBLANK($OR$3),"",IF(ISBLANK(Tipy!MH76),"-",SUM(OM82:OQ82)))</f>
        <v/>
      </c>
      <c r="OS82" s="94"/>
      <c r="OT82" s="92" t="str">
        <f>IF(ISBLANK($OY$3),"",IF(ISBLANK(Tipy!MN76),0,IF(AND(Tipy!MN76=Výsledky!$OW$3,Tipy!MP76=Výsledky!$OY$3),50,0)))</f>
        <v/>
      </c>
      <c r="OU82" s="92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92" t="str">
        <f>IF(ISBLANK($OY$3),"",IF(OR(Tipy!MQ76=Výsledky!$OT$6,Tipy!MQ76=Výsledky!$OT$7,Tipy!MQ76=Výsledky!$OT$8,Tipy!MQ76=Výsledky!$OT$9),30,0))</f>
        <v/>
      </c>
      <c r="OW82" s="92" t="str">
        <f>IF(ISBLANK($OY$3),"",IF(OR(Tipy!MR76=Výsledky!$OW$6,Tipy!MR76=Výsledky!$OW$7,Tipy!MR76=Výsledky!$OW$8,Tipy!MR76=Výsledky!$OW$9),10,0))</f>
        <v/>
      </c>
      <c r="OX82" s="93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95" t="str">
        <f>IF(ISBLANK($OY$3),"",IF(ISBLANK(Tipy!MN76),"-",SUM(OT82:OX82)))</f>
        <v/>
      </c>
      <c r="OZ82" s="94"/>
      <c r="PA82" s="92" t="str">
        <f>IF(ISBLANK($PF$3),"",IF(ISBLANK(Tipy!MT76),0,IF(AND(Tipy!MT76=Výsledky!$PD$3,Tipy!MV76=Výsledky!$PF$3),50,0)))</f>
        <v/>
      </c>
      <c r="PB82" s="92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92" t="str">
        <f>IF(ISBLANK($PF$3),"",IF(OR(Tipy!MW76=Výsledky!$PA$6,Tipy!MW76=Výsledky!$PA$7,Tipy!MW76=Výsledky!$PA$8,Tipy!MW76=Výsledky!$PA$9),30,0))</f>
        <v/>
      </c>
      <c r="PD82" s="92" t="str">
        <f>IF(ISBLANK($PF$3),"",IF(OR(Tipy!MX76=Výsledky!$PD$6,Tipy!MX76=Výsledky!$PD$7,Tipy!MX76=Výsledky!$PD$8,Tipy!MX76=Výsledky!$PD$9),10,0))</f>
        <v/>
      </c>
      <c r="PE82" s="93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95" t="str">
        <f>IF(ISBLANK($PF$3),"",IF(ISBLANK(Tipy!MT76),"-",SUM(PA82:PE82)))</f>
        <v/>
      </c>
      <c r="PG82" s="94"/>
      <c r="PH82" s="92" t="str">
        <f>IF(ISBLANK($PM$3),"",IF(ISBLANK(Tipy!MZ76),0,IF(AND(Tipy!MZ76=Výsledky!$PK$3,Tipy!NB76=Výsledky!$PM$3),50,0)))</f>
        <v/>
      </c>
      <c r="PI82" s="92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92" t="str">
        <f>IF(ISBLANK($PM$3),"",IF(OR(Tipy!NC76=Výsledky!$PH$6,Tipy!NC76=Výsledky!$PH$7,Tipy!NC76=Výsledky!$PH$8,Tipy!NC76=Výsledky!$PH$9),30,0))</f>
        <v/>
      </c>
      <c r="PK82" s="92" t="str">
        <f>IF(ISBLANK($PM$3),"",IF(OR(Tipy!ND76=Výsledky!$PK$6,Tipy!ND76=Výsledky!$PK$7,Tipy!ND76=Výsledky!$PK$8,Tipy!ND76=Výsledky!$PK$9),10,0))</f>
        <v/>
      </c>
      <c r="PL82" s="93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95" t="str">
        <f>IF(ISBLANK($PM$3),"",IF(ISBLANK(Tipy!MZ76),"-",SUM(PH82:PL82)))</f>
        <v/>
      </c>
      <c r="PN82" s="94"/>
      <c r="PO82" s="92" t="str">
        <f>IF(ISBLANK($PT$3),"",IF(ISBLANK(Tipy!NF76),0,IF(AND(Tipy!NF76=Výsledky!$PR$3,Tipy!NH76=Výsledky!$PT$3),50,0)))</f>
        <v/>
      </c>
      <c r="PP82" s="92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92" t="str">
        <f>IF(ISBLANK($PT$3),"",IF(OR(Tipy!NI76=Výsledky!$PO$6,Tipy!NI76=Výsledky!$PO$7,Tipy!NI76=Výsledky!$PO$8,Tipy!NI76=Výsledky!$PO$9),30,0))</f>
        <v/>
      </c>
      <c r="PR82" s="92" t="str">
        <f>IF(ISBLANK($PT$3),"",IF(OR(Tipy!NJ76=Výsledky!$PR$6,Tipy!NJ76=Výsledky!$PR$7,Tipy!NJ76=Výsledky!$PR$8,Tipy!NJ76=Výsledky!$PR$9),10,0))</f>
        <v/>
      </c>
      <c r="PS82" s="93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95" t="str">
        <f>IF(ISBLANK($PT$3),"",IF(ISBLANK(Tipy!NF76),"-",SUM(PO82:PS82)))</f>
        <v/>
      </c>
      <c r="PU82" s="94"/>
      <c r="PV82" s="92" t="str">
        <f>IF(ISBLANK($QA$3),"",IF(ISBLANK(Tipy!NL76),0,IF(AND(Tipy!NL76=Výsledky!$PY$3,Tipy!NN76=Výsledky!$QA$3),50,0)))</f>
        <v/>
      </c>
      <c r="PW82" s="92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92" t="str">
        <f>IF(ISBLANK($QA$3),"",IF(OR(Tipy!NO76=Výsledky!$PV$6,Tipy!NO76=Výsledky!$PV$7,Tipy!NO76=Výsledky!$PV$8,Tipy!NO76=Výsledky!$PV$9),30,0))</f>
        <v/>
      </c>
      <c r="PY82" s="92" t="str">
        <f>IF(ISBLANK($QA$3),"",IF(OR(Tipy!NP76=Výsledky!$PY$6,Tipy!NP76=Výsledky!$PY$7,Tipy!NP76=Výsledky!$PY$8,Tipy!NP76=Výsledky!$PY$9),10,0))</f>
        <v/>
      </c>
      <c r="PZ82" s="93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95" t="str">
        <f>IF(ISBLANK($QA$3),"",IF(ISBLANK(Tipy!NL76),"-",SUM(PV82:PZ82)))</f>
        <v/>
      </c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182">
        <f>IF(ISBLANK($GP$3),"",IF(ISBLANK(Tipy!FJ77),0,IF(AND(Tipy!FJ77=Výsledky!$GN$3,Tipy!FL77=Výsledky!$GP$3),50,0)))</f>
        <v>0</v>
      </c>
      <c r="GL83" s="182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82">
        <f>IF(ISBLANK($GP$3),"",IF(OR(Tipy!FM77=Výsledky!$GK$6,Tipy!FM77=Výsledky!$GK$7,Tipy!FM77=Výsledky!$GK$8,Tipy!FM77=Výsledky!$GK$9),30,0))</f>
        <v>0</v>
      </c>
      <c r="GN83" s="182">
        <f>IF(ISBLANK($GP$3),"",IF(OR(Tipy!FN77=Výsledky!$GN$6,Tipy!FN77=Výsledky!$GN$7,Tipy!FN77=Výsledky!$GN$8,Tipy!FN77=Výsledky!$GN$9),10,0))</f>
        <v>10</v>
      </c>
      <c r="GO83" s="183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6">
        <f>IF(ISBLANK($GP$3),"",IF(ISBLANK(Tipy!FJ77),"-",SUM(GK83:GO83)))</f>
        <v>30</v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182">
        <f>IF(ISBLANK($IM$3),"",IF(ISBLANK(Tipy!GZ77),0,IF(AND(Tipy!GZ77=Výsledky!$IK$3,Tipy!HB77=Výsledky!$IM$3),50,0)))</f>
        <v>0</v>
      </c>
      <c r="II83" s="182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2">
        <f>IF(ISBLANK($IM$3),"",IF(OR(Tipy!HC77=Výsledky!$IH$6,Tipy!HC77=Výsledky!$IH$7,Tipy!HC77=Výsledky!$IH$8,Tipy!HC77=Výsledky!$IH$9),30,0))</f>
        <v>0</v>
      </c>
      <c r="IK83" s="182">
        <f>IF(ISBLANK($IM$3),"",IF(OR(Tipy!HD77=Výsledky!$IK$6,Tipy!HD77=Výsledky!$IK$7,Tipy!HD77=Výsledky!$IK$8,Tipy!HD77=Výsledky!$IK$9),10,0))</f>
        <v>10</v>
      </c>
      <c r="IL83" s="183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6">
        <f>IF(ISBLANK($IM$3),"",IF(ISBLANK(Tipy!GZ77),"-",SUM(IH83:IL83)))</f>
        <v>40</v>
      </c>
      <c r="IN83" s="185"/>
      <c r="IO83" s="182">
        <f>IF(ISBLANK($IT$3),"",IF(ISBLANK(Tipy!HF77),0,IF(AND(Tipy!HF77=Výsledky!$IR$3,Tipy!HH77=Výsledky!$IT$3),50,0)))</f>
        <v>50</v>
      </c>
      <c r="IP83" s="182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2">
        <f>IF(ISBLANK($IT$3),"",IF(OR(Tipy!HI77=Výsledky!$IO$6,Tipy!HI77=Výsledky!$IO$7,Tipy!HI77=Výsledky!$IO$8,Tipy!HI77=Výsledky!$IO$9),30,0))</f>
        <v>0</v>
      </c>
      <c r="IR83" s="182">
        <f>IF(ISBLANK($IT$3),"",IF(OR(Tipy!HJ77=Výsledky!$IR$6,Tipy!HJ77=Výsledky!$IR$7,Tipy!HJ77=Výsledky!$IR$8,Tipy!HJ77=Výsledky!$IR$9),10,0))</f>
        <v>10</v>
      </c>
      <c r="IS83" s="183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6">
        <f>IF(ISBLANK($IT$3),"",IF(ISBLANK(Tipy!HF77),"-",SUM(IO83:IS83)))</f>
        <v>60</v>
      </c>
      <c r="IU83" s="185"/>
      <c r="IV83" s="182">
        <f>IF(ISBLANK($JA$3),"",IF(ISBLANK(Tipy!HL77),0,IF(AND(Tipy!HL77=Výsledky!$IY$3,Tipy!HN77=Výsledky!$JA$3),50,0)))</f>
        <v>0</v>
      </c>
      <c r="IW83" s="182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2">
        <f>IF(ISBLANK($JA$3),"",IF(OR(Tipy!HO77=Výsledky!$IV$6,Tipy!HO77=Výsledky!$IV$7,Tipy!HO77=Výsledky!$IV$8,Tipy!HO77=Výsledky!$IV$9),30,0))</f>
        <v>0</v>
      </c>
      <c r="IY83" s="182">
        <f>IF(ISBLANK($JA$3),"",IF(OR(Tipy!HP77=Výsledky!$IY$6,Tipy!HP77=Výsledky!$IY$7,Tipy!HP77=Výsledky!$IY$8,Tipy!HP77=Výsledky!$IY$9),10,0))</f>
        <v>0</v>
      </c>
      <c r="IZ83" s="183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6">
        <f>IF(ISBLANK($JA$3),"",IF(ISBLANK(Tipy!HL77),"-",SUM(IV83:IZ83)))</f>
        <v>30</v>
      </c>
      <c r="JB83" s="185"/>
      <c r="JC83" s="182">
        <f>IF(ISBLANK($JH$3),"",IF(ISBLANK(Tipy!HR77),0,IF(AND(Tipy!HR77=Výsledky!$JF$3,Tipy!HT77=Výsledky!$JH$3),50,0)))</f>
        <v>0</v>
      </c>
      <c r="JD83" s="182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2">
        <f>IF(ISBLANK($JH$3),"",IF(OR(Tipy!HU77=Výsledky!$JC$6,Tipy!HU77=Výsledky!$JC$7,Tipy!HU77=Výsledky!$JC$8,Tipy!HU77=Výsledky!$JC$9),30,0))</f>
        <v>0</v>
      </c>
      <c r="JF83" s="182">
        <f>IF(ISBLANK($JH$3),"",IF(OR(Tipy!HV77=Výsledky!$JF$6,Tipy!HV77=Výsledky!$JF$7,Tipy!HV77=Výsledky!$JF$8,Tipy!HV77=Výsledky!$JF$9),10,0))</f>
        <v>0</v>
      </c>
      <c r="JG83" s="183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6">
        <f>IF(ISBLANK($JH$3),"",IF(ISBLANK(Tipy!HR77),"-",SUM(JC83:JG83)))</f>
        <v>30</v>
      </c>
      <c r="JI83" s="185"/>
      <c r="JJ83" s="182">
        <f>IF(ISBLANK($JO$3),"",IF(ISBLANK(Tipy!HX77),0,IF(AND(Tipy!HX77=Výsledky!$JM$3,Tipy!HZ77=Výsledky!$JO$3),50,0)))</f>
        <v>0</v>
      </c>
      <c r="JK83" s="182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2">
        <f>IF(ISBLANK($JO$3),"",IF(OR(Tipy!IA77=Výsledky!$JJ$6,Tipy!IA77=Výsledky!$JJ$7,Tipy!IA77=Výsledky!$JJ$8,Tipy!IA77=Výsledky!$JJ$9),30,0))</f>
        <v>0</v>
      </c>
      <c r="JM83" s="182">
        <f>IF(ISBLANK($JO$3),"",IF(OR(Tipy!IB77=Výsledky!$JM$6,Tipy!IB77=Výsledky!$JM$7,Tipy!IB77=Výsledky!$JM$8,Tipy!IB77=Výsledky!$JM$9),10,0))</f>
        <v>10</v>
      </c>
      <c r="JN83" s="183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86">
        <f>IF(ISBLANK($JO$3),"",IF(ISBLANK(Tipy!HX77),"-",SUM(JJ83:JN83)))</f>
        <v>10</v>
      </c>
      <c r="JP83" s="185"/>
      <c r="JQ83" s="182">
        <f>IF(ISBLANK($JV$3),"",IF(ISBLANK(Tipy!ID77),0,IF(AND(Tipy!ID77=Výsledky!$JT$3,Tipy!IF77=Výsledky!$JV$3),50,0)))</f>
        <v>0</v>
      </c>
      <c r="JR83" s="182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182">
        <f>IF(ISBLANK($JV$3),"",IF(OR(Tipy!IG77=Výsledky!$JQ$6,Tipy!IG77=Výsledky!$JQ$7,Tipy!IG77=Výsledky!$JQ$8,Tipy!IG77=Výsledky!$JQ$9),30,0))</f>
        <v>30</v>
      </c>
      <c r="JT83" s="182">
        <f>IF(ISBLANK($JV$3),"",IF(OR(Tipy!IH77=Výsledky!$JT$6,Tipy!IH77=Výsledky!$JT$7,Tipy!IH77=Výsledky!$JT$8,Tipy!IH77=Výsledky!$JT$9),10,0))</f>
        <v>0</v>
      </c>
      <c r="JU83" s="183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186">
        <f>IF(ISBLANK($JV$3),"",IF(ISBLANK(Tipy!ID77),"-",SUM(JQ83:JU83)))</f>
        <v>60</v>
      </c>
      <c r="JW83" s="185"/>
      <c r="JX83" s="182">
        <f>IF(ISBLANK($KC$3),"",IF(ISBLANK(Tipy!IJ77),0,IF(AND(Tipy!IJ77=Výsledky!$KA$3,Tipy!IL77=Výsledky!$KC$3),50,0)))</f>
        <v>0</v>
      </c>
      <c r="JY83" s="182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>0</v>
      </c>
      <c r="JZ83" s="182">
        <f>IF(ISBLANK($KC$3),"",IF(OR(Tipy!IM77=Výsledky!$JX$6,Tipy!IM77=Výsledky!$JX$7,Tipy!IM77=Výsledky!$JX$8,Tipy!IM77=Výsledky!$JX$9),30,0))</f>
        <v>0</v>
      </c>
      <c r="KA83" s="182">
        <f>IF(ISBLANK($KC$3),"",IF(OR(Tipy!IN77=Výsledky!$KA$6,Tipy!IN77=Výsledky!$KA$7,Tipy!IN77=Výsledky!$KA$8,Tipy!IN77=Výsledky!$KA$9),10,0))</f>
        <v>0</v>
      </c>
      <c r="KB83" s="183">
        <f>IF(ISBLANK($KC$3),"",IF(ISBLANK(Tipy!IJ77),0,IF(OR(AND(Tipy!IJ77=Výsledky!$KA$3,OR(Tipy!IL77=Výsledky!$KC$3+1,Tipy!IL77=Výsledky!$KC$3-1)),AND(Tipy!IL77=Výsledky!$KC$3,OR(Tipy!IJ77=Výsledky!$KA$3+1,Tipy!IJ77=Výsledky!$KA$3-1))),10,0)))</f>
        <v>0</v>
      </c>
      <c r="KC83" s="186">
        <f>IF(ISBLANK($KC$3),"",IF(ISBLANK(Tipy!IJ77),"-",SUM(JX83:KB83)))</f>
        <v>0</v>
      </c>
      <c r="KD83" s="185"/>
      <c r="KE83" s="182">
        <f>IF(ISBLANK($KJ$3),"",IF(ISBLANK(Tipy!IP77),0,IF(AND(Tipy!IP77=Výsledky!$KH$3,Tipy!IR77=Výsledky!$KJ$3),50,0)))</f>
        <v>0</v>
      </c>
      <c r="KF83" s="182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182">
        <f>IF(ISBLANK($KJ$3),"",IF(OR(Tipy!IS77=Výsledky!$KE$6,Tipy!IS77=Výsledky!$KE$7,Tipy!IS77=Výsledky!$KE$8,Tipy!IS77=Výsledky!$KE$9),30,0))</f>
        <v>0</v>
      </c>
      <c r="KH83" s="182">
        <f>IF(ISBLANK($KJ$3),"",IF(OR(Tipy!IT77=Výsledky!$KH$6,Tipy!IT77=Výsledky!$KH$7,Tipy!IT77=Výsledky!$KH$8,Tipy!IT77=Výsledky!$KH$9),10,0))</f>
        <v>0</v>
      </c>
      <c r="KI83" s="183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186">
        <f>IF(ISBLANK($KJ$3),"",IF(ISBLANK(Tipy!IP77),"-",SUM(KE83:KI83)))</f>
        <v>20</v>
      </c>
      <c r="KK83" s="185"/>
      <c r="KL83" s="182">
        <f>IF(ISBLANK($KQ$3),"",IF(ISBLANK(Tipy!IV77),0,IF(AND(Tipy!IV77=Výsledky!$KO$3,Tipy!IX77=Výsledky!$KQ$3),50,0)))</f>
        <v>0</v>
      </c>
      <c r="KM83" s="182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82">
        <f>IF(ISBLANK($KQ$3),"",IF(OR(Tipy!IY77=Výsledky!$KL$6,Tipy!IY77=Výsledky!$KL$7,Tipy!IY77=Výsledky!$KL$8,Tipy!IY77=Výsledky!$KL$9),30,0))</f>
        <v>0</v>
      </c>
      <c r="KO83" s="182">
        <f>IF(ISBLANK($KQ$3),"",IF(OR(Tipy!IZ77=Výsledky!$KO$6,Tipy!IZ77=Výsledky!$KO$7,Tipy!IZ77=Výsledky!$KO$8,Tipy!IZ77=Výsledky!$KO$9),10,0))</f>
        <v>0</v>
      </c>
      <c r="KP83" s="183">
        <f>IF(ISBLANK($KQ$3),"",IF(ISBLANK(Tipy!IV77),0,IF(OR(AND(Tipy!IV77=Výsledky!$KO$3,OR(Tipy!IX77=Výsledky!$KQ$3+1,Tipy!IX77=Výsledky!$KQ$3-1)),AND(Tipy!IX77=Výsledky!$KQ$3,OR(Tipy!IV77=Výsledky!$KO$3+1,Tipy!IV77=Výsledky!$KO$3-1))),10,0)))</f>
        <v>10</v>
      </c>
      <c r="KQ83" s="186">
        <f>IF(ISBLANK($KQ$3),"",IF(ISBLANK(Tipy!IV77),"-",SUM(KL83:KP83)))</f>
        <v>30</v>
      </c>
      <c r="KR83" s="185"/>
      <c r="KS83" s="182">
        <f>IF(ISBLANK($KX$3),"",IF(ISBLANK(Tipy!JB77),0,IF(AND(Tipy!JB77=Výsledky!$KV$3,Tipy!JD77=Výsledky!$KX$3),50,0)))</f>
        <v>0</v>
      </c>
      <c r="KT83" s="182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182">
        <f>IF(ISBLANK($KX$3),"",IF(OR(Tipy!JE77=Výsledky!$KS$6,Tipy!JE77=Výsledky!$KS$7,Tipy!JE77=Výsledky!$KS$8,Tipy!JE77=Výsledky!$KS$9),30,0))</f>
        <v>30</v>
      </c>
      <c r="KV83" s="182">
        <f>IF(ISBLANK($KX$3),"",IF(OR(Tipy!JF77=Výsledky!$KV$6,Tipy!JF77=Výsledky!$KV$7,Tipy!JF77=Výsledky!$KV$8,Tipy!JF77=Výsledky!$KV$9),10,0))</f>
        <v>0</v>
      </c>
      <c r="KW83" s="183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86">
        <f>IF(ISBLANK($KX$3),"",IF(ISBLANK(Tipy!JB77),"-",SUM(KS83:KW83)))</f>
        <v>50</v>
      </c>
      <c r="KY83" s="185"/>
      <c r="KZ83" s="182">
        <f>IF(ISBLANK($LE$3),"",IF(ISBLANK(Tipy!JH77),0,IF(AND(Tipy!JH77=Výsledky!$LC$3,Tipy!JJ77=Výsledky!$LE$3),50,0)))</f>
        <v>0</v>
      </c>
      <c r="LA83" s="182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82">
        <f>IF(ISBLANK($LE$3),"",IF(OR(Tipy!JK77=Výsledky!$KZ$6,Tipy!JK77=Výsledky!$KZ$7,Tipy!JK77=Výsledky!$KZ$8,Tipy!JK77=Výsledky!$KZ$9),30,0))</f>
        <v>0</v>
      </c>
      <c r="LC83" s="182">
        <f>IF(ISBLANK($LE$3),"",IF(OR(Tipy!JL77=Výsledky!$LC$6,Tipy!JL77=Výsledky!$LC$7,Tipy!JL77=Výsledky!$LC$8,Tipy!JL77=Výsledky!$LC$9),10,0))</f>
        <v>0</v>
      </c>
      <c r="LD83" s="183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86">
        <f>IF(ISBLANK($LE$3),"",IF(ISBLANK(Tipy!JH77),"-",SUM(KZ83:LD83)))</f>
        <v>0</v>
      </c>
      <c r="LF83" s="185"/>
      <c r="LG83" s="182">
        <f>IF(ISBLANK($LL$3),"",IF(ISBLANK(Tipy!JN77),0,IF(AND(Tipy!JN77=Výsledky!$LJ$3,Tipy!JP77=Výsledky!$LL$3),50,0)))</f>
        <v>0</v>
      </c>
      <c r="LH83" s="182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82">
        <f>IF(ISBLANK($LL$3),"",IF(OR(Tipy!JQ77=Výsledky!$LG$6,Tipy!JQ77=Výsledky!$LG$7,Tipy!JQ77=Výsledky!$LG$8,Tipy!JQ77=Výsledky!$LG$9),30,0))</f>
        <v>0</v>
      </c>
      <c r="LJ83" s="182">
        <f>IF(ISBLANK($LL$3),"",IF(OR(Tipy!JR77=Výsledky!$LJ$6,Tipy!JR77=Výsledky!$LJ$7,Tipy!JR77=Výsledky!$LJ$8,Tipy!JR77=Výsledky!$LJ$9),10,0))</f>
        <v>0</v>
      </c>
      <c r="LK83" s="183">
        <f>IF(ISBLANK($LL$3),"",IF(ISBLANK(Tipy!JN77),0,IF(OR(AND(Tipy!JN77=Výsledky!$LJ$3,OR(Tipy!JP77=Výsledky!$LL$3+1,Tipy!JP77=Výsledky!$LL$3-1)),AND(Tipy!JP77=Výsledky!$LL$3,OR(Tipy!JN77=Výsledky!$LJ$3+1,Tipy!JN77=Výsledky!$LJ$3-1))),10,0)))</f>
        <v>10</v>
      </c>
      <c r="LL83" s="186">
        <f>IF(ISBLANK($LL$3),"",IF(ISBLANK(Tipy!JN77),"-",SUM(LG83:LK83)))</f>
        <v>30</v>
      </c>
      <c r="LM83" s="185"/>
      <c r="LN83" s="182" t="str">
        <f>IF(ISBLANK($LS$3),"",IF(ISBLANK(Tipy!JT77),0,IF(AND(Tipy!JT77=Výsledky!$LQ$3,Tipy!JV77=Výsledky!$LS$3),50,0)))</f>
        <v/>
      </c>
      <c r="LO83" s="182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82" t="str">
        <f>IF(ISBLANK($LS$3),"",IF(OR(Tipy!JW77=Výsledky!$LN$6,Tipy!JW77=Výsledky!$LN$7,Tipy!JW77=Výsledky!$LN$8,Tipy!JW77=Výsledky!$LN$9),30,0))</f>
        <v/>
      </c>
      <c r="LQ83" s="182" t="str">
        <f>IF(ISBLANK($LS$3),"",IF(OR(Tipy!JX77=Výsledky!$LQ$6,Tipy!JX77=Výsledky!$LQ$7,Tipy!JX77=Výsledky!$LQ$8,Tipy!JX77=Výsledky!$LQ$9),10,0))</f>
        <v/>
      </c>
      <c r="LR83" s="183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86" t="str">
        <f>IF(ISBLANK($LS$3),"",IF(ISBLANK(Tipy!JT77),"-",SUM(LN83:LR83)))</f>
        <v/>
      </c>
      <c r="LT83" s="94"/>
      <c r="LU83" s="182">
        <f>IF(ISBLANK($LZ$3),"",IF(ISBLANK(Tipy!JZ77),0,IF(AND(Tipy!JZ77=Výsledky!$LX$3,Tipy!KB77=Výsledky!$LZ$3),50,0)))</f>
        <v>0</v>
      </c>
      <c r="LV83" s="182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182">
        <f>IF(ISBLANK($LZ$3),"",IF(OR(Tipy!KC77=Výsledky!$LU$6,Tipy!KC77=Výsledky!$LU$7,Tipy!KC77=Výsledky!$LU$8,Tipy!KC77=Výsledky!$LU$9),30,0))</f>
        <v>0</v>
      </c>
      <c r="LX83" s="182">
        <f>IF(ISBLANK($LZ$3),"",IF(OR(Tipy!KD77=Výsledky!$LX$6,Tipy!KD77=Výsledky!$LX$7,Tipy!KD77=Výsledky!$LX$8,Tipy!KD77=Výsledky!$LX$9),10,0))</f>
        <v>0</v>
      </c>
      <c r="LY83" s="183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86">
        <f>IF(ISBLANK($LZ$3),"",IF(ISBLANK(Tipy!JZ77),"-",SUM(LU83:LY83)))</f>
        <v>20</v>
      </c>
      <c r="MA83" s="185"/>
      <c r="MB83" s="182">
        <f>IF(ISBLANK($MG$3),"",IF(ISBLANK(Tipy!KF77),0,IF(AND(Tipy!KF77=Výsledky!$ME$3,Tipy!KH77=Výsledky!$MG$3),50,0)))</f>
        <v>50</v>
      </c>
      <c r="MC83" s="182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82">
        <f>IF(ISBLANK($MG$3),"",IF(OR(Tipy!KI77=Výsledky!$MB$6,Tipy!KI77=Výsledky!$MB$7,Tipy!KI77=Výsledky!$MB$8,Tipy!KI77=Výsledky!$MB$9),30,0))</f>
        <v>30</v>
      </c>
      <c r="ME83" s="182">
        <f>IF(ISBLANK($MG$3),"",IF(OR(Tipy!KJ77=Výsledky!$ME$6,Tipy!KJ77=Výsledky!$ME$7,Tipy!KJ77=Výsledky!$ME$8,Tipy!KJ77=Výsledky!$ME$9),10,0))</f>
        <v>0</v>
      </c>
      <c r="MF83" s="183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86">
        <f>IF(ISBLANK($MG$3),"",IF(ISBLANK(Tipy!KF77),"-",SUM(MB83:MF83)))</f>
        <v>80</v>
      </c>
      <c r="MH83" s="94"/>
      <c r="MI83" s="92" t="str">
        <f>IF(ISBLANK($MN$3),"",IF(ISBLANK(Tipy!KL77),0,IF(AND(Tipy!KL77=Výsledky!$ML$3,Tipy!KN77=Výsledky!$MN$3),50,0)))</f>
        <v/>
      </c>
      <c r="MJ83" s="92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92" t="str">
        <f>IF(ISBLANK($MN$3),"",IF(OR(Tipy!KO77=Výsledky!$MI$6,Tipy!KO77=Výsledky!$MI$7,Tipy!KO77=Výsledky!$MI$8,Tipy!KO77=Výsledky!$MI$9),30,0))</f>
        <v/>
      </c>
      <c r="ML83" s="92" t="str">
        <f>IF(ISBLANK($MN$3),"",IF(OR(Tipy!KP77=Výsledky!$ML$6,Tipy!KP77=Výsledky!$ML$7,Tipy!KP77=Výsledky!$ML$8,Tipy!KP77=Výsledky!$ML$9),10,0))</f>
        <v/>
      </c>
      <c r="MM83" s="93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95" t="str">
        <f>IF(ISBLANK($MN$3),"",IF(ISBLANK(Tipy!KL77),"-",SUM(MI83:MM83)))</f>
        <v/>
      </c>
      <c r="MO83" s="94"/>
      <c r="MP83" s="92" t="str">
        <f>IF(ISBLANK($MU$3),"",IF(ISBLANK(Tipy!KR77),0,IF(AND(Tipy!KR77=Výsledky!$MS$3,Tipy!KT77=Výsledky!$MU$3),50,0)))</f>
        <v/>
      </c>
      <c r="MQ83" s="92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92" t="str">
        <f>IF(ISBLANK($MU$3),"",IF(OR(Tipy!KU77=Výsledky!$MP$6,Tipy!KU77=Výsledky!$MP$7,Tipy!KU77=Výsledky!$MP$8,Tipy!KU77=Výsledky!$MP$9),30,0))</f>
        <v/>
      </c>
      <c r="MS83" s="92" t="str">
        <f>IF(ISBLANK($MU$3),"",IF(OR(Tipy!KV77=Výsledky!$MS$6,Tipy!KV77=Výsledky!$MS$7,Tipy!KV77=Výsledky!$MS$8,Tipy!KV77=Výsledky!$MS$9),10,0))</f>
        <v/>
      </c>
      <c r="MT83" s="93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95" t="str">
        <f>IF(ISBLANK($MU$3),"",IF(ISBLANK(Tipy!KR77),"-",SUM(MP83:MT83)))</f>
        <v/>
      </c>
      <c r="MV83" s="94"/>
      <c r="MW83" s="92" t="str">
        <f>IF(ISBLANK($NB$3),"",IF(ISBLANK(Tipy!KX77),0,IF(AND(Tipy!KX77=Výsledky!$MZ$3,Tipy!KZ77=Výsledky!$NB$3),50,0)))</f>
        <v/>
      </c>
      <c r="MX83" s="92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92" t="str">
        <f>IF(ISBLANK($NB$3),"",IF(OR(Tipy!LA77=Výsledky!$MW$6,Tipy!LA77=Výsledky!$MW$7,Tipy!LA77=Výsledky!$MW$8,Tipy!LA77=Výsledky!$MW$9),30,0))</f>
        <v/>
      </c>
      <c r="MZ83" s="92" t="str">
        <f>IF(ISBLANK($NB$3),"",IF(OR(Tipy!LB77=Výsledky!$MZ$6,Tipy!LB77=Výsledky!$MZ$7,Tipy!LB77=Výsledky!$MZ$8,Tipy!LB77=Výsledky!$MZ$9),10,0))</f>
        <v/>
      </c>
      <c r="NA83" s="93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95" t="str">
        <f>IF(ISBLANK($NB$3),"",IF(ISBLANK(Tipy!KX77),"-",SUM(MW83:NA83)))</f>
        <v/>
      </c>
      <c r="NC83" s="94"/>
      <c r="ND83" s="92" t="str">
        <f>IF(ISBLANK($NI$3),"",IF(ISBLANK(Tipy!LD77),0,IF(AND(Tipy!LD77=Výsledky!$NG$3,Tipy!LF77=Výsledky!$NI$3),50,0)))</f>
        <v/>
      </c>
      <c r="NE83" s="92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92" t="str">
        <f>IF(ISBLANK($NI$3),"",IF(OR(Tipy!LG77=Výsledky!$ND$6,Tipy!LG77=Výsledky!$ND$7,Tipy!LG77=Výsledky!$ND$8,Tipy!LG77=Výsledky!$ND$9),30,0))</f>
        <v/>
      </c>
      <c r="NG83" s="92" t="str">
        <f>IF(ISBLANK($NI$3),"",IF(OR(Tipy!LH77=Výsledky!$NG$6,Tipy!LH77=Výsledky!$NG$7,Tipy!LH77=Výsledky!$NG$8,Tipy!LH77=Výsledky!$NG$9),10,0))</f>
        <v/>
      </c>
      <c r="NH83" s="93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95" t="str">
        <f>IF(ISBLANK($NI$3),"",IF(ISBLANK(Tipy!LD77),"-",SUM(ND83:NH83)))</f>
        <v/>
      </c>
      <c r="NJ83" s="94"/>
      <c r="NK83" s="92" t="str">
        <f>IF(ISBLANK($NP$3),"",IF(ISBLANK(Tipy!LJ77),0,IF(AND(Tipy!LJ77=Výsledky!$NN$3,Tipy!LL77=Výsledky!$NP$3),50,0)))</f>
        <v/>
      </c>
      <c r="NL83" s="92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92" t="str">
        <f>IF(ISBLANK($NP$3),"",IF(OR(Tipy!LM77=Výsledky!$NK$6,Tipy!LM77=Výsledky!$NK$7,Tipy!LM77=Výsledky!$NK$8,Tipy!LM77=Výsledky!$NK$9),30,0))</f>
        <v/>
      </c>
      <c r="NN83" s="92" t="str">
        <f>IF(ISBLANK($NP$3),"",IF(OR(Tipy!LN77=Výsledky!$NN$6,Tipy!LN77=Výsledky!$NN$7,Tipy!LN77=Výsledky!$NN$8,Tipy!LN77=Výsledky!$NN$9),10,0))</f>
        <v/>
      </c>
      <c r="NO83" s="93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95" t="str">
        <f>IF(ISBLANK($NP$3),"",IF(ISBLANK(Tipy!LJ77),"-",SUM(NK83:NO83)))</f>
        <v/>
      </c>
      <c r="NQ83" s="94"/>
      <c r="NR83" s="92" t="str">
        <f>IF(ISBLANK($NW$3),"",IF(ISBLANK(Tipy!LP77),0,IF(AND(Tipy!LP77=Výsledky!$NU$3,Tipy!LR77=Výsledky!$NW$3),50,0)))</f>
        <v/>
      </c>
      <c r="NS83" s="92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92" t="str">
        <f>IF(ISBLANK($NW$3),"",IF(OR(Tipy!LS77=Výsledky!$NR$6,Tipy!LS77=Výsledky!$NR$7,Tipy!LS77=Výsledky!$NR$8,Tipy!LS77=Výsledky!$NR$9),30,0))</f>
        <v/>
      </c>
      <c r="NU83" s="92" t="str">
        <f>IF(ISBLANK($NW$3),"",IF(OR(Tipy!LT77=Výsledky!$NU$6,Tipy!LT77=Výsledky!$NU$7,Tipy!LT77=Výsledky!$NU$8,Tipy!LT77=Výsledky!$NU$9),10,0))</f>
        <v/>
      </c>
      <c r="NV83" s="93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95" t="str">
        <f>IF(ISBLANK($NW$3),"",IF(ISBLANK(Tipy!LP77),"-",SUM(NR83:NV83)))</f>
        <v/>
      </c>
      <c r="NX83" s="94"/>
      <c r="NY83" s="92" t="str">
        <f>IF(ISBLANK($OD$3),"",IF(ISBLANK(Tipy!LV77),0,IF(AND(Tipy!LV77=Výsledky!$OB$3,Tipy!LX77=Výsledky!$OD$3),50,0)))</f>
        <v/>
      </c>
      <c r="NZ83" s="92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92" t="str">
        <f>IF(ISBLANK($OD$3),"",IF(OR(Tipy!LY77=Výsledky!$NY$6,Tipy!LY77=Výsledky!$NY$7,Tipy!LY77=Výsledky!$NY$8,Tipy!LY77=Výsledky!$NY$9),30,0))</f>
        <v/>
      </c>
      <c r="OB83" s="92" t="str">
        <f>IF(ISBLANK($OD$3),"",IF(OR(Tipy!LZ77=Výsledky!$OB$6,Tipy!LZ77=Výsledky!$OB$7,Tipy!LZ77=Výsledky!$OB$8,Tipy!LZ77=Výsledky!$OB$9),10,0))</f>
        <v/>
      </c>
      <c r="OC83" s="93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95" t="str">
        <f>IF(ISBLANK($OD$3),"",IF(ISBLANK(Tipy!LV77),"-",SUM(NY83:OC83)))</f>
        <v/>
      </c>
      <c r="OE83" s="94"/>
      <c r="OF83" s="92" t="str">
        <f>IF(ISBLANK($OK$3),"",IF(ISBLANK(Tipy!MB77),0,IF(AND(Tipy!MB77=Výsledky!$OI$3,Tipy!MD77=Výsledky!$OK$3),50,0)))</f>
        <v/>
      </c>
      <c r="OG83" s="92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92" t="str">
        <f>IF(ISBLANK($OK$3),"",IF(OR(Tipy!ME77=Výsledky!$OF$6,Tipy!ME77=Výsledky!$OF$7,Tipy!ME77=Výsledky!$OF$8,Tipy!ME77=Výsledky!$OF$9),30,0))</f>
        <v/>
      </c>
      <c r="OI83" s="92" t="str">
        <f>IF(ISBLANK($OK$3),"",IF(OR(Tipy!MF77=Výsledky!$OI$6,Tipy!MF77=Výsledky!$OI$7,Tipy!MF77=Výsledky!$OI$8,Tipy!MF77=Výsledky!$OI$9),10,0))</f>
        <v/>
      </c>
      <c r="OJ83" s="93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95" t="str">
        <f>IF(ISBLANK($OK$3),"",IF(ISBLANK(Tipy!MB77),"-",SUM(OF83:OJ83)))</f>
        <v/>
      </c>
      <c r="OL83" s="94"/>
      <c r="OM83" s="92" t="str">
        <f>IF(ISBLANK($OR$3),"",IF(ISBLANK(Tipy!MH77),0,IF(AND(Tipy!MH77=Výsledky!$OP$3,Tipy!MJ77=Výsledky!$OR$3),50,0)))</f>
        <v/>
      </c>
      <c r="ON83" s="92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92" t="str">
        <f>IF(ISBLANK($OR$3),"",IF(OR(Tipy!MK77=Výsledky!$OM$6,Tipy!MK77=Výsledky!$OM$7,Tipy!MK77=Výsledky!$OM$8,Tipy!MK77=Výsledky!$OM$9),30,0))</f>
        <v/>
      </c>
      <c r="OP83" s="92" t="str">
        <f>IF(ISBLANK($OR$3),"",IF(OR(Tipy!ML77=Výsledky!$OP$6,Tipy!ML77=Výsledky!$OP$7,Tipy!ML77=Výsledky!$OP$8,Tipy!ML77=Výsledky!$OP$9),10,0))</f>
        <v/>
      </c>
      <c r="OQ83" s="93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95" t="str">
        <f>IF(ISBLANK($OR$3),"",IF(ISBLANK(Tipy!MH77),"-",SUM(OM83:OQ83)))</f>
        <v/>
      </c>
      <c r="OS83" s="94"/>
      <c r="OT83" s="92" t="str">
        <f>IF(ISBLANK($OY$3),"",IF(ISBLANK(Tipy!MN77),0,IF(AND(Tipy!MN77=Výsledky!$OW$3,Tipy!MP77=Výsledky!$OY$3),50,0)))</f>
        <v/>
      </c>
      <c r="OU83" s="92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92" t="str">
        <f>IF(ISBLANK($OY$3),"",IF(OR(Tipy!MQ77=Výsledky!$OT$6,Tipy!MQ77=Výsledky!$OT$7,Tipy!MQ77=Výsledky!$OT$8,Tipy!MQ77=Výsledky!$OT$9),30,0))</f>
        <v/>
      </c>
      <c r="OW83" s="92" t="str">
        <f>IF(ISBLANK($OY$3),"",IF(OR(Tipy!MR77=Výsledky!$OW$6,Tipy!MR77=Výsledky!$OW$7,Tipy!MR77=Výsledky!$OW$8,Tipy!MR77=Výsledky!$OW$9),10,0))</f>
        <v/>
      </c>
      <c r="OX83" s="93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95" t="str">
        <f>IF(ISBLANK($OY$3),"",IF(ISBLANK(Tipy!MN77),"-",SUM(OT83:OX83)))</f>
        <v/>
      </c>
      <c r="OZ83" s="94"/>
      <c r="PA83" s="92" t="str">
        <f>IF(ISBLANK($PF$3),"",IF(ISBLANK(Tipy!MT77),0,IF(AND(Tipy!MT77=Výsledky!$PD$3,Tipy!MV77=Výsledky!$PF$3),50,0)))</f>
        <v/>
      </c>
      <c r="PB83" s="92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92" t="str">
        <f>IF(ISBLANK($PF$3),"",IF(OR(Tipy!MW77=Výsledky!$PA$6,Tipy!MW77=Výsledky!$PA$7,Tipy!MW77=Výsledky!$PA$8,Tipy!MW77=Výsledky!$PA$9),30,0))</f>
        <v/>
      </c>
      <c r="PD83" s="92" t="str">
        <f>IF(ISBLANK($PF$3),"",IF(OR(Tipy!MX77=Výsledky!$PD$6,Tipy!MX77=Výsledky!$PD$7,Tipy!MX77=Výsledky!$PD$8,Tipy!MX77=Výsledky!$PD$9),10,0))</f>
        <v/>
      </c>
      <c r="PE83" s="93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95" t="str">
        <f>IF(ISBLANK($PF$3),"",IF(ISBLANK(Tipy!MT77),"-",SUM(PA83:PE83)))</f>
        <v/>
      </c>
      <c r="PG83" s="94"/>
      <c r="PH83" s="92" t="str">
        <f>IF(ISBLANK($PM$3),"",IF(ISBLANK(Tipy!MZ77),0,IF(AND(Tipy!MZ77=Výsledky!$PK$3,Tipy!NB77=Výsledky!$PM$3),50,0)))</f>
        <v/>
      </c>
      <c r="PI83" s="92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92" t="str">
        <f>IF(ISBLANK($PM$3),"",IF(OR(Tipy!NC77=Výsledky!$PH$6,Tipy!NC77=Výsledky!$PH$7,Tipy!NC77=Výsledky!$PH$8,Tipy!NC77=Výsledky!$PH$9),30,0))</f>
        <v/>
      </c>
      <c r="PK83" s="92" t="str">
        <f>IF(ISBLANK($PM$3),"",IF(OR(Tipy!ND77=Výsledky!$PK$6,Tipy!ND77=Výsledky!$PK$7,Tipy!ND77=Výsledky!$PK$8,Tipy!ND77=Výsledky!$PK$9),10,0))</f>
        <v/>
      </c>
      <c r="PL83" s="93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95" t="str">
        <f>IF(ISBLANK($PM$3),"",IF(ISBLANK(Tipy!MZ77),"-",SUM(PH83:PL83)))</f>
        <v/>
      </c>
      <c r="PN83" s="94"/>
      <c r="PO83" s="92" t="str">
        <f>IF(ISBLANK($PT$3),"",IF(ISBLANK(Tipy!NF77),0,IF(AND(Tipy!NF77=Výsledky!$PR$3,Tipy!NH77=Výsledky!$PT$3),50,0)))</f>
        <v/>
      </c>
      <c r="PP83" s="92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92" t="str">
        <f>IF(ISBLANK($PT$3),"",IF(OR(Tipy!NI77=Výsledky!$PO$6,Tipy!NI77=Výsledky!$PO$7,Tipy!NI77=Výsledky!$PO$8,Tipy!NI77=Výsledky!$PO$9),30,0))</f>
        <v/>
      </c>
      <c r="PR83" s="92" t="str">
        <f>IF(ISBLANK($PT$3),"",IF(OR(Tipy!NJ77=Výsledky!$PR$6,Tipy!NJ77=Výsledky!$PR$7,Tipy!NJ77=Výsledky!$PR$8,Tipy!NJ77=Výsledky!$PR$9),10,0))</f>
        <v/>
      </c>
      <c r="PS83" s="93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95" t="str">
        <f>IF(ISBLANK($PT$3),"",IF(ISBLANK(Tipy!NF77),"-",SUM(PO83:PS83)))</f>
        <v/>
      </c>
      <c r="PU83" s="94"/>
      <c r="PV83" s="92" t="str">
        <f>IF(ISBLANK($QA$3),"",IF(ISBLANK(Tipy!NL77),0,IF(AND(Tipy!NL77=Výsledky!$PY$3,Tipy!NN77=Výsledky!$QA$3),50,0)))</f>
        <v/>
      </c>
      <c r="PW83" s="92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92" t="str">
        <f>IF(ISBLANK($QA$3),"",IF(OR(Tipy!NO77=Výsledky!$PV$6,Tipy!NO77=Výsledky!$PV$7,Tipy!NO77=Výsledky!$PV$8,Tipy!NO77=Výsledky!$PV$9),30,0))</f>
        <v/>
      </c>
      <c r="PY83" s="92" t="str">
        <f>IF(ISBLANK($QA$3),"",IF(OR(Tipy!NP77=Výsledky!$PY$6,Tipy!NP77=Výsledky!$PY$7,Tipy!NP77=Výsledky!$PY$8,Tipy!NP77=Výsledky!$PY$9),10,0))</f>
        <v/>
      </c>
      <c r="PZ83" s="93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95" t="str">
        <f>IF(ISBLANK($QA$3),"",IF(ISBLANK(Tipy!NL77),"-",SUM(PV83:PZ83)))</f>
        <v/>
      </c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182">
        <f>IF(ISBLANK($GP$3),"",IF(ISBLANK(Tipy!FJ78),0,IF(AND(Tipy!FJ78=Výsledky!$GN$3,Tipy!FL78=Výsledky!$GP$3),50,0)))</f>
        <v>0</v>
      </c>
      <c r="GL84" s="182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82">
        <f>IF(ISBLANK($GP$3),"",IF(OR(Tipy!FM78=Výsledky!$GK$6,Tipy!FM78=Výsledky!$GK$7,Tipy!FM78=Výsledky!$GK$8,Tipy!FM78=Výsledky!$GK$9),30,0))</f>
        <v>30</v>
      </c>
      <c r="GN84" s="182">
        <f>IF(ISBLANK($GP$3),"",IF(OR(Tipy!FN78=Výsledky!$GN$6,Tipy!FN78=Výsledky!$GN$7,Tipy!FN78=Výsledky!$GN$8,Tipy!FN78=Výsledky!$GN$9),10,0))</f>
        <v>0</v>
      </c>
      <c r="GO84" s="183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6">
        <f>IF(ISBLANK($GP$3),"",IF(ISBLANK(Tipy!FJ78),"-",SUM(GK84:GO84)))</f>
        <v>50</v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182">
        <f>IF(ISBLANK($IM$3),"",IF(ISBLANK(Tipy!GZ78),0,IF(AND(Tipy!GZ78=Výsledky!$IK$3,Tipy!HB78=Výsledky!$IM$3),50,0)))</f>
        <v>0</v>
      </c>
      <c r="II84" s="182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2">
        <f>IF(ISBLANK($IM$3),"",IF(OR(Tipy!HC78=Výsledky!$IH$6,Tipy!HC78=Výsledky!$IH$7,Tipy!HC78=Výsledky!$IH$8,Tipy!HC78=Výsledky!$IH$9),30,0))</f>
        <v>0</v>
      </c>
      <c r="IK84" s="182">
        <f>IF(ISBLANK($IM$3),"",IF(OR(Tipy!HD78=Výsledky!$IK$6,Tipy!HD78=Výsledky!$IK$7,Tipy!HD78=Výsledky!$IK$8,Tipy!HD78=Výsledky!$IK$9),10,0))</f>
        <v>0</v>
      </c>
      <c r="IL84" s="183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6">
        <f>IF(ISBLANK($IM$3),"",IF(ISBLANK(Tipy!GZ78),"-",SUM(IH84:IL84)))</f>
        <v>30</v>
      </c>
      <c r="IN84" s="185"/>
      <c r="IO84" s="182">
        <f>IF(ISBLANK($IT$3),"",IF(ISBLANK(Tipy!HF78),0,IF(AND(Tipy!HF78=Výsledky!$IR$3,Tipy!HH78=Výsledky!$IT$3),50,0)))</f>
        <v>0</v>
      </c>
      <c r="IP84" s="18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2">
        <f>IF(ISBLANK($IT$3),"",IF(OR(Tipy!HI78=Výsledky!$IO$6,Tipy!HI78=Výsledky!$IO$7,Tipy!HI78=Výsledky!$IO$8,Tipy!HI78=Výsledky!$IO$9),30,0))</f>
        <v>0</v>
      </c>
      <c r="IR84" s="182">
        <f>IF(ISBLANK($IT$3),"",IF(OR(Tipy!HJ78=Výsledky!$IR$6,Tipy!HJ78=Výsledky!$IR$7,Tipy!HJ78=Výsledky!$IR$8,Tipy!HJ78=Výsledky!$IR$9),10,0))</f>
        <v>0</v>
      </c>
      <c r="IS84" s="18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6" t="str">
        <f>IF(ISBLANK($IT$3),"",IF(ISBLANK(Tipy!HF78),"-",SUM(IO84:IS84)))</f>
        <v>-</v>
      </c>
      <c r="IU84" s="185"/>
      <c r="IV84" s="182">
        <f>IF(ISBLANK($JA$3),"",IF(ISBLANK(Tipy!HL78),0,IF(AND(Tipy!HL78=Výsledky!$IY$3,Tipy!HN78=Výsledky!$JA$3),50,0)))</f>
        <v>0</v>
      </c>
      <c r="IW84" s="182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2">
        <f>IF(ISBLANK($JA$3),"",IF(OR(Tipy!HO78=Výsledky!$IV$6,Tipy!HO78=Výsledky!$IV$7,Tipy!HO78=Výsledky!$IV$8,Tipy!HO78=Výsledky!$IV$9),30,0))</f>
        <v>0</v>
      </c>
      <c r="IY84" s="182">
        <f>IF(ISBLANK($JA$3),"",IF(OR(Tipy!HP78=Výsledky!$IY$6,Tipy!HP78=Výsledky!$IY$7,Tipy!HP78=Výsledky!$IY$8,Tipy!HP78=Výsledky!$IY$9),10,0))</f>
        <v>0</v>
      </c>
      <c r="IZ84" s="183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6" t="str">
        <f>IF(ISBLANK($JA$3),"",IF(ISBLANK(Tipy!HL78),"-",SUM(IV84:IZ84)))</f>
        <v>-</v>
      </c>
      <c r="JB84" s="185"/>
      <c r="JC84" s="182">
        <f>IF(ISBLANK($JH$3),"",IF(ISBLANK(Tipy!HR78),0,IF(AND(Tipy!HR78=Výsledky!$JF$3,Tipy!HT78=Výsledky!$JH$3),50,0)))</f>
        <v>0</v>
      </c>
      <c r="JD84" s="18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2">
        <f>IF(ISBLANK($JH$3),"",IF(OR(Tipy!HU78=Výsledky!$JC$6,Tipy!HU78=Výsledky!$JC$7,Tipy!HU78=Výsledky!$JC$8,Tipy!HU78=Výsledky!$JC$9),30,0))</f>
        <v>0</v>
      </c>
      <c r="JF84" s="182">
        <f>IF(ISBLANK($JH$3),"",IF(OR(Tipy!HV78=Výsledky!$JF$6,Tipy!HV78=Výsledky!$JF$7,Tipy!HV78=Výsledky!$JF$8,Tipy!HV78=Výsledky!$JF$9),10,0))</f>
        <v>0</v>
      </c>
      <c r="JG84" s="183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6">
        <f>IF(ISBLANK($JH$3),"",IF(ISBLANK(Tipy!HR78),"-",SUM(JC84:JG84)))</f>
        <v>20</v>
      </c>
      <c r="JI84" s="185"/>
      <c r="JJ84" s="182">
        <f>IF(ISBLANK($JO$3),"",IF(ISBLANK(Tipy!HX78),0,IF(AND(Tipy!HX78=Výsledky!$JM$3,Tipy!HZ78=Výsledky!$JO$3),50,0)))</f>
        <v>0</v>
      </c>
      <c r="JK84" s="182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2">
        <f>IF(ISBLANK($JO$3),"",IF(OR(Tipy!IA78=Výsledky!$JJ$6,Tipy!IA78=Výsledky!$JJ$7,Tipy!IA78=Výsledky!$JJ$8,Tipy!IA78=Výsledky!$JJ$9),30,0))</f>
        <v>30</v>
      </c>
      <c r="JM84" s="182">
        <f>IF(ISBLANK($JO$3),"",IF(OR(Tipy!IB78=Výsledky!$JM$6,Tipy!IB78=Výsledky!$JM$7,Tipy!IB78=Výsledky!$JM$8,Tipy!IB78=Výsledky!$JM$9),10,0))</f>
        <v>0</v>
      </c>
      <c r="JN84" s="183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186">
        <f>IF(ISBLANK($JO$3),"",IF(ISBLANK(Tipy!HX78),"-",SUM(JJ84:JN84)))</f>
        <v>50</v>
      </c>
      <c r="JP84" s="185"/>
      <c r="JQ84" s="182">
        <f>IF(ISBLANK($JV$3),"",IF(ISBLANK(Tipy!ID78),0,IF(AND(Tipy!ID78=Výsledky!$JT$3,Tipy!IF78=Výsledky!$JV$3),50,0)))</f>
        <v>0</v>
      </c>
      <c r="JR84" s="18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182">
        <f>IF(ISBLANK($JV$3),"",IF(OR(Tipy!IG78=Výsledky!$JQ$6,Tipy!IG78=Výsledky!$JQ$7,Tipy!IG78=Výsledky!$JQ$8,Tipy!IG78=Výsledky!$JQ$9),30,0))</f>
        <v>30</v>
      </c>
      <c r="JT84" s="182">
        <f>IF(ISBLANK($JV$3),"",IF(OR(Tipy!IH78=Výsledky!$JT$6,Tipy!IH78=Výsledky!$JT$7,Tipy!IH78=Výsledky!$JT$8,Tipy!IH78=Výsledky!$JT$9),10,0))</f>
        <v>0</v>
      </c>
      <c r="JU84" s="183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86">
        <f>IF(ISBLANK($JV$3),"",IF(ISBLANK(Tipy!ID78),"-",SUM(JQ84:JU84)))</f>
        <v>50</v>
      </c>
      <c r="JW84" s="185"/>
      <c r="JX84" s="182">
        <f>IF(ISBLANK($KC$3),"",IF(ISBLANK(Tipy!IJ78),0,IF(AND(Tipy!IJ78=Výsledky!$KA$3,Tipy!IL78=Výsledky!$KC$3),50,0)))</f>
        <v>0</v>
      </c>
      <c r="JY84" s="182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>0</v>
      </c>
      <c r="JZ84" s="182">
        <f>IF(ISBLANK($KC$3),"",IF(OR(Tipy!IM78=Výsledky!$JX$6,Tipy!IM78=Výsledky!$JX$7,Tipy!IM78=Výsledky!$JX$8,Tipy!IM78=Výsledky!$JX$9),30,0))</f>
        <v>0</v>
      </c>
      <c r="KA84" s="182">
        <f>IF(ISBLANK($KC$3),"",IF(OR(Tipy!IN78=Výsledky!$KA$6,Tipy!IN78=Výsledky!$KA$7,Tipy!IN78=Výsledky!$KA$8,Tipy!IN78=Výsledky!$KA$9),10,0))</f>
        <v>0</v>
      </c>
      <c r="KB84" s="183">
        <f>IF(ISBLANK($KC$3),"",IF(ISBLANK(Tipy!IJ78),0,IF(OR(AND(Tipy!IJ78=Výsledky!$KA$3,OR(Tipy!IL78=Výsledky!$KC$3+1,Tipy!IL78=Výsledky!$KC$3-1)),AND(Tipy!IL78=Výsledky!$KC$3,OR(Tipy!IJ78=Výsledky!$KA$3+1,Tipy!IJ78=Výsledky!$KA$3-1))),10,0)))</f>
        <v>0</v>
      </c>
      <c r="KC84" s="186" t="str">
        <f>IF(ISBLANK($KC$3),"",IF(ISBLANK(Tipy!IJ78),"-",SUM(JX84:KB84)))</f>
        <v>-</v>
      </c>
      <c r="KD84" s="185"/>
      <c r="KE84" s="182">
        <f>IF(ISBLANK($KJ$3),"",IF(ISBLANK(Tipy!IP78),0,IF(AND(Tipy!IP78=Výsledky!$KH$3,Tipy!IR78=Výsledky!$KJ$3),50,0)))</f>
        <v>0</v>
      </c>
      <c r="KF84" s="182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182">
        <f>IF(ISBLANK($KJ$3),"",IF(OR(Tipy!IS78=Výsledky!$KE$6,Tipy!IS78=Výsledky!$KE$7,Tipy!IS78=Výsledky!$KE$8,Tipy!IS78=Výsledky!$KE$9),30,0))</f>
        <v>0</v>
      </c>
      <c r="KH84" s="182">
        <f>IF(ISBLANK($KJ$3),"",IF(OR(Tipy!IT78=Výsledky!$KH$6,Tipy!IT78=Výsledky!$KH$7,Tipy!IT78=Výsledky!$KH$8,Tipy!IT78=Výsledky!$KH$9),10,0))</f>
        <v>0</v>
      </c>
      <c r="KI84" s="183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186">
        <f>IF(ISBLANK($KJ$3),"",IF(ISBLANK(Tipy!IP78),"-",SUM(KE84:KI84)))</f>
        <v>0</v>
      </c>
      <c r="KK84" s="185"/>
      <c r="KL84" s="182">
        <f>IF(ISBLANK($KQ$3),"",IF(ISBLANK(Tipy!IV78),0,IF(AND(Tipy!IV78=Výsledky!$KO$3,Tipy!IX78=Výsledky!$KQ$3),50,0)))</f>
        <v>0</v>
      </c>
      <c r="KM84" s="182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82">
        <f>IF(ISBLANK($KQ$3),"",IF(OR(Tipy!IY78=Výsledky!$KL$6,Tipy!IY78=Výsledky!$KL$7,Tipy!IY78=Výsledky!$KL$8,Tipy!IY78=Výsledky!$KL$9),30,0))</f>
        <v>0</v>
      </c>
      <c r="KO84" s="182">
        <f>IF(ISBLANK($KQ$3),"",IF(OR(Tipy!IZ78=Výsledky!$KO$6,Tipy!IZ78=Výsledky!$KO$7,Tipy!IZ78=Výsledky!$KO$8,Tipy!IZ78=Výsledky!$KO$9),10,0))</f>
        <v>0</v>
      </c>
      <c r="KP84" s="183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86">
        <f>IF(ISBLANK($KQ$3),"",IF(ISBLANK(Tipy!IV78),"-",SUM(KL84:KP84)))</f>
        <v>20</v>
      </c>
      <c r="KR84" s="185"/>
      <c r="KS84" s="182">
        <f>IF(ISBLANK($KX$3),"",IF(ISBLANK(Tipy!JB78),0,IF(AND(Tipy!JB78=Výsledky!$KV$3,Tipy!JD78=Výsledky!$KX$3),50,0)))</f>
        <v>0</v>
      </c>
      <c r="KT84" s="182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82">
        <f>IF(ISBLANK($KX$3),"",IF(OR(Tipy!JE78=Výsledky!$KS$6,Tipy!JE78=Výsledky!$KS$7,Tipy!JE78=Výsledky!$KS$8,Tipy!JE78=Výsledky!$KS$9),30,0))</f>
        <v>0</v>
      </c>
      <c r="KV84" s="182">
        <f>IF(ISBLANK($KX$3),"",IF(OR(Tipy!JF78=Výsledky!$KV$6,Tipy!JF78=Výsledky!$KV$7,Tipy!JF78=Výsledky!$KV$8,Tipy!JF78=Výsledky!$KV$9),10,0))</f>
        <v>0</v>
      </c>
      <c r="KW84" s="183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86" t="str">
        <f>IF(ISBLANK($KX$3),"",IF(ISBLANK(Tipy!JB78),"-",SUM(KS84:KW84)))</f>
        <v>-</v>
      </c>
      <c r="KY84" s="185"/>
      <c r="KZ84" s="182">
        <f>IF(ISBLANK($LE$3),"",IF(ISBLANK(Tipy!JH78),0,IF(AND(Tipy!JH78=Výsledky!$LC$3,Tipy!JJ78=Výsledky!$LE$3),50,0)))</f>
        <v>0</v>
      </c>
      <c r="LA84" s="182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82">
        <f>IF(ISBLANK($LE$3),"",IF(OR(Tipy!JK78=Výsledky!$KZ$6,Tipy!JK78=Výsledky!$KZ$7,Tipy!JK78=Výsledky!$KZ$8,Tipy!JK78=Výsledky!$KZ$9),30,0))</f>
        <v>0</v>
      </c>
      <c r="LC84" s="182">
        <f>IF(ISBLANK($LE$3),"",IF(OR(Tipy!JL78=Výsledky!$LC$6,Tipy!JL78=Výsledky!$LC$7,Tipy!JL78=Výsledky!$LC$8,Tipy!JL78=Výsledky!$LC$9),10,0))</f>
        <v>0</v>
      </c>
      <c r="LD84" s="183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86">
        <f>IF(ISBLANK($LE$3),"",IF(ISBLANK(Tipy!JH78),"-",SUM(KZ84:LD84)))</f>
        <v>0</v>
      </c>
      <c r="LF84" s="185"/>
      <c r="LG84" s="182">
        <f>IF(ISBLANK($LL$3),"",IF(ISBLANK(Tipy!JN78),0,IF(AND(Tipy!JN78=Výsledky!$LJ$3,Tipy!JP78=Výsledky!$LL$3),50,0)))</f>
        <v>0</v>
      </c>
      <c r="LH84" s="182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0</v>
      </c>
      <c r="LI84" s="182">
        <f>IF(ISBLANK($LL$3),"",IF(OR(Tipy!JQ78=Výsledky!$LG$6,Tipy!JQ78=Výsledky!$LG$7,Tipy!JQ78=Výsledky!$LG$8,Tipy!JQ78=Výsledky!$LG$9),30,0))</f>
        <v>0</v>
      </c>
      <c r="LJ84" s="182">
        <f>IF(ISBLANK($LL$3),"",IF(OR(Tipy!JR78=Výsledky!$LJ$6,Tipy!JR78=Výsledky!$LJ$7,Tipy!JR78=Výsledky!$LJ$8,Tipy!JR78=Výsledky!$LJ$9),10,0))</f>
        <v>0</v>
      </c>
      <c r="LK84" s="183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86" t="str">
        <f>IF(ISBLANK($LL$3),"",IF(ISBLANK(Tipy!JN78),"-",SUM(LG84:LK84)))</f>
        <v>-</v>
      </c>
      <c r="LM84" s="185"/>
      <c r="LN84" s="182" t="str">
        <f>IF(ISBLANK($LS$3),"",IF(ISBLANK(Tipy!JT78),0,IF(AND(Tipy!JT78=Výsledky!$LQ$3,Tipy!JV78=Výsledky!$LS$3),50,0)))</f>
        <v/>
      </c>
      <c r="LO84" s="182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82" t="str">
        <f>IF(ISBLANK($LS$3),"",IF(OR(Tipy!JW78=Výsledky!$LN$6,Tipy!JW78=Výsledky!$LN$7,Tipy!JW78=Výsledky!$LN$8,Tipy!JW78=Výsledky!$LN$9),30,0))</f>
        <v/>
      </c>
      <c r="LQ84" s="182" t="str">
        <f>IF(ISBLANK($LS$3),"",IF(OR(Tipy!JX78=Výsledky!$LQ$6,Tipy!JX78=Výsledky!$LQ$7,Tipy!JX78=Výsledky!$LQ$8,Tipy!JX78=Výsledky!$LQ$9),10,0))</f>
        <v/>
      </c>
      <c r="LR84" s="183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86" t="str">
        <f>IF(ISBLANK($LS$3),"",IF(ISBLANK(Tipy!JT78),"-",SUM(LN84:LR84)))</f>
        <v/>
      </c>
      <c r="LT84" s="94"/>
      <c r="LU84" s="182">
        <f>IF(ISBLANK($LZ$3),"",IF(ISBLANK(Tipy!JZ78),0,IF(AND(Tipy!JZ78=Výsledky!$LX$3,Tipy!KB78=Výsledky!$LZ$3),50,0)))</f>
        <v>0</v>
      </c>
      <c r="LV84" s="182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82">
        <f>IF(ISBLANK($LZ$3),"",IF(OR(Tipy!KC78=Výsledky!$LU$6,Tipy!KC78=Výsledky!$LU$7,Tipy!KC78=Výsledky!$LU$8,Tipy!KC78=Výsledky!$LU$9),30,0))</f>
        <v>0</v>
      </c>
      <c r="LX84" s="182">
        <f>IF(ISBLANK($LZ$3),"",IF(OR(Tipy!KD78=Výsledky!$LX$6,Tipy!KD78=Výsledky!$LX$7,Tipy!KD78=Výsledky!$LX$8,Tipy!KD78=Výsledky!$LX$9),10,0))</f>
        <v>0</v>
      </c>
      <c r="LY84" s="183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86" t="str">
        <f>IF(ISBLANK($LZ$3),"",IF(ISBLANK(Tipy!JZ78),"-",SUM(LU84:LY84)))</f>
        <v>-</v>
      </c>
      <c r="MA84" s="185"/>
      <c r="MB84" s="182">
        <f>IF(ISBLANK($MG$3),"",IF(ISBLANK(Tipy!KF78),0,IF(AND(Tipy!KF78=Výsledky!$ME$3,Tipy!KH78=Výsledky!$MG$3),50,0)))</f>
        <v>0</v>
      </c>
      <c r="MC84" s="182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82">
        <f>IF(ISBLANK($MG$3),"",IF(OR(Tipy!KI78=Výsledky!$MB$6,Tipy!KI78=Výsledky!$MB$7,Tipy!KI78=Výsledky!$MB$8,Tipy!KI78=Výsledky!$MB$9),30,0))</f>
        <v>0</v>
      </c>
      <c r="ME84" s="182">
        <f>IF(ISBLANK($MG$3),"",IF(OR(Tipy!KJ78=Výsledky!$ME$6,Tipy!KJ78=Výsledky!$ME$7,Tipy!KJ78=Výsledky!$ME$8,Tipy!KJ78=Výsledky!$ME$9),10,0))</f>
        <v>0</v>
      </c>
      <c r="MF84" s="183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86" t="str">
        <f>IF(ISBLANK($MG$3),"",IF(ISBLANK(Tipy!KF78),"-",SUM(MB84:MF84)))</f>
        <v>-</v>
      </c>
      <c r="MH84" s="94"/>
      <c r="MI84" s="92" t="str">
        <f>IF(ISBLANK($MN$3),"",IF(ISBLANK(Tipy!KL78),0,IF(AND(Tipy!KL78=Výsledky!$ML$3,Tipy!KN78=Výsledky!$MN$3),50,0)))</f>
        <v/>
      </c>
      <c r="MJ84" s="92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92" t="str">
        <f>IF(ISBLANK($MN$3),"",IF(OR(Tipy!KO78=Výsledky!$MI$6,Tipy!KO78=Výsledky!$MI$7,Tipy!KO78=Výsledky!$MI$8,Tipy!KO78=Výsledky!$MI$9),30,0))</f>
        <v/>
      </c>
      <c r="ML84" s="92" t="str">
        <f>IF(ISBLANK($MN$3),"",IF(OR(Tipy!KP78=Výsledky!$ML$6,Tipy!KP78=Výsledky!$ML$7,Tipy!KP78=Výsledky!$ML$8,Tipy!KP78=Výsledky!$ML$9),10,0))</f>
        <v/>
      </c>
      <c r="MM84" s="93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95" t="str">
        <f>IF(ISBLANK($MN$3),"",IF(ISBLANK(Tipy!KL78),"-",SUM(MI84:MM84)))</f>
        <v/>
      </c>
      <c r="MO84" s="94"/>
      <c r="MP84" s="92" t="str">
        <f>IF(ISBLANK($MU$3),"",IF(ISBLANK(Tipy!KR78),0,IF(AND(Tipy!KR78=Výsledky!$MS$3,Tipy!KT78=Výsledky!$MU$3),50,0)))</f>
        <v/>
      </c>
      <c r="MQ84" s="92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92" t="str">
        <f>IF(ISBLANK($MU$3),"",IF(OR(Tipy!KU78=Výsledky!$MP$6,Tipy!KU78=Výsledky!$MP$7,Tipy!KU78=Výsledky!$MP$8,Tipy!KU78=Výsledky!$MP$9),30,0))</f>
        <v/>
      </c>
      <c r="MS84" s="92" t="str">
        <f>IF(ISBLANK($MU$3),"",IF(OR(Tipy!KV78=Výsledky!$MS$6,Tipy!KV78=Výsledky!$MS$7,Tipy!KV78=Výsledky!$MS$8,Tipy!KV78=Výsledky!$MS$9),10,0))</f>
        <v/>
      </c>
      <c r="MT84" s="93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95" t="str">
        <f>IF(ISBLANK($MU$3),"",IF(ISBLANK(Tipy!KR78),"-",SUM(MP84:MT84)))</f>
        <v/>
      </c>
      <c r="MV84" s="94"/>
      <c r="MW84" s="92" t="str">
        <f>IF(ISBLANK($NB$3),"",IF(ISBLANK(Tipy!KX78),0,IF(AND(Tipy!KX78=Výsledky!$MZ$3,Tipy!KZ78=Výsledky!$NB$3),50,0)))</f>
        <v/>
      </c>
      <c r="MX84" s="92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92" t="str">
        <f>IF(ISBLANK($NB$3),"",IF(OR(Tipy!LA78=Výsledky!$MW$6,Tipy!LA78=Výsledky!$MW$7,Tipy!LA78=Výsledky!$MW$8,Tipy!LA78=Výsledky!$MW$9),30,0))</f>
        <v/>
      </c>
      <c r="MZ84" s="92" t="str">
        <f>IF(ISBLANK($NB$3),"",IF(OR(Tipy!LB78=Výsledky!$MZ$6,Tipy!LB78=Výsledky!$MZ$7,Tipy!LB78=Výsledky!$MZ$8,Tipy!LB78=Výsledky!$MZ$9),10,0))</f>
        <v/>
      </c>
      <c r="NA84" s="93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95" t="str">
        <f>IF(ISBLANK($NB$3),"",IF(ISBLANK(Tipy!KX78),"-",SUM(MW84:NA84)))</f>
        <v/>
      </c>
      <c r="NC84" s="94"/>
      <c r="ND84" s="92" t="str">
        <f>IF(ISBLANK($NI$3),"",IF(ISBLANK(Tipy!LD78),0,IF(AND(Tipy!LD78=Výsledky!$NG$3,Tipy!LF78=Výsledky!$NI$3),50,0)))</f>
        <v/>
      </c>
      <c r="NE84" s="92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92" t="str">
        <f>IF(ISBLANK($NI$3),"",IF(OR(Tipy!LG78=Výsledky!$ND$6,Tipy!LG78=Výsledky!$ND$7,Tipy!LG78=Výsledky!$ND$8,Tipy!LG78=Výsledky!$ND$9),30,0))</f>
        <v/>
      </c>
      <c r="NG84" s="92" t="str">
        <f>IF(ISBLANK($NI$3),"",IF(OR(Tipy!LH78=Výsledky!$NG$6,Tipy!LH78=Výsledky!$NG$7,Tipy!LH78=Výsledky!$NG$8,Tipy!LH78=Výsledky!$NG$9),10,0))</f>
        <v/>
      </c>
      <c r="NH84" s="93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95" t="str">
        <f>IF(ISBLANK($NI$3),"",IF(ISBLANK(Tipy!LD78),"-",SUM(ND84:NH84)))</f>
        <v/>
      </c>
      <c r="NJ84" s="94"/>
      <c r="NK84" s="92" t="str">
        <f>IF(ISBLANK($NP$3),"",IF(ISBLANK(Tipy!LJ78),0,IF(AND(Tipy!LJ78=Výsledky!$NN$3,Tipy!LL78=Výsledky!$NP$3),50,0)))</f>
        <v/>
      </c>
      <c r="NL84" s="92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92" t="str">
        <f>IF(ISBLANK($NP$3),"",IF(OR(Tipy!LM78=Výsledky!$NK$6,Tipy!LM78=Výsledky!$NK$7,Tipy!LM78=Výsledky!$NK$8,Tipy!LM78=Výsledky!$NK$9),30,0))</f>
        <v/>
      </c>
      <c r="NN84" s="92" t="str">
        <f>IF(ISBLANK($NP$3),"",IF(OR(Tipy!LN78=Výsledky!$NN$6,Tipy!LN78=Výsledky!$NN$7,Tipy!LN78=Výsledky!$NN$8,Tipy!LN78=Výsledky!$NN$9),10,0))</f>
        <v/>
      </c>
      <c r="NO84" s="93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95" t="str">
        <f>IF(ISBLANK($NP$3),"",IF(ISBLANK(Tipy!LJ78),"-",SUM(NK84:NO84)))</f>
        <v/>
      </c>
      <c r="NQ84" s="94"/>
      <c r="NR84" s="92" t="str">
        <f>IF(ISBLANK($NW$3),"",IF(ISBLANK(Tipy!LP78),0,IF(AND(Tipy!LP78=Výsledky!$NU$3,Tipy!LR78=Výsledky!$NW$3),50,0)))</f>
        <v/>
      </c>
      <c r="NS84" s="92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92" t="str">
        <f>IF(ISBLANK($NW$3),"",IF(OR(Tipy!LS78=Výsledky!$NR$6,Tipy!LS78=Výsledky!$NR$7,Tipy!LS78=Výsledky!$NR$8,Tipy!LS78=Výsledky!$NR$9),30,0))</f>
        <v/>
      </c>
      <c r="NU84" s="92" t="str">
        <f>IF(ISBLANK($NW$3),"",IF(OR(Tipy!LT78=Výsledky!$NU$6,Tipy!LT78=Výsledky!$NU$7,Tipy!LT78=Výsledky!$NU$8,Tipy!LT78=Výsledky!$NU$9),10,0))</f>
        <v/>
      </c>
      <c r="NV84" s="93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95" t="str">
        <f>IF(ISBLANK($NW$3),"",IF(ISBLANK(Tipy!LP78),"-",SUM(NR84:NV84)))</f>
        <v/>
      </c>
      <c r="NX84" s="94"/>
      <c r="NY84" s="92" t="str">
        <f>IF(ISBLANK($OD$3),"",IF(ISBLANK(Tipy!LV78),0,IF(AND(Tipy!LV78=Výsledky!$OB$3,Tipy!LX78=Výsledky!$OD$3),50,0)))</f>
        <v/>
      </c>
      <c r="NZ84" s="92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92" t="str">
        <f>IF(ISBLANK($OD$3),"",IF(OR(Tipy!LY78=Výsledky!$NY$6,Tipy!LY78=Výsledky!$NY$7,Tipy!LY78=Výsledky!$NY$8,Tipy!LY78=Výsledky!$NY$9),30,0))</f>
        <v/>
      </c>
      <c r="OB84" s="92" t="str">
        <f>IF(ISBLANK($OD$3),"",IF(OR(Tipy!LZ78=Výsledky!$OB$6,Tipy!LZ78=Výsledky!$OB$7,Tipy!LZ78=Výsledky!$OB$8,Tipy!LZ78=Výsledky!$OB$9),10,0))</f>
        <v/>
      </c>
      <c r="OC84" s="93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95" t="str">
        <f>IF(ISBLANK($OD$3),"",IF(ISBLANK(Tipy!LV78),"-",SUM(NY84:OC84)))</f>
        <v/>
      </c>
      <c r="OE84" s="94"/>
      <c r="OF84" s="92" t="str">
        <f>IF(ISBLANK($OK$3),"",IF(ISBLANK(Tipy!MB78),0,IF(AND(Tipy!MB78=Výsledky!$OI$3,Tipy!MD78=Výsledky!$OK$3),50,0)))</f>
        <v/>
      </c>
      <c r="OG84" s="92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92" t="str">
        <f>IF(ISBLANK($OK$3),"",IF(OR(Tipy!ME78=Výsledky!$OF$6,Tipy!ME78=Výsledky!$OF$7,Tipy!ME78=Výsledky!$OF$8,Tipy!ME78=Výsledky!$OF$9),30,0))</f>
        <v/>
      </c>
      <c r="OI84" s="92" t="str">
        <f>IF(ISBLANK($OK$3),"",IF(OR(Tipy!MF78=Výsledky!$OI$6,Tipy!MF78=Výsledky!$OI$7,Tipy!MF78=Výsledky!$OI$8,Tipy!MF78=Výsledky!$OI$9),10,0))</f>
        <v/>
      </c>
      <c r="OJ84" s="93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95" t="str">
        <f>IF(ISBLANK($OK$3),"",IF(ISBLANK(Tipy!MB78),"-",SUM(OF84:OJ84)))</f>
        <v/>
      </c>
      <c r="OL84" s="94"/>
      <c r="OM84" s="92" t="str">
        <f>IF(ISBLANK($OR$3),"",IF(ISBLANK(Tipy!MH78),0,IF(AND(Tipy!MH78=Výsledky!$OP$3,Tipy!MJ78=Výsledky!$OR$3),50,0)))</f>
        <v/>
      </c>
      <c r="ON84" s="92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92" t="str">
        <f>IF(ISBLANK($OR$3),"",IF(OR(Tipy!MK78=Výsledky!$OM$6,Tipy!MK78=Výsledky!$OM$7,Tipy!MK78=Výsledky!$OM$8,Tipy!MK78=Výsledky!$OM$9),30,0))</f>
        <v/>
      </c>
      <c r="OP84" s="92" t="str">
        <f>IF(ISBLANK($OR$3),"",IF(OR(Tipy!ML78=Výsledky!$OP$6,Tipy!ML78=Výsledky!$OP$7,Tipy!ML78=Výsledky!$OP$8,Tipy!ML78=Výsledky!$OP$9),10,0))</f>
        <v/>
      </c>
      <c r="OQ84" s="93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95" t="str">
        <f>IF(ISBLANK($OR$3),"",IF(ISBLANK(Tipy!MH78),"-",SUM(OM84:OQ84)))</f>
        <v/>
      </c>
      <c r="OS84" s="94"/>
      <c r="OT84" s="92" t="str">
        <f>IF(ISBLANK($OY$3),"",IF(ISBLANK(Tipy!MN78),0,IF(AND(Tipy!MN78=Výsledky!$OW$3,Tipy!MP78=Výsledky!$OY$3),50,0)))</f>
        <v/>
      </c>
      <c r="OU84" s="92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92" t="str">
        <f>IF(ISBLANK($OY$3),"",IF(OR(Tipy!MQ78=Výsledky!$OT$6,Tipy!MQ78=Výsledky!$OT$7,Tipy!MQ78=Výsledky!$OT$8,Tipy!MQ78=Výsledky!$OT$9),30,0))</f>
        <v/>
      </c>
      <c r="OW84" s="92" t="str">
        <f>IF(ISBLANK($OY$3),"",IF(OR(Tipy!MR78=Výsledky!$OW$6,Tipy!MR78=Výsledky!$OW$7,Tipy!MR78=Výsledky!$OW$8,Tipy!MR78=Výsledky!$OW$9),10,0))</f>
        <v/>
      </c>
      <c r="OX84" s="93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95" t="str">
        <f>IF(ISBLANK($OY$3),"",IF(ISBLANK(Tipy!MN78),"-",SUM(OT84:OX84)))</f>
        <v/>
      </c>
      <c r="OZ84" s="94"/>
      <c r="PA84" s="92" t="str">
        <f>IF(ISBLANK($PF$3),"",IF(ISBLANK(Tipy!MT78),0,IF(AND(Tipy!MT78=Výsledky!$PD$3,Tipy!MV78=Výsledky!$PF$3),50,0)))</f>
        <v/>
      </c>
      <c r="PB84" s="92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92" t="str">
        <f>IF(ISBLANK($PF$3),"",IF(OR(Tipy!MW78=Výsledky!$PA$6,Tipy!MW78=Výsledky!$PA$7,Tipy!MW78=Výsledky!$PA$8,Tipy!MW78=Výsledky!$PA$9),30,0))</f>
        <v/>
      </c>
      <c r="PD84" s="92" t="str">
        <f>IF(ISBLANK($PF$3),"",IF(OR(Tipy!MX78=Výsledky!$PD$6,Tipy!MX78=Výsledky!$PD$7,Tipy!MX78=Výsledky!$PD$8,Tipy!MX78=Výsledky!$PD$9),10,0))</f>
        <v/>
      </c>
      <c r="PE84" s="93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95" t="str">
        <f>IF(ISBLANK($PF$3),"",IF(ISBLANK(Tipy!MT78),"-",SUM(PA84:PE84)))</f>
        <v/>
      </c>
      <c r="PG84" s="94"/>
      <c r="PH84" s="92" t="str">
        <f>IF(ISBLANK($PM$3),"",IF(ISBLANK(Tipy!MZ78),0,IF(AND(Tipy!MZ78=Výsledky!$PK$3,Tipy!NB78=Výsledky!$PM$3),50,0)))</f>
        <v/>
      </c>
      <c r="PI84" s="92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92" t="str">
        <f>IF(ISBLANK($PM$3),"",IF(OR(Tipy!NC78=Výsledky!$PH$6,Tipy!NC78=Výsledky!$PH$7,Tipy!NC78=Výsledky!$PH$8,Tipy!NC78=Výsledky!$PH$9),30,0))</f>
        <v/>
      </c>
      <c r="PK84" s="92" t="str">
        <f>IF(ISBLANK($PM$3),"",IF(OR(Tipy!ND78=Výsledky!$PK$6,Tipy!ND78=Výsledky!$PK$7,Tipy!ND78=Výsledky!$PK$8,Tipy!ND78=Výsledky!$PK$9),10,0))</f>
        <v/>
      </c>
      <c r="PL84" s="93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95" t="str">
        <f>IF(ISBLANK($PM$3),"",IF(ISBLANK(Tipy!MZ78),"-",SUM(PH84:PL84)))</f>
        <v/>
      </c>
      <c r="PN84" s="94"/>
      <c r="PO84" s="92" t="str">
        <f>IF(ISBLANK($PT$3),"",IF(ISBLANK(Tipy!NF78),0,IF(AND(Tipy!NF78=Výsledky!$PR$3,Tipy!NH78=Výsledky!$PT$3),50,0)))</f>
        <v/>
      </c>
      <c r="PP84" s="92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92" t="str">
        <f>IF(ISBLANK($PT$3),"",IF(OR(Tipy!NI78=Výsledky!$PO$6,Tipy!NI78=Výsledky!$PO$7,Tipy!NI78=Výsledky!$PO$8,Tipy!NI78=Výsledky!$PO$9),30,0))</f>
        <v/>
      </c>
      <c r="PR84" s="92" t="str">
        <f>IF(ISBLANK($PT$3),"",IF(OR(Tipy!NJ78=Výsledky!$PR$6,Tipy!NJ78=Výsledky!$PR$7,Tipy!NJ78=Výsledky!$PR$8,Tipy!NJ78=Výsledky!$PR$9),10,0))</f>
        <v/>
      </c>
      <c r="PS84" s="93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95" t="str">
        <f>IF(ISBLANK($PT$3),"",IF(ISBLANK(Tipy!NF78),"-",SUM(PO84:PS84)))</f>
        <v/>
      </c>
      <c r="PU84" s="94"/>
      <c r="PV84" s="92" t="str">
        <f>IF(ISBLANK($QA$3),"",IF(ISBLANK(Tipy!NL78),0,IF(AND(Tipy!NL78=Výsledky!$PY$3,Tipy!NN78=Výsledky!$QA$3),50,0)))</f>
        <v/>
      </c>
      <c r="PW84" s="92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92" t="str">
        <f>IF(ISBLANK($QA$3),"",IF(OR(Tipy!NO78=Výsledky!$PV$6,Tipy!NO78=Výsledky!$PV$7,Tipy!NO78=Výsledky!$PV$8,Tipy!NO78=Výsledky!$PV$9),30,0))</f>
        <v/>
      </c>
      <c r="PY84" s="92" t="str">
        <f>IF(ISBLANK($QA$3),"",IF(OR(Tipy!NP78=Výsledky!$PY$6,Tipy!NP78=Výsledky!$PY$7,Tipy!NP78=Výsledky!$PY$8,Tipy!NP78=Výsledky!$PY$9),10,0))</f>
        <v/>
      </c>
      <c r="PZ84" s="93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95" t="str">
        <f>IF(ISBLANK($QA$3),"",IF(ISBLANK(Tipy!NL78),"-",SUM(PV84:PZ84)))</f>
        <v/>
      </c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182">
        <f>IF(ISBLANK($GP$3),"",IF(ISBLANK(Tipy!FJ79),0,IF(AND(Tipy!FJ79=Výsledky!$GN$3,Tipy!FL79=Výsledky!$GP$3),50,0)))</f>
        <v>0</v>
      </c>
      <c r="GL85" s="182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82">
        <f>IF(ISBLANK($GP$3),"",IF(OR(Tipy!FM79=Výsledky!$GK$6,Tipy!FM79=Výsledky!$GK$7,Tipy!FM79=Výsledky!$GK$8,Tipy!FM79=Výsledky!$GK$9),30,0))</f>
        <v>0</v>
      </c>
      <c r="GN85" s="182">
        <f>IF(ISBLANK($GP$3),"",IF(OR(Tipy!FN79=Výsledky!$GN$6,Tipy!FN79=Výsledky!$GN$7,Tipy!FN79=Výsledky!$GN$8,Tipy!FN79=Výsledky!$GN$9),10,0))</f>
        <v>0</v>
      </c>
      <c r="GO85" s="183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6" t="str">
        <f>IF(ISBLANK($GP$3),"",IF(ISBLANK(Tipy!FJ79),"-",SUM(GK85:GO85)))</f>
        <v>-</v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182">
        <f>IF(ISBLANK($IM$3),"",IF(ISBLANK(Tipy!GZ79),0,IF(AND(Tipy!GZ79=Výsledky!$IK$3,Tipy!HB79=Výsledky!$IM$3),50,0)))</f>
        <v>0</v>
      </c>
      <c r="II85" s="182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2">
        <f>IF(ISBLANK($IM$3),"",IF(OR(Tipy!HC79=Výsledky!$IH$6,Tipy!HC79=Výsledky!$IH$7,Tipy!HC79=Výsledky!$IH$8,Tipy!HC79=Výsledky!$IH$9),30,0))</f>
        <v>0</v>
      </c>
      <c r="IK85" s="182">
        <f>IF(ISBLANK($IM$3),"",IF(OR(Tipy!HD79=Výsledky!$IK$6,Tipy!HD79=Výsledky!$IK$7,Tipy!HD79=Výsledky!$IK$8,Tipy!HD79=Výsledky!$IK$9),10,0))</f>
        <v>0</v>
      </c>
      <c r="IL85" s="183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6">
        <f>IF(ISBLANK($IM$3),"",IF(ISBLANK(Tipy!GZ79),"-",SUM(IH85:IL85)))</f>
        <v>20</v>
      </c>
      <c r="IN85" s="185"/>
      <c r="IO85" s="182">
        <f>IF(ISBLANK($IT$3),"",IF(ISBLANK(Tipy!HF79),0,IF(AND(Tipy!HF79=Výsledky!$IR$3,Tipy!HH79=Výsledky!$IT$3),50,0)))</f>
        <v>0</v>
      </c>
      <c r="IP85" s="182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2">
        <f>IF(ISBLANK($IT$3),"",IF(OR(Tipy!HI79=Výsledky!$IO$6,Tipy!HI79=Výsledky!$IO$7,Tipy!HI79=Výsledky!$IO$8,Tipy!HI79=Výsledky!$IO$9),30,0))</f>
        <v>0</v>
      </c>
      <c r="IR85" s="182">
        <f>IF(ISBLANK($IT$3),"",IF(OR(Tipy!HJ79=Výsledky!$IR$6,Tipy!HJ79=Výsledky!$IR$7,Tipy!HJ79=Výsledky!$IR$8,Tipy!HJ79=Výsledky!$IR$9),10,0))</f>
        <v>0</v>
      </c>
      <c r="IS85" s="183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6">
        <f>IF(ISBLANK($IT$3),"",IF(ISBLANK(Tipy!HF79),"-",SUM(IO85:IS85)))</f>
        <v>30</v>
      </c>
      <c r="IU85" s="185"/>
      <c r="IV85" s="182">
        <f>IF(ISBLANK($JA$3),"",IF(ISBLANK(Tipy!HL79),0,IF(AND(Tipy!HL79=Výsledky!$IY$3,Tipy!HN79=Výsledky!$JA$3),50,0)))</f>
        <v>0</v>
      </c>
      <c r="IW85" s="182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2">
        <f>IF(ISBLANK($JA$3),"",IF(OR(Tipy!HO79=Výsledky!$IV$6,Tipy!HO79=Výsledky!$IV$7,Tipy!HO79=Výsledky!$IV$8,Tipy!HO79=Výsledky!$IV$9),30,0))</f>
        <v>0</v>
      </c>
      <c r="IY85" s="182">
        <f>IF(ISBLANK($JA$3),"",IF(OR(Tipy!HP79=Výsledky!$IY$6,Tipy!HP79=Výsledky!$IY$7,Tipy!HP79=Výsledky!$IY$8,Tipy!HP79=Výsledky!$IY$9),10,0))</f>
        <v>0</v>
      </c>
      <c r="IZ85" s="183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6">
        <f>IF(ISBLANK($JA$3),"",IF(ISBLANK(Tipy!HL79),"-",SUM(IV85:IZ85)))</f>
        <v>30</v>
      </c>
      <c r="JB85" s="185"/>
      <c r="JC85" s="182">
        <f>IF(ISBLANK($JH$3),"",IF(ISBLANK(Tipy!HR79),0,IF(AND(Tipy!HR79=Výsledky!$JF$3,Tipy!HT79=Výsledky!$JH$3),50,0)))</f>
        <v>0</v>
      </c>
      <c r="JD85" s="182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2">
        <f>IF(ISBLANK($JH$3),"",IF(OR(Tipy!HU79=Výsledky!$JC$6,Tipy!HU79=Výsledky!$JC$7,Tipy!HU79=Výsledky!$JC$8,Tipy!HU79=Výsledky!$JC$9),30,0))</f>
        <v>0</v>
      </c>
      <c r="JF85" s="182">
        <f>IF(ISBLANK($JH$3),"",IF(OR(Tipy!HV79=Výsledky!$JF$6,Tipy!HV79=Výsledky!$JF$7,Tipy!HV79=Výsledky!$JF$8,Tipy!HV79=Výsledky!$JF$9),10,0))</f>
        <v>0</v>
      </c>
      <c r="JG85" s="183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6" t="str">
        <f>IF(ISBLANK($JH$3),"",IF(ISBLANK(Tipy!HR79),"-",SUM(JC85:JG85)))</f>
        <v>-</v>
      </c>
      <c r="JI85" s="185"/>
      <c r="JJ85" s="182">
        <f>IF(ISBLANK($JO$3),"",IF(ISBLANK(Tipy!HX79),0,IF(AND(Tipy!HX79=Výsledky!$JM$3,Tipy!HZ79=Výsledky!$JO$3),50,0)))</f>
        <v>50</v>
      </c>
      <c r="JK85" s="182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2">
        <f>IF(ISBLANK($JO$3),"",IF(OR(Tipy!IA79=Výsledky!$JJ$6,Tipy!IA79=Výsledky!$JJ$7,Tipy!IA79=Výsledky!$JJ$8,Tipy!IA79=Výsledky!$JJ$9),30,0))</f>
        <v>30</v>
      </c>
      <c r="JM85" s="182">
        <f>IF(ISBLANK($JO$3),"",IF(OR(Tipy!IB79=Výsledky!$JM$6,Tipy!IB79=Výsledky!$JM$7,Tipy!IB79=Výsledky!$JM$8,Tipy!IB79=Výsledky!$JM$9),10,0))</f>
        <v>0</v>
      </c>
      <c r="JN85" s="183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186">
        <f>IF(ISBLANK($JO$3),"",IF(ISBLANK(Tipy!HX79),"-",SUM(JJ85:JN85)))</f>
        <v>80</v>
      </c>
      <c r="JP85" s="185"/>
      <c r="JQ85" s="182">
        <f>IF(ISBLANK($JV$3),"",IF(ISBLANK(Tipy!ID79),0,IF(AND(Tipy!ID79=Výsledky!$JT$3,Tipy!IF79=Výsledky!$JV$3),50,0)))</f>
        <v>0</v>
      </c>
      <c r="JR85" s="182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82">
        <f>IF(ISBLANK($JV$3),"",IF(OR(Tipy!IG79=Výsledky!$JQ$6,Tipy!IG79=Výsledky!$JQ$7,Tipy!IG79=Výsledky!$JQ$8,Tipy!IG79=Výsledky!$JQ$9),30,0))</f>
        <v>0</v>
      </c>
      <c r="JT85" s="182">
        <f>IF(ISBLANK($JV$3),"",IF(OR(Tipy!IH79=Výsledky!$JT$6,Tipy!IH79=Výsledky!$JT$7,Tipy!IH79=Výsledky!$JT$8,Tipy!IH79=Výsledky!$JT$9),10,0))</f>
        <v>0</v>
      </c>
      <c r="JU85" s="183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86" t="str">
        <f>IF(ISBLANK($JV$3),"",IF(ISBLANK(Tipy!ID79),"-",SUM(JQ85:JU85)))</f>
        <v>-</v>
      </c>
      <c r="JW85" s="185"/>
      <c r="JX85" s="182">
        <f>IF(ISBLANK($KC$3),"",IF(ISBLANK(Tipy!IJ79),0,IF(AND(Tipy!IJ79=Výsledky!$KA$3,Tipy!IL79=Výsledky!$KC$3),50,0)))</f>
        <v>50</v>
      </c>
      <c r="JY85" s="182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>0</v>
      </c>
      <c r="JZ85" s="182">
        <f>IF(ISBLANK($KC$3),"",IF(OR(Tipy!IM79=Výsledky!$JX$6,Tipy!IM79=Výsledky!$JX$7,Tipy!IM79=Výsledky!$JX$8,Tipy!IM79=Výsledky!$JX$9),30,0))</f>
        <v>0</v>
      </c>
      <c r="KA85" s="182">
        <f>IF(ISBLANK($KC$3),"",IF(OR(Tipy!IN79=Výsledky!$KA$6,Tipy!IN79=Výsledky!$KA$7,Tipy!IN79=Výsledky!$KA$8,Tipy!IN79=Výsledky!$KA$9),10,0))</f>
        <v>10</v>
      </c>
      <c r="KB85" s="183">
        <f>IF(ISBLANK($KC$3),"",IF(ISBLANK(Tipy!IJ79),0,IF(OR(AND(Tipy!IJ79=Výsledky!$KA$3,OR(Tipy!IL79=Výsledky!$KC$3+1,Tipy!IL79=Výsledky!$KC$3-1)),AND(Tipy!IL79=Výsledky!$KC$3,OR(Tipy!IJ79=Výsledky!$KA$3+1,Tipy!IJ79=Výsledky!$KA$3-1))),10,0)))</f>
        <v>0</v>
      </c>
      <c r="KC85" s="186">
        <f>IF(ISBLANK($KC$3),"",IF(ISBLANK(Tipy!IJ79),"-",SUM(JX85:KB85)))</f>
        <v>60</v>
      </c>
      <c r="KD85" s="185"/>
      <c r="KE85" s="182">
        <f>IF(ISBLANK($KJ$3),"",IF(ISBLANK(Tipy!IP79),0,IF(AND(Tipy!IP79=Výsledky!$KH$3,Tipy!IR79=Výsledky!$KJ$3),50,0)))</f>
        <v>0</v>
      </c>
      <c r="KF85" s="182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182">
        <f>IF(ISBLANK($KJ$3),"",IF(OR(Tipy!IS79=Výsledky!$KE$6,Tipy!IS79=Výsledky!$KE$7,Tipy!IS79=Výsledky!$KE$8,Tipy!IS79=Výsledky!$KE$9),30,0))</f>
        <v>0</v>
      </c>
      <c r="KH85" s="182">
        <f>IF(ISBLANK($KJ$3),"",IF(OR(Tipy!IT79=Výsledky!$KH$6,Tipy!IT79=Výsledky!$KH$7,Tipy!IT79=Výsledky!$KH$8,Tipy!IT79=Výsledky!$KH$9),10,0))</f>
        <v>0</v>
      </c>
      <c r="KI85" s="183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186">
        <f>IF(ISBLANK($KJ$3),"",IF(ISBLANK(Tipy!IP79),"-",SUM(KE85:KI85)))</f>
        <v>0</v>
      </c>
      <c r="KK85" s="185"/>
      <c r="KL85" s="182">
        <f>IF(ISBLANK($KQ$3),"",IF(ISBLANK(Tipy!IV79),0,IF(AND(Tipy!IV79=Výsledky!$KO$3,Tipy!IX79=Výsledky!$KQ$3),50,0)))</f>
        <v>0</v>
      </c>
      <c r="KM85" s="182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0</v>
      </c>
      <c r="KN85" s="182">
        <f>IF(ISBLANK($KQ$3),"",IF(OR(Tipy!IY79=Výsledky!$KL$6,Tipy!IY79=Výsledky!$KL$7,Tipy!IY79=Výsledky!$KL$8,Tipy!IY79=Výsledky!$KL$9),30,0))</f>
        <v>0</v>
      </c>
      <c r="KO85" s="182">
        <f>IF(ISBLANK($KQ$3),"",IF(OR(Tipy!IZ79=Výsledky!$KO$6,Tipy!IZ79=Výsledky!$KO$7,Tipy!IZ79=Výsledky!$KO$8,Tipy!IZ79=Výsledky!$KO$9),10,0))</f>
        <v>0</v>
      </c>
      <c r="KP85" s="183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86" t="str">
        <f>IF(ISBLANK($KQ$3),"",IF(ISBLANK(Tipy!IV79),"-",SUM(KL85:KP85)))</f>
        <v>-</v>
      </c>
      <c r="KR85" s="185"/>
      <c r="KS85" s="182">
        <f>IF(ISBLANK($KX$3),"",IF(ISBLANK(Tipy!JB79),0,IF(AND(Tipy!JB79=Výsledky!$KV$3,Tipy!JD79=Výsledky!$KX$3),50,0)))</f>
        <v>0</v>
      </c>
      <c r="KT85" s="182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20</v>
      </c>
      <c r="KU85" s="182">
        <f>IF(ISBLANK($KX$3),"",IF(OR(Tipy!JE79=Výsledky!$KS$6,Tipy!JE79=Výsledky!$KS$7,Tipy!JE79=Výsledky!$KS$8,Tipy!JE79=Výsledky!$KS$9),30,0))</f>
        <v>0</v>
      </c>
      <c r="KV85" s="182">
        <f>IF(ISBLANK($KX$3),"",IF(OR(Tipy!JF79=Výsledky!$KV$6,Tipy!JF79=Výsledky!$KV$7,Tipy!JF79=Výsledky!$KV$8,Tipy!JF79=Výsledky!$KV$9),10,0))</f>
        <v>10</v>
      </c>
      <c r="KW85" s="183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86">
        <f>IF(ISBLANK($KX$3),"",IF(ISBLANK(Tipy!JB79),"-",SUM(KS85:KW85)))</f>
        <v>30</v>
      </c>
      <c r="KY85" s="185"/>
      <c r="KZ85" s="182">
        <f>IF(ISBLANK($LE$3),"",IF(ISBLANK(Tipy!JH79),0,IF(AND(Tipy!JH79=Výsledky!$LC$3,Tipy!JJ79=Výsledky!$LE$3),50,0)))</f>
        <v>0</v>
      </c>
      <c r="LA85" s="182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82">
        <f>IF(ISBLANK($LE$3),"",IF(OR(Tipy!JK79=Výsledky!$KZ$6,Tipy!JK79=Výsledky!$KZ$7,Tipy!JK79=Výsledky!$KZ$8,Tipy!JK79=Výsledky!$KZ$9),30,0))</f>
        <v>0</v>
      </c>
      <c r="LC85" s="182">
        <f>IF(ISBLANK($LE$3),"",IF(OR(Tipy!JL79=Výsledky!$LC$6,Tipy!JL79=Výsledky!$LC$7,Tipy!JL79=Výsledky!$LC$8,Tipy!JL79=Výsledky!$LC$9),10,0))</f>
        <v>0</v>
      </c>
      <c r="LD85" s="183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86" t="str">
        <f>IF(ISBLANK($LE$3),"",IF(ISBLANK(Tipy!JH79),"-",SUM(KZ85:LD85)))</f>
        <v>-</v>
      </c>
      <c r="LF85" s="185"/>
      <c r="LG85" s="182">
        <f>IF(ISBLANK($LL$3),"",IF(ISBLANK(Tipy!JN79),0,IF(AND(Tipy!JN79=Výsledky!$LJ$3,Tipy!JP79=Výsledky!$LL$3),50,0)))</f>
        <v>0</v>
      </c>
      <c r="LH85" s="182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0</v>
      </c>
      <c r="LI85" s="182">
        <f>IF(ISBLANK($LL$3),"",IF(OR(Tipy!JQ79=Výsledky!$LG$6,Tipy!JQ79=Výsledky!$LG$7,Tipy!JQ79=Výsledky!$LG$8,Tipy!JQ79=Výsledky!$LG$9),30,0))</f>
        <v>0</v>
      </c>
      <c r="LJ85" s="182">
        <f>IF(ISBLANK($LL$3),"",IF(OR(Tipy!JR79=Výsledky!$LJ$6,Tipy!JR79=Výsledky!$LJ$7,Tipy!JR79=Výsledky!$LJ$8,Tipy!JR79=Výsledky!$LJ$9),10,0))</f>
        <v>0</v>
      </c>
      <c r="LK85" s="183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86" t="str">
        <f>IF(ISBLANK($LL$3),"",IF(ISBLANK(Tipy!JN79),"-",SUM(LG85:LK85)))</f>
        <v>-</v>
      </c>
      <c r="LM85" s="185"/>
      <c r="LN85" s="182" t="str">
        <f>IF(ISBLANK($LS$3),"",IF(ISBLANK(Tipy!JT79),0,IF(AND(Tipy!JT79=Výsledky!$LQ$3,Tipy!JV79=Výsledky!$LS$3),50,0)))</f>
        <v/>
      </c>
      <c r="LO85" s="182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82" t="str">
        <f>IF(ISBLANK($LS$3),"",IF(OR(Tipy!JW79=Výsledky!$LN$6,Tipy!JW79=Výsledky!$LN$7,Tipy!JW79=Výsledky!$LN$8,Tipy!JW79=Výsledky!$LN$9),30,0))</f>
        <v/>
      </c>
      <c r="LQ85" s="182" t="str">
        <f>IF(ISBLANK($LS$3),"",IF(OR(Tipy!JX79=Výsledky!$LQ$6,Tipy!JX79=Výsledky!$LQ$7,Tipy!JX79=Výsledky!$LQ$8,Tipy!JX79=Výsledky!$LQ$9),10,0))</f>
        <v/>
      </c>
      <c r="LR85" s="183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86" t="str">
        <f>IF(ISBLANK($LS$3),"",IF(ISBLANK(Tipy!JT79),"-",SUM(LN85:LR85)))</f>
        <v/>
      </c>
      <c r="LT85" s="94"/>
      <c r="LU85" s="182">
        <f>IF(ISBLANK($LZ$3),"",IF(ISBLANK(Tipy!JZ79),0,IF(AND(Tipy!JZ79=Výsledky!$LX$3,Tipy!KB79=Výsledky!$LZ$3),50,0)))</f>
        <v>0</v>
      </c>
      <c r="LV85" s="182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20</v>
      </c>
      <c r="LW85" s="182">
        <f>IF(ISBLANK($LZ$3),"",IF(OR(Tipy!KC79=Výsledky!$LU$6,Tipy!KC79=Výsledky!$LU$7,Tipy!KC79=Výsledky!$LU$8,Tipy!KC79=Výsledky!$LU$9),30,0))</f>
        <v>30</v>
      </c>
      <c r="LX85" s="182">
        <f>IF(ISBLANK($LZ$3),"",IF(OR(Tipy!KD79=Výsledky!$LX$6,Tipy!KD79=Výsledky!$LX$7,Tipy!KD79=Výsledky!$LX$8,Tipy!KD79=Výsledky!$LX$9),10,0))</f>
        <v>10</v>
      </c>
      <c r="LY85" s="183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86">
        <f>IF(ISBLANK($LZ$3),"",IF(ISBLANK(Tipy!JZ79),"-",SUM(LU85:LY85)))</f>
        <v>60</v>
      </c>
      <c r="MA85" s="185"/>
      <c r="MB85" s="182">
        <f>IF(ISBLANK($MG$3),"",IF(ISBLANK(Tipy!KF79),0,IF(AND(Tipy!KF79=Výsledky!$ME$3,Tipy!KH79=Výsledky!$MG$3),50,0)))</f>
        <v>0</v>
      </c>
      <c r="MC85" s="182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20</v>
      </c>
      <c r="MD85" s="182">
        <f>IF(ISBLANK($MG$3),"",IF(OR(Tipy!KI79=Výsledky!$MB$6,Tipy!KI79=Výsledky!$MB$7,Tipy!KI79=Výsledky!$MB$8,Tipy!KI79=Výsledky!$MB$9),30,0))</f>
        <v>0</v>
      </c>
      <c r="ME85" s="182">
        <f>IF(ISBLANK($MG$3),"",IF(OR(Tipy!KJ79=Výsledky!$ME$6,Tipy!KJ79=Výsledky!$ME$7,Tipy!KJ79=Výsledky!$ME$8,Tipy!KJ79=Výsledky!$ME$9),10,0))</f>
        <v>0</v>
      </c>
      <c r="MF85" s="183">
        <f>IF(ISBLANK($MG$3),"",IF(ISBLANK(Tipy!KF79),0,IF(OR(AND(Tipy!KF79=Výsledky!$ME$3,OR(Tipy!KH79=Výsledky!$MG$3+1,Tipy!KH79=Výsledky!$MG$3-1)),AND(Tipy!KH79=Výsledky!$MG$3,OR(Tipy!KF79=Výsledky!$ME$3+1,Tipy!KF79=Výsledky!$ME$3-1))),10,0)))</f>
        <v>0</v>
      </c>
      <c r="MG85" s="186">
        <f>IF(ISBLANK($MG$3),"",IF(ISBLANK(Tipy!KF79),"-",SUM(MB85:MF85)))</f>
        <v>20</v>
      </c>
      <c r="MH85" s="94"/>
      <c r="MI85" s="92" t="str">
        <f>IF(ISBLANK($MN$3),"",IF(ISBLANK(Tipy!KL79),0,IF(AND(Tipy!KL79=Výsledky!$ML$3,Tipy!KN79=Výsledky!$MN$3),50,0)))</f>
        <v/>
      </c>
      <c r="MJ85" s="92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92" t="str">
        <f>IF(ISBLANK($MN$3),"",IF(OR(Tipy!KO79=Výsledky!$MI$6,Tipy!KO79=Výsledky!$MI$7,Tipy!KO79=Výsledky!$MI$8,Tipy!KO79=Výsledky!$MI$9),30,0))</f>
        <v/>
      </c>
      <c r="ML85" s="92" t="str">
        <f>IF(ISBLANK($MN$3),"",IF(OR(Tipy!KP79=Výsledky!$ML$6,Tipy!KP79=Výsledky!$ML$7,Tipy!KP79=Výsledky!$ML$8,Tipy!KP79=Výsledky!$ML$9),10,0))</f>
        <v/>
      </c>
      <c r="MM85" s="93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95" t="str">
        <f>IF(ISBLANK($MN$3),"",IF(ISBLANK(Tipy!KL79),"-",SUM(MI85:MM85)))</f>
        <v/>
      </c>
      <c r="MO85" s="94"/>
      <c r="MP85" s="92" t="str">
        <f>IF(ISBLANK($MU$3),"",IF(ISBLANK(Tipy!KR79),0,IF(AND(Tipy!KR79=Výsledky!$MS$3,Tipy!KT79=Výsledky!$MU$3),50,0)))</f>
        <v/>
      </c>
      <c r="MQ85" s="92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92" t="str">
        <f>IF(ISBLANK($MU$3),"",IF(OR(Tipy!KU79=Výsledky!$MP$6,Tipy!KU79=Výsledky!$MP$7,Tipy!KU79=Výsledky!$MP$8,Tipy!KU79=Výsledky!$MP$9),30,0))</f>
        <v/>
      </c>
      <c r="MS85" s="92" t="str">
        <f>IF(ISBLANK($MU$3),"",IF(OR(Tipy!KV79=Výsledky!$MS$6,Tipy!KV79=Výsledky!$MS$7,Tipy!KV79=Výsledky!$MS$8,Tipy!KV79=Výsledky!$MS$9),10,0))</f>
        <v/>
      </c>
      <c r="MT85" s="93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95" t="str">
        <f>IF(ISBLANK($MU$3),"",IF(ISBLANK(Tipy!KR79),"-",SUM(MP85:MT85)))</f>
        <v/>
      </c>
      <c r="MV85" s="94"/>
      <c r="MW85" s="92" t="str">
        <f>IF(ISBLANK($NB$3),"",IF(ISBLANK(Tipy!KX79),0,IF(AND(Tipy!KX79=Výsledky!$MZ$3,Tipy!KZ79=Výsledky!$NB$3),50,0)))</f>
        <v/>
      </c>
      <c r="MX85" s="92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92" t="str">
        <f>IF(ISBLANK($NB$3),"",IF(OR(Tipy!LA79=Výsledky!$MW$6,Tipy!LA79=Výsledky!$MW$7,Tipy!LA79=Výsledky!$MW$8,Tipy!LA79=Výsledky!$MW$9),30,0))</f>
        <v/>
      </c>
      <c r="MZ85" s="92" t="str">
        <f>IF(ISBLANK($NB$3),"",IF(OR(Tipy!LB79=Výsledky!$MZ$6,Tipy!LB79=Výsledky!$MZ$7,Tipy!LB79=Výsledky!$MZ$8,Tipy!LB79=Výsledky!$MZ$9),10,0))</f>
        <v/>
      </c>
      <c r="NA85" s="93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95" t="str">
        <f>IF(ISBLANK($NB$3),"",IF(ISBLANK(Tipy!KX79),"-",SUM(MW85:NA85)))</f>
        <v/>
      </c>
      <c r="NC85" s="94"/>
      <c r="ND85" s="92" t="str">
        <f>IF(ISBLANK($NI$3),"",IF(ISBLANK(Tipy!LD79),0,IF(AND(Tipy!LD79=Výsledky!$NG$3,Tipy!LF79=Výsledky!$NI$3),50,0)))</f>
        <v/>
      </c>
      <c r="NE85" s="92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92" t="str">
        <f>IF(ISBLANK($NI$3),"",IF(OR(Tipy!LG79=Výsledky!$ND$6,Tipy!LG79=Výsledky!$ND$7,Tipy!LG79=Výsledky!$ND$8,Tipy!LG79=Výsledky!$ND$9),30,0))</f>
        <v/>
      </c>
      <c r="NG85" s="92" t="str">
        <f>IF(ISBLANK($NI$3),"",IF(OR(Tipy!LH79=Výsledky!$NG$6,Tipy!LH79=Výsledky!$NG$7,Tipy!LH79=Výsledky!$NG$8,Tipy!LH79=Výsledky!$NG$9),10,0))</f>
        <v/>
      </c>
      <c r="NH85" s="93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95" t="str">
        <f>IF(ISBLANK($NI$3),"",IF(ISBLANK(Tipy!LD79),"-",SUM(ND85:NH85)))</f>
        <v/>
      </c>
      <c r="NJ85" s="94"/>
      <c r="NK85" s="92" t="str">
        <f>IF(ISBLANK($NP$3),"",IF(ISBLANK(Tipy!LJ79),0,IF(AND(Tipy!LJ79=Výsledky!$NN$3,Tipy!LL79=Výsledky!$NP$3),50,0)))</f>
        <v/>
      </c>
      <c r="NL85" s="92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92" t="str">
        <f>IF(ISBLANK($NP$3),"",IF(OR(Tipy!LM79=Výsledky!$NK$6,Tipy!LM79=Výsledky!$NK$7,Tipy!LM79=Výsledky!$NK$8,Tipy!LM79=Výsledky!$NK$9),30,0))</f>
        <v/>
      </c>
      <c r="NN85" s="92" t="str">
        <f>IF(ISBLANK($NP$3),"",IF(OR(Tipy!LN79=Výsledky!$NN$6,Tipy!LN79=Výsledky!$NN$7,Tipy!LN79=Výsledky!$NN$8,Tipy!LN79=Výsledky!$NN$9),10,0))</f>
        <v/>
      </c>
      <c r="NO85" s="93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95" t="str">
        <f>IF(ISBLANK($NP$3),"",IF(ISBLANK(Tipy!LJ79),"-",SUM(NK85:NO85)))</f>
        <v/>
      </c>
      <c r="NQ85" s="94"/>
      <c r="NR85" s="92" t="str">
        <f>IF(ISBLANK($NW$3),"",IF(ISBLANK(Tipy!LP79),0,IF(AND(Tipy!LP79=Výsledky!$NU$3,Tipy!LR79=Výsledky!$NW$3),50,0)))</f>
        <v/>
      </c>
      <c r="NS85" s="92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92" t="str">
        <f>IF(ISBLANK($NW$3),"",IF(OR(Tipy!LS79=Výsledky!$NR$6,Tipy!LS79=Výsledky!$NR$7,Tipy!LS79=Výsledky!$NR$8,Tipy!LS79=Výsledky!$NR$9),30,0))</f>
        <v/>
      </c>
      <c r="NU85" s="92" t="str">
        <f>IF(ISBLANK($NW$3),"",IF(OR(Tipy!LT79=Výsledky!$NU$6,Tipy!LT79=Výsledky!$NU$7,Tipy!LT79=Výsledky!$NU$8,Tipy!LT79=Výsledky!$NU$9),10,0))</f>
        <v/>
      </c>
      <c r="NV85" s="93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95" t="str">
        <f>IF(ISBLANK($NW$3),"",IF(ISBLANK(Tipy!LP79),"-",SUM(NR85:NV85)))</f>
        <v/>
      </c>
      <c r="NX85" s="94"/>
      <c r="NY85" s="92" t="str">
        <f>IF(ISBLANK($OD$3),"",IF(ISBLANK(Tipy!LV79),0,IF(AND(Tipy!LV79=Výsledky!$OB$3,Tipy!LX79=Výsledky!$OD$3),50,0)))</f>
        <v/>
      </c>
      <c r="NZ85" s="92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92" t="str">
        <f>IF(ISBLANK($OD$3),"",IF(OR(Tipy!LY79=Výsledky!$NY$6,Tipy!LY79=Výsledky!$NY$7,Tipy!LY79=Výsledky!$NY$8,Tipy!LY79=Výsledky!$NY$9),30,0))</f>
        <v/>
      </c>
      <c r="OB85" s="92" t="str">
        <f>IF(ISBLANK($OD$3),"",IF(OR(Tipy!LZ79=Výsledky!$OB$6,Tipy!LZ79=Výsledky!$OB$7,Tipy!LZ79=Výsledky!$OB$8,Tipy!LZ79=Výsledky!$OB$9),10,0))</f>
        <v/>
      </c>
      <c r="OC85" s="93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95" t="str">
        <f>IF(ISBLANK($OD$3),"",IF(ISBLANK(Tipy!LV79),"-",SUM(NY85:OC85)))</f>
        <v/>
      </c>
      <c r="OE85" s="94"/>
      <c r="OF85" s="92" t="str">
        <f>IF(ISBLANK($OK$3),"",IF(ISBLANK(Tipy!MB79),0,IF(AND(Tipy!MB79=Výsledky!$OI$3,Tipy!MD79=Výsledky!$OK$3),50,0)))</f>
        <v/>
      </c>
      <c r="OG85" s="92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92" t="str">
        <f>IF(ISBLANK($OK$3),"",IF(OR(Tipy!ME79=Výsledky!$OF$6,Tipy!ME79=Výsledky!$OF$7,Tipy!ME79=Výsledky!$OF$8,Tipy!ME79=Výsledky!$OF$9),30,0))</f>
        <v/>
      </c>
      <c r="OI85" s="92" t="str">
        <f>IF(ISBLANK($OK$3),"",IF(OR(Tipy!MF79=Výsledky!$OI$6,Tipy!MF79=Výsledky!$OI$7,Tipy!MF79=Výsledky!$OI$8,Tipy!MF79=Výsledky!$OI$9),10,0))</f>
        <v/>
      </c>
      <c r="OJ85" s="93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95" t="str">
        <f>IF(ISBLANK($OK$3),"",IF(ISBLANK(Tipy!MB79),"-",SUM(OF85:OJ85)))</f>
        <v/>
      </c>
      <c r="OL85" s="94"/>
      <c r="OM85" s="92" t="str">
        <f>IF(ISBLANK($OR$3),"",IF(ISBLANK(Tipy!MH79),0,IF(AND(Tipy!MH79=Výsledky!$OP$3,Tipy!MJ79=Výsledky!$OR$3),50,0)))</f>
        <v/>
      </c>
      <c r="ON85" s="92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92" t="str">
        <f>IF(ISBLANK($OR$3),"",IF(OR(Tipy!MK79=Výsledky!$OM$6,Tipy!MK79=Výsledky!$OM$7,Tipy!MK79=Výsledky!$OM$8,Tipy!MK79=Výsledky!$OM$9),30,0))</f>
        <v/>
      </c>
      <c r="OP85" s="92" t="str">
        <f>IF(ISBLANK($OR$3),"",IF(OR(Tipy!ML79=Výsledky!$OP$6,Tipy!ML79=Výsledky!$OP$7,Tipy!ML79=Výsledky!$OP$8,Tipy!ML79=Výsledky!$OP$9),10,0))</f>
        <v/>
      </c>
      <c r="OQ85" s="93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95" t="str">
        <f>IF(ISBLANK($OR$3),"",IF(ISBLANK(Tipy!MH79),"-",SUM(OM85:OQ85)))</f>
        <v/>
      </c>
      <c r="OS85" s="94"/>
      <c r="OT85" s="92" t="str">
        <f>IF(ISBLANK($OY$3),"",IF(ISBLANK(Tipy!MN79),0,IF(AND(Tipy!MN79=Výsledky!$OW$3,Tipy!MP79=Výsledky!$OY$3),50,0)))</f>
        <v/>
      </c>
      <c r="OU85" s="92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92" t="str">
        <f>IF(ISBLANK($OY$3),"",IF(OR(Tipy!MQ79=Výsledky!$OT$6,Tipy!MQ79=Výsledky!$OT$7,Tipy!MQ79=Výsledky!$OT$8,Tipy!MQ79=Výsledky!$OT$9),30,0))</f>
        <v/>
      </c>
      <c r="OW85" s="92" t="str">
        <f>IF(ISBLANK($OY$3),"",IF(OR(Tipy!MR79=Výsledky!$OW$6,Tipy!MR79=Výsledky!$OW$7,Tipy!MR79=Výsledky!$OW$8,Tipy!MR79=Výsledky!$OW$9),10,0))</f>
        <v/>
      </c>
      <c r="OX85" s="93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95" t="str">
        <f>IF(ISBLANK($OY$3),"",IF(ISBLANK(Tipy!MN79),"-",SUM(OT85:OX85)))</f>
        <v/>
      </c>
      <c r="OZ85" s="94"/>
      <c r="PA85" s="92" t="str">
        <f>IF(ISBLANK($PF$3),"",IF(ISBLANK(Tipy!MT79),0,IF(AND(Tipy!MT79=Výsledky!$PD$3,Tipy!MV79=Výsledky!$PF$3),50,0)))</f>
        <v/>
      </c>
      <c r="PB85" s="92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92" t="str">
        <f>IF(ISBLANK($PF$3),"",IF(OR(Tipy!MW79=Výsledky!$PA$6,Tipy!MW79=Výsledky!$PA$7,Tipy!MW79=Výsledky!$PA$8,Tipy!MW79=Výsledky!$PA$9),30,0))</f>
        <v/>
      </c>
      <c r="PD85" s="92" t="str">
        <f>IF(ISBLANK($PF$3),"",IF(OR(Tipy!MX79=Výsledky!$PD$6,Tipy!MX79=Výsledky!$PD$7,Tipy!MX79=Výsledky!$PD$8,Tipy!MX79=Výsledky!$PD$9),10,0))</f>
        <v/>
      </c>
      <c r="PE85" s="93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95" t="str">
        <f>IF(ISBLANK($PF$3),"",IF(ISBLANK(Tipy!MT79),"-",SUM(PA85:PE85)))</f>
        <v/>
      </c>
      <c r="PG85" s="94"/>
      <c r="PH85" s="92" t="str">
        <f>IF(ISBLANK($PM$3),"",IF(ISBLANK(Tipy!MZ79),0,IF(AND(Tipy!MZ79=Výsledky!$PK$3,Tipy!NB79=Výsledky!$PM$3),50,0)))</f>
        <v/>
      </c>
      <c r="PI85" s="92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92" t="str">
        <f>IF(ISBLANK($PM$3),"",IF(OR(Tipy!NC79=Výsledky!$PH$6,Tipy!NC79=Výsledky!$PH$7,Tipy!NC79=Výsledky!$PH$8,Tipy!NC79=Výsledky!$PH$9),30,0))</f>
        <v/>
      </c>
      <c r="PK85" s="92" t="str">
        <f>IF(ISBLANK($PM$3),"",IF(OR(Tipy!ND79=Výsledky!$PK$6,Tipy!ND79=Výsledky!$PK$7,Tipy!ND79=Výsledky!$PK$8,Tipy!ND79=Výsledky!$PK$9),10,0))</f>
        <v/>
      </c>
      <c r="PL85" s="93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95" t="str">
        <f>IF(ISBLANK($PM$3),"",IF(ISBLANK(Tipy!MZ79),"-",SUM(PH85:PL85)))</f>
        <v/>
      </c>
      <c r="PN85" s="94"/>
      <c r="PO85" s="92" t="str">
        <f>IF(ISBLANK($PT$3),"",IF(ISBLANK(Tipy!NF79),0,IF(AND(Tipy!NF79=Výsledky!$PR$3,Tipy!NH79=Výsledky!$PT$3),50,0)))</f>
        <v/>
      </c>
      <c r="PP85" s="92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92" t="str">
        <f>IF(ISBLANK($PT$3),"",IF(OR(Tipy!NI79=Výsledky!$PO$6,Tipy!NI79=Výsledky!$PO$7,Tipy!NI79=Výsledky!$PO$8,Tipy!NI79=Výsledky!$PO$9),30,0))</f>
        <v/>
      </c>
      <c r="PR85" s="92" t="str">
        <f>IF(ISBLANK($PT$3),"",IF(OR(Tipy!NJ79=Výsledky!$PR$6,Tipy!NJ79=Výsledky!$PR$7,Tipy!NJ79=Výsledky!$PR$8,Tipy!NJ79=Výsledky!$PR$9),10,0))</f>
        <v/>
      </c>
      <c r="PS85" s="93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95" t="str">
        <f>IF(ISBLANK($PT$3),"",IF(ISBLANK(Tipy!NF79),"-",SUM(PO85:PS85)))</f>
        <v/>
      </c>
      <c r="PU85" s="94"/>
      <c r="PV85" s="92" t="str">
        <f>IF(ISBLANK($QA$3),"",IF(ISBLANK(Tipy!NL79),0,IF(AND(Tipy!NL79=Výsledky!$PY$3,Tipy!NN79=Výsledky!$QA$3),50,0)))</f>
        <v/>
      </c>
      <c r="PW85" s="92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92" t="str">
        <f>IF(ISBLANK($QA$3),"",IF(OR(Tipy!NO79=Výsledky!$PV$6,Tipy!NO79=Výsledky!$PV$7,Tipy!NO79=Výsledky!$PV$8,Tipy!NO79=Výsledky!$PV$9),30,0))</f>
        <v/>
      </c>
      <c r="PY85" s="92" t="str">
        <f>IF(ISBLANK($QA$3),"",IF(OR(Tipy!NP79=Výsledky!$PY$6,Tipy!NP79=Výsledky!$PY$7,Tipy!NP79=Výsledky!$PY$8,Tipy!NP79=Výsledky!$PY$9),10,0))</f>
        <v/>
      </c>
      <c r="PZ85" s="93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95" t="str">
        <f>IF(ISBLANK($QA$3),"",IF(ISBLANK(Tipy!NL79),"-",SUM(PV85:PZ85)))</f>
        <v/>
      </c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182">
        <f>IF(ISBLANK($GP$3),"",IF(ISBLANK(Tipy!FJ80),0,IF(AND(Tipy!FJ80=Výsledky!$GN$3,Tipy!FL80=Výsledky!$GP$3),50,0)))</f>
        <v>0</v>
      </c>
      <c r="GL86" s="182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82">
        <f>IF(ISBLANK($GP$3),"",IF(OR(Tipy!FM80=Výsledky!$GK$6,Tipy!FM80=Výsledky!$GK$7,Tipy!FM80=Výsledky!$GK$8,Tipy!FM80=Výsledky!$GK$9),30,0))</f>
        <v>0</v>
      </c>
      <c r="GN86" s="182">
        <f>IF(ISBLANK($GP$3),"",IF(OR(Tipy!FN80=Výsledky!$GN$6,Tipy!FN80=Výsledky!$GN$7,Tipy!FN80=Výsledky!$GN$8,Tipy!FN80=Výsledky!$GN$9),10,0))</f>
        <v>0</v>
      </c>
      <c r="GO86" s="183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6" t="str">
        <f>IF(ISBLANK($GP$3),"",IF(ISBLANK(Tipy!FJ80),"-",SUM(GK86:GO86)))</f>
        <v>-</v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182">
        <f>IF(ISBLANK($IM$3),"",IF(ISBLANK(Tipy!GZ80),0,IF(AND(Tipy!GZ80=Výsledky!$IK$3,Tipy!HB80=Výsledky!$IM$3),50,0)))</f>
        <v>0</v>
      </c>
      <c r="II86" s="182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2">
        <f>IF(ISBLANK($IM$3),"",IF(OR(Tipy!HC80=Výsledky!$IH$6,Tipy!HC80=Výsledky!$IH$7,Tipy!HC80=Výsledky!$IH$8,Tipy!HC80=Výsledky!$IH$9),30,0))</f>
        <v>0</v>
      </c>
      <c r="IK86" s="182">
        <f>IF(ISBLANK($IM$3),"",IF(OR(Tipy!HD80=Výsledky!$IK$6,Tipy!HD80=Výsledky!$IK$7,Tipy!HD80=Výsledky!$IK$8,Tipy!HD80=Výsledky!$IK$9),10,0))</f>
        <v>0</v>
      </c>
      <c r="IL86" s="183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6" t="str">
        <f>IF(ISBLANK($IM$3),"",IF(ISBLANK(Tipy!GZ80),"-",SUM(IH86:IL86)))</f>
        <v>-</v>
      </c>
      <c r="IN86" s="185"/>
      <c r="IO86" s="182">
        <f>IF(ISBLANK($IT$3),"",IF(ISBLANK(Tipy!HF80),0,IF(AND(Tipy!HF80=Výsledky!$IR$3,Tipy!HH80=Výsledky!$IT$3),50,0)))</f>
        <v>0</v>
      </c>
      <c r="IP86" s="182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2">
        <f>IF(ISBLANK($IT$3),"",IF(OR(Tipy!HI80=Výsledky!$IO$6,Tipy!HI80=Výsledky!$IO$7,Tipy!HI80=Výsledky!$IO$8,Tipy!HI80=Výsledky!$IO$9),30,0))</f>
        <v>0</v>
      </c>
      <c r="IR86" s="182">
        <f>IF(ISBLANK($IT$3),"",IF(OR(Tipy!HJ80=Výsledky!$IR$6,Tipy!HJ80=Výsledky!$IR$7,Tipy!HJ80=Výsledky!$IR$8,Tipy!HJ80=Výsledky!$IR$9),10,0))</f>
        <v>0</v>
      </c>
      <c r="IS86" s="183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6" t="str">
        <f>IF(ISBLANK($IT$3),"",IF(ISBLANK(Tipy!HF80),"-",SUM(IO86:IS86)))</f>
        <v>-</v>
      </c>
      <c r="IU86" s="185"/>
      <c r="IV86" s="182">
        <f>IF(ISBLANK($JA$3),"",IF(ISBLANK(Tipy!HL80),0,IF(AND(Tipy!HL80=Výsledky!$IY$3,Tipy!HN80=Výsledky!$JA$3),50,0)))</f>
        <v>0</v>
      </c>
      <c r="IW86" s="182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2">
        <f>IF(ISBLANK($JA$3),"",IF(OR(Tipy!HO80=Výsledky!$IV$6,Tipy!HO80=Výsledky!$IV$7,Tipy!HO80=Výsledky!$IV$8,Tipy!HO80=Výsledky!$IV$9),30,0))</f>
        <v>0</v>
      </c>
      <c r="IY86" s="182">
        <f>IF(ISBLANK($JA$3),"",IF(OR(Tipy!HP80=Výsledky!$IY$6,Tipy!HP80=Výsledky!$IY$7,Tipy!HP80=Výsledky!$IY$8,Tipy!HP80=Výsledky!$IY$9),10,0))</f>
        <v>0</v>
      </c>
      <c r="IZ86" s="183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6" t="str">
        <f>IF(ISBLANK($JA$3),"",IF(ISBLANK(Tipy!HL80),"-",SUM(IV86:IZ86)))</f>
        <v>-</v>
      </c>
      <c r="JB86" s="185"/>
      <c r="JC86" s="182">
        <f>IF(ISBLANK($JH$3),"",IF(ISBLANK(Tipy!HR80),0,IF(AND(Tipy!HR80=Výsledky!$JF$3,Tipy!HT80=Výsledky!$JH$3),50,0)))</f>
        <v>0</v>
      </c>
      <c r="JD86" s="182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2">
        <f>IF(ISBLANK($JH$3),"",IF(OR(Tipy!HU80=Výsledky!$JC$6,Tipy!HU80=Výsledky!$JC$7,Tipy!HU80=Výsledky!$JC$8,Tipy!HU80=Výsledky!$JC$9),30,0))</f>
        <v>0</v>
      </c>
      <c r="JF86" s="182">
        <f>IF(ISBLANK($JH$3),"",IF(OR(Tipy!HV80=Výsledky!$JF$6,Tipy!HV80=Výsledky!$JF$7,Tipy!HV80=Výsledky!$JF$8,Tipy!HV80=Výsledky!$JF$9),10,0))</f>
        <v>0</v>
      </c>
      <c r="JG86" s="183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6" t="str">
        <f>IF(ISBLANK($JH$3),"",IF(ISBLANK(Tipy!HR80),"-",SUM(JC86:JG86)))</f>
        <v>-</v>
      </c>
      <c r="JI86" s="185"/>
      <c r="JJ86" s="182">
        <f>IF(ISBLANK($JO$3),"",IF(ISBLANK(Tipy!HX80),0,IF(AND(Tipy!HX80=Výsledky!$JM$3,Tipy!HZ80=Výsledky!$JO$3),50,0)))</f>
        <v>0</v>
      </c>
      <c r="JK86" s="182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2">
        <f>IF(ISBLANK($JO$3),"",IF(OR(Tipy!IA80=Výsledky!$JJ$6,Tipy!IA80=Výsledky!$JJ$7,Tipy!IA80=Výsledky!$JJ$8,Tipy!IA80=Výsledky!$JJ$9),30,0))</f>
        <v>0</v>
      </c>
      <c r="JM86" s="182">
        <f>IF(ISBLANK($JO$3),"",IF(OR(Tipy!IB80=Výsledky!$JM$6,Tipy!IB80=Výsledky!$JM$7,Tipy!IB80=Výsledky!$JM$8,Tipy!IB80=Výsledky!$JM$9),10,0))</f>
        <v>0</v>
      </c>
      <c r="JN86" s="183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86" t="str">
        <f>IF(ISBLANK($JO$3),"",IF(ISBLANK(Tipy!HX80),"-",SUM(JJ86:JN86)))</f>
        <v>-</v>
      </c>
      <c r="JP86" s="185"/>
      <c r="JQ86" s="182">
        <f>IF(ISBLANK($JV$3),"",IF(ISBLANK(Tipy!ID80),0,IF(AND(Tipy!ID80=Výsledky!$JT$3,Tipy!IF80=Výsledky!$JV$3),50,0)))</f>
        <v>0</v>
      </c>
      <c r="JR86" s="182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82">
        <f>IF(ISBLANK($JV$3),"",IF(OR(Tipy!IG80=Výsledky!$JQ$6,Tipy!IG80=Výsledky!$JQ$7,Tipy!IG80=Výsledky!$JQ$8,Tipy!IG80=Výsledky!$JQ$9),30,0))</f>
        <v>0</v>
      </c>
      <c r="JT86" s="182">
        <f>IF(ISBLANK($JV$3),"",IF(OR(Tipy!IH80=Výsledky!$JT$6,Tipy!IH80=Výsledky!$JT$7,Tipy!IH80=Výsledky!$JT$8,Tipy!IH80=Výsledky!$JT$9),10,0))</f>
        <v>0</v>
      </c>
      <c r="JU86" s="183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86" t="str">
        <f>IF(ISBLANK($JV$3),"",IF(ISBLANK(Tipy!ID80),"-",SUM(JQ86:JU86)))</f>
        <v>-</v>
      </c>
      <c r="JW86" s="185"/>
      <c r="JX86" s="182">
        <f>IF(ISBLANK($KC$3),"",IF(ISBLANK(Tipy!IJ80),0,IF(AND(Tipy!IJ80=Výsledky!$KA$3,Tipy!IL80=Výsledky!$KC$3),50,0)))</f>
        <v>0</v>
      </c>
      <c r="JY86" s="182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>0</v>
      </c>
      <c r="JZ86" s="182">
        <f>IF(ISBLANK($KC$3),"",IF(OR(Tipy!IM80=Výsledky!$JX$6,Tipy!IM80=Výsledky!$JX$7,Tipy!IM80=Výsledky!$JX$8,Tipy!IM80=Výsledky!$JX$9),30,0))</f>
        <v>0</v>
      </c>
      <c r="KA86" s="182">
        <f>IF(ISBLANK($KC$3),"",IF(OR(Tipy!IN80=Výsledky!$KA$6,Tipy!IN80=Výsledky!$KA$7,Tipy!IN80=Výsledky!$KA$8,Tipy!IN80=Výsledky!$KA$9),10,0))</f>
        <v>0</v>
      </c>
      <c r="KB86" s="183">
        <f>IF(ISBLANK($KC$3),"",IF(ISBLANK(Tipy!IJ80),0,IF(OR(AND(Tipy!IJ80=Výsledky!$KA$3,OR(Tipy!IL80=Výsledky!$KC$3+1,Tipy!IL80=Výsledky!$KC$3-1)),AND(Tipy!IL80=Výsledky!$KC$3,OR(Tipy!IJ80=Výsledky!$KA$3+1,Tipy!IJ80=Výsledky!$KA$3-1))),10,0)))</f>
        <v>0</v>
      </c>
      <c r="KC86" s="186" t="str">
        <f>IF(ISBLANK($KC$3),"",IF(ISBLANK(Tipy!IJ80),"-",SUM(JX86:KB86)))</f>
        <v>-</v>
      </c>
      <c r="KD86" s="185"/>
      <c r="KE86" s="182">
        <f>IF(ISBLANK($KJ$3),"",IF(ISBLANK(Tipy!IP80),0,IF(AND(Tipy!IP80=Výsledky!$KH$3,Tipy!IR80=Výsledky!$KJ$3),50,0)))</f>
        <v>0</v>
      </c>
      <c r="KF86" s="182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182">
        <f>IF(ISBLANK($KJ$3),"",IF(OR(Tipy!IS80=Výsledky!$KE$6,Tipy!IS80=Výsledky!$KE$7,Tipy!IS80=Výsledky!$KE$8,Tipy!IS80=Výsledky!$KE$9),30,0))</f>
        <v>0</v>
      </c>
      <c r="KH86" s="182">
        <f>IF(ISBLANK($KJ$3),"",IF(OR(Tipy!IT80=Výsledky!$KH$6,Tipy!IT80=Výsledky!$KH$7,Tipy!IT80=Výsledky!$KH$8,Tipy!IT80=Výsledky!$KH$9),10,0))</f>
        <v>0</v>
      </c>
      <c r="KI86" s="183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186" t="str">
        <f>IF(ISBLANK($KJ$3),"",IF(ISBLANK(Tipy!IP80),"-",SUM(KE86:KI86)))</f>
        <v>-</v>
      </c>
      <c r="KK86" s="185"/>
      <c r="KL86" s="182">
        <f>IF(ISBLANK($KQ$3),"",IF(ISBLANK(Tipy!IV80),0,IF(AND(Tipy!IV80=Výsledky!$KO$3,Tipy!IX80=Výsledky!$KQ$3),50,0)))</f>
        <v>0</v>
      </c>
      <c r="KM86" s="182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0</v>
      </c>
      <c r="KN86" s="182">
        <f>IF(ISBLANK($KQ$3),"",IF(OR(Tipy!IY80=Výsledky!$KL$6,Tipy!IY80=Výsledky!$KL$7,Tipy!IY80=Výsledky!$KL$8,Tipy!IY80=Výsledky!$KL$9),30,0))</f>
        <v>0</v>
      </c>
      <c r="KO86" s="182">
        <f>IF(ISBLANK($KQ$3),"",IF(OR(Tipy!IZ80=Výsledky!$KO$6,Tipy!IZ80=Výsledky!$KO$7,Tipy!IZ80=Výsledky!$KO$8,Tipy!IZ80=Výsledky!$KO$9),10,0))</f>
        <v>0</v>
      </c>
      <c r="KP86" s="183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86" t="str">
        <f>IF(ISBLANK($KQ$3),"",IF(ISBLANK(Tipy!IV80),"-",SUM(KL86:KP86)))</f>
        <v>-</v>
      </c>
      <c r="KR86" s="185"/>
      <c r="KS86" s="182">
        <f>IF(ISBLANK($KX$3),"",IF(ISBLANK(Tipy!JB80),0,IF(AND(Tipy!JB80=Výsledky!$KV$3,Tipy!JD80=Výsledky!$KX$3),50,0)))</f>
        <v>0</v>
      </c>
      <c r="KT86" s="182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0</v>
      </c>
      <c r="KU86" s="182">
        <f>IF(ISBLANK($KX$3),"",IF(OR(Tipy!JE80=Výsledky!$KS$6,Tipy!JE80=Výsledky!$KS$7,Tipy!JE80=Výsledky!$KS$8,Tipy!JE80=Výsledky!$KS$9),30,0))</f>
        <v>0</v>
      </c>
      <c r="KV86" s="182">
        <f>IF(ISBLANK($KX$3),"",IF(OR(Tipy!JF80=Výsledky!$KV$6,Tipy!JF80=Výsledky!$KV$7,Tipy!JF80=Výsledky!$KV$8,Tipy!JF80=Výsledky!$KV$9),10,0))</f>
        <v>0</v>
      </c>
      <c r="KW86" s="183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86" t="str">
        <f>IF(ISBLANK($KX$3),"",IF(ISBLANK(Tipy!JB80),"-",SUM(KS86:KW86)))</f>
        <v>-</v>
      </c>
      <c r="KY86" s="185"/>
      <c r="KZ86" s="182">
        <f>IF(ISBLANK($LE$3),"",IF(ISBLANK(Tipy!JH80),0,IF(AND(Tipy!JH80=Výsledky!$LC$3,Tipy!JJ80=Výsledky!$LE$3),50,0)))</f>
        <v>0</v>
      </c>
      <c r="LA86" s="182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82">
        <f>IF(ISBLANK($LE$3),"",IF(OR(Tipy!JK80=Výsledky!$KZ$6,Tipy!JK80=Výsledky!$KZ$7,Tipy!JK80=Výsledky!$KZ$8,Tipy!JK80=Výsledky!$KZ$9),30,0))</f>
        <v>0</v>
      </c>
      <c r="LC86" s="182">
        <f>IF(ISBLANK($LE$3),"",IF(OR(Tipy!JL80=Výsledky!$LC$6,Tipy!JL80=Výsledky!$LC$7,Tipy!JL80=Výsledky!$LC$8,Tipy!JL80=Výsledky!$LC$9),10,0))</f>
        <v>0</v>
      </c>
      <c r="LD86" s="183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86" t="str">
        <f>IF(ISBLANK($LE$3),"",IF(ISBLANK(Tipy!JH80),"-",SUM(KZ86:LD86)))</f>
        <v>-</v>
      </c>
      <c r="LF86" s="185"/>
      <c r="LG86" s="182">
        <f>IF(ISBLANK($LL$3),"",IF(ISBLANK(Tipy!JN80),0,IF(AND(Tipy!JN80=Výsledky!$LJ$3,Tipy!JP80=Výsledky!$LL$3),50,0)))</f>
        <v>0</v>
      </c>
      <c r="LH86" s="182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0</v>
      </c>
      <c r="LI86" s="182">
        <f>IF(ISBLANK($LL$3),"",IF(OR(Tipy!JQ80=Výsledky!$LG$6,Tipy!JQ80=Výsledky!$LG$7,Tipy!JQ80=Výsledky!$LG$8,Tipy!JQ80=Výsledky!$LG$9),30,0))</f>
        <v>0</v>
      </c>
      <c r="LJ86" s="182">
        <f>IF(ISBLANK($LL$3),"",IF(OR(Tipy!JR80=Výsledky!$LJ$6,Tipy!JR80=Výsledky!$LJ$7,Tipy!JR80=Výsledky!$LJ$8,Tipy!JR80=Výsledky!$LJ$9),10,0))</f>
        <v>0</v>
      </c>
      <c r="LK86" s="183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86" t="str">
        <f>IF(ISBLANK($LL$3),"",IF(ISBLANK(Tipy!JN80),"-",SUM(LG86:LK86)))</f>
        <v>-</v>
      </c>
      <c r="LM86" s="185"/>
      <c r="LN86" s="182" t="str">
        <f>IF(ISBLANK($LS$3),"",IF(ISBLANK(Tipy!JT80),0,IF(AND(Tipy!JT80=Výsledky!$LQ$3,Tipy!JV80=Výsledky!$LS$3),50,0)))</f>
        <v/>
      </c>
      <c r="LO86" s="182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82" t="str">
        <f>IF(ISBLANK($LS$3),"",IF(OR(Tipy!JW80=Výsledky!$LN$6,Tipy!JW80=Výsledky!$LN$7,Tipy!JW80=Výsledky!$LN$8,Tipy!JW80=Výsledky!$LN$9),30,0))</f>
        <v/>
      </c>
      <c r="LQ86" s="182" t="str">
        <f>IF(ISBLANK($LS$3),"",IF(OR(Tipy!JX80=Výsledky!$LQ$6,Tipy!JX80=Výsledky!$LQ$7,Tipy!JX80=Výsledky!$LQ$8,Tipy!JX80=Výsledky!$LQ$9),10,0))</f>
        <v/>
      </c>
      <c r="LR86" s="183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86" t="str">
        <f>IF(ISBLANK($LS$3),"",IF(ISBLANK(Tipy!JT80),"-",SUM(LN86:LR86)))</f>
        <v/>
      </c>
      <c r="LT86" s="94"/>
      <c r="LU86" s="182">
        <f>IF(ISBLANK($LZ$3),"",IF(ISBLANK(Tipy!JZ80),0,IF(AND(Tipy!JZ80=Výsledky!$LX$3,Tipy!KB80=Výsledky!$LZ$3),50,0)))</f>
        <v>0</v>
      </c>
      <c r="LV86" s="182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0</v>
      </c>
      <c r="LW86" s="182">
        <f>IF(ISBLANK($LZ$3),"",IF(OR(Tipy!KC80=Výsledky!$LU$6,Tipy!KC80=Výsledky!$LU$7,Tipy!KC80=Výsledky!$LU$8,Tipy!KC80=Výsledky!$LU$9),30,0))</f>
        <v>0</v>
      </c>
      <c r="LX86" s="182">
        <f>IF(ISBLANK($LZ$3),"",IF(OR(Tipy!KD80=Výsledky!$LX$6,Tipy!KD80=Výsledky!$LX$7,Tipy!KD80=Výsledky!$LX$8,Tipy!KD80=Výsledky!$LX$9),10,0))</f>
        <v>0</v>
      </c>
      <c r="LY86" s="183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86" t="str">
        <f>IF(ISBLANK($LZ$3),"",IF(ISBLANK(Tipy!JZ80),"-",SUM(LU86:LY86)))</f>
        <v>-</v>
      </c>
      <c r="MA86" s="185"/>
      <c r="MB86" s="182">
        <f>IF(ISBLANK($MG$3),"",IF(ISBLANK(Tipy!KF80),0,IF(AND(Tipy!KF80=Výsledky!$ME$3,Tipy!KH80=Výsledky!$MG$3),50,0)))</f>
        <v>0</v>
      </c>
      <c r="MC86" s="182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82">
        <f>IF(ISBLANK($MG$3),"",IF(OR(Tipy!KI80=Výsledky!$MB$6,Tipy!KI80=Výsledky!$MB$7,Tipy!KI80=Výsledky!$MB$8,Tipy!KI80=Výsledky!$MB$9),30,0))</f>
        <v>0</v>
      </c>
      <c r="ME86" s="182">
        <f>IF(ISBLANK($MG$3),"",IF(OR(Tipy!KJ80=Výsledky!$ME$6,Tipy!KJ80=Výsledky!$ME$7,Tipy!KJ80=Výsledky!$ME$8,Tipy!KJ80=Výsledky!$ME$9),10,0))</f>
        <v>0</v>
      </c>
      <c r="MF86" s="183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86" t="str">
        <f>IF(ISBLANK($MG$3),"",IF(ISBLANK(Tipy!KF80),"-",SUM(MB86:MF86)))</f>
        <v>-</v>
      </c>
      <c r="MH86" s="94"/>
      <c r="MI86" s="92" t="str">
        <f>IF(ISBLANK($MN$3),"",IF(ISBLANK(Tipy!KL80),0,IF(AND(Tipy!KL80=Výsledky!$ML$3,Tipy!KN80=Výsledky!$MN$3),50,0)))</f>
        <v/>
      </c>
      <c r="MJ86" s="92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92" t="str">
        <f>IF(ISBLANK($MN$3),"",IF(OR(Tipy!KO80=Výsledky!$MI$6,Tipy!KO80=Výsledky!$MI$7,Tipy!KO80=Výsledky!$MI$8,Tipy!KO80=Výsledky!$MI$9),30,0))</f>
        <v/>
      </c>
      <c r="ML86" s="92" t="str">
        <f>IF(ISBLANK($MN$3),"",IF(OR(Tipy!KP80=Výsledky!$ML$6,Tipy!KP80=Výsledky!$ML$7,Tipy!KP80=Výsledky!$ML$8,Tipy!KP80=Výsledky!$ML$9),10,0))</f>
        <v/>
      </c>
      <c r="MM86" s="93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95" t="str">
        <f>IF(ISBLANK($MN$3),"",IF(ISBLANK(Tipy!KL80),"-",SUM(MI86:MM86)))</f>
        <v/>
      </c>
      <c r="MO86" s="94"/>
      <c r="MP86" s="92" t="str">
        <f>IF(ISBLANK($MU$3),"",IF(ISBLANK(Tipy!KR80),0,IF(AND(Tipy!KR80=Výsledky!$MS$3,Tipy!KT80=Výsledky!$MU$3),50,0)))</f>
        <v/>
      </c>
      <c r="MQ86" s="92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92" t="str">
        <f>IF(ISBLANK($MU$3),"",IF(OR(Tipy!KU80=Výsledky!$MP$6,Tipy!KU80=Výsledky!$MP$7,Tipy!KU80=Výsledky!$MP$8,Tipy!KU80=Výsledky!$MP$9),30,0))</f>
        <v/>
      </c>
      <c r="MS86" s="92" t="str">
        <f>IF(ISBLANK($MU$3),"",IF(OR(Tipy!KV80=Výsledky!$MS$6,Tipy!KV80=Výsledky!$MS$7,Tipy!KV80=Výsledky!$MS$8,Tipy!KV80=Výsledky!$MS$9),10,0))</f>
        <v/>
      </c>
      <c r="MT86" s="93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95" t="str">
        <f>IF(ISBLANK($MU$3),"",IF(ISBLANK(Tipy!KR80),"-",SUM(MP86:MT86)))</f>
        <v/>
      </c>
      <c r="MV86" s="94"/>
      <c r="MW86" s="92" t="str">
        <f>IF(ISBLANK($NB$3),"",IF(ISBLANK(Tipy!KX80),0,IF(AND(Tipy!KX80=Výsledky!$MZ$3,Tipy!KZ80=Výsledky!$NB$3),50,0)))</f>
        <v/>
      </c>
      <c r="MX86" s="92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92" t="str">
        <f>IF(ISBLANK($NB$3),"",IF(OR(Tipy!LA80=Výsledky!$MW$6,Tipy!LA80=Výsledky!$MW$7,Tipy!LA80=Výsledky!$MW$8,Tipy!LA80=Výsledky!$MW$9),30,0))</f>
        <v/>
      </c>
      <c r="MZ86" s="92" t="str">
        <f>IF(ISBLANK($NB$3),"",IF(OR(Tipy!LB80=Výsledky!$MZ$6,Tipy!LB80=Výsledky!$MZ$7,Tipy!LB80=Výsledky!$MZ$8,Tipy!LB80=Výsledky!$MZ$9),10,0))</f>
        <v/>
      </c>
      <c r="NA86" s="93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95" t="str">
        <f>IF(ISBLANK($NB$3),"",IF(ISBLANK(Tipy!KX80),"-",SUM(MW86:NA86)))</f>
        <v/>
      </c>
      <c r="NC86" s="94"/>
      <c r="ND86" s="92" t="str">
        <f>IF(ISBLANK($NI$3),"",IF(ISBLANK(Tipy!LD80),0,IF(AND(Tipy!LD80=Výsledky!$NG$3,Tipy!LF80=Výsledky!$NI$3),50,0)))</f>
        <v/>
      </c>
      <c r="NE86" s="92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92" t="str">
        <f>IF(ISBLANK($NI$3),"",IF(OR(Tipy!LG80=Výsledky!$ND$6,Tipy!LG80=Výsledky!$ND$7,Tipy!LG80=Výsledky!$ND$8,Tipy!LG80=Výsledky!$ND$9),30,0))</f>
        <v/>
      </c>
      <c r="NG86" s="92" t="str">
        <f>IF(ISBLANK($NI$3),"",IF(OR(Tipy!LH80=Výsledky!$NG$6,Tipy!LH80=Výsledky!$NG$7,Tipy!LH80=Výsledky!$NG$8,Tipy!LH80=Výsledky!$NG$9),10,0))</f>
        <v/>
      </c>
      <c r="NH86" s="93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95" t="str">
        <f>IF(ISBLANK($NI$3),"",IF(ISBLANK(Tipy!LD80),"-",SUM(ND86:NH86)))</f>
        <v/>
      </c>
      <c r="NJ86" s="94"/>
      <c r="NK86" s="92" t="str">
        <f>IF(ISBLANK($NP$3),"",IF(ISBLANK(Tipy!LJ80),0,IF(AND(Tipy!LJ80=Výsledky!$NN$3,Tipy!LL80=Výsledky!$NP$3),50,0)))</f>
        <v/>
      </c>
      <c r="NL86" s="92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92" t="str">
        <f>IF(ISBLANK($NP$3),"",IF(OR(Tipy!LM80=Výsledky!$NK$6,Tipy!LM80=Výsledky!$NK$7,Tipy!LM80=Výsledky!$NK$8,Tipy!LM80=Výsledky!$NK$9),30,0))</f>
        <v/>
      </c>
      <c r="NN86" s="92" t="str">
        <f>IF(ISBLANK($NP$3),"",IF(OR(Tipy!LN80=Výsledky!$NN$6,Tipy!LN80=Výsledky!$NN$7,Tipy!LN80=Výsledky!$NN$8,Tipy!LN80=Výsledky!$NN$9),10,0))</f>
        <v/>
      </c>
      <c r="NO86" s="93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95" t="str">
        <f>IF(ISBLANK($NP$3),"",IF(ISBLANK(Tipy!LJ80),"-",SUM(NK86:NO86)))</f>
        <v/>
      </c>
      <c r="NQ86" s="94"/>
      <c r="NR86" s="92" t="str">
        <f>IF(ISBLANK($NW$3),"",IF(ISBLANK(Tipy!LP80),0,IF(AND(Tipy!LP80=Výsledky!$NU$3,Tipy!LR80=Výsledky!$NW$3),50,0)))</f>
        <v/>
      </c>
      <c r="NS86" s="92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92" t="str">
        <f>IF(ISBLANK($NW$3),"",IF(OR(Tipy!LS80=Výsledky!$NR$6,Tipy!LS80=Výsledky!$NR$7,Tipy!LS80=Výsledky!$NR$8,Tipy!LS80=Výsledky!$NR$9),30,0))</f>
        <v/>
      </c>
      <c r="NU86" s="92" t="str">
        <f>IF(ISBLANK($NW$3),"",IF(OR(Tipy!LT80=Výsledky!$NU$6,Tipy!LT80=Výsledky!$NU$7,Tipy!LT80=Výsledky!$NU$8,Tipy!LT80=Výsledky!$NU$9),10,0))</f>
        <v/>
      </c>
      <c r="NV86" s="93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95" t="str">
        <f>IF(ISBLANK($NW$3),"",IF(ISBLANK(Tipy!LP80),"-",SUM(NR86:NV86)))</f>
        <v/>
      </c>
      <c r="NX86" s="94"/>
      <c r="NY86" s="92" t="str">
        <f>IF(ISBLANK($OD$3),"",IF(ISBLANK(Tipy!LV80),0,IF(AND(Tipy!LV80=Výsledky!$OB$3,Tipy!LX80=Výsledky!$OD$3),50,0)))</f>
        <v/>
      </c>
      <c r="NZ86" s="92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92" t="str">
        <f>IF(ISBLANK($OD$3),"",IF(OR(Tipy!LY80=Výsledky!$NY$6,Tipy!LY80=Výsledky!$NY$7,Tipy!LY80=Výsledky!$NY$8,Tipy!LY80=Výsledky!$NY$9),30,0))</f>
        <v/>
      </c>
      <c r="OB86" s="92" t="str">
        <f>IF(ISBLANK($OD$3),"",IF(OR(Tipy!LZ80=Výsledky!$OB$6,Tipy!LZ80=Výsledky!$OB$7,Tipy!LZ80=Výsledky!$OB$8,Tipy!LZ80=Výsledky!$OB$9),10,0))</f>
        <v/>
      </c>
      <c r="OC86" s="93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95" t="str">
        <f>IF(ISBLANK($OD$3),"",IF(ISBLANK(Tipy!LV80),"-",SUM(NY86:OC86)))</f>
        <v/>
      </c>
      <c r="OE86" s="94"/>
      <c r="OF86" s="92" t="str">
        <f>IF(ISBLANK($OK$3),"",IF(ISBLANK(Tipy!MB80),0,IF(AND(Tipy!MB80=Výsledky!$OI$3,Tipy!MD80=Výsledky!$OK$3),50,0)))</f>
        <v/>
      </c>
      <c r="OG86" s="92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92" t="str">
        <f>IF(ISBLANK($OK$3),"",IF(OR(Tipy!ME80=Výsledky!$OF$6,Tipy!ME80=Výsledky!$OF$7,Tipy!ME80=Výsledky!$OF$8,Tipy!ME80=Výsledky!$OF$9),30,0))</f>
        <v/>
      </c>
      <c r="OI86" s="92" t="str">
        <f>IF(ISBLANK($OK$3),"",IF(OR(Tipy!MF80=Výsledky!$OI$6,Tipy!MF80=Výsledky!$OI$7,Tipy!MF80=Výsledky!$OI$8,Tipy!MF80=Výsledky!$OI$9),10,0))</f>
        <v/>
      </c>
      <c r="OJ86" s="93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95" t="str">
        <f>IF(ISBLANK($OK$3),"",IF(ISBLANK(Tipy!MB80),"-",SUM(OF86:OJ86)))</f>
        <v/>
      </c>
      <c r="OL86" s="94"/>
      <c r="OM86" s="92" t="str">
        <f>IF(ISBLANK($OR$3),"",IF(ISBLANK(Tipy!MH80),0,IF(AND(Tipy!MH80=Výsledky!$OP$3,Tipy!MJ80=Výsledky!$OR$3),50,0)))</f>
        <v/>
      </c>
      <c r="ON86" s="92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92" t="str">
        <f>IF(ISBLANK($OR$3),"",IF(OR(Tipy!MK80=Výsledky!$OM$6,Tipy!MK80=Výsledky!$OM$7,Tipy!MK80=Výsledky!$OM$8,Tipy!MK80=Výsledky!$OM$9),30,0))</f>
        <v/>
      </c>
      <c r="OP86" s="92" t="str">
        <f>IF(ISBLANK($OR$3),"",IF(OR(Tipy!ML80=Výsledky!$OP$6,Tipy!ML80=Výsledky!$OP$7,Tipy!ML80=Výsledky!$OP$8,Tipy!ML80=Výsledky!$OP$9),10,0))</f>
        <v/>
      </c>
      <c r="OQ86" s="93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95" t="str">
        <f>IF(ISBLANK($OR$3),"",IF(ISBLANK(Tipy!MH80),"-",SUM(OM86:OQ86)))</f>
        <v/>
      </c>
      <c r="OS86" s="94"/>
      <c r="OT86" s="92" t="str">
        <f>IF(ISBLANK($OY$3),"",IF(ISBLANK(Tipy!MN80),0,IF(AND(Tipy!MN80=Výsledky!$OW$3,Tipy!MP80=Výsledky!$OY$3),50,0)))</f>
        <v/>
      </c>
      <c r="OU86" s="92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92" t="str">
        <f>IF(ISBLANK($OY$3),"",IF(OR(Tipy!MQ80=Výsledky!$OT$6,Tipy!MQ80=Výsledky!$OT$7,Tipy!MQ80=Výsledky!$OT$8,Tipy!MQ80=Výsledky!$OT$9),30,0))</f>
        <v/>
      </c>
      <c r="OW86" s="92" t="str">
        <f>IF(ISBLANK($OY$3),"",IF(OR(Tipy!MR80=Výsledky!$OW$6,Tipy!MR80=Výsledky!$OW$7,Tipy!MR80=Výsledky!$OW$8,Tipy!MR80=Výsledky!$OW$9),10,0))</f>
        <v/>
      </c>
      <c r="OX86" s="93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95" t="str">
        <f>IF(ISBLANK($OY$3),"",IF(ISBLANK(Tipy!MN80),"-",SUM(OT86:OX86)))</f>
        <v/>
      </c>
      <c r="OZ86" s="94"/>
      <c r="PA86" s="92" t="str">
        <f>IF(ISBLANK($PF$3),"",IF(ISBLANK(Tipy!MT80),0,IF(AND(Tipy!MT80=Výsledky!$PD$3,Tipy!MV80=Výsledky!$PF$3),50,0)))</f>
        <v/>
      </c>
      <c r="PB86" s="92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92" t="str">
        <f>IF(ISBLANK($PF$3),"",IF(OR(Tipy!MW80=Výsledky!$PA$6,Tipy!MW80=Výsledky!$PA$7,Tipy!MW80=Výsledky!$PA$8,Tipy!MW80=Výsledky!$PA$9),30,0))</f>
        <v/>
      </c>
      <c r="PD86" s="92" t="str">
        <f>IF(ISBLANK($PF$3),"",IF(OR(Tipy!MX80=Výsledky!$PD$6,Tipy!MX80=Výsledky!$PD$7,Tipy!MX80=Výsledky!$PD$8,Tipy!MX80=Výsledky!$PD$9),10,0))</f>
        <v/>
      </c>
      <c r="PE86" s="93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95" t="str">
        <f>IF(ISBLANK($PF$3),"",IF(ISBLANK(Tipy!MT80),"-",SUM(PA86:PE86)))</f>
        <v/>
      </c>
      <c r="PG86" s="94"/>
      <c r="PH86" s="92" t="str">
        <f>IF(ISBLANK($PM$3),"",IF(ISBLANK(Tipy!MZ80),0,IF(AND(Tipy!MZ80=Výsledky!$PK$3,Tipy!NB80=Výsledky!$PM$3),50,0)))</f>
        <v/>
      </c>
      <c r="PI86" s="92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92" t="str">
        <f>IF(ISBLANK($PM$3),"",IF(OR(Tipy!NC80=Výsledky!$PH$6,Tipy!NC80=Výsledky!$PH$7,Tipy!NC80=Výsledky!$PH$8,Tipy!NC80=Výsledky!$PH$9),30,0))</f>
        <v/>
      </c>
      <c r="PK86" s="92" t="str">
        <f>IF(ISBLANK($PM$3),"",IF(OR(Tipy!ND80=Výsledky!$PK$6,Tipy!ND80=Výsledky!$PK$7,Tipy!ND80=Výsledky!$PK$8,Tipy!ND80=Výsledky!$PK$9),10,0))</f>
        <v/>
      </c>
      <c r="PL86" s="93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95" t="str">
        <f>IF(ISBLANK($PM$3),"",IF(ISBLANK(Tipy!MZ80),"-",SUM(PH86:PL86)))</f>
        <v/>
      </c>
      <c r="PN86" s="94"/>
      <c r="PO86" s="92" t="str">
        <f>IF(ISBLANK($PT$3),"",IF(ISBLANK(Tipy!NF80),0,IF(AND(Tipy!NF80=Výsledky!$PR$3,Tipy!NH80=Výsledky!$PT$3),50,0)))</f>
        <v/>
      </c>
      <c r="PP86" s="92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92" t="str">
        <f>IF(ISBLANK($PT$3),"",IF(OR(Tipy!NI80=Výsledky!$PO$6,Tipy!NI80=Výsledky!$PO$7,Tipy!NI80=Výsledky!$PO$8,Tipy!NI80=Výsledky!$PO$9),30,0))</f>
        <v/>
      </c>
      <c r="PR86" s="92" t="str">
        <f>IF(ISBLANK($PT$3),"",IF(OR(Tipy!NJ80=Výsledky!$PR$6,Tipy!NJ80=Výsledky!$PR$7,Tipy!NJ80=Výsledky!$PR$8,Tipy!NJ80=Výsledky!$PR$9),10,0))</f>
        <v/>
      </c>
      <c r="PS86" s="93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95" t="str">
        <f>IF(ISBLANK($PT$3),"",IF(ISBLANK(Tipy!NF80),"-",SUM(PO86:PS86)))</f>
        <v/>
      </c>
      <c r="PU86" s="94"/>
      <c r="PV86" s="92" t="str">
        <f>IF(ISBLANK($QA$3),"",IF(ISBLANK(Tipy!NL80),0,IF(AND(Tipy!NL80=Výsledky!$PY$3,Tipy!NN80=Výsledky!$QA$3),50,0)))</f>
        <v/>
      </c>
      <c r="PW86" s="92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92" t="str">
        <f>IF(ISBLANK($QA$3),"",IF(OR(Tipy!NO80=Výsledky!$PV$6,Tipy!NO80=Výsledky!$PV$7,Tipy!NO80=Výsledky!$PV$8,Tipy!NO80=Výsledky!$PV$9),30,0))</f>
        <v/>
      </c>
      <c r="PY86" s="92" t="str">
        <f>IF(ISBLANK($QA$3),"",IF(OR(Tipy!NP80=Výsledky!$PY$6,Tipy!NP80=Výsledky!$PY$7,Tipy!NP80=Výsledky!$PY$8,Tipy!NP80=Výsledky!$PY$9),10,0))</f>
        <v/>
      </c>
      <c r="PZ86" s="93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95" t="str">
        <f>IF(ISBLANK($QA$3),"",IF(ISBLANK(Tipy!NL80),"-",SUM(PV86:PZ86)))</f>
        <v/>
      </c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182">
        <f>IF(ISBLANK($GP$3),"",IF(ISBLANK(Tipy!FJ81),0,IF(AND(Tipy!FJ81=Výsledky!$GN$3,Tipy!FL81=Výsledky!$GP$3),50,0)))</f>
        <v>0</v>
      </c>
      <c r="GL87" s="182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82">
        <f>IF(ISBLANK($GP$3),"",IF(OR(Tipy!FM81=Výsledky!$GK$6,Tipy!FM81=Výsledky!$GK$7,Tipy!FM81=Výsledky!$GK$8,Tipy!FM81=Výsledky!$GK$9),30,0))</f>
        <v>30</v>
      </c>
      <c r="GN87" s="182">
        <f>IF(ISBLANK($GP$3),"",IF(OR(Tipy!FN81=Výsledky!$GN$6,Tipy!FN81=Výsledky!$GN$7,Tipy!FN81=Výsledky!$GN$8,Tipy!FN81=Výsledky!$GN$9),10,0))</f>
        <v>0</v>
      </c>
      <c r="GO87" s="183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6">
        <f>IF(ISBLANK($GP$3),"",IF(ISBLANK(Tipy!FJ81),"-",SUM(GK87:GO87)))</f>
        <v>50</v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182">
        <f>IF(ISBLANK($IM$3),"",IF(ISBLANK(Tipy!GZ81),0,IF(AND(Tipy!GZ81=Výsledky!$IK$3,Tipy!HB81=Výsledky!$IM$3),50,0)))</f>
        <v>0</v>
      </c>
      <c r="II87" s="182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2">
        <f>IF(ISBLANK($IM$3),"",IF(OR(Tipy!HC81=Výsledky!$IH$6,Tipy!HC81=Výsledky!$IH$7,Tipy!HC81=Výsledky!$IH$8,Tipy!HC81=Výsledky!$IH$9),30,0))</f>
        <v>0</v>
      </c>
      <c r="IK87" s="182">
        <f>IF(ISBLANK($IM$3),"",IF(OR(Tipy!HD81=Výsledky!$IK$6,Tipy!HD81=Výsledky!$IK$7,Tipy!HD81=Výsledky!$IK$8,Tipy!HD81=Výsledky!$IK$9),10,0))</f>
        <v>0</v>
      </c>
      <c r="IL87" s="183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6">
        <f>IF(ISBLANK($IM$3),"",IF(ISBLANK(Tipy!GZ81),"-",SUM(IH87:IL87)))</f>
        <v>20</v>
      </c>
      <c r="IN87" s="185"/>
      <c r="IO87" s="182">
        <f>IF(ISBLANK($IT$3),"",IF(ISBLANK(Tipy!HF81),0,IF(AND(Tipy!HF81=Výsledky!$IR$3,Tipy!HH81=Výsledky!$IT$3),50,0)))</f>
        <v>0</v>
      </c>
      <c r="IP87" s="182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2">
        <f>IF(ISBLANK($IT$3),"",IF(OR(Tipy!HI81=Výsledky!$IO$6,Tipy!HI81=Výsledky!$IO$7,Tipy!HI81=Výsledky!$IO$8,Tipy!HI81=Výsledky!$IO$9),30,0))</f>
        <v>30</v>
      </c>
      <c r="IR87" s="182">
        <f>IF(ISBLANK($IT$3),"",IF(OR(Tipy!HJ81=Výsledky!$IR$6,Tipy!HJ81=Výsledky!$IR$7,Tipy!HJ81=Výsledky!$IR$8,Tipy!HJ81=Výsledky!$IR$9),10,0))</f>
        <v>10</v>
      </c>
      <c r="IS87" s="183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6">
        <f>IF(ISBLANK($IT$3),"",IF(ISBLANK(Tipy!HF81),"-",SUM(IO87:IS87)))</f>
        <v>70</v>
      </c>
      <c r="IU87" s="185"/>
      <c r="IV87" s="182">
        <f>IF(ISBLANK($JA$3),"",IF(ISBLANK(Tipy!HL81),0,IF(AND(Tipy!HL81=Výsledky!$IY$3,Tipy!HN81=Výsledky!$JA$3),50,0)))</f>
        <v>50</v>
      </c>
      <c r="IW87" s="182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2">
        <f>IF(ISBLANK($JA$3),"",IF(OR(Tipy!HO81=Výsledky!$IV$6,Tipy!HO81=Výsledky!$IV$7,Tipy!HO81=Výsledky!$IV$8,Tipy!HO81=Výsledky!$IV$9),30,0))</f>
        <v>30</v>
      </c>
      <c r="IY87" s="182">
        <f>IF(ISBLANK($JA$3),"",IF(OR(Tipy!HP81=Výsledky!$IY$6,Tipy!HP81=Výsledky!$IY$7,Tipy!HP81=Výsledky!$IY$8,Tipy!HP81=Výsledky!$IY$9),10,0))</f>
        <v>0</v>
      </c>
      <c r="IZ87" s="183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6">
        <f>IF(ISBLANK($JA$3),"",IF(ISBLANK(Tipy!HL81),"-",SUM(IV87:IZ87)))</f>
        <v>80</v>
      </c>
      <c r="JB87" s="185"/>
      <c r="JC87" s="182">
        <f>IF(ISBLANK($JH$3),"",IF(ISBLANK(Tipy!HR81),0,IF(AND(Tipy!HR81=Výsledky!$JF$3,Tipy!HT81=Výsledky!$JH$3),50,0)))</f>
        <v>0</v>
      </c>
      <c r="JD87" s="182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2">
        <f>IF(ISBLANK($JH$3),"",IF(OR(Tipy!HU81=Výsledky!$JC$6,Tipy!HU81=Výsledky!$JC$7,Tipy!HU81=Výsledky!$JC$8,Tipy!HU81=Výsledky!$JC$9),30,0))</f>
        <v>0</v>
      </c>
      <c r="JF87" s="182">
        <f>IF(ISBLANK($JH$3),"",IF(OR(Tipy!HV81=Výsledky!$JF$6,Tipy!HV81=Výsledky!$JF$7,Tipy!HV81=Výsledky!$JF$8,Tipy!HV81=Výsledky!$JF$9),10,0))</f>
        <v>0</v>
      </c>
      <c r="JG87" s="183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6">
        <f>IF(ISBLANK($JH$3),"",IF(ISBLANK(Tipy!HR81),"-",SUM(JC87:JG87)))</f>
        <v>20</v>
      </c>
      <c r="JI87" s="185"/>
      <c r="JJ87" s="182">
        <f>IF(ISBLANK($JO$3),"",IF(ISBLANK(Tipy!HX81),0,IF(AND(Tipy!HX81=Výsledky!$JM$3,Tipy!HZ81=Výsledky!$JO$3),50,0)))</f>
        <v>0</v>
      </c>
      <c r="JK87" s="182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2">
        <f>IF(ISBLANK($JO$3),"",IF(OR(Tipy!IA81=Výsledky!$JJ$6,Tipy!IA81=Výsledky!$JJ$7,Tipy!IA81=Výsledky!$JJ$8,Tipy!IA81=Výsledky!$JJ$9),30,0))</f>
        <v>30</v>
      </c>
      <c r="JM87" s="182">
        <f>IF(ISBLANK($JO$3),"",IF(OR(Tipy!IB81=Výsledky!$JM$6,Tipy!IB81=Výsledky!$JM$7,Tipy!IB81=Výsledky!$JM$8,Tipy!IB81=Výsledky!$JM$9),10,0))</f>
        <v>0</v>
      </c>
      <c r="JN87" s="183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86">
        <f>IF(ISBLANK($JO$3),"",IF(ISBLANK(Tipy!HX81),"-",SUM(JJ87:JN87)))</f>
        <v>60</v>
      </c>
      <c r="JP87" s="185"/>
      <c r="JQ87" s="182">
        <f>IF(ISBLANK($JV$3),"",IF(ISBLANK(Tipy!ID81),0,IF(AND(Tipy!ID81=Výsledky!$JT$3,Tipy!IF81=Výsledky!$JV$3),50,0)))</f>
        <v>0</v>
      </c>
      <c r="JR87" s="182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182">
        <f>IF(ISBLANK($JV$3),"",IF(OR(Tipy!IG81=Výsledky!$JQ$6,Tipy!IG81=Výsledky!$JQ$7,Tipy!IG81=Výsledky!$JQ$8,Tipy!IG81=Výsledky!$JQ$9),30,0))</f>
        <v>30</v>
      </c>
      <c r="JT87" s="182">
        <f>IF(ISBLANK($JV$3),"",IF(OR(Tipy!IH81=Výsledky!$JT$6,Tipy!IH81=Výsledky!$JT$7,Tipy!IH81=Výsledky!$JT$8,Tipy!IH81=Výsledky!$JT$9),10,0))</f>
        <v>0</v>
      </c>
      <c r="JU87" s="183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186">
        <f>IF(ISBLANK($JV$3),"",IF(ISBLANK(Tipy!ID81),"-",SUM(JQ87:JU87)))</f>
        <v>60</v>
      </c>
      <c r="JW87" s="185"/>
      <c r="JX87" s="182">
        <f>IF(ISBLANK($KC$3),"",IF(ISBLANK(Tipy!IJ81),0,IF(AND(Tipy!IJ81=Výsledky!$KA$3,Tipy!IL81=Výsledky!$KC$3),50,0)))</f>
        <v>50</v>
      </c>
      <c r="JY87" s="182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>0</v>
      </c>
      <c r="JZ87" s="182">
        <f>IF(ISBLANK($KC$3),"",IF(OR(Tipy!IM81=Výsledky!$JX$6,Tipy!IM81=Výsledky!$JX$7,Tipy!IM81=Výsledky!$JX$8,Tipy!IM81=Výsledky!$JX$9),30,0))</f>
        <v>0</v>
      </c>
      <c r="KA87" s="182">
        <f>IF(ISBLANK($KC$3),"",IF(OR(Tipy!IN81=Výsledky!$KA$6,Tipy!IN81=Výsledky!$KA$7,Tipy!IN81=Výsledky!$KA$8,Tipy!IN81=Výsledky!$KA$9),10,0))</f>
        <v>0</v>
      </c>
      <c r="KB87" s="183">
        <f>IF(ISBLANK($KC$3),"",IF(ISBLANK(Tipy!IJ81),0,IF(OR(AND(Tipy!IJ81=Výsledky!$KA$3,OR(Tipy!IL81=Výsledky!$KC$3+1,Tipy!IL81=Výsledky!$KC$3-1)),AND(Tipy!IL81=Výsledky!$KC$3,OR(Tipy!IJ81=Výsledky!$KA$3+1,Tipy!IJ81=Výsledky!$KA$3-1))),10,0)))</f>
        <v>0</v>
      </c>
      <c r="KC87" s="186">
        <f>IF(ISBLANK($KC$3),"",IF(ISBLANK(Tipy!IJ81),"-",SUM(JX87:KB87)))</f>
        <v>50</v>
      </c>
      <c r="KD87" s="185"/>
      <c r="KE87" s="182">
        <f>IF(ISBLANK($KJ$3),"",IF(ISBLANK(Tipy!IP81),0,IF(AND(Tipy!IP81=Výsledky!$KH$3,Tipy!IR81=Výsledky!$KJ$3),50,0)))</f>
        <v>0</v>
      </c>
      <c r="KF87" s="182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182">
        <f>IF(ISBLANK($KJ$3),"",IF(OR(Tipy!IS81=Výsledky!$KE$6,Tipy!IS81=Výsledky!$KE$7,Tipy!IS81=Výsledky!$KE$8,Tipy!IS81=Výsledky!$KE$9),30,0))</f>
        <v>0</v>
      </c>
      <c r="KH87" s="182">
        <f>IF(ISBLANK($KJ$3),"",IF(OR(Tipy!IT81=Výsledky!$KH$6,Tipy!IT81=Výsledky!$KH$7,Tipy!IT81=Výsledky!$KH$8,Tipy!IT81=Výsledky!$KH$9),10,0))</f>
        <v>0</v>
      </c>
      <c r="KI87" s="183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186">
        <f>IF(ISBLANK($KJ$3),"",IF(ISBLANK(Tipy!IP81),"-",SUM(KE87:KI87)))</f>
        <v>0</v>
      </c>
      <c r="KK87" s="185"/>
      <c r="KL87" s="182">
        <f>IF(ISBLANK($KQ$3),"",IF(ISBLANK(Tipy!IV81),0,IF(AND(Tipy!IV81=Výsledky!$KO$3,Tipy!IX81=Výsledky!$KQ$3),50,0)))</f>
        <v>0</v>
      </c>
      <c r="KM87" s="182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82">
        <f>IF(ISBLANK($KQ$3),"",IF(OR(Tipy!IY81=Výsledky!$KL$6,Tipy!IY81=Výsledky!$KL$7,Tipy!IY81=Výsledky!$KL$8,Tipy!IY81=Výsledky!$KL$9),30,0))</f>
        <v>0</v>
      </c>
      <c r="KO87" s="182">
        <f>IF(ISBLANK($KQ$3),"",IF(OR(Tipy!IZ81=Výsledky!$KO$6,Tipy!IZ81=Výsledky!$KO$7,Tipy!IZ81=Výsledky!$KO$8,Tipy!IZ81=Výsledky!$KO$9),10,0))</f>
        <v>0</v>
      </c>
      <c r="KP87" s="183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86">
        <f>IF(ISBLANK($KQ$3),"",IF(ISBLANK(Tipy!IV81),"-",SUM(KL87:KP87)))</f>
        <v>20</v>
      </c>
      <c r="KR87" s="185"/>
      <c r="KS87" s="182">
        <f>IF(ISBLANK($KX$3),"",IF(ISBLANK(Tipy!JB81),0,IF(AND(Tipy!JB81=Výsledky!$KV$3,Tipy!JD81=Výsledky!$KX$3),50,0)))</f>
        <v>0</v>
      </c>
      <c r="KT87" s="182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20</v>
      </c>
      <c r="KU87" s="182">
        <f>IF(ISBLANK($KX$3),"",IF(OR(Tipy!JE81=Výsledky!$KS$6,Tipy!JE81=Výsledky!$KS$7,Tipy!JE81=Výsledky!$KS$8,Tipy!JE81=Výsledky!$KS$9),30,0))</f>
        <v>0</v>
      </c>
      <c r="KV87" s="182">
        <f>IF(ISBLANK($KX$3),"",IF(OR(Tipy!JF81=Výsledky!$KV$6,Tipy!JF81=Výsledky!$KV$7,Tipy!JF81=Výsledky!$KV$8,Tipy!JF81=Výsledky!$KV$9),10,0))</f>
        <v>10</v>
      </c>
      <c r="KW87" s="183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86">
        <f>IF(ISBLANK($KX$3),"",IF(ISBLANK(Tipy!JB81),"-",SUM(KS87:KW87)))</f>
        <v>30</v>
      </c>
      <c r="KY87" s="185"/>
      <c r="KZ87" s="182">
        <f>IF(ISBLANK($LE$3),"",IF(ISBLANK(Tipy!JH81),0,IF(AND(Tipy!JH81=Výsledky!$LC$3,Tipy!JJ81=Výsledky!$LE$3),50,0)))</f>
        <v>0</v>
      </c>
      <c r="LA87" s="182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82">
        <f>IF(ISBLANK($LE$3),"",IF(OR(Tipy!JK81=Výsledky!$KZ$6,Tipy!JK81=Výsledky!$KZ$7,Tipy!JK81=Výsledky!$KZ$8,Tipy!JK81=Výsledky!$KZ$9),30,0))</f>
        <v>0</v>
      </c>
      <c r="LC87" s="182">
        <f>IF(ISBLANK($LE$3),"",IF(OR(Tipy!JL81=Výsledky!$LC$6,Tipy!JL81=Výsledky!$LC$7,Tipy!JL81=Výsledky!$LC$8,Tipy!JL81=Výsledky!$LC$9),10,0))</f>
        <v>0</v>
      </c>
      <c r="LD87" s="183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86">
        <f>IF(ISBLANK($LE$3),"",IF(ISBLANK(Tipy!JH81),"-",SUM(KZ87:LD87)))</f>
        <v>0</v>
      </c>
      <c r="LF87" s="185"/>
      <c r="LG87" s="182">
        <f>IF(ISBLANK($LL$3),"",IF(ISBLANK(Tipy!JN81),0,IF(AND(Tipy!JN81=Výsledky!$LJ$3,Tipy!JP81=Výsledky!$LL$3),50,0)))</f>
        <v>0</v>
      </c>
      <c r="LH87" s="182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82">
        <f>IF(ISBLANK($LL$3),"",IF(OR(Tipy!JQ81=Výsledky!$LG$6,Tipy!JQ81=Výsledky!$LG$7,Tipy!JQ81=Výsledky!$LG$8,Tipy!JQ81=Výsledky!$LG$9),30,0))</f>
        <v>0</v>
      </c>
      <c r="LJ87" s="182">
        <f>IF(ISBLANK($LL$3),"",IF(OR(Tipy!JR81=Výsledky!$LJ$6,Tipy!JR81=Výsledky!$LJ$7,Tipy!JR81=Výsledky!$LJ$8,Tipy!JR81=Výsledky!$LJ$9),10,0))</f>
        <v>0</v>
      </c>
      <c r="LK87" s="183">
        <f>IF(ISBLANK($LL$3),"",IF(ISBLANK(Tipy!JN81),0,IF(OR(AND(Tipy!JN81=Výsledky!$LJ$3,OR(Tipy!JP81=Výsledky!$LL$3+1,Tipy!JP81=Výsledky!$LL$3-1)),AND(Tipy!JP81=Výsledky!$LL$3,OR(Tipy!JN81=Výsledky!$LJ$3+1,Tipy!JN81=Výsledky!$LJ$3-1))),10,0)))</f>
        <v>10</v>
      </c>
      <c r="LL87" s="186">
        <f>IF(ISBLANK($LL$3),"",IF(ISBLANK(Tipy!JN81),"-",SUM(LG87:LK87)))</f>
        <v>30</v>
      </c>
      <c r="LM87" s="185"/>
      <c r="LN87" s="182" t="str">
        <f>IF(ISBLANK($LS$3),"",IF(ISBLANK(Tipy!JT81),0,IF(AND(Tipy!JT81=Výsledky!$LQ$3,Tipy!JV81=Výsledky!$LS$3),50,0)))</f>
        <v/>
      </c>
      <c r="LO87" s="182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82" t="str">
        <f>IF(ISBLANK($LS$3),"",IF(OR(Tipy!JW81=Výsledky!$LN$6,Tipy!JW81=Výsledky!$LN$7,Tipy!JW81=Výsledky!$LN$8,Tipy!JW81=Výsledky!$LN$9),30,0))</f>
        <v/>
      </c>
      <c r="LQ87" s="182" t="str">
        <f>IF(ISBLANK($LS$3),"",IF(OR(Tipy!JX81=Výsledky!$LQ$6,Tipy!JX81=Výsledky!$LQ$7,Tipy!JX81=Výsledky!$LQ$8,Tipy!JX81=Výsledky!$LQ$9),10,0))</f>
        <v/>
      </c>
      <c r="LR87" s="183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86" t="str">
        <f>IF(ISBLANK($LS$3),"",IF(ISBLANK(Tipy!JT81),"-",SUM(LN87:LR87)))</f>
        <v/>
      </c>
      <c r="LT87" s="94"/>
      <c r="LU87" s="182">
        <f>IF(ISBLANK($LZ$3),"",IF(ISBLANK(Tipy!JZ81),0,IF(AND(Tipy!JZ81=Výsledky!$LX$3,Tipy!KB81=Výsledky!$LZ$3),50,0)))</f>
        <v>0</v>
      </c>
      <c r="LV87" s="182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20</v>
      </c>
      <c r="LW87" s="182">
        <f>IF(ISBLANK($LZ$3),"",IF(OR(Tipy!KC81=Výsledky!$LU$6,Tipy!KC81=Výsledky!$LU$7,Tipy!KC81=Výsledky!$LU$8,Tipy!KC81=Výsledky!$LU$9),30,0))</f>
        <v>30</v>
      </c>
      <c r="LX87" s="182">
        <f>IF(ISBLANK($LZ$3),"",IF(OR(Tipy!KD81=Výsledky!$LX$6,Tipy!KD81=Výsledky!$LX$7,Tipy!KD81=Výsledky!$LX$8,Tipy!KD81=Výsledky!$LX$9),10,0))</f>
        <v>0</v>
      </c>
      <c r="LY87" s="183">
        <f>IF(ISBLANK($LZ$3),"",IF(ISBLANK(Tipy!JZ81),0,IF(OR(AND(Tipy!JZ81=Výsledky!$LX$3,OR(Tipy!KB81=Výsledky!$LZ$3+1,Tipy!KB81=Výsledky!$LZ$3-1)),AND(Tipy!KB81=Výsledky!$LZ$3,OR(Tipy!JZ81=Výsledky!$LX$3+1,Tipy!JZ81=Výsledky!$LX$3-1))),10,0)))</f>
        <v>10</v>
      </c>
      <c r="LZ87" s="186">
        <f>IF(ISBLANK($LZ$3),"",IF(ISBLANK(Tipy!JZ81),"-",SUM(LU87:LY87)))</f>
        <v>60</v>
      </c>
      <c r="MA87" s="185"/>
      <c r="MB87" s="182">
        <f>IF(ISBLANK($MG$3),"",IF(ISBLANK(Tipy!KF81),0,IF(AND(Tipy!KF81=Výsledky!$ME$3,Tipy!KH81=Výsledky!$MG$3),50,0)))</f>
        <v>50</v>
      </c>
      <c r="MC87" s="182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82">
        <f>IF(ISBLANK($MG$3),"",IF(OR(Tipy!KI81=Výsledky!$MB$6,Tipy!KI81=Výsledky!$MB$7,Tipy!KI81=Výsledky!$MB$8,Tipy!KI81=Výsledky!$MB$9),30,0))</f>
        <v>0</v>
      </c>
      <c r="ME87" s="182">
        <f>IF(ISBLANK($MG$3),"",IF(OR(Tipy!KJ81=Výsledky!$ME$6,Tipy!KJ81=Výsledky!$ME$7,Tipy!KJ81=Výsledky!$ME$8,Tipy!KJ81=Výsledky!$ME$9),10,0))</f>
        <v>0</v>
      </c>
      <c r="MF87" s="183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86">
        <f>IF(ISBLANK($MG$3),"",IF(ISBLANK(Tipy!KF81),"-",SUM(MB87:MF87)))</f>
        <v>50</v>
      </c>
      <c r="MH87" s="94"/>
      <c r="MI87" s="92" t="str">
        <f>IF(ISBLANK($MN$3),"",IF(ISBLANK(Tipy!KL81),0,IF(AND(Tipy!KL81=Výsledky!$ML$3,Tipy!KN81=Výsledky!$MN$3),50,0)))</f>
        <v/>
      </c>
      <c r="MJ87" s="92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92" t="str">
        <f>IF(ISBLANK($MN$3),"",IF(OR(Tipy!KO81=Výsledky!$MI$6,Tipy!KO81=Výsledky!$MI$7,Tipy!KO81=Výsledky!$MI$8,Tipy!KO81=Výsledky!$MI$9),30,0))</f>
        <v/>
      </c>
      <c r="ML87" s="92" t="str">
        <f>IF(ISBLANK($MN$3),"",IF(OR(Tipy!KP81=Výsledky!$ML$6,Tipy!KP81=Výsledky!$ML$7,Tipy!KP81=Výsledky!$ML$8,Tipy!KP81=Výsledky!$ML$9),10,0))</f>
        <v/>
      </c>
      <c r="MM87" s="93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95" t="str">
        <f>IF(ISBLANK($MN$3),"",IF(ISBLANK(Tipy!KL81),"-",SUM(MI87:MM87)))</f>
        <v/>
      </c>
      <c r="MO87" s="94"/>
      <c r="MP87" s="92" t="str">
        <f>IF(ISBLANK($MU$3),"",IF(ISBLANK(Tipy!KR81),0,IF(AND(Tipy!KR81=Výsledky!$MS$3,Tipy!KT81=Výsledky!$MU$3),50,0)))</f>
        <v/>
      </c>
      <c r="MQ87" s="92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92" t="str">
        <f>IF(ISBLANK($MU$3),"",IF(OR(Tipy!KU81=Výsledky!$MP$6,Tipy!KU81=Výsledky!$MP$7,Tipy!KU81=Výsledky!$MP$8,Tipy!KU81=Výsledky!$MP$9),30,0))</f>
        <v/>
      </c>
      <c r="MS87" s="92" t="str">
        <f>IF(ISBLANK($MU$3),"",IF(OR(Tipy!KV81=Výsledky!$MS$6,Tipy!KV81=Výsledky!$MS$7,Tipy!KV81=Výsledky!$MS$8,Tipy!KV81=Výsledky!$MS$9),10,0))</f>
        <v/>
      </c>
      <c r="MT87" s="93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95" t="str">
        <f>IF(ISBLANK($MU$3),"",IF(ISBLANK(Tipy!KR81),"-",SUM(MP87:MT87)))</f>
        <v/>
      </c>
      <c r="MV87" s="94"/>
      <c r="MW87" s="92" t="str">
        <f>IF(ISBLANK($NB$3),"",IF(ISBLANK(Tipy!KX81),0,IF(AND(Tipy!KX81=Výsledky!$MZ$3,Tipy!KZ81=Výsledky!$NB$3),50,0)))</f>
        <v/>
      </c>
      <c r="MX87" s="92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92" t="str">
        <f>IF(ISBLANK($NB$3),"",IF(OR(Tipy!LA81=Výsledky!$MW$6,Tipy!LA81=Výsledky!$MW$7,Tipy!LA81=Výsledky!$MW$8,Tipy!LA81=Výsledky!$MW$9),30,0))</f>
        <v/>
      </c>
      <c r="MZ87" s="92" t="str">
        <f>IF(ISBLANK($NB$3),"",IF(OR(Tipy!LB81=Výsledky!$MZ$6,Tipy!LB81=Výsledky!$MZ$7,Tipy!LB81=Výsledky!$MZ$8,Tipy!LB81=Výsledky!$MZ$9),10,0))</f>
        <v/>
      </c>
      <c r="NA87" s="93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95" t="str">
        <f>IF(ISBLANK($NB$3),"",IF(ISBLANK(Tipy!KX81),"-",SUM(MW87:NA87)))</f>
        <v/>
      </c>
      <c r="NC87" s="94"/>
      <c r="ND87" s="92" t="str">
        <f>IF(ISBLANK($NI$3),"",IF(ISBLANK(Tipy!LD81),0,IF(AND(Tipy!LD81=Výsledky!$NG$3,Tipy!LF81=Výsledky!$NI$3),50,0)))</f>
        <v/>
      </c>
      <c r="NE87" s="92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92" t="str">
        <f>IF(ISBLANK($NI$3),"",IF(OR(Tipy!LG81=Výsledky!$ND$6,Tipy!LG81=Výsledky!$ND$7,Tipy!LG81=Výsledky!$ND$8,Tipy!LG81=Výsledky!$ND$9),30,0))</f>
        <v/>
      </c>
      <c r="NG87" s="92" t="str">
        <f>IF(ISBLANK($NI$3),"",IF(OR(Tipy!LH81=Výsledky!$NG$6,Tipy!LH81=Výsledky!$NG$7,Tipy!LH81=Výsledky!$NG$8,Tipy!LH81=Výsledky!$NG$9),10,0))</f>
        <v/>
      </c>
      <c r="NH87" s="93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95" t="str">
        <f>IF(ISBLANK($NI$3),"",IF(ISBLANK(Tipy!LD81),"-",SUM(ND87:NH87)))</f>
        <v/>
      </c>
      <c r="NJ87" s="94"/>
      <c r="NK87" s="92" t="str">
        <f>IF(ISBLANK($NP$3),"",IF(ISBLANK(Tipy!LJ81),0,IF(AND(Tipy!LJ81=Výsledky!$NN$3,Tipy!LL81=Výsledky!$NP$3),50,0)))</f>
        <v/>
      </c>
      <c r="NL87" s="92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92" t="str">
        <f>IF(ISBLANK($NP$3),"",IF(OR(Tipy!LM81=Výsledky!$NK$6,Tipy!LM81=Výsledky!$NK$7,Tipy!LM81=Výsledky!$NK$8,Tipy!LM81=Výsledky!$NK$9),30,0))</f>
        <v/>
      </c>
      <c r="NN87" s="92" t="str">
        <f>IF(ISBLANK($NP$3),"",IF(OR(Tipy!LN81=Výsledky!$NN$6,Tipy!LN81=Výsledky!$NN$7,Tipy!LN81=Výsledky!$NN$8,Tipy!LN81=Výsledky!$NN$9),10,0))</f>
        <v/>
      </c>
      <c r="NO87" s="93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95" t="str">
        <f>IF(ISBLANK($NP$3),"",IF(ISBLANK(Tipy!LJ81),"-",SUM(NK87:NO87)))</f>
        <v/>
      </c>
      <c r="NQ87" s="94"/>
      <c r="NR87" s="92" t="str">
        <f>IF(ISBLANK($NW$3),"",IF(ISBLANK(Tipy!LP81),0,IF(AND(Tipy!LP81=Výsledky!$NU$3,Tipy!LR81=Výsledky!$NW$3),50,0)))</f>
        <v/>
      </c>
      <c r="NS87" s="92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92" t="str">
        <f>IF(ISBLANK($NW$3),"",IF(OR(Tipy!LS81=Výsledky!$NR$6,Tipy!LS81=Výsledky!$NR$7,Tipy!LS81=Výsledky!$NR$8,Tipy!LS81=Výsledky!$NR$9),30,0))</f>
        <v/>
      </c>
      <c r="NU87" s="92" t="str">
        <f>IF(ISBLANK($NW$3),"",IF(OR(Tipy!LT81=Výsledky!$NU$6,Tipy!LT81=Výsledky!$NU$7,Tipy!LT81=Výsledky!$NU$8,Tipy!LT81=Výsledky!$NU$9),10,0))</f>
        <v/>
      </c>
      <c r="NV87" s="93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95" t="str">
        <f>IF(ISBLANK($NW$3),"",IF(ISBLANK(Tipy!LP81),"-",SUM(NR87:NV87)))</f>
        <v/>
      </c>
      <c r="NX87" s="94"/>
      <c r="NY87" s="92" t="str">
        <f>IF(ISBLANK($OD$3),"",IF(ISBLANK(Tipy!LV81),0,IF(AND(Tipy!LV81=Výsledky!$OB$3,Tipy!LX81=Výsledky!$OD$3),50,0)))</f>
        <v/>
      </c>
      <c r="NZ87" s="92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92" t="str">
        <f>IF(ISBLANK($OD$3),"",IF(OR(Tipy!LY81=Výsledky!$NY$6,Tipy!LY81=Výsledky!$NY$7,Tipy!LY81=Výsledky!$NY$8,Tipy!LY81=Výsledky!$NY$9),30,0))</f>
        <v/>
      </c>
      <c r="OB87" s="92" t="str">
        <f>IF(ISBLANK($OD$3),"",IF(OR(Tipy!LZ81=Výsledky!$OB$6,Tipy!LZ81=Výsledky!$OB$7,Tipy!LZ81=Výsledky!$OB$8,Tipy!LZ81=Výsledky!$OB$9),10,0))</f>
        <v/>
      </c>
      <c r="OC87" s="93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95" t="str">
        <f>IF(ISBLANK($OD$3),"",IF(ISBLANK(Tipy!LV81),"-",SUM(NY87:OC87)))</f>
        <v/>
      </c>
      <c r="OE87" s="94"/>
      <c r="OF87" s="92" t="str">
        <f>IF(ISBLANK($OK$3),"",IF(ISBLANK(Tipy!MB81),0,IF(AND(Tipy!MB81=Výsledky!$OI$3,Tipy!MD81=Výsledky!$OK$3),50,0)))</f>
        <v/>
      </c>
      <c r="OG87" s="92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92" t="str">
        <f>IF(ISBLANK($OK$3),"",IF(OR(Tipy!ME81=Výsledky!$OF$6,Tipy!ME81=Výsledky!$OF$7,Tipy!ME81=Výsledky!$OF$8,Tipy!ME81=Výsledky!$OF$9),30,0))</f>
        <v/>
      </c>
      <c r="OI87" s="92" t="str">
        <f>IF(ISBLANK($OK$3),"",IF(OR(Tipy!MF81=Výsledky!$OI$6,Tipy!MF81=Výsledky!$OI$7,Tipy!MF81=Výsledky!$OI$8,Tipy!MF81=Výsledky!$OI$9),10,0))</f>
        <v/>
      </c>
      <c r="OJ87" s="93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95" t="str">
        <f>IF(ISBLANK($OK$3),"",IF(ISBLANK(Tipy!MB81),"-",SUM(OF87:OJ87)))</f>
        <v/>
      </c>
      <c r="OL87" s="94"/>
      <c r="OM87" s="92" t="str">
        <f>IF(ISBLANK($OR$3),"",IF(ISBLANK(Tipy!MH81),0,IF(AND(Tipy!MH81=Výsledky!$OP$3,Tipy!MJ81=Výsledky!$OR$3),50,0)))</f>
        <v/>
      </c>
      <c r="ON87" s="92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92" t="str">
        <f>IF(ISBLANK($OR$3),"",IF(OR(Tipy!MK81=Výsledky!$OM$6,Tipy!MK81=Výsledky!$OM$7,Tipy!MK81=Výsledky!$OM$8,Tipy!MK81=Výsledky!$OM$9),30,0))</f>
        <v/>
      </c>
      <c r="OP87" s="92" t="str">
        <f>IF(ISBLANK($OR$3),"",IF(OR(Tipy!ML81=Výsledky!$OP$6,Tipy!ML81=Výsledky!$OP$7,Tipy!ML81=Výsledky!$OP$8,Tipy!ML81=Výsledky!$OP$9),10,0))</f>
        <v/>
      </c>
      <c r="OQ87" s="93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95" t="str">
        <f>IF(ISBLANK($OR$3),"",IF(ISBLANK(Tipy!MH81),"-",SUM(OM87:OQ87)))</f>
        <v/>
      </c>
      <c r="OS87" s="94"/>
      <c r="OT87" s="92" t="str">
        <f>IF(ISBLANK($OY$3),"",IF(ISBLANK(Tipy!MN81),0,IF(AND(Tipy!MN81=Výsledky!$OW$3,Tipy!MP81=Výsledky!$OY$3),50,0)))</f>
        <v/>
      </c>
      <c r="OU87" s="92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92" t="str">
        <f>IF(ISBLANK($OY$3),"",IF(OR(Tipy!MQ81=Výsledky!$OT$6,Tipy!MQ81=Výsledky!$OT$7,Tipy!MQ81=Výsledky!$OT$8,Tipy!MQ81=Výsledky!$OT$9),30,0))</f>
        <v/>
      </c>
      <c r="OW87" s="92" t="str">
        <f>IF(ISBLANK($OY$3),"",IF(OR(Tipy!MR81=Výsledky!$OW$6,Tipy!MR81=Výsledky!$OW$7,Tipy!MR81=Výsledky!$OW$8,Tipy!MR81=Výsledky!$OW$9),10,0))</f>
        <v/>
      </c>
      <c r="OX87" s="93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95" t="str">
        <f>IF(ISBLANK($OY$3),"",IF(ISBLANK(Tipy!MN81),"-",SUM(OT87:OX87)))</f>
        <v/>
      </c>
      <c r="OZ87" s="94"/>
      <c r="PA87" s="92" t="str">
        <f>IF(ISBLANK($PF$3),"",IF(ISBLANK(Tipy!MT81),0,IF(AND(Tipy!MT81=Výsledky!$PD$3,Tipy!MV81=Výsledky!$PF$3),50,0)))</f>
        <v/>
      </c>
      <c r="PB87" s="92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92" t="str">
        <f>IF(ISBLANK($PF$3),"",IF(OR(Tipy!MW81=Výsledky!$PA$6,Tipy!MW81=Výsledky!$PA$7,Tipy!MW81=Výsledky!$PA$8,Tipy!MW81=Výsledky!$PA$9),30,0))</f>
        <v/>
      </c>
      <c r="PD87" s="92" t="str">
        <f>IF(ISBLANK($PF$3),"",IF(OR(Tipy!MX81=Výsledky!$PD$6,Tipy!MX81=Výsledky!$PD$7,Tipy!MX81=Výsledky!$PD$8,Tipy!MX81=Výsledky!$PD$9),10,0))</f>
        <v/>
      </c>
      <c r="PE87" s="93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95" t="str">
        <f>IF(ISBLANK($PF$3),"",IF(ISBLANK(Tipy!MT81),"-",SUM(PA87:PE87)))</f>
        <v/>
      </c>
      <c r="PG87" s="94"/>
      <c r="PH87" s="92" t="str">
        <f>IF(ISBLANK($PM$3),"",IF(ISBLANK(Tipy!MZ81),0,IF(AND(Tipy!MZ81=Výsledky!$PK$3,Tipy!NB81=Výsledky!$PM$3),50,0)))</f>
        <v/>
      </c>
      <c r="PI87" s="92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92" t="str">
        <f>IF(ISBLANK($PM$3),"",IF(OR(Tipy!NC81=Výsledky!$PH$6,Tipy!NC81=Výsledky!$PH$7,Tipy!NC81=Výsledky!$PH$8,Tipy!NC81=Výsledky!$PH$9),30,0))</f>
        <v/>
      </c>
      <c r="PK87" s="92" t="str">
        <f>IF(ISBLANK($PM$3),"",IF(OR(Tipy!ND81=Výsledky!$PK$6,Tipy!ND81=Výsledky!$PK$7,Tipy!ND81=Výsledky!$PK$8,Tipy!ND81=Výsledky!$PK$9),10,0))</f>
        <v/>
      </c>
      <c r="PL87" s="93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95" t="str">
        <f>IF(ISBLANK($PM$3),"",IF(ISBLANK(Tipy!MZ81),"-",SUM(PH87:PL87)))</f>
        <v/>
      </c>
      <c r="PN87" s="94"/>
      <c r="PO87" s="92" t="str">
        <f>IF(ISBLANK($PT$3),"",IF(ISBLANK(Tipy!NF81),0,IF(AND(Tipy!NF81=Výsledky!$PR$3,Tipy!NH81=Výsledky!$PT$3),50,0)))</f>
        <v/>
      </c>
      <c r="PP87" s="92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92" t="str">
        <f>IF(ISBLANK($PT$3),"",IF(OR(Tipy!NI81=Výsledky!$PO$6,Tipy!NI81=Výsledky!$PO$7,Tipy!NI81=Výsledky!$PO$8,Tipy!NI81=Výsledky!$PO$9),30,0))</f>
        <v/>
      </c>
      <c r="PR87" s="92" t="str">
        <f>IF(ISBLANK($PT$3),"",IF(OR(Tipy!NJ81=Výsledky!$PR$6,Tipy!NJ81=Výsledky!$PR$7,Tipy!NJ81=Výsledky!$PR$8,Tipy!NJ81=Výsledky!$PR$9),10,0))</f>
        <v/>
      </c>
      <c r="PS87" s="93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95" t="str">
        <f>IF(ISBLANK($PT$3),"",IF(ISBLANK(Tipy!NF81),"-",SUM(PO87:PS87)))</f>
        <v/>
      </c>
      <c r="PU87" s="94"/>
      <c r="PV87" s="92" t="str">
        <f>IF(ISBLANK($QA$3),"",IF(ISBLANK(Tipy!NL81),0,IF(AND(Tipy!NL81=Výsledky!$PY$3,Tipy!NN81=Výsledky!$QA$3),50,0)))</f>
        <v/>
      </c>
      <c r="PW87" s="92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92" t="str">
        <f>IF(ISBLANK($QA$3),"",IF(OR(Tipy!NO81=Výsledky!$PV$6,Tipy!NO81=Výsledky!$PV$7,Tipy!NO81=Výsledky!$PV$8,Tipy!NO81=Výsledky!$PV$9),30,0))</f>
        <v/>
      </c>
      <c r="PY87" s="92" t="str">
        <f>IF(ISBLANK($QA$3),"",IF(OR(Tipy!NP81=Výsledky!$PY$6,Tipy!NP81=Výsledky!$PY$7,Tipy!NP81=Výsledky!$PY$8,Tipy!NP81=Výsledky!$PY$9),10,0))</f>
        <v/>
      </c>
      <c r="PZ87" s="93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95" t="str">
        <f>IF(ISBLANK($QA$3),"",IF(ISBLANK(Tipy!NL81),"-",SUM(PV87:PZ87)))</f>
        <v/>
      </c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182">
        <f>IF(ISBLANK($GP$3),"",IF(ISBLANK(Tipy!FJ82),0,IF(AND(Tipy!FJ82=Výsledky!$GN$3,Tipy!FL82=Výsledky!$GP$3),50,0)))</f>
        <v>0</v>
      </c>
      <c r="GL88" s="182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82">
        <f>IF(ISBLANK($GP$3),"",IF(OR(Tipy!FM82=Výsledky!$GK$6,Tipy!FM82=Výsledky!$GK$7,Tipy!FM82=Výsledky!$GK$8,Tipy!FM82=Výsledky!$GK$9),30,0))</f>
        <v>30</v>
      </c>
      <c r="GN88" s="182">
        <f>IF(ISBLANK($GP$3),"",IF(OR(Tipy!FN82=Výsledky!$GN$6,Tipy!FN82=Výsledky!$GN$7,Tipy!FN82=Výsledky!$GN$8,Tipy!FN82=Výsledky!$GN$9),10,0))</f>
        <v>0</v>
      </c>
      <c r="GO88" s="183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6">
        <f>IF(ISBLANK($GP$3),"",IF(ISBLANK(Tipy!FJ82),"-",SUM(GK88:GO88)))</f>
        <v>50</v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182">
        <f>IF(ISBLANK($IM$3),"",IF(ISBLANK(Tipy!GZ82),0,IF(AND(Tipy!GZ82=Výsledky!$IK$3,Tipy!HB82=Výsledky!$IM$3),50,0)))</f>
        <v>0</v>
      </c>
      <c r="II88" s="182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2">
        <f>IF(ISBLANK($IM$3),"",IF(OR(Tipy!HC82=Výsledky!$IH$6,Tipy!HC82=Výsledky!$IH$7,Tipy!HC82=Výsledky!$IH$8,Tipy!HC82=Výsledky!$IH$9),30,0))</f>
        <v>0</v>
      </c>
      <c r="IK88" s="182">
        <f>IF(ISBLANK($IM$3),"",IF(OR(Tipy!HD82=Výsledky!$IK$6,Tipy!HD82=Výsledky!$IK$7,Tipy!HD82=Výsledky!$IK$8,Tipy!HD82=Výsledky!$IK$9),10,0))</f>
        <v>0</v>
      </c>
      <c r="IL88" s="183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6">
        <f>IF(ISBLANK($IM$3),"",IF(ISBLANK(Tipy!GZ82),"-",SUM(IH88:IL88)))</f>
        <v>20</v>
      </c>
      <c r="IN88" s="185"/>
      <c r="IO88" s="182">
        <f>IF(ISBLANK($IT$3),"",IF(ISBLANK(Tipy!HF82),0,IF(AND(Tipy!HF82=Výsledky!$IR$3,Tipy!HH82=Výsledky!$IT$3),50,0)))</f>
        <v>0</v>
      </c>
      <c r="IP88" s="182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2">
        <f>IF(ISBLANK($IT$3),"",IF(OR(Tipy!HI82=Výsledky!$IO$6,Tipy!HI82=Výsledky!$IO$7,Tipy!HI82=Výsledky!$IO$8,Tipy!HI82=Výsledky!$IO$9),30,0))</f>
        <v>30</v>
      </c>
      <c r="IR88" s="182">
        <f>IF(ISBLANK($IT$3),"",IF(OR(Tipy!HJ82=Výsledky!$IR$6,Tipy!HJ82=Výsledky!$IR$7,Tipy!HJ82=Výsledky!$IR$8,Tipy!HJ82=Výsledky!$IR$9),10,0))</f>
        <v>10</v>
      </c>
      <c r="IS88" s="183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6">
        <f>IF(ISBLANK($IT$3),"",IF(ISBLANK(Tipy!HF82),"-",SUM(IO88:IS88)))</f>
        <v>60</v>
      </c>
      <c r="IU88" s="185"/>
      <c r="IV88" s="182">
        <f>IF(ISBLANK($JA$3),"",IF(ISBLANK(Tipy!HL82),0,IF(AND(Tipy!HL82=Výsledky!$IY$3,Tipy!HN82=Výsledky!$JA$3),50,0)))</f>
        <v>0</v>
      </c>
      <c r="IW88" s="182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2">
        <f>IF(ISBLANK($JA$3),"",IF(OR(Tipy!HO82=Výsledky!$IV$6,Tipy!HO82=Výsledky!$IV$7,Tipy!HO82=Výsledky!$IV$8,Tipy!HO82=Výsledky!$IV$9),30,0))</f>
        <v>30</v>
      </c>
      <c r="IY88" s="182">
        <f>IF(ISBLANK($JA$3),"",IF(OR(Tipy!HP82=Výsledky!$IY$6,Tipy!HP82=Výsledky!$IY$7,Tipy!HP82=Výsledky!$IY$8,Tipy!HP82=Výsledky!$IY$9),10,0))</f>
        <v>0</v>
      </c>
      <c r="IZ88" s="183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6">
        <f>IF(ISBLANK($JA$3),"",IF(ISBLANK(Tipy!HL82),"-",SUM(IV88:IZ88)))</f>
        <v>50</v>
      </c>
      <c r="JB88" s="185"/>
      <c r="JC88" s="182">
        <f>IF(ISBLANK($JH$3),"",IF(ISBLANK(Tipy!HR82),0,IF(AND(Tipy!HR82=Výsledky!$JF$3,Tipy!HT82=Výsledky!$JH$3),50,0)))</f>
        <v>0</v>
      </c>
      <c r="JD88" s="182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2">
        <f>IF(ISBLANK($JH$3),"",IF(OR(Tipy!HU82=Výsledky!$JC$6,Tipy!HU82=Výsledky!$JC$7,Tipy!HU82=Výsledky!$JC$8,Tipy!HU82=Výsledky!$JC$9),30,0))</f>
        <v>0</v>
      </c>
      <c r="JF88" s="182">
        <f>IF(ISBLANK($JH$3),"",IF(OR(Tipy!HV82=Výsledky!$JF$6,Tipy!HV82=Výsledky!$JF$7,Tipy!HV82=Výsledky!$JF$8,Tipy!HV82=Výsledky!$JF$9),10,0))</f>
        <v>0</v>
      </c>
      <c r="JG88" s="183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6">
        <f>IF(ISBLANK($JH$3),"",IF(ISBLANK(Tipy!HR82),"-",SUM(JC88:JG88)))</f>
        <v>20</v>
      </c>
      <c r="JI88" s="185"/>
      <c r="JJ88" s="182">
        <f>IF(ISBLANK($JO$3),"",IF(ISBLANK(Tipy!HX82),0,IF(AND(Tipy!HX82=Výsledky!$JM$3,Tipy!HZ82=Výsledky!$JO$3),50,0)))</f>
        <v>0</v>
      </c>
      <c r="JK88" s="182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2">
        <f>IF(ISBLANK($JO$3),"",IF(OR(Tipy!IA82=Výsledky!$JJ$6,Tipy!IA82=Výsledky!$JJ$7,Tipy!IA82=Výsledky!$JJ$8,Tipy!IA82=Výsledky!$JJ$9),30,0))</f>
        <v>0</v>
      </c>
      <c r="JM88" s="182">
        <f>IF(ISBLANK($JO$3),"",IF(OR(Tipy!IB82=Výsledky!$JM$6,Tipy!IB82=Výsledky!$JM$7,Tipy!IB82=Výsledky!$JM$8,Tipy!IB82=Výsledky!$JM$9),10,0))</f>
        <v>0</v>
      </c>
      <c r="JN88" s="183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186">
        <f>IF(ISBLANK($JO$3),"",IF(ISBLANK(Tipy!HX82),"-",SUM(JJ88:JN88)))</f>
        <v>30</v>
      </c>
      <c r="JP88" s="185"/>
      <c r="JQ88" s="182">
        <f>IF(ISBLANK($JV$3),"",IF(ISBLANK(Tipy!ID82),0,IF(AND(Tipy!ID82=Výsledky!$JT$3,Tipy!IF82=Výsledky!$JV$3),50,0)))</f>
        <v>0</v>
      </c>
      <c r="JR88" s="182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182">
        <f>IF(ISBLANK($JV$3),"",IF(OR(Tipy!IG82=Výsledky!$JQ$6,Tipy!IG82=Výsledky!$JQ$7,Tipy!IG82=Výsledky!$JQ$8,Tipy!IG82=Výsledky!$JQ$9),30,0))</f>
        <v>30</v>
      </c>
      <c r="JT88" s="182">
        <f>IF(ISBLANK($JV$3),"",IF(OR(Tipy!IH82=Výsledky!$JT$6,Tipy!IH82=Výsledky!$JT$7,Tipy!IH82=Výsledky!$JT$8,Tipy!IH82=Výsledky!$JT$9),10,0))</f>
        <v>10</v>
      </c>
      <c r="JU88" s="183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86">
        <f>IF(ISBLANK($JV$3),"",IF(ISBLANK(Tipy!ID82),"-",SUM(JQ88:JU88)))</f>
        <v>60</v>
      </c>
      <c r="JW88" s="185"/>
      <c r="JX88" s="182">
        <f>IF(ISBLANK($KC$3),"",IF(ISBLANK(Tipy!IJ82),0,IF(AND(Tipy!IJ82=Výsledky!$KA$3,Tipy!IL82=Výsledky!$KC$3),50,0)))</f>
        <v>0</v>
      </c>
      <c r="JY88" s="182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>20</v>
      </c>
      <c r="JZ88" s="182">
        <f>IF(ISBLANK($KC$3),"",IF(OR(Tipy!IM82=Výsledky!$JX$6,Tipy!IM82=Výsledky!$JX$7,Tipy!IM82=Výsledky!$JX$8,Tipy!IM82=Výsledky!$JX$9),30,0))</f>
        <v>0</v>
      </c>
      <c r="KA88" s="182">
        <f>IF(ISBLANK($KC$3),"",IF(OR(Tipy!IN82=Výsledky!$KA$6,Tipy!IN82=Výsledky!$KA$7,Tipy!IN82=Výsledky!$KA$8,Tipy!IN82=Výsledky!$KA$9),10,0))</f>
        <v>0</v>
      </c>
      <c r="KB88" s="183">
        <f>IF(ISBLANK($KC$3),"",IF(ISBLANK(Tipy!IJ82),0,IF(OR(AND(Tipy!IJ82=Výsledky!$KA$3,OR(Tipy!IL82=Výsledky!$KC$3+1,Tipy!IL82=Výsledky!$KC$3-1)),AND(Tipy!IL82=Výsledky!$KC$3,OR(Tipy!IJ82=Výsledky!$KA$3+1,Tipy!IJ82=Výsledky!$KA$3-1))),10,0)))</f>
        <v>10</v>
      </c>
      <c r="KC88" s="186">
        <f>IF(ISBLANK($KC$3),"",IF(ISBLANK(Tipy!IJ82),"-",SUM(JX88:KB88)))</f>
        <v>30</v>
      </c>
      <c r="KD88" s="185"/>
      <c r="KE88" s="182">
        <f>IF(ISBLANK($KJ$3),"",IF(ISBLANK(Tipy!IP82),0,IF(AND(Tipy!IP82=Výsledky!$KH$3,Tipy!IR82=Výsledky!$KJ$3),50,0)))</f>
        <v>0</v>
      </c>
      <c r="KF88" s="182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182">
        <f>IF(ISBLANK($KJ$3),"",IF(OR(Tipy!IS82=Výsledky!$KE$6,Tipy!IS82=Výsledky!$KE$7,Tipy!IS82=Výsledky!$KE$8,Tipy!IS82=Výsledky!$KE$9),30,0))</f>
        <v>0</v>
      </c>
      <c r="KH88" s="182">
        <f>IF(ISBLANK($KJ$3),"",IF(OR(Tipy!IT82=Výsledky!$KH$6,Tipy!IT82=Výsledky!$KH$7,Tipy!IT82=Výsledky!$KH$8,Tipy!IT82=Výsledky!$KH$9),10,0))</f>
        <v>0</v>
      </c>
      <c r="KI88" s="183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186">
        <f>IF(ISBLANK($KJ$3),"",IF(ISBLANK(Tipy!IP82),"-",SUM(KE88:KI88)))</f>
        <v>0</v>
      </c>
      <c r="KK88" s="185"/>
      <c r="KL88" s="182">
        <f>IF(ISBLANK($KQ$3),"",IF(ISBLANK(Tipy!IV82),0,IF(AND(Tipy!IV82=Výsledky!$KO$3,Tipy!IX82=Výsledky!$KQ$3),50,0)))</f>
        <v>0</v>
      </c>
      <c r="KM88" s="182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20</v>
      </c>
      <c r="KN88" s="182">
        <f>IF(ISBLANK($KQ$3),"",IF(OR(Tipy!IY82=Výsledky!$KL$6,Tipy!IY82=Výsledky!$KL$7,Tipy!IY82=Výsledky!$KL$8,Tipy!IY82=Výsledky!$KL$9),30,0))</f>
        <v>0</v>
      </c>
      <c r="KO88" s="182">
        <f>IF(ISBLANK($KQ$3),"",IF(OR(Tipy!IZ82=Výsledky!$KO$6,Tipy!IZ82=Výsledky!$KO$7,Tipy!IZ82=Výsledky!$KO$8,Tipy!IZ82=Výsledky!$KO$9),10,0))</f>
        <v>0</v>
      </c>
      <c r="KP88" s="183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86">
        <f>IF(ISBLANK($KQ$3),"",IF(ISBLANK(Tipy!IV82),"-",SUM(KL88:KP88)))</f>
        <v>20</v>
      </c>
      <c r="KR88" s="185"/>
      <c r="KS88" s="182">
        <f>IF(ISBLANK($KX$3),"",IF(ISBLANK(Tipy!JB82),0,IF(AND(Tipy!JB82=Výsledky!$KV$3,Tipy!JD82=Výsledky!$KX$3),50,0)))</f>
        <v>0</v>
      </c>
      <c r="KT88" s="182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20</v>
      </c>
      <c r="KU88" s="182">
        <f>IF(ISBLANK($KX$3),"",IF(OR(Tipy!JE82=Výsledky!$KS$6,Tipy!JE82=Výsledky!$KS$7,Tipy!JE82=Výsledky!$KS$8,Tipy!JE82=Výsledky!$KS$9),30,0))</f>
        <v>0</v>
      </c>
      <c r="KV88" s="182">
        <f>IF(ISBLANK($KX$3),"",IF(OR(Tipy!JF82=Výsledky!$KV$6,Tipy!JF82=Výsledky!$KV$7,Tipy!JF82=Výsledky!$KV$8,Tipy!JF82=Výsledky!$KV$9),10,0))</f>
        <v>0</v>
      </c>
      <c r="KW88" s="183">
        <f>IF(ISBLANK($KX$3),"",IF(ISBLANK(Tipy!JB82),0,IF(OR(AND(Tipy!JB82=Výsledky!$KV$3,OR(Tipy!JD82=Výsledky!$KX$3+1,Tipy!JD82=Výsledky!$KX$3-1)),AND(Tipy!JD82=Výsledky!$KX$3,OR(Tipy!JB82=Výsledky!$KV$3+1,Tipy!JB82=Výsledky!$KV$3-1))),10,0)))</f>
        <v>10</v>
      </c>
      <c r="KX88" s="186">
        <f>IF(ISBLANK($KX$3),"",IF(ISBLANK(Tipy!JB82),"-",SUM(KS88:KW88)))</f>
        <v>30</v>
      </c>
      <c r="KY88" s="185"/>
      <c r="KZ88" s="182">
        <f>IF(ISBLANK($LE$3),"",IF(ISBLANK(Tipy!JH82),0,IF(AND(Tipy!JH82=Výsledky!$LC$3,Tipy!JJ82=Výsledky!$LE$3),50,0)))</f>
        <v>0</v>
      </c>
      <c r="LA88" s="182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82">
        <f>IF(ISBLANK($LE$3),"",IF(OR(Tipy!JK82=Výsledky!$KZ$6,Tipy!JK82=Výsledky!$KZ$7,Tipy!JK82=Výsledky!$KZ$8,Tipy!JK82=Výsledky!$KZ$9),30,0))</f>
        <v>0</v>
      </c>
      <c r="LC88" s="182">
        <f>IF(ISBLANK($LE$3),"",IF(OR(Tipy!JL82=Výsledky!$LC$6,Tipy!JL82=Výsledky!$LC$7,Tipy!JL82=Výsledky!$LC$8,Tipy!JL82=Výsledky!$LC$9),10,0))</f>
        <v>0</v>
      </c>
      <c r="LD88" s="183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86">
        <f>IF(ISBLANK($LE$3),"",IF(ISBLANK(Tipy!JH82),"-",SUM(KZ88:LD88)))</f>
        <v>0</v>
      </c>
      <c r="LF88" s="185"/>
      <c r="LG88" s="182">
        <f>IF(ISBLANK($LL$3),"",IF(ISBLANK(Tipy!JN82),0,IF(AND(Tipy!JN82=Výsledky!$LJ$3,Tipy!JP82=Výsledky!$LL$3),50,0)))</f>
        <v>50</v>
      </c>
      <c r="LH88" s="182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82">
        <f>IF(ISBLANK($LL$3),"",IF(OR(Tipy!JQ82=Výsledky!$LG$6,Tipy!JQ82=Výsledky!$LG$7,Tipy!JQ82=Výsledky!$LG$8,Tipy!JQ82=Výsledky!$LG$9),30,0))</f>
        <v>30</v>
      </c>
      <c r="LJ88" s="182">
        <f>IF(ISBLANK($LL$3),"",IF(OR(Tipy!JR82=Výsledky!$LJ$6,Tipy!JR82=Výsledky!$LJ$7,Tipy!JR82=Výsledky!$LJ$8,Tipy!JR82=Výsledky!$LJ$9),10,0))</f>
        <v>0</v>
      </c>
      <c r="LK88" s="183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86">
        <f>IF(ISBLANK($LL$3),"",IF(ISBLANK(Tipy!JN82),"-",SUM(LG88:LK88)))</f>
        <v>80</v>
      </c>
      <c r="LM88" s="185"/>
      <c r="LN88" s="182" t="str">
        <f>IF(ISBLANK($LS$3),"",IF(ISBLANK(Tipy!JT82),0,IF(AND(Tipy!JT82=Výsledky!$LQ$3,Tipy!JV82=Výsledky!$LS$3),50,0)))</f>
        <v/>
      </c>
      <c r="LO88" s="182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82" t="str">
        <f>IF(ISBLANK($LS$3),"",IF(OR(Tipy!JW82=Výsledky!$LN$6,Tipy!JW82=Výsledky!$LN$7,Tipy!JW82=Výsledky!$LN$8,Tipy!JW82=Výsledky!$LN$9),30,0))</f>
        <v/>
      </c>
      <c r="LQ88" s="182" t="str">
        <f>IF(ISBLANK($LS$3),"",IF(OR(Tipy!JX82=Výsledky!$LQ$6,Tipy!JX82=Výsledky!$LQ$7,Tipy!JX82=Výsledky!$LQ$8,Tipy!JX82=Výsledky!$LQ$9),10,0))</f>
        <v/>
      </c>
      <c r="LR88" s="183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86" t="str">
        <f>IF(ISBLANK($LS$3),"",IF(ISBLANK(Tipy!JT82),"-",SUM(LN88:LR88)))</f>
        <v/>
      </c>
      <c r="LT88" s="94"/>
      <c r="LU88" s="182">
        <f>IF(ISBLANK($LZ$3),"",IF(ISBLANK(Tipy!JZ82),0,IF(AND(Tipy!JZ82=Výsledky!$LX$3,Tipy!KB82=Výsledky!$LZ$3),50,0)))</f>
        <v>0</v>
      </c>
      <c r="LV88" s="182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20</v>
      </c>
      <c r="LW88" s="182">
        <f>IF(ISBLANK($LZ$3),"",IF(OR(Tipy!KC82=Výsledky!$LU$6,Tipy!KC82=Výsledky!$LU$7,Tipy!KC82=Výsledky!$LU$8,Tipy!KC82=Výsledky!$LU$9),30,0))</f>
        <v>30</v>
      </c>
      <c r="LX88" s="182">
        <f>IF(ISBLANK($LZ$3),"",IF(OR(Tipy!KD82=Výsledky!$LX$6,Tipy!KD82=Výsledky!$LX$7,Tipy!KD82=Výsledky!$LX$8,Tipy!KD82=Výsledky!$LX$9),10,0))</f>
        <v>0</v>
      </c>
      <c r="LY88" s="183">
        <f>IF(ISBLANK($LZ$3),"",IF(ISBLANK(Tipy!JZ82),0,IF(OR(AND(Tipy!JZ82=Výsledky!$LX$3,OR(Tipy!KB82=Výsledky!$LZ$3+1,Tipy!KB82=Výsledky!$LZ$3-1)),AND(Tipy!KB82=Výsledky!$LZ$3,OR(Tipy!JZ82=Výsledky!$LX$3+1,Tipy!JZ82=Výsledky!$LX$3-1))),10,0)))</f>
        <v>10</v>
      </c>
      <c r="LZ88" s="186">
        <f>IF(ISBLANK($LZ$3),"",IF(ISBLANK(Tipy!JZ82),"-",SUM(LU88:LY88)))</f>
        <v>60</v>
      </c>
      <c r="MA88" s="185"/>
      <c r="MB88" s="182">
        <f>IF(ISBLANK($MG$3),"",IF(ISBLANK(Tipy!KF82),0,IF(AND(Tipy!KF82=Výsledky!$ME$3,Tipy!KH82=Výsledky!$MG$3),50,0)))</f>
        <v>0</v>
      </c>
      <c r="MC88" s="182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20</v>
      </c>
      <c r="MD88" s="182">
        <f>IF(ISBLANK($MG$3),"",IF(OR(Tipy!KI82=Výsledky!$MB$6,Tipy!KI82=Výsledky!$MB$7,Tipy!KI82=Výsledky!$MB$8,Tipy!KI82=Výsledky!$MB$9),30,0))</f>
        <v>30</v>
      </c>
      <c r="ME88" s="182">
        <f>IF(ISBLANK($MG$3),"",IF(OR(Tipy!KJ82=Výsledky!$ME$6,Tipy!KJ82=Výsledky!$ME$7,Tipy!KJ82=Výsledky!$ME$8,Tipy!KJ82=Výsledky!$ME$9),10,0))</f>
        <v>0</v>
      </c>
      <c r="MF88" s="183">
        <f>IF(ISBLANK($MG$3),"",IF(ISBLANK(Tipy!KF82),0,IF(OR(AND(Tipy!KF82=Výsledky!$ME$3,OR(Tipy!KH82=Výsledky!$MG$3+1,Tipy!KH82=Výsledky!$MG$3-1)),AND(Tipy!KH82=Výsledky!$MG$3,OR(Tipy!KF82=Výsledky!$ME$3+1,Tipy!KF82=Výsledky!$ME$3-1))),10,0)))</f>
        <v>10</v>
      </c>
      <c r="MG88" s="186">
        <f>IF(ISBLANK($MG$3),"",IF(ISBLANK(Tipy!KF82),"-",SUM(MB88:MF88)))</f>
        <v>60</v>
      </c>
      <c r="MH88" s="94"/>
      <c r="MI88" s="92" t="str">
        <f>IF(ISBLANK($MN$3),"",IF(ISBLANK(Tipy!KL82),0,IF(AND(Tipy!KL82=Výsledky!$ML$3,Tipy!KN82=Výsledky!$MN$3),50,0)))</f>
        <v/>
      </c>
      <c r="MJ88" s="92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92" t="str">
        <f>IF(ISBLANK($MN$3),"",IF(OR(Tipy!KO82=Výsledky!$MI$6,Tipy!KO82=Výsledky!$MI$7,Tipy!KO82=Výsledky!$MI$8,Tipy!KO82=Výsledky!$MI$9),30,0))</f>
        <v/>
      </c>
      <c r="ML88" s="92" t="str">
        <f>IF(ISBLANK($MN$3),"",IF(OR(Tipy!KP82=Výsledky!$ML$6,Tipy!KP82=Výsledky!$ML$7,Tipy!KP82=Výsledky!$ML$8,Tipy!KP82=Výsledky!$ML$9),10,0))</f>
        <v/>
      </c>
      <c r="MM88" s="93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95" t="str">
        <f>IF(ISBLANK($MN$3),"",IF(ISBLANK(Tipy!KL82),"-",SUM(MI88:MM88)))</f>
        <v/>
      </c>
      <c r="MO88" s="94"/>
      <c r="MP88" s="92" t="str">
        <f>IF(ISBLANK($MU$3),"",IF(ISBLANK(Tipy!KR82),0,IF(AND(Tipy!KR82=Výsledky!$MS$3,Tipy!KT82=Výsledky!$MU$3),50,0)))</f>
        <v/>
      </c>
      <c r="MQ88" s="92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92" t="str">
        <f>IF(ISBLANK($MU$3),"",IF(OR(Tipy!KU82=Výsledky!$MP$6,Tipy!KU82=Výsledky!$MP$7,Tipy!KU82=Výsledky!$MP$8,Tipy!KU82=Výsledky!$MP$9),30,0))</f>
        <v/>
      </c>
      <c r="MS88" s="92" t="str">
        <f>IF(ISBLANK($MU$3),"",IF(OR(Tipy!KV82=Výsledky!$MS$6,Tipy!KV82=Výsledky!$MS$7,Tipy!KV82=Výsledky!$MS$8,Tipy!KV82=Výsledky!$MS$9),10,0))</f>
        <v/>
      </c>
      <c r="MT88" s="93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95" t="str">
        <f>IF(ISBLANK($MU$3),"",IF(ISBLANK(Tipy!KR82),"-",SUM(MP88:MT88)))</f>
        <v/>
      </c>
      <c r="MV88" s="94"/>
      <c r="MW88" s="92" t="str">
        <f>IF(ISBLANK($NB$3),"",IF(ISBLANK(Tipy!KX82),0,IF(AND(Tipy!KX82=Výsledky!$MZ$3,Tipy!KZ82=Výsledky!$NB$3),50,0)))</f>
        <v/>
      </c>
      <c r="MX88" s="92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92" t="str">
        <f>IF(ISBLANK($NB$3),"",IF(OR(Tipy!LA82=Výsledky!$MW$6,Tipy!LA82=Výsledky!$MW$7,Tipy!LA82=Výsledky!$MW$8,Tipy!LA82=Výsledky!$MW$9),30,0))</f>
        <v/>
      </c>
      <c r="MZ88" s="92" t="str">
        <f>IF(ISBLANK($NB$3),"",IF(OR(Tipy!LB82=Výsledky!$MZ$6,Tipy!LB82=Výsledky!$MZ$7,Tipy!LB82=Výsledky!$MZ$8,Tipy!LB82=Výsledky!$MZ$9),10,0))</f>
        <v/>
      </c>
      <c r="NA88" s="93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95" t="str">
        <f>IF(ISBLANK($NB$3),"",IF(ISBLANK(Tipy!KX82),"-",SUM(MW88:NA88)))</f>
        <v/>
      </c>
      <c r="NC88" s="94"/>
      <c r="ND88" s="92" t="str">
        <f>IF(ISBLANK($NI$3),"",IF(ISBLANK(Tipy!LD82),0,IF(AND(Tipy!LD82=Výsledky!$NG$3,Tipy!LF82=Výsledky!$NI$3),50,0)))</f>
        <v/>
      </c>
      <c r="NE88" s="92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92" t="str">
        <f>IF(ISBLANK($NI$3),"",IF(OR(Tipy!LG82=Výsledky!$ND$6,Tipy!LG82=Výsledky!$ND$7,Tipy!LG82=Výsledky!$ND$8,Tipy!LG82=Výsledky!$ND$9),30,0))</f>
        <v/>
      </c>
      <c r="NG88" s="92" t="str">
        <f>IF(ISBLANK($NI$3),"",IF(OR(Tipy!LH82=Výsledky!$NG$6,Tipy!LH82=Výsledky!$NG$7,Tipy!LH82=Výsledky!$NG$8,Tipy!LH82=Výsledky!$NG$9),10,0))</f>
        <v/>
      </c>
      <c r="NH88" s="93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95" t="str">
        <f>IF(ISBLANK($NI$3),"",IF(ISBLANK(Tipy!LD82),"-",SUM(ND88:NH88)))</f>
        <v/>
      </c>
      <c r="NJ88" s="94"/>
      <c r="NK88" s="92" t="str">
        <f>IF(ISBLANK($NP$3),"",IF(ISBLANK(Tipy!LJ82),0,IF(AND(Tipy!LJ82=Výsledky!$NN$3,Tipy!LL82=Výsledky!$NP$3),50,0)))</f>
        <v/>
      </c>
      <c r="NL88" s="92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92" t="str">
        <f>IF(ISBLANK($NP$3),"",IF(OR(Tipy!LM82=Výsledky!$NK$6,Tipy!LM82=Výsledky!$NK$7,Tipy!LM82=Výsledky!$NK$8,Tipy!LM82=Výsledky!$NK$9),30,0))</f>
        <v/>
      </c>
      <c r="NN88" s="92" t="str">
        <f>IF(ISBLANK($NP$3),"",IF(OR(Tipy!LN82=Výsledky!$NN$6,Tipy!LN82=Výsledky!$NN$7,Tipy!LN82=Výsledky!$NN$8,Tipy!LN82=Výsledky!$NN$9),10,0))</f>
        <v/>
      </c>
      <c r="NO88" s="93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95" t="str">
        <f>IF(ISBLANK($NP$3),"",IF(ISBLANK(Tipy!LJ82),"-",SUM(NK88:NO88)))</f>
        <v/>
      </c>
      <c r="NQ88" s="94"/>
      <c r="NR88" s="92" t="str">
        <f>IF(ISBLANK($NW$3),"",IF(ISBLANK(Tipy!LP82),0,IF(AND(Tipy!LP82=Výsledky!$NU$3,Tipy!LR82=Výsledky!$NW$3),50,0)))</f>
        <v/>
      </c>
      <c r="NS88" s="92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92" t="str">
        <f>IF(ISBLANK($NW$3),"",IF(OR(Tipy!LS82=Výsledky!$NR$6,Tipy!LS82=Výsledky!$NR$7,Tipy!LS82=Výsledky!$NR$8,Tipy!LS82=Výsledky!$NR$9),30,0))</f>
        <v/>
      </c>
      <c r="NU88" s="92" t="str">
        <f>IF(ISBLANK($NW$3),"",IF(OR(Tipy!LT82=Výsledky!$NU$6,Tipy!LT82=Výsledky!$NU$7,Tipy!LT82=Výsledky!$NU$8,Tipy!LT82=Výsledky!$NU$9),10,0))</f>
        <v/>
      </c>
      <c r="NV88" s="93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95" t="str">
        <f>IF(ISBLANK($NW$3),"",IF(ISBLANK(Tipy!LP82),"-",SUM(NR88:NV88)))</f>
        <v/>
      </c>
      <c r="NX88" s="94"/>
      <c r="NY88" s="92" t="str">
        <f>IF(ISBLANK($OD$3),"",IF(ISBLANK(Tipy!LV82),0,IF(AND(Tipy!LV82=Výsledky!$OB$3,Tipy!LX82=Výsledky!$OD$3),50,0)))</f>
        <v/>
      </c>
      <c r="NZ88" s="92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92" t="str">
        <f>IF(ISBLANK($OD$3),"",IF(OR(Tipy!LY82=Výsledky!$NY$6,Tipy!LY82=Výsledky!$NY$7,Tipy!LY82=Výsledky!$NY$8,Tipy!LY82=Výsledky!$NY$9),30,0))</f>
        <v/>
      </c>
      <c r="OB88" s="92" t="str">
        <f>IF(ISBLANK($OD$3),"",IF(OR(Tipy!LZ82=Výsledky!$OB$6,Tipy!LZ82=Výsledky!$OB$7,Tipy!LZ82=Výsledky!$OB$8,Tipy!LZ82=Výsledky!$OB$9),10,0))</f>
        <v/>
      </c>
      <c r="OC88" s="93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95" t="str">
        <f>IF(ISBLANK($OD$3),"",IF(ISBLANK(Tipy!LV82),"-",SUM(NY88:OC88)))</f>
        <v/>
      </c>
      <c r="OE88" s="94"/>
      <c r="OF88" s="92" t="str">
        <f>IF(ISBLANK($OK$3),"",IF(ISBLANK(Tipy!MB82),0,IF(AND(Tipy!MB82=Výsledky!$OI$3,Tipy!MD82=Výsledky!$OK$3),50,0)))</f>
        <v/>
      </c>
      <c r="OG88" s="92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92" t="str">
        <f>IF(ISBLANK($OK$3),"",IF(OR(Tipy!ME82=Výsledky!$OF$6,Tipy!ME82=Výsledky!$OF$7,Tipy!ME82=Výsledky!$OF$8,Tipy!ME82=Výsledky!$OF$9),30,0))</f>
        <v/>
      </c>
      <c r="OI88" s="92" t="str">
        <f>IF(ISBLANK($OK$3),"",IF(OR(Tipy!MF82=Výsledky!$OI$6,Tipy!MF82=Výsledky!$OI$7,Tipy!MF82=Výsledky!$OI$8,Tipy!MF82=Výsledky!$OI$9),10,0))</f>
        <v/>
      </c>
      <c r="OJ88" s="93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95" t="str">
        <f>IF(ISBLANK($OK$3),"",IF(ISBLANK(Tipy!MB82),"-",SUM(OF88:OJ88)))</f>
        <v/>
      </c>
      <c r="OL88" s="94"/>
      <c r="OM88" s="92" t="str">
        <f>IF(ISBLANK($OR$3),"",IF(ISBLANK(Tipy!MH82),0,IF(AND(Tipy!MH82=Výsledky!$OP$3,Tipy!MJ82=Výsledky!$OR$3),50,0)))</f>
        <v/>
      </c>
      <c r="ON88" s="92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92" t="str">
        <f>IF(ISBLANK($OR$3),"",IF(OR(Tipy!MK82=Výsledky!$OM$6,Tipy!MK82=Výsledky!$OM$7,Tipy!MK82=Výsledky!$OM$8,Tipy!MK82=Výsledky!$OM$9),30,0))</f>
        <v/>
      </c>
      <c r="OP88" s="92" t="str">
        <f>IF(ISBLANK($OR$3),"",IF(OR(Tipy!ML82=Výsledky!$OP$6,Tipy!ML82=Výsledky!$OP$7,Tipy!ML82=Výsledky!$OP$8,Tipy!ML82=Výsledky!$OP$9),10,0))</f>
        <v/>
      </c>
      <c r="OQ88" s="93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95" t="str">
        <f>IF(ISBLANK($OR$3),"",IF(ISBLANK(Tipy!MH82),"-",SUM(OM88:OQ88)))</f>
        <v/>
      </c>
      <c r="OS88" s="94"/>
      <c r="OT88" s="92" t="str">
        <f>IF(ISBLANK($OY$3),"",IF(ISBLANK(Tipy!MN82),0,IF(AND(Tipy!MN82=Výsledky!$OW$3,Tipy!MP82=Výsledky!$OY$3),50,0)))</f>
        <v/>
      </c>
      <c r="OU88" s="92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92" t="str">
        <f>IF(ISBLANK($OY$3),"",IF(OR(Tipy!MQ82=Výsledky!$OT$6,Tipy!MQ82=Výsledky!$OT$7,Tipy!MQ82=Výsledky!$OT$8,Tipy!MQ82=Výsledky!$OT$9),30,0))</f>
        <v/>
      </c>
      <c r="OW88" s="92" t="str">
        <f>IF(ISBLANK($OY$3),"",IF(OR(Tipy!MR82=Výsledky!$OW$6,Tipy!MR82=Výsledky!$OW$7,Tipy!MR82=Výsledky!$OW$8,Tipy!MR82=Výsledky!$OW$9),10,0))</f>
        <v/>
      </c>
      <c r="OX88" s="93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95" t="str">
        <f>IF(ISBLANK($OY$3),"",IF(ISBLANK(Tipy!MN82),"-",SUM(OT88:OX88)))</f>
        <v/>
      </c>
      <c r="OZ88" s="94"/>
      <c r="PA88" s="92" t="str">
        <f>IF(ISBLANK($PF$3),"",IF(ISBLANK(Tipy!MT82),0,IF(AND(Tipy!MT82=Výsledky!$PD$3,Tipy!MV82=Výsledky!$PF$3),50,0)))</f>
        <v/>
      </c>
      <c r="PB88" s="92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92" t="str">
        <f>IF(ISBLANK($PF$3),"",IF(OR(Tipy!MW82=Výsledky!$PA$6,Tipy!MW82=Výsledky!$PA$7,Tipy!MW82=Výsledky!$PA$8,Tipy!MW82=Výsledky!$PA$9),30,0))</f>
        <v/>
      </c>
      <c r="PD88" s="92" t="str">
        <f>IF(ISBLANK($PF$3),"",IF(OR(Tipy!MX82=Výsledky!$PD$6,Tipy!MX82=Výsledky!$PD$7,Tipy!MX82=Výsledky!$PD$8,Tipy!MX82=Výsledky!$PD$9),10,0))</f>
        <v/>
      </c>
      <c r="PE88" s="93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95" t="str">
        <f>IF(ISBLANK($PF$3),"",IF(ISBLANK(Tipy!MT82),"-",SUM(PA88:PE88)))</f>
        <v/>
      </c>
      <c r="PG88" s="94"/>
      <c r="PH88" s="92" t="str">
        <f>IF(ISBLANK($PM$3),"",IF(ISBLANK(Tipy!MZ82),0,IF(AND(Tipy!MZ82=Výsledky!$PK$3,Tipy!NB82=Výsledky!$PM$3),50,0)))</f>
        <v/>
      </c>
      <c r="PI88" s="92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92" t="str">
        <f>IF(ISBLANK($PM$3),"",IF(OR(Tipy!NC82=Výsledky!$PH$6,Tipy!NC82=Výsledky!$PH$7,Tipy!NC82=Výsledky!$PH$8,Tipy!NC82=Výsledky!$PH$9),30,0))</f>
        <v/>
      </c>
      <c r="PK88" s="92" t="str">
        <f>IF(ISBLANK($PM$3),"",IF(OR(Tipy!ND82=Výsledky!$PK$6,Tipy!ND82=Výsledky!$PK$7,Tipy!ND82=Výsledky!$PK$8,Tipy!ND82=Výsledky!$PK$9),10,0))</f>
        <v/>
      </c>
      <c r="PL88" s="93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95" t="str">
        <f>IF(ISBLANK($PM$3),"",IF(ISBLANK(Tipy!MZ82),"-",SUM(PH88:PL88)))</f>
        <v/>
      </c>
      <c r="PN88" s="94"/>
      <c r="PO88" s="92" t="str">
        <f>IF(ISBLANK($PT$3),"",IF(ISBLANK(Tipy!NF82),0,IF(AND(Tipy!NF82=Výsledky!$PR$3,Tipy!NH82=Výsledky!$PT$3),50,0)))</f>
        <v/>
      </c>
      <c r="PP88" s="92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92" t="str">
        <f>IF(ISBLANK($PT$3),"",IF(OR(Tipy!NI82=Výsledky!$PO$6,Tipy!NI82=Výsledky!$PO$7,Tipy!NI82=Výsledky!$PO$8,Tipy!NI82=Výsledky!$PO$9),30,0))</f>
        <v/>
      </c>
      <c r="PR88" s="92" t="str">
        <f>IF(ISBLANK($PT$3),"",IF(OR(Tipy!NJ82=Výsledky!$PR$6,Tipy!NJ82=Výsledky!$PR$7,Tipy!NJ82=Výsledky!$PR$8,Tipy!NJ82=Výsledky!$PR$9),10,0))</f>
        <v/>
      </c>
      <c r="PS88" s="93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95" t="str">
        <f>IF(ISBLANK($PT$3),"",IF(ISBLANK(Tipy!NF82),"-",SUM(PO88:PS88)))</f>
        <v/>
      </c>
      <c r="PU88" s="94"/>
      <c r="PV88" s="92" t="str">
        <f>IF(ISBLANK($QA$3),"",IF(ISBLANK(Tipy!NL82),0,IF(AND(Tipy!NL82=Výsledky!$PY$3,Tipy!NN82=Výsledky!$QA$3),50,0)))</f>
        <v/>
      </c>
      <c r="PW88" s="92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92" t="str">
        <f>IF(ISBLANK($QA$3),"",IF(OR(Tipy!NO82=Výsledky!$PV$6,Tipy!NO82=Výsledky!$PV$7,Tipy!NO82=Výsledky!$PV$8,Tipy!NO82=Výsledky!$PV$9),30,0))</f>
        <v/>
      </c>
      <c r="PY88" s="92" t="str">
        <f>IF(ISBLANK($QA$3),"",IF(OR(Tipy!NP82=Výsledky!$PY$6,Tipy!NP82=Výsledky!$PY$7,Tipy!NP82=Výsledky!$PY$8,Tipy!NP82=Výsledky!$PY$9),10,0))</f>
        <v/>
      </c>
      <c r="PZ88" s="93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95" t="str">
        <f>IF(ISBLANK($QA$3),"",IF(ISBLANK(Tipy!NL82),"-",SUM(PV88:PZ88)))</f>
        <v/>
      </c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182">
        <f>IF(ISBLANK($GP$3),"",IF(ISBLANK(Tipy!FJ83),0,IF(AND(Tipy!FJ83=Výsledky!$GN$3,Tipy!FL83=Výsledky!$GP$3),50,0)))</f>
        <v>0</v>
      </c>
      <c r="GL89" s="182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82">
        <f>IF(ISBLANK($GP$3),"",IF(OR(Tipy!FM83=Výsledky!$GK$6,Tipy!FM83=Výsledky!$GK$7,Tipy!FM83=Výsledky!$GK$8,Tipy!FM83=Výsledky!$GK$9),30,0))</f>
        <v>0</v>
      </c>
      <c r="GN89" s="182">
        <f>IF(ISBLANK($GP$3),"",IF(OR(Tipy!FN83=Výsledky!$GN$6,Tipy!FN83=Výsledky!$GN$7,Tipy!FN83=Výsledky!$GN$8,Tipy!FN83=Výsledky!$GN$9),10,0))</f>
        <v>0</v>
      </c>
      <c r="GO89" s="183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6" t="str">
        <f>IF(ISBLANK($GP$3),"",IF(ISBLANK(Tipy!FJ83),"-",SUM(GK89:GO89)))</f>
        <v>-</v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182">
        <f>IF(ISBLANK($IM$3),"",IF(ISBLANK(Tipy!GZ83),0,IF(AND(Tipy!GZ83=Výsledky!$IK$3,Tipy!HB83=Výsledky!$IM$3),50,0)))</f>
        <v>0</v>
      </c>
      <c r="II89" s="182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2">
        <f>IF(ISBLANK($IM$3),"",IF(OR(Tipy!HC83=Výsledky!$IH$6,Tipy!HC83=Výsledky!$IH$7,Tipy!HC83=Výsledky!$IH$8,Tipy!HC83=Výsledky!$IH$9),30,0))</f>
        <v>0</v>
      </c>
      <c r="IK89" s="182">
        <f>IF(ISBLANK($IM$3),"",IF(OR(Tipy!HD83=Výsledky!$IK$6,Tipy!HD83=Výsledky!$IK$7,Tipy!HD83=Výsledky!$IK$8,Tipy!HD83=Výsledky!$IK$9),10,0))</f>
        <v>0</v>
      </c>
      <c r="IL89" s="183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6" t="str">
        <f>IF(ISBLANK($IM$3),"",IF(ISBLANK(Tipy!GZ83),"-",SUM(IH89:IL89)))</f>
        <v>-</v>
      </c>
      <c r="IN89" s="185"/>
      <c r="IO89" s="182">
        <f>IF(ISBLANK($IT$3),"",IF(ISBLANK(Tipy!HF83),0,IF(AND(Tipy!HF83=Výsledky!$IR$3,Tipy!HH83=Výsledky!$IT$3),50,0)))</f>
        <v>0</v>
      </c>
      <c r="IP89" s="182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2">
        <f>IF(ISBLANK($IT$3),"",IF(OR(Tipy!HI83=Výsledky!$IO$6,Tipy!HI83=Výsledky!$IO$7,Tipy!HI83=Výsledky!$IO$8,Tipy!HI83=Výsledky!$IO$9),30,0))</f>
        <v>0</v>
      </c>
      <c r="IR89" s="182">
        <f>IF(ISBLANK($IT$3),"",IF(OR(Tipy!HJ83=Výsledky!$IR$6,Tipy!HJ83=Výsledky!$IR$7,Tipy!HJ83=Výsledky!$IR$8,Tipy!HJ83=Výsledky!$IR$9),10,0))</f>
        <v>0</v>
      </c>
      <c r="IS89" s="183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6" t="str">
        <f>IF(ISBLANK($IT$3),"",IF(ISBLANK(Tipy!HF83),"-",SUM(IO89:IS89)))</f>
        <v>-</v>
      </c>
      <c r="IU89" s="185"/>
      <c r="IV89" s="182">
        <f>IF(ISBLANK($JA$3),"",IF(ISBLANK(Tipy!HL83),0,IF(AND(Tipy!HL83=Výsledky!$IY$3,Tipy!HN83=Výsledky!$JA$3),50,0)))</f>
        <v>0</v>
      </c>
      <c r="IW89" s="182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2">
        <f>IF(ISBLANK($JA$3),"",IF(OR(Tipy!HO83=Výsledky!$IV$6,Tipy!HO83=Výsledky!$IV$7,Tipy!HO83=Výsledky!$IV$8,Tipy!HO83=Výsledky!$IV$9),30,0))</f>
        <v>0</v>
      </c>
      <c r="IY89" s="182">
        <f>IF(ISBLANK($JA$3),"",IF(OR(Tipy!HP83=Výsledky!$IY$6,Tipy!HP83=Výsledky!$IY$7,Tipy!HP83=Výsledky!$IY$8,Tipy!HP83=Výsledky!$IY$9),10,0))</f>
        <v>0</v>
      </c>
      <c r="IZ89" s="183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6" t="str">
        <f>IF(ISBLANK($JA$3),"",IF(ISBLANK(Tipy!HL83),"-",SUM(IV89:IZ89)))</f>
        <v>-</v>
      </c>
      <c r="JB89" s="185"/>
      <c r="JC89" s="182">
        <f>IF(ISBLANK($JH$3),"",IF(ISBLANK(Tipy!HR83),0,IF(AND(Tipy!HR83=Výsledky!$JF$3,Tipy!HT83=Výsledky!$JH$3),50,0)))</f>
        <v>0</v>
      </c>
      <c r="JD89" s="182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2">
        <f>IF(ISBLANK($JH$3),"",IF(OR(Tipy!HU83=Výsledky!$JC$6,Tipy!HU83=Výsledky!$JC$7,Tipy!HU83=Výsledky!$JC$8,Tipy!HU83=Výsledky!$JC$9),30,0))</f>
        <v>0</v>
      </c>
      <c r="JF89" s="182">
        <f>IF(ISBLANK($JH$3),"",IF(OR(Tipy!HV83=Výsledky!$JF$6,Tipy!HV83=Výsledky!$JF$7,Tipy!HV83=Výsledky!$JF$8,Tipy!HV83=Výsledky!$JF$9),10,0))</f>
        <v>0</v>
      </c>
      <c r="JG89" s="183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6" t="str">
        <f>IF(ISBLANK($JH$3),"",IF(ISBLANK(Tipy!HR83),"-",SUM(JC89:JG89)))</f>
        <v>-</v>
      </c>
      <c r="JI89" s="185"/>
      <c r="JJ89" s="182">
        <f>IF(ISBLANK($JO$3),"",IF(ISBLANK(Tipy!HX83),0,IF(AND(Tipy!HX83=Výsledky!$JM$3,Tipy!HZ83=Výsledky!$JO$3),50,0)))</f>
        <v>0</v>
      </c>
      <c r="JK89" s="182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2">
        <f>IF(ISBLANK($JO$3),"",IF(OR(Tipy!IA83=Výsledky!$JJ$6,Tipy!IA83=Výsledky!$JJ$7,Tipy!IA83=Výsledky!$JJ$8,Tipy!IA83=Výsledky!$JJ$9),30,0))</f>
        <v>0</v>
      </c>
      <c r="JM89" s="182">
        <f>IF(ISBLANK($JO$3),"",IF(OR(Tipy!IB83=Výsledky!$JM$6,Tipy!IB83=Výsledky!$JM$7,Tipy!IB83=Výsledky!$JM$8,Tipy!IB83=Výsledky!$JM$9),10,0))</f>
        <v>0</v>
      </c>
      <c r="JN89" s="183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86" t="str">
        <f>IF(ISBLANK($JO$3),"",IF(ISBLANK(Tipy!HX83),"-",SUM(JJ89:JN89)))</f>
        <v>-</v>
      </c>
      <c r="JP89" s="185"/>
      <c r="JQ89" s="182">
        <f>IF(ISBLANK($JV$3),"",IF(ISBLANK(Tipy!ID83),0,IF(AND(Tipy!ID83=Výsledky!$JT$3,Tipy!IF83=Výsledky!$JV$3),50,0)))</f>
        <v>0</v>
      </c>
      <c r="JR89" s="182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82">
        <f>IF(ISBLANK($JV$3),"",IF(OR(Tipy!IG83=Výsledky!$JQ$6,Tipy!IG83=Výsledky!$JQ$7,Tipy!IG83=Výsledky!$JQ$8,Tipy!IG83=Výsledky!$JQ$9),30,0))</f>
        <v>0</v>
      </c>
      <c r="JT89" s="182">
        <f>IF(ISBLANK($JV$3),"",IF(OR(Tipy!IH83=Výsledky!$JT$6,Tipy!IH83=Výsledky!$JT$7,Tipy!IH83=Výsledky!$JT$8,Tipy!IH83=Výsledky!$JT$9),10,0))</f>
        <v>0</v>
      </c>
      <c r="JU89" s="183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86" t="str">
        <f>IF(ISBLANK($JV$3),"",IF(ISBLANK(Tipy!ID83),"-",SUM(JQ89:JU89)))</f>
        <v>-</v>
      </c>
      <c r="JW89" s="185"/>
      <c r="JX89" s="182">
        <f>IF(ISBLANK($KC$3),"",IF(ISBLANK(Tipy!IJ83),0,IF(AND(Tipy!IJ83=Výsledky!$KA$3,Tipy!IL83=Výsledky!$KC$3),50,0)))</f>
        <v>0</v>
      </c>
      <c r="JY89" s="182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>0</v>
      </c>
      <c r="JZ89" s="182">
        <f>IF(ISBLANK($KC$3),"",IF(OR(Tipy!IM83=Výsledky!$JX$6,Tipy!IM83=Výsledky!$JX$7,Tipy!IM83=Výsledky!$JX$8,Tipy!IM83=Výsledky!$JX$9),30,0))</f>
        <v>0</v>
      </c>
      <c r="KA89" s="182">
        <f>IF(ISBLANK($KC$3),"",IF(OR(Tipy!IN83=Výsledky!$KA$6,Tipy!IN83=Výsledky!$KA$7,Tipy!IN83=Výsledky!$KA$8,Tipy!IN83=Výsledky!$KA$9),10,0))</f>
        <v>0</v>
      </c>
      <c r="KB89" s="183">
        <f>IF(ISBLANK($KC$3),"",IF(ISBLANK(Tipy!IJ83),0,IF(OR(AND(Tipy!IJ83=Výsledky!$KA$3,OR(Tipy!IL83=Výsledky!$KC$3+1,Tipy!IL83=Výsledky!$KC$3-1)),AND(Tipy!IL83=Výsledky!$KC$3,OR(Tipy!IJ83=Výsledky!$KA$3+1,Tipy!IJ83=Výsledky!$KA$3-1))),10,0)))</f>
        <v>0</v>
      </c>
      <c r="KC89" s="186" t="str">
        <f>IF(ISBLANK($KC$3),"",IF(ISBLANK(Tipy!IJ83),"-",SUM(JX89:KB89)))</f>
        <v>-</v>
      </c>
      <c r="KD89" s="185"/>
      <c r="KE89" s="182">
        <f>IF(ISBLANK($KJ$3),"",IF(ISBLANK(Tipy!IP83),0,IF(AND(Tipy!IP83=Výsledky!$KH$3,Tipy!IR83=Výsledky!$KJ$3),50,0)))</f>
        <v>0</v>
      </c>
      <c r="KF89" s="182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182">
        <f>IF(ISBLANK($KJ$3),"",IF(OR(Tipy!IS83=Výsledky!$KE$6,Tipy!IS83=Výsledky!$KE$7,Tipy!IS83=Výsledky!$KE$8,Tipy!IS83=Výsledky!$KE$9),30,0))</f>
        <v>0</v>
      </c>
      <c r="KH89" s="182">
        <f>IF(ISBLANK($KJ$3),"",IF(OR(Tipy!IT83=Výsledky!$KH$6,Tipy!IT83=Výsledky!$KH$7,Tipy!IT83=Výsledky!$KH$8,Tipy!IT83=Výsledky!$KH$9),10,0))</f>
        <v>0</v>
      </c>
      <c r="KI89" s="183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186" t="str">
        <f>IF(ISBLANK($KJ$3),"",IF(ISBLANK(Tipy!IP83),"-",SUM(KE89:KI89)))</f>
        <v>-</v>
      </c>
      <c r="KK89" s="185"/>
      <c r="KL89" s="182">
        <f>IF(ISBLANK($KQ$3),"",IF(ISBLANK(Tipy!IV83),0,IF(AND(Tipy!IV83=Výsledky!$KO$3,Tipy!IX83=Výsledky!$KQ$3),50,0)))</f>
        <v>0</v>
      </c>
      <c r="KM89" s="182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82">
        <f>IF(ISBLANK($KQ$3),"",IF(OR(Tipy!IY83=Výsledky!$KL$6,Tipy!IY83=Výsledky!$KL$7,Tipy!IY83=Výsledky!$KL$8,Tipy!IY83=Výsledky!$KL$9),30,0))</f>
        <v>0</v>
      </c>
      <c r="KO89" s="182">
        <f>IF(ISBLANK($KQ$3),"",IF(OR(Tipy!IZ83=Výsledky!$KO$6,Tipy!IZ83=Výsledky!$KO$7,Tipy!IZ83=Výsledky!$KO$8,Tipy!IZ83=Výsledky!$KO$9),10,0))</f>
        <v>0</v>
      </c>
      <c r="KP89" s="183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86" t="str">
        <f>IF(ISBLANK($KQ$3),"",IF(ISBLANK(Tipy!IV83),"-",SUM(KL89:KP89)))</f>
        <v>-</v>
      </c>
      <c r="KR89" s="185"/>
      <c r="KS89" s="182">
        <f>IF(ISBLANK($KX$3),"",IF(ISBLANK(Tipy!JB83),0,IF(AND(Tipy!JB83=Výsledky!$KV$3,Tipy!JD83=Výsledky!$KX$3),50,0)))</f>
        <v>0</v>
      </c>
      <c r="KT89" s="182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0</v>
      </c>
      <c r="KU89" s="182">
        <f>IF(ISBLANK($KX$3),"",IF(OR(Tipy!JE83=Výsledky!$KS$6,Tipy!JE83=Výsledky!$KS$7,Tipy!JE83=Výsledky!$KS$8,Tipy!JE83=Výsledky!$KS$9),30,0))</f>
        <v>0</v>
      </c>
      <c r="KV89" s="182">
        <f>IF(ISBLANK($KX$3),"",IF(OR(Tipy!JF83=Výsledky!$KV$6,Tipy!JF83=Výsledky!$KV$7,Tipy!JF83=Výsledky!$KV$8,Tipy!JF83=Výsledky!$KV$9),10,0))</f>
        <v>0</v>
      </c>
      <c r="KW89" s="183">
        <f>IF(ISBLANK($KX$3),"",IF(ISBLANK(Tipy!JB83),0,IF(OR(AND(Tipy!JB83=Výsledky!$KV$3,OR(Tipy!JD83=Výsledky!$KX$3+1,Tipy!JD83=Výsledky!$KX$3-1)),AND(Tipy!JD83=Výsledky!$KX$3,OR(Tipy!JB83=Výsledky!$KV$3+1,Tipy!JB83=Výsledky!$KV$3-1))),10,0)))</f>
        <v>0</v>
      </c>
      <c r="KX89" s="186" t="str">
        <f>IF(ISBLANK($KX$3),"",IF(ISBLANK(Tipy!JB83),"-",SUM(KS89:KW89)))</f>
        <v>-</v>
      </c>
      <c r="KY89" s="185"/>
      <c r="KZ89" s="182">
        <f>IF(ISBLANK($LE$3),"",IF(ISBLANK(Tipy!JH83),0,IF(AND(Tipy!JH83=Výsledky!$LC$3,Tipy!JJ83=Výsledky!$LE$3),50,0)))</f>
        <v>0</v>
      </c>
      <c r="LA89" s="182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82">
        <f>IF(ISBLANK($LE$3),"",IF(OR(Tipy!JK83=Výsledky!$KZ$6,Tipy!JK83=Výsledky!$KZ$7,Tipy!JK83=Výsledky!$KZ$8,Tipy!JK83=Výsledky!$KZ$9),30,0))</f>
        <v>0</v>
      </c>
      <c r="LC89" s="182">
        <f>IF(ISBLANK($LE$3),"",IF(OR(Tipy!JL83=Výsledky!$LC$6,Tipy!JL83=Výsledky!$LC$7,Tipy!JL83=Výsledky!$LC$8,Tipy!JL83=Výsledky!$LC$9),10,0))</f>
        <v>0</v>
      </c>
      <c r="LD89" s="183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86" t="str">
        <f>IF(ISBLANK($LE$3),"",IF(ISBLANK(Tipy!JH83),"-",SUM(KZ89:LD89)))</f>
        <v>-</v>
      </c>
      <c r="LF89" s="185"/>
      <c r="LG89" s="182">
        <f>IF(ISBLANK($LL$3),"",IF(ISBLANK(Tipy!JN83),0,IF(AND(Tipy!JN83=Výsledky!$LJ$3,Tipy!JP83=Výsledky!$LL$3),50,0)))</f>
        <v>0</v>
      </c>
      <c r="LH89" s="182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82">
        <f>IF(ISBLANK($LL$3),"",IF(OR(Tipy!JQ83=Výsledky!$LG$6,Tipy!JQ83=Výsledky!$LG$7,Tipy!JQ83=Výsledky!$LG$8,Tipy!JQ83=Výsledky!$LG$9),30,0))</f>
        <v>0</v>
      </c>
      <c r="LJ89" s="182">
        <f>IF(ISBLANK($LL$3),"",IF(OR(Tipy!JR83=Výsledky!$LJ$6,Tipy!JR83=Výsledky!$LJ$7,Tipy!JR83=Výsledky!$LJ$8,Tipy!JR83=Výsledky!$LJ$9),10,0))</f>
        <v>0</v>
      </c>
      <c r="LK89" s="183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86" t="str">
        <f>IF(ISBLANK($LL$3),"",IF(ISBLANK(Tipy!JN83),"-",SUM(LG89:LK89)))</f>
        <v>-</v>
      </c>
      <c r="LM89" s="185"/>
      <c r="LN89" s="182" t="str">
        <f>IF(ISBLANK($LS$3),"",IF(ISBLANK(Tipy!JT83),0,IF(AND(Tipy!JT83=Výsledky!$LQ$3,Tipy!JV83=Výsledky!$LS$3),50,0)))</f>
        <v/>
      </c>
      <c r="LO89" s="182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82" t="str">
        <f>IF(ISBLANK($LS$3),"",IF(OR(Tipy!JW83=Výsledky!$LN$6,Tipy!JW83=Výsledky!$LN$7,Tipy!JW83=Výsledky!$LN$8,Tipy!JW83=Výsledky!$LN$9),30,0))</f>
        <v/>
      </c>
      <c r="LQ89" s="182" t="str">
        <f>IF(ISBLANK($LS$3),"",IF(OR(Tipy!JX83=Výsledky!$LQ$6,Tipy!JX83=Výsledky!$LQ$7,Tipy!JX83=Výsledky!$LQ$8,Tipy!JX83=Výsledky!$LQ$9),10,0))</f>
        <v/>
      </c>
      <c r="LR89" s="183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86" t="str">
        <f>IF(ISBLANK($LS$3),"",IF(ISBLANK(Tipy!JT83),"-",SUM(LN89:LR89)))</f>
        <v/>
      </c>
      <c r="LT89" s="94"/>
      <c r="LU89" s="182">
        <f>IF(ISBLANK($LZ$3),"",IF(ISBLANK(Tipy!JZ83),0,IF(AND(Tipy!JZ83=Výsledky!$LX$3,Tipy!KB83=Výsledky!$LZ$3),50,0)))</f>
        <v>0</v>
      </c>
      <c r="LV89" s="182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82">
        <f>IF(ISBLANK($LZ$3),"",IF(OR(Tipy!KC83=Výsledky!$LU$6,Tipy!KC83=Výsledky!$LU$7,Tipy!KC83=Výsledky!$LU$8,Tipy!KC83=Výsledky!$LU$9),30,0))</f>
        <v>0</v>
      </c>
      <c r="LX89" s="182">
        <f>IF(ISBLANK($LZ$3),"",IF(OR(Tipy!KD83=Výsledky!$LX$6,Tipy!KD83=Výsledky!$LX$7,Tipy!KD83=Výsledky!$LX$8,Tipy!KD83=Výsledky!$LX$9),10,0))</f>
        <v>0</v>
      </c>
      <c r="LY89" s="183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86" t="str">
        <f>IF(ISBLANK($LZ$3),"",IF(ISBLANK(Tipy!JZ83),"-",SUM(LU89:LY89)))</f>
        <v>-</v>
      </c>
      <c r="MA89" s="185"/>
      <c r="MB89" s="182">
        <f>IF(ISBLANK($MG$3),"",IF(ISBLANK(Tipy!KF83),0,IF(AND(Tipy!KF83=Výsledky!$ME$3,Tipy!KH83=Výsledky!$MG$3),50,0)))</f>
        <v>0</v>
      </c>
      <c r="MC89" s="182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82">
        <f>IF(ISBLANK($MG$3),"",IF(OR(Tipy!KI83=Výsledky!$MB$6,Tipy!KI83=Výsledky!$MB$7,Tipy!KI83=Výsledky!$MB$8,Tipy!KI83=Výsledky!$MB$9),30,0))</f>
        <v>0</v>
      </c>
      <c r="ME89" s="182">
        <f>IF(ISBLANK($MG$3),"",IF(OR(Tipy!KJ83=Výsledky!$ME$6,Tipy!KJ83=Výsledky!$ME$7,Tipy!KJ83=Výsledky!$ME$8,Tipy!KJ83=Výsledky!$ME$9),10,0))</f>
        <v>0</v>
      </c>
      <c r="MF89" s="183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86" t="str">
        <f>IF(ISBLANK($MG$3),"",IF(ISBLANK(Tipy!KF83),"-",SUM(MB89:MF89)))</f>
        <v>-</v>
      </c>
      <c r="MH89" s="94"/>
      <c r="MI89" s="92" t="str">
        <f>IF(ISBLANK($MN$3),"",IF(ISBLANK(Tipy!KL83),0,IF(AND(Tipy!KL83=Výsledky!$ML$3,Tipy!KN83=Výsledky!$MN$3),50,0)))</f>
        <v/>
      </c>
      <c r="MJ89" s="92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92" t="str">
        <f>IF(ISBLANK($MN$3),"",IF(OR(Tipy!KO83=Výsledky!$MI$6,Tipy!KO83=Výsledky!$MI$7,Tipy!KO83=Výsledky!$MI$8,Tipy!KO83=Výsledky!$MI$9),30,0))</f>
        <v/>
      </c>
      <c r="ML89" s="92" t="str">
        <f>IF(ISBLANK($MN$3),"",IF(OR(Tipy!KP83=Výsledky!$ML$6,Tipy!KP83=Výsledky!$ML$7,Tipy!KP83=Výsledky!$ML$8,Tipy!KP83=Výsledky!$ML$9),10,0))</f>
        <v/>
      </c>
      <c r="MM89" s="93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95" t="str">
        <f>IF(ISBLANK($MN$3),"",IF(ISBLANK(Tipy!KL83),"-",SUM(MI89:MM89)))</f>
        <v/>
      </c>
      <c r="MO89" s="94"/>
      <c r="MP89" s="92" t="str">
        <f>IF(ISBLANK($MU$3),"",IF(ISBLANK(Tipy!KR83),0,IF(AND(Tipy!KR83=Výsledky!$MS$3,Tipy!KT83=Výsledky!$MU$3),50,0)))</f>
        <v/>
      </c>
      <c r="MQ89" s="92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92" t="str">
        <f>IF(ISBLANK($MU$3),"",IF(OR(Tipy!KU83=Výsledky!$MP$6,Tipy!KU83=Výsledky!$MP$7,Tipy!KU83=Výsledky!$MP$8,Tipy!KU83=Výsledky!$MP$9),30,0))</f>
        <v/>
      </c>
      <c r="MS89" s="92" t="str">
        <f>IF(ISBLANK($MU$3),"",IF(OR(Tipy!KV83=Výsledky!$MS$6,Tipy!KV83=Výsledky!$MS$7,Tipy!KV83=Výsledky!$MS$8,Tipy!KV83=Výsledky!$MS$9),10,0))</f>
        <v/>
      </c>
      <c r="MT89" s="93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95" t="str">
        <f>IF(ISBLANK($MU$3),"",IF(ISBLANK(Tipy!KR83),"-",SUM(MP89:MT89)))</f>
        <v/>
      </c>
      <c r="MV89" s="94"/>
      <c r="MW89" s="92" t="str">
        <f>IF(ISBLANK($NB$3),"",IF(ISBLANK(Tipy!KX83),0,IF(AND(Tipy!KX83=Výsledky!$MZ$3,Tipy!KZ83=Výsledky!$NB$3),50,0)))</f>
        <v/>
      </c>
      <c r="MX89" s="92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92" t="str">
        <f>IF(ISBLANK($NB$3),"",IF(OR(Tipy!LA83=Výsledky!$MW$6,Tipy!LA83=Výsledky!$MW$7,Tipy!LA83=Výsledky!$MW$8,Tipy!LA83=Výsledky!$MW$9),30,0))</f>
        <v/>
      </c>
      <c r="MZ89" s="92" t="str">
        <f>IF(ISBLANK($NB$3),"",IF(OR(Tipy!LB83=Výsledky!$MZ$6,Tipy!LB83=Výsledky!$MZ$7,Tipy!LB83=Výsledky!$MZ$8,Tipy!LB83=Výsledky!$MZ$9),10,0))</f>
        <v/>
      </c>
      <c r="NA89" s="93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95" t="str">
        <f>IF(ISBLANK($NB$3),"",IF(ISBLANK(Tipy!KX83),"-",SUM(MW89:NA89)))</f>
        <v/>
      </c>
      <c r="NC89" s="94"/>
      <c r="ND89" s="92" t="str">
        <f>IF(ISBLANK($NI$3),"",IF(ISBLANK(Tipy!LD83),0,IF(AND(Tipy!LD83=Výsledky!$NG$3,Tipy!LF83=Výsledky!$NI$3),50,0)))</f>
        <v/>
      </c>
      <c r="NE89" s="92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92" t="str">
        <f>IF(ISBLANK($NI$3),"",IF(OR(Tipy!LG83=Výsledky!$ND$6,Tipy!LG83=Výsledky!$ND$7,Tipy!LG83=Výsledky!$ND$8,Tipy!LG83=Výsledky!$ND$9),30,0))</f>
        <v/>
      </c>
      <c r="NG89" s="92" t="str">
        <f>IF(ISBLANK($NI$3),"",IF(OR(Tipy!LH83=Výsledky!$NG$6,Tipy!LH83=Výsledky!$NG$7,Tipy!LH83=Výsledky!$NG$8,Tipy!LH83=Výsledky!$NG$9),10,0))</f>
        <v/>
      </c>
      <c r="NH89" s="93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95" t="str">
        <f>IF(ISBLANK($NI$3),"",IF(ISBLANK(Tipy!LD83),"-",SUM(ND89:NH89)))</f>
        <v/>
      </c>
      <c r="NJ89" s="94"/>
      <c r="NK89" s="92" t="str">
        <f>IF(ISBLANK($NP$3),"",IF(ISBLANK(Tipy!LJ83),0,IF(AND(Tipy!LJ83=Výsledky!$NN$3,Tipy!LL83=Výsledky!$NP$3),50,0)))</f>
        <v/>
      </c>
      <c r="NL89" s="92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92" t="str">
        <f>IF(ISBLANK($NP$3),"",IF(OR(Tipy!LM83=Výsledky!$NK$6,Tipy!LM83=Výsledky!$NK$7,Tipy!LM83=Výsledky!$NK$8,Tipy!LM83=Výsledky!$NK$9),30,0))</f>
        <v/>
      </c>
      <c r="NN89" s="92" t="str">
        <f>IF(ISBLANK($NP$3),"",IF(OR(Tipy!LN83=Výsledky!$NN$6,Tipy!LN83=Výsledky!$NN$7,Tipy!LN83=Výsledky!$NN$8,Tipy!LN83=Výsledky!$NN$9),10,0))</f>
        <v/>
      </c>
      <c r="NO89" s="93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95" t="str">
        <f>IF(ISBLANK($NP$3),"",IF(ISBLANK(Tipy!LJ83),"-",SUM(NK89:NO89)))</f>
        <v/>
      </c>
      <c r="NQ89" s="94"/>
      <c r="NR89" s="92" t="str">
        <f>IF(ISBLANK($NW$3),"",IF(ISBLANK(Tipy!LP83),0,IF(AND(Tipy!LP83=Výsledky!$NU$3,Tipy!LR83=Výsledky!$NW$3),50,0)))</f>
        <v/>
      </c>
      <c r="NS89" s="92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92" t="str">
        <f>IF(ISBLANK($NW$3),"",IF(OR(Tipy!LS83=Výsledky!$NR$6,Tipy!LS83=Výsledky!$NR$7,Tipy!LS83=Výsledky!$NR$8,Tipy!LS83=Výsledky!$NR$9),30,0))</f>
        <v/>
      </c>
      <c r="NU89" s="92" t="str">
        <f>IF(ISBLANK($NW$3),"",IF(OR(Tipy!LT83=Výsledky!$NU$6,Tipy!LT83=Výsledky!$NU$7,Tipy!LT83=Výsledky!$NU$8,Tipy!LT83=Výsledky!$NU$9),10,0))</f>
        <v/>
      </c>
      <c r="NV89" s="93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95" t="str">
        <f>IF(ISBLANK($NW$3),"",IF(ISBLANK(Tipy!LP83),"-",SUM(NR89:NV89)))</f>
        <v/>
      </c>
      <c r="NX89" s="94"/>
      <c r="NY89" s="92" t="str">
        <f>IF(ISBLANK($OD$3),"",IF(ISBLANK(Tipy!LV83),0,IF(AND(Tipy!LV83=Výsledky!$OB$3,Tipy!LX83=Výsledky!$OD$3),50,0)))</f>
        <v/>
      </c>
      <c r="NZ89" s="92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92" t="str">
        <f>IF(ISBLANK($OD$3),"",IF(OR(Tipy!LY83=Výsledky!$NY$6,Tipy!LY83=Výsledky!$NY$7,Tipy!LY83=Výsledky!$NY$8,Tipy!LY83=Výsledky!$NY$9),30,0))</f>
        <v/>
      </c>
      <c r="OB89" s="92" t="str">
        <f>IF(ISBLANK($OD$3),"",IF(OR(Tipy!LZ83=Výsledky!$OB$6,Tipy!LZ83=Výsledky!$OB$7,Tipy!LZ83=Výsledky!$OB$8,Tipy!LZ83=Výsledky!$OB$9),10,0))</f>
        <v/>
      </c>
      <c r="OC89" s="93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95" t="str">
        <f>IF(ISBLANK($OD$3),"",IF(ISBLANK(Tipy!LV83),"-",SUM(NY89:OC89)))</f>
        <v/>
      </c>
      <c r="OE89" s="94"/>
      <c r="OF89" s="92" t="str">
        <f>IF(ISBLANK($OK$3),"",IF(ISBLANK(Tipy!MB83),0,IF(AND(Tipy!MB83=Výsledky!$OI$3,Tipy!MD83=Výsledky!$OK$3),50,0)))</f>
        <v/>
      </c>
      <c r="OG89" s="92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92" t="str">
        <f>IF(ISBLANK($OK$3),"",IF(OR(Tipy!ME83=Výsledky!$OF$6,Tipy!ME83=Výsledky!$OF$7,Tipy!ME83=Výsledky!$OF$8,Tipy!ME83=Výsledky!$OF$9),30,0))</f>
        <v/>
      </c>
      <c r="OI89" s="92" t="str">
        <f>IF(ISBLANK($OK$3),"",IF(OR(Tipy!MF83=Výsledky!$OI$6,Tipy!MF83=Výsledky!$OI$7,Tipy!MF83=Výsledky!$OI$8,Tipy!MF83=Výsledky!$OI$9),10,0))</f>
        <v/>
      </c>
      <c r="OJ89" s="93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95" t="str">
        <f>IF(ISBLANK($OK$3),"",IF(ISBLANK(Tipy!MB83),"-",SUM(OF89:OJ89)))</f>
        <v/>
      </c>
      <c r="OL89" s="94"/>
      <c r="OM89" s="92" t="str">
        <f>IF(ISBLANK($OR$3),"",IF(ISBLANK(Tipy!MH83),0,IF(AND(Tipy!MH83=Výsledky!$OP$3,Tipy!MJ83=Výsledky!$OR$3),50,0)))</f>
        <v/>
      </c>
      <c r="ON89" s="92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92" t="str">
        <f>IF(ISBLANK($OR$3),"",IF(OR(Tipy!MK83=Výsledky!$OM$6,Tipy!MK83=Výsledky!$OM$7,Tipy!MK83=Výsledky!$OM$8,Tipy!MK83=Výsledky!$OM$9),30,0))</f>
        <v/>
      </c>
      <c r="OP89" s="92" t="str">
        <f>IF(ISBLANK($OR$3),"",IF(OR(Tipy!ML83=Výsledky!$OP$6,Tipy!ML83=Výsledky!$OP$7,Tipy!ML83=Výsledky!$OP$8,Tipy!ML83=Výsledky!$OP$9),10,0))</f>
        <v/>
      </c>
      <c r="OQ89" s="93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95" t="str">
        <f>IF(ISBLANK($OR$3),"",IF(ISBLANK(Tipy!MH83),"-",SUM(OM89:OQ89)))</f>
        <v/>
      </c>
      <c r="OS89" s="94"/>
      <c r="OT89" s="92" t="str">
        <f>IF(ISBLANK($OY$3),"",IF(ISBLANK(Tipy!MN83),0,IF(AND(Tipy!MN83=Výsledky!$OW$3,Tipy!MP83=Výsledky!$OY$3),50,0)))</f>
        <v/>
      </c>
      <c r="OU89" s="92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92" t="str">
        <f>IF(ISBLANK($OY$3),"",IF(OR(Tipy!MQ83=Výsledky!$OT$6,Tipy!MQ83=Výsledky!$OT$7,Tipy!MQ83=Výsledky!$OT$8,Tipy!MQ83=Výsledky!$OT$9),30,0))</f>
        <v/>
      </c>
      <c r="OW89" s="92" t="str">
        <f>IF(ISBLANK($OY$3),"",IF(OR(Tipy!MR83=Výsledky!$OW$6,Tipy!MR83=Výsledky!$OW$7,Tipy!MR83=Výsledky!$OW$8,Tipy!MR83=Výsledky!$OW$9),10,0))</f>
        <v/>
      </c>
      <c r="OX89" s="93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95" t="str">
        <f>IF(ISBLANK($OY$3),"",IF(ISBLANK(Tipy!MN83),"-",SUM(OT89:OX89)))</f>
        <v/>
      </c>
      <c r="OZ89" s="94"/>
      <c r="PA89" s="92" t="str">
        <f>IF(ISBLANK($PF$3),"",IF(ISBLANK(Tipy!MT83),0,IF(AND(Tipy!MT83=Výsledky!$PD$3,Tipy!MV83=Výsledky!$PF$3),50,0)))</f>
        <v/>
      </c>
      <c r="PB89" s="92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92" t="str">
        <f>IF(ISBLANK($PF$3),"",IF(OR(Tipy!MW83=Výsledky!$PA$6,Tipy!MW83=Výsledky!$PA$7,Tipy!MW83=Výsledky!$PA$8,Tipy!MW83=Výsledky!$PA$9),30,0))</f>
        <v/>
      </c>
      <c r="PD89" s="92" t="str">
        <f>IF(ISBLANK($PF$3),"",IF(OR(Tipy!MX83=Výsledky!$PD$6,Tipy!MX83=Výsledky!$PD$7,Tipy!MX83=Výsledky!$PD$8,Tipy!MX83=Výsledky!$PD$9),10,0))</f>
        <v/>
      </c>
      <c r="PE89" s="93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95" t="str">
        <f>IF(ISBLANK($PF$3),"",IF(ISBLANK(Tipy!MT83),"-",SUM(PA89:PE89)))</f>
        <v/>
      </c>
      <c r="PG89" s="94"/>
      <c r="PH89" s="92" t="str">
        <f>IF(ISBLANK($PM$3),"",IF(ISBLANK(Tipy!MZ83),0,IF(AND(Tipy!MZ83=Výsledky!$PK$3,Tipy!NB83=Výsledky!$PM$3),50,0)))</f>
        <v/>
      </c>
      <c r="PI89" s="92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92" t="str">
        <f>IF(ISBLANK($PM$3),"",IF(OR(Tipy!NC83=Výsledky!$PH$6,Tipy!NC83=Výsledky!$PH$7,Tipy!NC83=Výsledky!$PH$8,Tipy!NC83=Výsledky!$PH$9),30,0))</f>
        <v/>
      </c>
      <c r="PK89" s="92" t="str">
        <f>IF(ISBLANK($PM$3),"",IF(OR(Tipy!ND83=Výsledky!$PK$6,Tipy!ND83=Výsledky!$PK$7,Tipy!ND83=Výsledky!$PK$8,Tipy!ND83=Výsledky!$PK$9),10,0))</f>
        <v/>
      </c>
      <c r="PL89" s="93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95" t="str">
        <f>IF(ISBLANK($PM$3),"",IF(ISBLANK(Tipy!MZ83),"-",SUM(PH89:PL89)))</f>
        <v/>
      </c>
      <c r="PN89" s="94"/>
      <c r="PO89" s="92" t="str">
        <f>IF(ISBLANK($PT$3),"",IF(ISBLANK(Tipy!NF83),0,IF(AND(Tipy!NF83=Výsledky!$PR$3,Tipy!NH83=Výsledky!$PT$3),50,0)))</f>
        <v/>
      </c>
      <c r="PP89" s="92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92" t="str">
        <f>IF(ISBLANK($PT$3),"",IF(OR(Tipy!NI83=Výsledky!$PO$6,Tipy!NI83=Výsledky!$PO$7,Tipy!NI83=Výsledky!$PO$8,Tipy!NI83=Výsledky!$PO$9),30,0))</f>
        <v/>
      </c>
      <c r="PR89" s="92" t="str">
        <f>IF(ISBLANK($PT$3),"",IF(OR(Tipy!NJ83=Výsledky!$PR$6,Tipy!NJ83=Výsledky!$PR$7,Tipy!NJ83=Výsledky!$PR$8,Tipy!NJ83=Výsledky!$PR$9),10,0))</f>
        <v/>
      </c>
      <c r="PS89" s="93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95" t="str">
        <f>IF(ISBLANK($PT$3),"",IF(ISBLANK(Tipy!NF83),"-",SUM(PO89:PS89)))</f>
        <v/>
      </c>
      <c r="PU89" s="94"/>
      <c r="PV89" s="92" t="str">
        <f>IF(ISBLANK($QA$3),"",IF(ISBLANK(Tipy!NL83),0,IF(AND(Tipy!NL83=Výsledky!$PY$3,Tipy!NN83=Výsledky!$QA$3),50,0)))</f>
        <v/>
      </c>
      <c r="PW89" s="92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92" t="str">
        <f>IF(ISBLANK($QA$3),"",IF(OR(Tipy!NO83=Výsledky!$PV$6,Tipy!NO83=Výsledky!$PV$7,Tipy!NO83=Výsledky!$PV$8,Tipy!NO83=Výsledky!$PV$9),30,0))</f>
        <v/>
      </c>
      <c r="PY89" s="92" t="str">
        <f>IF(ISBLANK($QA$3),"",IF(OR(Tipy!NP83=Výsledky!$PY$6,Tipy!NP83=Výsledky!$PY$7,Tipy!NP83=Výsledky!$PY$8,Tipy!NP83=Výsledky!$PY$9),10,0))</f>
        <v/>
      </c>
      <c r="PZ89" s="93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95" t="str">
        <f>IF(ISBLANK($QA$3),"",IF(ISBLANK(Tipy!NL83),"-",SUM(PV89:PZ89)))</f>
        <v/>
      </c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182">
        <f>IF(ISBLANK($GP$3),"",IF(ISBLANK(Tipy!FJ84),0,IF(AND(Tipy!FJ84=Výsledky!$GN$3,Tipy!FL84=Výsledky!$GP$3),50,0)))</f>
        <v>0</v>
      </c>
      <c r="GL90" s="18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82">
        <f>IF(ISBLANK($GP$3),"",IF(OR(Tipy!FM84=Výsledky!$GK$6,Tipy!FM84=Výsledky!$GK$7,Tipy!FM84=Výsledky!$GK$8,Tipy!FM84=Výsledky!$GK$9),30,0))</f>
        <v>30</v>
      </c>
      <c r="GN90" s="182">
        <f>IF(ISBLANK($GP$3),"",IF(OR(Tipy!FN84=Výsledky!$GN$6,Tipy!FN84=Výsledky!$GN$7,Tipy!FN84=Výsledky!$GN$8,Tipy!FN84=Výsledky!$GN$9),10,0))</f>
        <v>0</v>
      </c>
      <c r="GO90" s="18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6">
        <f>IF(ISBLANK($GP$3),"",IF(ISBLANK(Tipy!FJ84),"-",SUM(GK90:GO90)))</f>
        <v>50</v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182">
        <f>IF(ISBLANK($IM$3),"",IF(ISBLANK(Tipy!GZ84),0,IF(AND(Tipy!GZ84=Výsledky!$IK$3,Tipy!HB84=Výsledky!$IM$3),50,0)))</f>
        <v>0</v>
      </c>
      <c r="II90" s="182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2">
        <f>IF(ISBLANK($IM$3),"",IF(OR(Tipy!HC84=Výsledky!$IH$6,Tipy!HC84=Výsledky!$IH$7,Tipy!HC84=Výsledky!$IH$8,Tipy!HC84=Výsledky!$IH$9),30,0))</f>
        <v>0</v>
      </c>
      <c r="IK90" s="182">
        <f>IF(ISBLANK($IM$3),"",IF(OR(Tipy!HD84=Výsledky!$IK$6,Tipy!HD84=Výsledky!$IK$7,Tipy!HD84=Výsledky!$IK$8,Tipy!HD84=Výsledky!$IK$9),10,0))</f>
        <v>0</v>
      </c>
      <c r="IL90" s="183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6">
        <f>IF(ISBLANK($IM$3),"",IF(ISBLANK(Tipy!GZ84),"-",SUM(IH90:IL90)))</f>
        <v>30</v>
      </c>
      <c r="IN90" s="185"/>
      <c r="IO90" s="182">
        <f>IF(ISBLANK($IT$3),"",IF(ISBLANK(Tipy!HF84),0,IF(AND(Tipy!HF84=Výsledky!$IR$3,Tipy!HH84=Výsledky!$IT$3),50,0)))</f>
        <v>0</v>
      </c>
      <c r="IP90" s="18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2">
        <f>IF(ISBLANK($IT$3),"",IF(OR(Tipy!HI84=Výsledky!$IO$6,Tipy!HI84=Výsledky!$IO$7,Tipy!HI84=Výsledky!$IO$8,Tipy!HI84=Výsledky!$IO$9),30,0))</f>
        <v>0</v>
      </c>
      <c r="IR90" s="182">
        <f>IF(ISBLANK($IT$3),"",IF(OR(Tipy!HJ84=Výsledky!$IR$6,Tipy!HJ84=Výsledky!$IR$7,Tipy!HJ84=Výsledky!$IR$8,Tipy!HJ84=Výsledky!$IR$9),10,0))</f>
        <v>0</v>
      </c>
      <c r="IS90" s="18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6">
        <f>IF(ISBLANK($IT$3),"",IF(ISBLANK(Tipy!HF84),"-",SUM(IO90:IS90)))</f>
        <v>20</v>
      </c>
      <c r="IU90" s="185"/>
      <c r="IV90" s="182">
        <f>IF(ISBLANK($JA$3),"",IF(ISBLANK(Tipy!HL84),0,IF(AND(Tipy!HL84=Výsledky!$IY$3,Tipy!HN84=Výsledky!$JA$3),50,0)))</f>
        <v>50</v>
      </c>
      <c r="IW90" s="18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2">
        <f>IF(ISBLANK($JA$3),"",IF(OR(Tipy!HO84=Výsledky!$IV$6,Tipy!HO84=Výsledky!$IV$7,Tipy!HO84=Výsledky!$IV$8,Tipy!HO84=Výsledky!$IV$9),30,0))</f>
        <v>0</v>
      </c>
      <c r="IY90" s="182">
        <f>IF(ISBLANK($JA$3),"",IF(OR(Tipy!HP84=Výsledky!$IY$6,Tipy!HP84=Výsledky!$IY$7,Tipy!HP84=Výsledky!$IY$8,Tipy!HP84=Výsledky!$IY$9),10,0))</f>
        <v>0</v>
      </c>
      <c r="IZ90" s="18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6">
        <f>IF(ISBLANK($JA$3),"",IF(ISBLANK(Tipy!HL84),"-",SUM(IV90:IZ90)))</f>
        <v>50</v>
      </c>
      <c r="JB90" s="185"/>
      <c r="JC90" s="182">
        <f>IF(ISBLANK($JH$3),"",IF(ISBLANK(Tipy!HR84),0,IF(AND(Tipy!HR84=Výsledky!$JF$3,Tipy!HT84=Výsledky!$JH$3),50,0)))</f>
        <v>0</v>
      </c>
      <c r="JD90" s="18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2">
        <f>IF(ISBLANK($JH$3),"",IF(OR(Tipy!HU84=Výsledky!$JC$6,Tipy!HU84=Výsledky!$JC$7,Tipy!HU84=Výsledky!$JC$8,Tipy!HU84=Výsledky!$JC$9),30,0))</f>
        <v>0</v>
      </c>
      <c r="JF90" s="182">
        <f>IF(ISBLANK($JH$3),"",IF(OR(Tipy!HV84=Výsledky!$JF$6,Tipy!HV84=Výsledky!$JF$7,Tipy!HV84=Výsledky!$JF$8,Tipy!HV84=Výsledky!$JF$9),10,0))</f>
        <v>0</v>
      </c>
      <c r="JG90" s="183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6">
        <f>IF(ISBLANK($JH$3),"",IF(ISBLANK(Tipy!HR84),"-",SUM(JC90:JG90)))</f>
        <v>30</v>
      </c>
      <c r="JI90" s="185"/>
      <c r="JJ90" s="182">
        <f>IF(ISBLANK($JO$3),"",IF(ISBLANK(Tipy!HX84),0,IF(AND(Tipy!HX84=Výsledky!$JM$3,Tipy!HZ84=Výsledky!$JO$3),50,0)))</f>
        <v>0</v>
      </c>
      <c r="JK90" s="18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2">
        <f>IF(ISBLANK($JO$3),"",IF(OR(Tipy!IA84=Výsledky!$JJ$6,Tipy!IA84=Výsledky!$JJ$7,Tipy!IA84=Výsledky!$JJ$8,Tipy!IA84=Výsledky!$JJ$9),30,0))</f>
        <v>30</v>
      </c>
      <c r="JM90" s="182">
        <f>IF(ISBLANK($JO$3),"",IF(OR(Tipy!IB84=Výsledky!$JM$6,Tipy!IB84=Výsledky!$JM$7,Tipy!IB84=Výsledky!$JM$8,Tipy!IB84=Výsledky!$JM$9),10,0))</f>
        <v>0</v>
      </c>
      <c r="JN90" s="18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86">
        <f>IF(ISBLANK($JO$3),"",IF(ISBLANK(Tipy!HX84),"-",SUM(JJ90:JN90)))</f>
        <v>50</v>
      </c>
      <c r="JP90" s="185"/>
      <c r="JQ90" s="182">
        <f>IF(ISBLANK($JV$3),"",IF(ISBLANK(Tipy!ID84),0,IF(AND(Tipy!ID84=Výsledky!$JT$3,Tipy!IF84=Výsledky!$JV$3),50,0)))</f>
        <v>0</v>
      </c>
      <c r="JR90" s="18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182">
        <f>IF(ISBLANK($JV$3),"",IF(OR(Tipy!IG84=Výsledky!$JQ$6,Tipy!IG84=Výsledky!$JQ$7,Tipy!IG84=Výsledky!$JQ$8,Tipy!IG84=Výsledky!$JQ$9),30,0))</f>
        <v>30</v>
      </c>
      <c r="JT90" s="182">
        <f>IF(ISBLANK($JV$3),"",IF(OR(Tipy!IH84=Výsledky!$JT$6,Tipy!IH84=Výsledky!$JT$7,Tipy!IH84=Výsledky!$JT$8,Tipy!IH84=Výsledky!$JT$9),10,0))</f>
        <v>0</v>
      </c>
      <c r="JU90" s="18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86">
        <f>IF(ISBLANK($JV$3),"",IF(ISBLANK(Tipy!ID84),"-",SUM(JQ90:JU90)))</f>
        <v>50</v>
      </c>
      <c r="JW90" s="185"/>
      <c r="JX90" s="182">
        <f>IF(ISBLANK($KC$3),"",IF(ISBLANK(Tipy!IJ84),0,IF(AND(Tipy!IJ84=Výsledky!$KA$3,Tipy!IL84=Výsledky!$KC$3),50,0)))</f>
        <v>0</v>
      </c>
      <c r="JY90" s="182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>0</v>
      </c>
      <c r="JZ90" s="182">
        <f>IF(ISBLANK($KC$3),"",IF(OR(Tipy!IM84=Výsledky!$JX$6,Tipy!IM84=Výsledky!$JX$7,Tipy!IM84=Výsledky!$JX$8,Tipy!IM84=Výsledky!$JX$9),30,0))</f>
        <v>0</v>
      </c>
      <c r="KA90" s="182">
        <f>IF(ISBLANK($KC$3),"",IF(OR(Tipy!IN84=Výsledky!$KA$6,Tipy!IN84=Výsledky!$KA$7,Tipy!IN84=Výsledky!$KA$8,Tipy!IN84=Výsledky!$KA$9),10,0))</f>
        <v>0</v>
      </c>
      <c r="KB90" s="183">
        <f>IF(ISBLANK($KC$3),"",IF(ISBLANK(Tipy!IJ84),0,IF(OR(AND(Tipy!IJ84=Výsledky!$KA$3,OR(Tipy!IL84=Výsledky!$KC$3+1,Tipy!IL84=Výsledky!$KC$3-1)),AND(Tipy!IL84=Výsledky!$KC$3,OR(Tipy!IJ84=Výsledky!$KA$3+1,Tipy!IJ84=Výsledky!$KA$3-1))),10,0)))</f>
        <v>0</v>
      </c>
      <c r="KC90" s="186">
        <f>IF(ISBLANK($KC$3),"",IF(ISBLANK(Tipy!IJ84),"-",SUM(JX90:KB90)))</f>
        <v>0</v>
      </c>
      <c r="KD90" s="185"/>
      <c r="KE90" s="182">
        <f>IF(ISBLANK($KJ$3),"",IF(ISBLANK(Tipy!IP84),0,IF(AND(Tipy!IP84=Výsledky!$KH$3,Tipy!IR84=Výsledky!$KJ$3),50,0)))</f>
        <v>0</v>
      </c>
      <c r="KF90" s="182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182">
        <f>IF(ISBLANK($KJ$3),"",IF(OR(Tipy!IS84=Výsledky!$KE$6,Tipy!IS84=Výsledky!$KE$7,Tipy!IS84=Výsledky!$KE$8,Tipy!IS84=Výsledky!$KE$9),30,0))</f>
        <v>0</v>
      </c>
      <c r="KH90" s="182">
        <f>IF(ISBLANK($KJ$3),"",IF(OR(Tipy!IT84=Výsledky!$KH$6,Tipy!IT84=Výsledky!$KH$7,Tipy!IT84=Výsledky!$KH$8,Tipy!IT84=Výsledky!$KH$9),10,0))</f>
        <v>0</v>
      </c>
      <c r="KI90" s="183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186">
        <f>IF(ISBLANK($KJ$3),"",IF(ISBLANK(Tipy!IP84),"-",SUM(KE90:KI90)))</f>
        <v>0</v>
      </c>
      <c r="KK90" s="185"/>
      <c r="KL90" s="182">
        <f>IF(ISBLANK($KQ$3),"",IF(ISBLANK(Tipy!IV84),0,IF(AND(Tipy!IV84=Výsledky!$KO$3,Tipy!IX84=Výsledky!$KQ$3),50,0)))</f>
        <v>50</v>
      </c>
      <c r="KM90" s="18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82">
        <f>IF(ISBLANK($KQ$3),"",IF(OR(Tipy!IY84=Výsledky!$KL$6,Tipy!IY84=Výsledky!$KL$7,Tipy!IY84=Výsledky!$KL$8,Tipy!IY84=Výsledky!$KL$9),30,0))</f>
        <v>30</v>
      </c>
      <c r="KO90" s="182">
        <f>IF(ISBLANK($KQ$3),"",IF(OR(Tipy!IZ84=Výsledky!$KO$6,Tipy!IZ84=Výsledky!$KO$7,Tipy!IZ84=Výsledky!$KO$8,Tipy!IZ84=Výsledky!$KO$9),10,0))</f>
        <v>0</v>
      </c>
      <c r="KP90" s="18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86">
        <f>IF(ISBLANK($KQ$3),"",IF(ISBLANK(Tipy!IV84),"-",SUM(KL90:KP90)))</f>
        <v>80</v>
      </c>
      <c r="KR90" s="185"/>
      <c r="KS90" s="182">
        <f>IF(ISBLANK($KX$3),"",IF(ISBLANK(Tipy!JB84),0,IF(AND(Tipy!JB84=Výsledky!$KV$3,Tipy!JD84=Výsledky!$KX$3),50,0)))</f>
        <v>0</v>
      </c>
      <c r="KT90" s="18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82">
        <f>IF(ISBLANK($KX$3),"",IF(OR(Tipy!JE84=Výsledky!$KS$6,Tipy!JE84=Výsledky!$KS$7,Tipy!JE84=Výsledky!$KS$8,Tipy!JE84=Výsledky!$KS$9),30,0))</f>
        <v>0</v>
      </c>
      <c r="KV90" s="182">
        <f>IF(ISBLANK($KX$3),"",IF(OR(Tipy!JF84=Výsledky!$KV$6,Tipy!JF84=Výsledky!$KV$7,Tipy!JF84=Výsledky!$KV$8,Tipy!JF84=Výsledky!$KV$9),10,0))</f>
        <v>0</v>
      </c>
      <c r="KW90" s="18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86" t="str">
        <f>IF(ISBLANK($KX$3),"",IF(ISBLANK(Tipy!JB84),"-",SUM(KS90:KW90)))</f>
        <v>-</v>
      </c>
      <c r="KY90" s="185"/>
      <c r="KZ90" s="182">
        <f>IF(ISBLANK($LE$3),"",IF(ISBLANK(Tipy!JH84),0,IF(AND(Tipy!JH84=Výsledky!$LC$3,Tipy!JJ84=Výsledky!$LE$3),50,0)))</f>
        <v>0</v>
      </c>
      <c r="LA90" s="18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82">
        <f>IF(ISBLANK($LE$3),"",IF(OR(Tipy!JK84=Výsledky!$KZ$6,Tipy!JK84=Výsledky!$KZ$7,Tipy!JK84=Výsledky!$KZ$8,Tipy!JK84=Výsledky!$KZ$9),30,0))</f>
        <v>0</v>
      </c>
      <c r="LC90" s="182">
        <f>IF(ISBLANK($LE$3),"",IF(OR(Tipy!JL84=Výsledky!$LC$6,Tipy!JL84=Výsledky!$LC$7,Tipy!JL84=Výsledky!$LC$8,Tipy!JL84=Výsledky!$LC$9),10,0))</f>
        <v>0</v>
      </c>
      <c r="LD90" s="18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86">
        <f>IF(ISBLANK($LE$3),"",IF(ISBLANK(Tipy!JH84),"-",SUM(KZ90:LD90)))</f>
        <v>0</v>
      </c>
      <c r="LF90" s="185"/>
      <c r="LG90" s="182">
        <f>IF(ISBLANK($LL$3),"",IF(ISBLANK(Tipy!JN84),0,IF(AND(Tipy!JN84=Výsledky!$LJ$3,Tipy!JP84=Výsledky!$LL$3),50,0)))</f>
        <v>0</v>
      </c>
      <c r="LH90" s="182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20</v>
      </c>
      <c r="LI90" s="182">
        <f>IF(ISBLANK($LL$3),"",IF(OR(Tipy!JQ84=Výsledky!$LG$6,Tipy!JQ84=Výsledky!$LG$7,Tipy!JQ84=Výsledky!$LG$8,Tipy!JQ84=Výsledky!$LG$9),30,0))</f>
        <v>30</v>
      </c>
      <c r="LJ90" s="182">
        <f>IF(ISBLANK($LL$3),"",IF(OR(Tipy!JR84=Výsledky!$LJ$6,Tipy!JR84=Výsledky!$LJ$7,Tipy!JR84=Výsledky!$LJ$8,Tipy!JR84=Výsledky!$LJ$9),10,0))</f>
        <v>0</v>
      </c>
      <c r="LK90" s="183">
        <f>IF(ISBLANK($LL$3),"",IF(ISBLANK(Tipy!JN84),0,IF(OR(AND(Tipy!JN84=Výsledky!$LJ$3,OR(Tipy!JP84=Výsledky!$LL$3+1,Tipy!JP84=Výsledky!$LL$3-1)),AND(Tipy!JP84=Výsledky!$LL$3,OR(Tipy!JN84=Výsledky!$LJ$3+1,Tipy!JN84=Výsledky!$LJ$3-1))),10,0)))</f>
        <v>10</v>
      </c>
      <c r="LL90" s="186">
        <f>IF(ISBLANK($LL$3),"",IF(ISBLANK(Tipy!JN84),"-",SUM(LG90:LK90)))</f>
        <v>60</v>
      </c>
      <c r="LM90" s="185"/>
      <c r="LN90" s="182" t="str">
        <f>IF(ISBLANK($LS$3),"",IF(ISBLANK(Tipy!JT84),0,IF(AND(Tipy!JT84=Výsledky!$LQ$3,Tipy!JV84=Výsledky!$LS$3),50,0)))</f>
        <v/>
      </c>
      <c r="LO90" s="18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82" t="str">
        <f>IF(ISBLANK($LS$3),"",IF(OR(Tipy!JW84=Výsledky!$LN$6,Tipy!JW84=Výsledky!$LN$7,Tipy!JW84=Výsledky!$LN$8,Tipy!JW84=Výsledky!$LN$9),30,0))</f>
        <v/>
      </c>
      <c r="LQ90" s="182" t="str">
        <f>IF(ISBLANK($LS$3),"",IF(OR(Tipy!JX84=Výsledky!$LQ$6,Tipy!JX84=Výsledky!$LQ$7,Tipy!JX84=Výsledky!$LQ$8,Tipy!JX84=Výsledky!$LQ$9),10,0))</f>
        <v/>
      </c>
      <c r="LR90" s="18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86" t="str">
        <f>IF(ISBLANK($LS$3),"",IF(ISBLANK(Tipy!JT84),"-",SUM(LN90:LR90)))</f>
        <v/>
      </c>
      <c r="LT90" s="94"/>
      <c r="LU90" s="182">
        <f>IF(ISBLANK($LZ$3),"",IF(ISBLANK(Tipy!JZ84),0,IF(AND(Tipy!JZ84=Výsledky!$LX$3,Tipy!KB84=Výsledky!$LZ$3),50,0)))</f>
        <v>0</v>
      </c>
      <c r="LV90" s="182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20</v>
      </c>
      <c r="LW90" s="182">
        <f>IF(ISBLANK($LZ$3),"",IF(OR(Tipy!KC84=Výsledky!$LU$6,Tipy!KC84=Výsledky!$LU$7,Tipy!KC84=Výsledky!$LU$8,Tipy!KC84=Výsledky!$LU$9),30,0))</f>
        <v>0</v>
      </c>
      <c r="LX90" s="182">
        <f>IF(ISBLANK($LZ$3),"",IF(OR(Tipy!KD84=Výsledky!$LX$6,Tipy!KD84=Výsledky!$LX$7,Tipy!KD84=Výsledky!$LX$8,Tipy!KD84=Výsledky!$LX$9),10,0))</f>
        <v>0</v>
      </c>
      <c r="LY90" s="183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86">
        <f>IF(ISBLANK($LZ$3),"",IF(ISBLANK(Tipy!JZ84),"-",SUM(LU90:LY90)))</f>
        <v>20</v>
      </c>
      <c r="MA90" s="185"/>
      <c r="MB90" s="182">
        <f>IF(ISBLANK($MG$3),"",IF(ISBLANK(Tipy!KF84),0,IF(AND(Tipy!KF84=Výsledky!$ME$3,Tipy!KH84=Výsledky!$MG$3),50,0)))</f>
        <v>0</v>
      </c>
      <c r="MC90" s="182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20</v>
      </c>
      <c r="MD90" s="182">
        <f>IF(ISBLANK($MG$3),"",IF(OR(Tipy!KI84=Výsledky!$MB$6,Tipy!KI84=Výsledky!$MB$7,Tipy!KI84=Výsledky!$MB$8,Tipy!KI84=Výsledky!$MB$9),30,0))</f>
        <v>0</v>
      </c>
      <c r="ME90" s="182">
        <f>IF(ISBLANK($MG$3),"",IF(OR(Tipy!KJ84=Výsledky!$ME$6,Tipy!KJ84=Výsledky!$ME$7,Tipy!KJ84=Výsledky!$ME$8,Tipy!KJ84=Výsledky!$ME$9),10,0))</f>
        <v>0</v>
      </c>
      <c r="MF90" s="183">
        <f>IF(ISBLANK($MG$3),"",IF(ISBLANK(Tipy!KF84),0,IF(OR(AND(Tipy!KF84=Výsledky!$ME$3,OR(Tipy!KH84=Výsledky!$MG$3+1,Tipy!KH84=Výsledky!$MG$3-1)),AND(Tipy!KH84=Výsledky!$MG$3,OR(Tipy!KF84=Výsledky!$ME$3+1,Tipy!KF84=Výsledky!$ME$3-1))),10,0)))</f>
        <v>10</v>
      </c>
      <c r="MG90" s="186">
        <f>IF(ISBLANK($MG$3),"",IF(ISBLANK(Tipy!KF84),"-",SUM(MB90:MF90)))</f>
        <v>30</v>
      </c>
      <c r="MH90" s="94"/>
      <c r="MI90" s="92" t="str">
        <f>IF(ISBLANK($MN$3),"",IF(ISBLANK(Tipy!KL84),0,IF(AND(Tipy!KL84=Výsledky!$ML$3,Tipy!KN84=Výsledky!$MN$3),50,0)))</f>
        <v/>
      </c>
      <c r="MJ90" s="9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92" t="str">
        <f>IF(ISBLANK($MN$3),"",IF(OR(Tipy!KO84=Výsledky!$MI$6,Tipy!KO84=Výsledky!$MI$7,Tipy!KO84=Výsledky!$MI$8,Tipy!KO84=Výsledky!$MI$9),30,0))</f>
        <v/>
      </c>
      <c r="ML90" s="92" t="str">
        <f>IF(ISBLANK($MN$3),"",IF(OR(Tipy!KP84=Výsledky!$ML$6,Tipy!KP84=Výsledky!$ML$7,Tipy!KP84=Výsledky!$ML$8,Tipy!KP84=Výsledky!$ML$9),10,0))</f>
        <v/>
      </c>
      <c r="MM90" s="9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95" t="str">
        <f>IF(ISBLANK($MN$3),"",IF(ISBLANK(Tipy!KL84),"-",SUM(MI90:MM90)))</f>
        <v/>
      </c>
      <c r="MO90" s="94"/>
      <c r="MP90" s="92" t="str">
        <f>IF(ISBLANK($MU$3),"",IF(ISBLANK(Tipy!KR84),0,IF(AND(Tipy!KR84=Výsledky!$MS$3,Tipy!KT84=Výsledky!$MU$3),50,0)))</f>
        <v/>
      </c>
      <c r="MQ90" s="92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92" t="str">
        <f>IF(ISBLANK($MU$3),"",IF(OR(Tipy!KU84=Výsledky!$MP$6,Tipy!KU84=Výsledky!$MP$7,Tipy!KU84=Výsledky!$MP$8,Tipy!KU84=Výsledky!$MP$9),30,0))</f>
        <v/>
      </c>
      <c r="MS90" s="92" t="str">
        <f>IF(ISBLANK($MU$3),"",IF(OR(Tipy!KV84=Výsledky!$MS$6,Tipy!KV84=Výsledky!$MS$7,Tipy!KV84=Výsledky!$MS$8,Tipy!KV84=Výsledky!$MS$9),10,0))</f>
        <v/>
      </c>
      <c r="MT90" s="93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95" t="str">
        <f>IF(ISBLANK($MU$3),"",IF(ISBLANK(Tipy!KR84),"-",SUM(MP90:MT90)))</f>
        <v/>
      </c>
      <c r="MV90" s="94"/>
      <c r="MW90" s="92" t="str">
        <f>IF(ISBLANK($NB$3),"",IF(ISBLANK(Tipy!KX84),0,IF(AND(Tipy!KX84=Výsledky!$MZ$3,Tipy!KZ84=Výsledky!$NB$3),50,0)))</f>
        <v/>
      </c>
      <c r="MX90" s="9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92" t="str">
        <f>IF(ISBLANK($NB$3),"",IF(OR(Tipy!LA84=Výsledky!$MW$6,Tipy!LA84=Výsledky!$MW$7,Tipy!LA84=Výsledky!$MW$8,Tipy!LA84=Výsledky!$MW$9),30,0))</f>
        <v/>
      </c>
      <c r="MZ90" s="92" t="str">
        <f>IF(ISBLANK($NB$3),"",IF(OR(Tipy!LB84=Výsledky!$MZ$6,Tipy!LB84=Výsledky!$MZ$7,Tipy!LB84=Výsledky!$MZ$8,Tipy!LB84=Výsledky!$MZ$9),10,0))</f>
        <v/>
      </c>
      <c r="NA90" s="9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95" t="str">
        <f>IF(ISBLANK($NB$3),"",IF(ISBLANK(Tipy!KX84),"-",SUM(MW90:NA90)))</f>
        <v/>
      </c>
      <c r="NC90" s="94"/>
      <c r="ND90" s="92" t="str">
        <f>IF(ISBLANK($NI$3),"",IF(ISBLANK(Tipy!LD84),0,IF(AND(Tipy!LD84=Výsledky!$NG$3,Tipy!LF84=Výsledky!$NI$3),50,0)))</f>
        <v/>
      </c>
      <c r="NE90" s="9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92" t="str">
        <f>IF(ISBLANK($NI$3),"",IF(OR(Tipy!LG84=Výsledky!$ND$6,Tipy!LG84=Výsledky!$ND$7,Tipy!LG84=Výsledky!$ND$8,Tipy!LG84=Výsledky!$ND$9),30,0))</f>
        <v/>
      </c>
      <c r="NG90" s="92" t="str">
        <f>IF(ISBLANK($NI$3),"",IF(OR(Tipy!LH84=Výsledky!$NG$6,Tipy!LH84=Výsledky!$NG$7,Tipy!LH84=Výsledky!$NG$8,Tipy!LH84=Výsledky!$NG$9),10,0))</f>
        <v/>
      </c>
      <c r="NH90" s="9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95" t="str">
        <f>IF(ISBLANK($NI$3),"",IF(ISBLANK(Tipy!LD84),"-",SUM(ND90:NH90)))</f>
        <v/>
      </c>
      <c r="NJ90" s="94"/>
      <c r="NK90" s="92" t="str">
        <f>IF(ISBLANK($NP$3),"",IF(ISBLANK(Tipy!LJ84),0,IF(AND(Tipy!LJ84=Výsledky!$NN$3,Tipy!LL84=Výsledky!$NP$3),50,0)))</f>
        <v/>
      </c>
      <c r="NL90" s="9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92" t="str">
        <f>IF(ISBLANK($NP$3),"",IF(OR(Tipy!LM84=Výsledky!$NK$6,Tipy!LM84=Výsledky!$NK$7,Tipy!LM84=Výsledky!$NK$8,Tipy!LM84=Výsledky!$NK$9),30,0))</f>
        <v/>
      </c>
      <c r="NN90" s="92" t="str">
        <f>IF(ISBLANK($NP$3),"",IF(OR(Tipy!LN84=Výsledky!$NN$6,Tipy!LN84=Výsledky!$NN$7,Tipy!LN84=Výsledky!$NN$8,Tipy!LN84=Výsledky!$NN$9),10,0))</f>
        <v/>
      </c>
      <c r="NO90" s="9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95" t="str">
        <f>IF(ISBLANK($NP$3),"",IF(ISBLANK(Tipy!LJ84),"-",SUM(NK90:NO90)))</f>
        <v/>
      </c>
      <c r="NQ90" s="94"/>
      <c r="NR90" s="92" t="str">
        <f>IF(ISBLANK($NW$3),"",IF(ISBLANK(Tipy!LP84),0,IF(AND(Tipy!LP84=Výsledky!$NU$3,Tipy!LR84=Výsledky!$NW$3),50,0)))</f>
        <v/>
      </c>
      <c r="NS90" s="92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92" t="str">
        <f>IF(ISBLANK($NW$3),"",IF(OR(Tipy!LS84=Výsledky!$NR$6,Tipy!LS84=Výsledky!$NR$7,Tipy!LS84=Výsledky!$NR$8,Tipy!LS84=Výsledky!$NR$9),30,0))</f>
        <v/>
      </c>
      <c r="NU90" s="92" t="str">
        <f>IF(ISBLANK($NW$3),"",IF(OR(Tipy!LT84=Výsledky!$NU$6,Tipy!LT84=Výsledky!$NU$7,Tipy!LT84=Výsledky!$NU$8,Tipy!LT84=Výsledky!$NU$9),10,0))</f>
        <v/>
      </c>
      <c r="NV90" s="93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95" t="str">
        <f>IF(ISBLANK($NW$3),"",IF(ISBLANK(Tipy!LP84),"-",SUM(NR90:NV90)))</f>
        <v/>
      </c>
      <c r="NX90" s="94"/>
      <c r="NY90" s="92" t="str">
        <f>IF(ISBLANK($OD$3),"",IF(ISBLANK(Tipy!LV84),0,IF(AND(Tipy!LV84=Výsledky!$OB$3,Tipy!LX84=Výsledky!$OD$3),50,0)))</f>
        <v/>
      </c>
      <c r="NZ90" s="9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92" t="str">
        <f>IF(ISBLANK($OD$3),"",IF(OR(Tipy!LY84=Výsledky!$NY$6,Tipy!LY84=Výsledky!$NY$7,Tipy!LY84=Výsledky!$NY$8,Tipy!LY84=Výsledky!$NY$9),30,0))</f>
        <v/>
      </c>
      <c r="OB90" s="92" t="str">
        <f>IF(ISBLANK($OD$3),"",IF(OR(Tipy!LZ84=Výsledky!$OB$6,Tipy!LZ84=Výsledky!$OB$7,Tipy!LZ84=Výsledky!$OB$8,Tipy!LZ84=Výsledky!$OB$9),10,0))</f>
        <v/>
      </c>
      <c r="OC90" s="9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95" t="str">
        <f>IF(ISBLANK($OD$3),"",IF(ISBLANK(Tipy!LV84),"-",SUM(NY90:OC90)))</f>
        <v/>
      </c>
      <c r="OE90" s="94"/>
      <c r="OF90" s="92" t="str">
        <f>IF(ISBLANK($OK$3),"",IF(ISBLANK(Tipy!MB84),0,IF(AND(Tipy!MB84=Výsledky!$OI$3,Tipy!MD84=Výsledky!$OK$3),50,0)))</f>
        <v/>
      </c>
      <c r="OG90" s="9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92" t="str">
        <f>IF(ISBLANK($OK$3),"",IF(OR(Tipy!ME84=Výsledky!$OF$6,Tipy!ME84=Výsledky!$OF$7,Tipy!ME84=Výsledky!$OF$8,Tipy!ME84=Výsledky!$OF$9),30,0))</f>
        <v/>
      </c>
      <c r="OI90" s="92" t="str">
        <f>IF(ISBLANK($OK$3),"",IF(OR(Tipy!MF84=Výsledky!$OI$6,Tipy!MF84=Výsledky!$OI$7,Tipy!MF84=Výsledky!$OI$8,Tipy!MF84=Výsledky!$OI$9),10,0))</f>
        <v/>
      </c>
      <c r="OJ90" s="9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95" t="str">
        <f>IF(ISBLANK($OK$3),"",IF(ISBLANK(Tipy!MB84),"-",SUM(OF90:OJ90)))</f>
        <v/>
      </c>
      <c r="OL90" s="94"/>
      <c r="OM90" s="92" t="str">
        <f>IF(ISBLANK($OR$3),"",IF(ISBLANK(Tipy!MH84),0,IF(AND(Tipy!MH84=Výsledky!$OP$3,Tipy!MJ84=Výsledky!$OR$3),50,0)))</f>
        <v/>
      </c>
      <c r="ON90" s="9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92" t="str">
        <f>IF(ISBLANK($OR$3),"",IF(OR(Tipy!MK84=Výsledky!$OM$6,Tipy!MK84=Výsledky!$OM$7,Tipy!MK84=Výsledky!$OM$8,Tipy!MK84=Výsledky!$OM$9),30,0))</f>
        <v/>
      </c>
      <c r="OP90" s="92" t="str">
        <f>IF(ISBLANK($OR$3),"",IF(OR(Tipy!ML84=Výsledky!$OP$6,Tipy!ML84=Výsledky!$OP$7,Tipy!ML84=Výsledky!$OP$8,Tipy!ML84=Výsledky!$OP$9),10,0))</f>
        <v/>
      </c>
      <c r="OQ90" s="9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95" t="str">
        <f>IF(ISBLANK($OR$3),"",IF(ISBLANK(Tipy!MH84),"-",SUM(OM90:OQ90)))</f>
        <v/>
      </c>
      <c r="OS90" s="94"/>
      <c r="OT90" s="92" t="str">
        <f>IF(ISBLANK($OY$3),"",IF(ISBLANK(Tipy!MN84),0,IF(AND(Tipy!MN84=Výsledky!$OW$3,Tipy!MP84=Výsledky!$OY$3),50,0)))</f>
        <v/>
      </c>
      <c r="OU90" s="9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92" t="str">
        <f>IF(ISBLANK($OY$3),"",IF(OR(Tipy!MQ84=Výsledky!$OT$6,Tipy!MQ84=Výsledky!$OT$7,Tipy!MQ84=Výsledky!$OT$8,Tipy!MQ84=Výsledky!$OT$9),30,0))</f>
        <v/>
      </c>
      <c r="OW90" s="92" t="str">
        <f>IF(ISBLANK($OY$3),"",IF(OR(Tipy!MR84=Výsledky!$OW$6,Tipy!MR84=Výsledky!$OW$7,Tipy!MR84=Výsledky!$OW$8,Tipy!MR84=Výsledky!$OW$9),10,0))</f>
        <v/>
      </c>
      <c r="OX90" s="9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95" t="str">
        <f>IF(ISBLANK($OY$3),"",IF(ISBLANK(Tipy!MN84),"-",SUM(OT90:OX90)))</f>
        <v/>
      </c>
      <c r="OZ90" s="94"/>
      <c r="PA90" s="92" t="str">
        <f>IF(ISBLANK($PF$3),"",IF(ISBLANK(Tipy!MT84),0,IF(AND(Tipy!MT84=Výsledky!$PD$3,Tipy!MV84=Výsledky!$PF$3),50,0)))</f>
        <v/>
      </c>
      <c r="PB90" s="9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92" t="str">
        <f>IF(ISBLANK($PF$3),"",IF(OR(Tipy!MW84=Výsledky!$PA$6,Tipy!MW84=Výsledky!$PA$7,Tipy!MW84=Výsledky!$PA$8,Tipy!MW84=Výsledky!$PA$9),30,0))</f>
        <v/>
      </c>
      <c r="PD90" s="92" t="str">
        <f>IF(ISBLANK($PF$3),"",IF(OR(Tipy!MX84=Výsledky!$PD$6,Tipy!MX84=Výsledky!$PD$7,Tipy!MX84=Výsledky!$PD$8,Tipy!MX84=Výsledky!$PD$9),10,0))</f>
        <v/>
      </c>
      <c r="PE90" s="9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95" t="str">
        <f>IF(ISBLANK($PF$3),"",IF(ISBLANK(Tipy!MT84),"-",SUM(PA90:PE90)))</f>
        <v/>
      </c>
      <c r="PG90" s="94"/>
      <c r="PH90" s="92" t="str">
        <f>IF(ISBLANK($PM$3),"",IF(ISBLANK(Tipy!MZ84),0,IF(AND(Tipy!MZ84=Výsledky!$PK$3,Tipy!NB84=Výsledky!$PM$3),50,0)))</f>
        <v/>
      </c>
      <c r="PI90" s="9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92" t="str">
        <f>IF(ISBLANK($PM$3),"",IF(OR(Tipy!NC84=Výsledky!$PH$6,Tipy!NC84=Výsledky!$PH$7,Tipy!NC84=Výsledky!$PH$8,Tipy!NC84=Výsledky!$PH$9),30,0))</f>
        <v/>
      </c>
      <c r="PK90" s="92" t="str">
        <f>IF(ISBLANK($PM$3),"",IF(OR(Tipy!ND84=Výsledky!$PK$6,Tipy!ND84=Výsledky!$PK$7,Tipy!ND84=Výsledky!$PK$8,Tipy!ND84=Výsledky!$PK$9),10,0))</f>
        <v/>
      </c>
      <c r="PL90" s="9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95" t="str">
        <f>IF(ISBLANK($PM$3),"",IF(ISBLANK(Tipy!MZ84),"-",SUM(PH90:PL90)))</f>
        <v/>
      </c>
      <c r="PN90" s="94"/>
      <c r="PO90" s="92" t="str">
        <f>IF(ISBLANK($PT$3),"",IF(ISBLANK(Tipy!NF84),0,IF(AND(Tipy!NF84=Výsledky!$PR$3,Tipy!NH84=Výsledky!$PT$3),50,0)))</f>
        <v/>
      </c>
      <c r="PP90" s="9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92" t="str">
        <f>IF(ISBLANK($PT$3),"",IF(OR(Tipy!NI84=Výsledky!$PO$6,Tipy!NI84=Výsledky!$PO$7,Tipy!NI84=Výsledky!$PO$8,Tipy!NI84=Výsledky!$PO$9),30,0))</f>
        <v/>
      </c>
      <c r="PR90" s="92" t="str">
        <f>IF(ISBLANK($PT$3),"",IF(OR(Tipy!NJ84=Výsledky!$PR$6,Tipy!NJ84=Výsledky!$PR$7,Tipy!NJ84=Výsledky!$PR$8,Tipy!NJ84=Výsledky!$PR$9),10,0))</f>
        <v/>
      </c>
      <c r="PS90" s="9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95" t="str">
        <f>IF(ISBLANK($PT$3),"",IF(ISBLANK(Tipy!NF84),"-",SUM(PO90:PS90)))</f>
        <v/>
      </c>
      <c r="PU90" s="94"/>
      <c r="PV90" s="92" t="str">
        <f>IF(ISBLANK($QA$3),"",IF(ISBLANK(Tipy!NL84),0,IF(AND(Tipy!NL84=Výsledky!$PY$3,Tipy!NN84=Výsledky!$QA$3),50,0)))</f>
        <v/>
      </c>
      <c r="PW90" s="9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92" t="str">
        <f>IF(ISBLANK($QA$3),"",IF(OR(Tipy!NO84=Výsledky!$PV$6,Tipy!NO84=Výsledky!$PV$7,Tipy!NO84=Výsledky!$PV$8,Tipy!NO84=Výsledky!$PV$9),30,0))</f>
        <v/>
      </c>
      <c r="PY90" s="92" t="str">
        <f>IF(ISBLANK($QA$3),"",IF(OR(Tipy!NP84=Výsledky!$PY$6,Tipy!NP84=Výsledky!$PY$7,Tipy!NP84=Výsledky!$PY$8,Tipy!NP84=Výsledky!$PY$9),10,0))</f>
        <v/>
      </c>
      <c r="PZ90" s="9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95" t="str">
        <f>IF(ISBLANK($QA$3),"",IF(ISBLANK(Tipy!NL84),"-",SUM(PV90:PZ90)))</f>
        <v/>
      </c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182">
        <f>IF(ISBLANK($GP$3),"",IF(ISBLANK(Tipy!FJ85),0,IF(AND(Tipy!FJ85=Výsledky!$GN$3,Tipy!FL85=Výsledky!$GP$3),50,0)))</f>
        <v>0</v>
      </c>
      <c r="GL91" s="182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82">
        <f>IF(ISBLANK($GP$3),"",IF(OR(Tipy!FM85=Výsledky!$GK$6,Tipy!FM85=Výsledky!$GK$7,Tipy!FM85=Výsledky!$GK$8,Tipy!FM85=Výsledky!$GK$9),30,0))</f>
        <v>30</v>
      </c>
      <c r="GN91" s="182">
        <f>IF(ISBLANK($GP$3),"",IF(OR(Tipy!FN85=Výsledky!$GN$6,Tipy!FN85=Výsledky!$GN$7,Tipy!FN85=Výsledky!$GN$8,Tipy!FN85=Výsledky!$GN$9),10,0))</f>
        <v>0</v>
      </c>
      <c r="GO91" s="183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6">
        <f>IF(ISBLANK($GP$3),"",IF(ISBLANK(Tipy!FJ85),"-",SUM(GK91:GO91)))</f>
        <v>50</v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182">
        <f>IF(ISBLANK($IM$3),"",IF(ISBLANK(Tipy!GZ85),0,IF(AND(Tipy!GZ85=Výsledky!$IK$3,Tipy!HB85=Výsledky!$IM$3),50,0)))</f>
        <v>0</v>
      </c>
      <c r="II91" s="182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2">
        <f>IF(ISBLANK($IM$3),"",IF(OR(Tipy!HC85=Výsledky!$IH$6,Tipy!HC85=Výsledky!$IH$7,Tipy!HC85=Výsledky!$IH$8,Tipy!HC85=Výsledky!$IH$9),30,0))</f>
        <v>0</v>
      </c>
      <c r="IK91" s="182">
        <f>IF(ISBLANK($IM$3),"",IF(OR(Tipy!HD85=Výsledky!$IK$6,Tipy!HD85=Výsledky!$IK$7,Tipy!HD85=Výsledky!$IK$8,Tipy!HD85=Výsledky!$IK$9),10,0))</f>
        <v>0</v>
      </c>
      <c r="IL91" s="183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6">
        <f>IF(ISBLANK($IM$3),"",IF(ISBLANK(Tipy!GZ85),"-",SUM(IH91:IL91)))</f>
        <v>30</v>
      </c>
      <c r="IN91" s="185"/>
      <c r="IO91" s="182">
        <f>IF(ISBLANK($IT$3),"",IF(ISBLANK(Tipy!HF85),0,IF(AND(Tipy!HF85=Výsledky!$IR$3,Tipy!HH85=Výsledky!$IT$3),50,0)))</f>
        <v>50</v>
      </c>
      <c r="IP91" s="182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2">
        <f>IF(ISBLANK($IT$3),"",IF(OR(Tipy!HI85=Výsledky!$IO$6,Tipy!HI85=Výsledky!$IO$7,Tipy!HI85=Výsledky!$IO$8,Tipy!HI85=Výsledky!$IO$9),30,0))</f>
        <v>0</v>
      </c>
      <c r="IR91" s="182">
        <f>IF(ISBLANK($IT$3),"",IF(OR(Tipy!HJ85=Výsledky!$IR$6,Tipy!HJ85=Výsledky!$IR$7,Tipy!HJ85=Výsledky!$IR$8,Tipy!HJ85=Výsledky!$IR$9),10,0))</f>
        <v>10</v>
      </c>
      <c r="IS91" s="183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6">
        <f>IF(ISBLANK($IT$3),"",IF(ISBLANK(Tipy!HF85),"-",SUM(IO91:IS91)))</f>
        <v>60</v>
      </c>
      <c r="IU91" s="185"/>
      <c r="IV91" s="182">
        <f>IF(ISBLANK($JA$3),"",IF(ISBLANK(Tipy!HL85),0,IF(AND(Tipy!HL85=Výsledky!$IY$3,Tipy!HN85=Výsledky!$JA$3),50,0)))</f>
        <v>0</v>
      </c>
      <c r="IW91" s="182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2">
        <f>IF(ISBLANK($JA$3),"",IF(OR(Tipy!HO85=Výsledky!$IV$6,Tipy!HO85=Výsledky!$IV$7,Tipy!HO85=Výsledky!$IV$8,Tipy!HO85=Výsledky!$IV$9),30,0))</f>
        <v>30</v>
      </c>
      <c r="IY91" s="182">
        <f>IF(ISBLANK($JA$3),"",IF(OR(Tipy!HP85=Výsledky!$IY$6,Tipy!HP85=Výsledky!$IY$7,Tipy!HP85=Výsledky!$IY$8,Tipy!HP85=Výsledky!$IY$9),10,0))</f>
        <v>0</v>
      </c>
      <c r="IZ91" s="183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6">
        <f>IF(ISBLANK($JA$3),"",IF(ISBLANK(Tipy!HL85),"-",SUM(IV91:IZ91)))</f>
        <v>50</v>
      </c>
      <c r="JB91" s="185"/>
      <c r="JC91" s="182">
        <f>IF(ISBLANK($JH$3),"",IF(ISBLANK(Tipy!HR85),0,IF(AND(Tipy!HR85=Výsledky!$JF$3,Tipy!HT85=Výsledky!$JH$3),50,0)))</f>
        <v>0</v>
      </c>
      <c r="JD91" s="182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2">
        <f>IF(ISBLANK($JH$3),"",IF(OR(Tipy!HU85=Výsledky!$JC$6,Tipy!HU85=Výsledky!$JC$7,Tipy!HU85=Výsledky!$JC$8,Tipy!HU85=Výsledky!$JC$9),30,0))</f>
        <v>0</v>
      </c>
      <c r="JF91" s="182">
        <f>IF(ISBLANK($JH$3),"",IF(OR(Tipy!HV85=Výsledky!$JF$6,Tipy!HV85=Výsledky!$JF$7,Tipy!HV85=Výsledky!$JF$8,Tipy!HV85=Výsledky!$JF$9),10,0))</f>
        <v>0</v>
      </c>
      <c r="JG91" s="183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6">
        <f>IF(ISBLANK($JH$3),"",IF(ISBLANK(Tipy!HR85),"-",SUM(JC91:JG91)))</f>
        <v>20</v>
      </c>
      <c r="JI91" s="185"/>
      <c r="JJ91" s="182">
        <f>IF(ISBLANK($JO$3),"",IF(ISBLANK(Tipy!HX85),0,IF(AND(Tipy!HX85=Výsledky!$JM$3,Tipy!HZ85=Výsledky!$JO$3),50,0)))</f>
        <v>0</v>
      </c>
      <c r="JK91" s="182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2">
        <f>IF(ISBLANK($JO$3),"",IF(OR(Tipy!IA85=Výsledky!$JJ$6,Tipy!IA85=Výsledky!$JJ$7,Tipy!IA85=Výsledky!$JJ$8,Tipy!IA85=Výsledky!$JJ$9),30,0))</f>
        <v>0</v>
      </c>
      <c r="JM91" s="182">
        <f>IF(ISBLANK($JO$3),"",IF(OR(Tipy!IB85=Výsledky!$JM$6,Tipy!IB85=Výsledky!$JM$7,Tipy!IB85=Výsledky!$JM$8,Tipy!IB85=Výsledky!$JM$9),10,0))</f>
        <v>0</v>
      </c>
      <c r="JN91" s="183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186" t="str">
        <f>IF(ISBLANK($JO$3),"",IF(ISBLANK(Tipy!HX85),"-",SUM(JJ91:JN91)))</f>
        <v>-</v>
      </c>
      <c r="JP91" s="185"/>
      <c r="JQ91" s="182">
        <f>IF(ISBLANK($JV$3),"",IF(ISBLANK(Tipy!ID85),0,IF(AND(Tipy!ID85=Výsledky!$JT$3,Tipy!IF85=Výsledky!$JV$3),50,0)))</f>
        <v>0</v>
      </c>
      <c r="JR91" s="182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182">
        <f>IF(ISBLANK($JV$3),"",IF(OR(Tipy!IG85=Výsledky!$JQ$6,Tipy!IG85=Výsledky!$JQ$7,Tipy!IG85=Výsledky!$JQ$8,Tipy!IG85=Výsledky!$JQ$9),30,0))</f>
        <v>30</v>
      </c>
      <c r="JT91" s="182">
        <f>IF(ISBLANK($JV$3),"",IF(OR(Tipy!IH85=Výsledky!$JT$6,Tipy!IH85=Výsledky!$JT$7,Tipy!IH85=Výsledky!$JT$8,Tipy!IH85=Výsledky!$JT$9),10,0))</f>
        <v>0</v>
      </c>
      <c r="JU91" s="183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186">
        <f>IF(ISBLANK($JV$3),"",IF(ISBLANK(Tipy!ID85),"-",SUM(JQ91:JU91)))</f>
        <v>60</v>
      </c>
      <c r="JW91" s="185"/>
      <c r="JX91" s="182">
        <f>IF(ISBLANK($KC$3),"",IF(ISBLANK(Tipy!IJ85),0,IF(AND(Tipy!IJ85=Výsledky!$KA$3,Tipy!IL85=Výsledky!$KC$3),50,0)))</f>
        <v>0</v>
      </c>
      <c r="JY91" s="182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>20</v>
      </c>
      <c r="JZ91" s="182">
        <f>IF(ISBLANK($KC$3),"",IF(OR(Tipy!IM85=Výsledky!$JX$6,Tipy!IM85=Výsledky!$JX$7,Tipy!IM85=Výsledky!$JX$8,Tipy!IM85=Výsledky!$JX$9),30,0))</f>
        <v>0</v>
      </c>
      <c r="KA91" s="182">
        <f>IF(ISBLANK($KC$3),"",IF(OR(Tipy!IN85=Výsledky!$KA$6,Tipy!IN85=Výsledky!$KA$7,Tipy!IN85=Výsledky!$KA$8,Tipy!IN85=Výsledky!$KA$9),10,0))</f>
        <v>0</v>
      </c>
      <c r="KB91" s="183">
        <f>IF(ISBLANK($KC$3),"",IF(ISBLANK(Tipy!IJ85),0,IF(OR(AND(Tipy!IJ85=Výsledky!$KA$3,OR(Tipy!IL85=Výsledky!$KC$3+1,Tipy!IL85=Výsledky!$KC$3-1)),AND(Tipy!IL85=Výsledky!$KC$3,OR(Tipy!IJ85=Výsledky!$KA$3+1,Tipy!IJ85=Výsledky!$KA$3-1))),10,0)))</f>
        <v>10</v>
      </c>
      <c r="KC91" s="186">
        <f>IF(ISBLANK($KC$3),"",IF(ISBLANK(Tipy!IJ85),"-",SUM(JX91:KB91)))</f>
        <v>30</v>
      </c>
      <c r="KD91" s="185"/>
      <c r="KE91" s="182">
        <f>IF(ISBLANK($KJ$3),"",IF(ISBLANK(Tipy!IP85),0,IF(AND(Tipy!IP85=Výsledky!$KH$3,Tipy!IR85=Výsledky!$KJ$3),50,0)))</f>
        <v>0</v>
      </c>
      <c r="KF91" s="182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182">
        <f>IF(ISBLANK($KJ$3),"",IF(OR(Tipy!IS85=Výsledky!$KE$6,Tipy!IS85=Výsledky!$KE$7,Tipy!IS85=Výsledky!$KE$8,Tipy!IS85=Výsledky!$KE$9),30,0))</f>
        <v>0</v>
      </c>
      <c r="KH91" s="182">
        <f>IF(ISBLANK($KJ$3),"",IF(OR(Tipy!IT85=Výsledky!$KH$6,Tipy!IT85=Výsledky!$KH$7,Tipy!IT85=Výsledky!$KH$8,Tipy!IT85=Výsledky!$KH$9),10,0))</f>
        <v>0</v>
      </c>
      <c r="KI91" s="183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186">
        <f>IF(ISBLANK($KJ$3),"",IF(ISBLANK(Tipy!IP85),"-",SUM(KE91:KI91)))</f>
        <v>0</v>
      </c>
      <c r="KK91" s="185"/>
      <c r="KL91" s="182">
        <f>IF(ISBLANK($KQ$3),"",IF(ISBLANK(Tipy!IV85),0,IF(AND(Tipy!IV85=Výsledky!$KO$3,Tipy!IX85=Výsledky!$KQ$3),50,0)))</f>
        <v>0</v>
      </c>
      <c r="KM91" s="182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>20</v>
      </c>
      <c r="KN91" s="182">
        <f>IF(ISBLANK($KQ$3),"",IF(OR(Tipy!IY85=Výsledky!$KL$6,Tipy!IY85=Výsledky!$KL$7,Tipy!IY85=Výsledky!$KL$8,Tipy!IY85=Výsledky!$KL$9),30,0))</f>
        <v>0</v>
      </c>
      <c r="KO91" s="182">
        <f>IF(ISBLANK($KQ$3),"",IF(OR(Tipy!IZ85=Výsledky!$KO$6,Tipy!IZ85=Výsledky!$KO$7,Tipy!IZ85=Výsledky!$KO$8,Tipy!IZ85=Výsledky!$KO$9),10,0))</f>
        <v>0</v>
      </c>
      <c r="KP91" s="183">
        <f>IF(ISBLANK($KQ$3),"",IF(ISBLANK(Tipy!IV85),0,IF(OR(AND(Tipy!IV85=Výsledky!$KO$3,OR(Tipy!IX85=Výsledky!$KQ$3+1,Tipy!IX85=Výsledky!$KQ$3-1)),AND(Tipy!IX85=Výsledky!$KQ$3,OR(Tipy!IV85=Výsledky!$KO$3+1,Tipy!IV85=Výsledky!$KO$3-1))),10,0)))</f>
        <v>0</v>
      </c>
      <c r="KQ91" s="186">
        <f>IF(ISBLANK($KQ$3),"",IF(ISBLANK(Tipy!IV85),"-",SUM(KL91:KP91)))</f>
        <v>20</v>
      </c>
      <c r="KR91" s="185"/>
      <c r="KS91" s="182">
        <f>IF(ISBLANK($KX$3),"",IF(ISBLANK(Tipy!JB85),0,IF(AND(Tipy!JB85=Výsledky!$KV$3,Tipy!JD85=Výsledky!$KX$3),50,0)))</f>
        <v>0</v>
      </c>
      <c r="KT91" s="182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>20</v>
      </c>
      <c r="KU91" s="182">
        <f>IF(ISBLANK($KX$3),"",IF(OR(Tipy!JE85=Výsledky!$KS$6,Tipy!JE85=Výsledky!$KS$7,Tipy!JE85=Výsledky!$KS$8,Tipy!JE85=Výsledky!$KS$9),30,0))</f>
        <v>0</v>
      </c>
      <c r="KV91" s="182">
        <f>IF(ISBLANK($KX$3),"",IF(OR(Tipy!JF85=Výsledky!$KV$6,Tipy!JF85=Výsledky!$KV$7,Tipy!JF85=Výsledky!$KV$8,Tipy!JF85=Výsledky!$KV$9),10,0))</f>
        <v>10</v>
      </c>
      <c r="KW91" s="183">
        <f>IF(ISBLANK($KX$3),"",IF(ISBLANK(Tipy!JB85),0,IF(OR(AND(Tipy!JB85=Výsledky!$KV$3,OR(Tipy!JD85=Výsledky!$KX$3+1,Tipy!JD85=Výsledky!$KX$3-1)),AND(Tipy!JD85=Výsledky!$KX$3,OR(Tipy!JB85=Výsledky!$KV$3+1,Tipy!JB85=Výsledky!$KV$3-1))),10,0)))</f>
        <v>0</v>
      </c>
      <c r="KX91" s="186">
        <f>IF(ISBLANK($KX$3),"",IF(ISBLANK(Tipy!JB85),"-",SUM(KS91:KW91)))</f>
        <v>30</v>
      </c>
      <c r="KY91" s="185"/>
      <c r="KZ91" s="182">
        <f>IF(ISBLANK($LE$3),"",IF(ISBLANK(Tipy!JH85),0,IF(AND(Tipy!JH85=Výsledky!$LC$3,Tipy!JJ85=Výsledky!$LE$3),50,0)))</f>
        <v>0</v>
      </c>
      <c r="LA91" s="182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>0</v>
      </c>
      <c r="LB91" s="182">
        <f>IF(ISBLANK($LE$3),"",IF(OR(Tipy!JK85=Výsledky!$KZ$6,Tipy!JK85=Výsledky!$KZ$7,Tipy!JK85=Výsledky!$KZ$8,Tipy!JK85=Výsledky!$KZ$9),30,0))</f>
        <v>0</v>
      </c>
      <c r="LC91" s="182">
        <f>IF(ISBLANK($LE$3),"",IF(OR(Tipy!JL85=Výsledky!$LC$6,Tipy!JL85=Výsledky!$LC$7,Tipy!JL85=Výsledky!$LC$8,Tipy!JL85=Výsledky!$LC$9),10,0))</f>
        <v>0</v>
      </c>
      <c r="LD91" s="183">
        <f>IF(ISBLANK($LE$3),"",IF(ISBLANK(Tipy!JH85),0,IF(OR(AND(Tipy!JH85=Výsledky!$LC$3,OR(Tipy!JJ85=Výsledky!$LE$3+1,Tipy!JJ85=Výsledky!$LE$3-1)),AND(Tipy!JJ85=Výsledky!$LE$3,OR(Tipy!JH85=Výsledky!$LC$3+1,Tipy!JH85=Výsledky!$LC$3-1))),10,0)))</f>
        <v>0</v>
      </c>
      <c r="LE91" s="186">
        <f>IF(ISBLANK($LE$3),"",IF(ISBLANK(Tipy!JH85),"-",SUM(KZ91:LD91)))</f>
        <v>0</v>
      </c>
      <c r="LF91" s="185"/>
      <c r="LG91" s="182">
        <f>IF(ISBLANK($LL$3),"",IF(ISBLANK(Tipy!JN85),0,IF(AND(Tipy!JN85=Výsledky!$LJ$3,Tipy!JP85=Výsledky!$LL$3),50,0)))</f>
        <v>0</v>
      </c>
      <c r="LH91" s="182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>20</v>
      </c>
      <c r="LI91" s="182">
        <f>IF(ISBLANK($LL$3),"",IF(OR(Tipy!JQ85=Výsledky!$LG$6,Tipy!JQ85=Výsledky!$LG$7,Tipy!JQ85=Výsledky!$LG$8,Tipy!JQ85=Výsledky!$LG$9),30,0))</f>
        <v>30</v>
      </c>
      <c r="LJ91" s="182">
        <f>IF(ISBLANK($LL$3),"",IF(OR(Tipy!JR85=Výsledky!$LJ$6,Tipy!JR85=Výsledky!$LJ$7,Tipy!JR85=Výsledky!$LJ$8,Tipy!JR85=Výsledky!$LJ$9),10,0))</f>
        <v>0</v>
      </c>
      <c r="LK91" s="183">
        <f>IF(ISBLANK($LL$3),"",IF(ISBLANK(Tipy!JN85),0,IF(OR(AND(Tipy!JN85=Výsledky!$LJ$3,OR(Tipy!JP85=Výsledky!$LL$3+1,Tipy!JP85=Výsledky!$LL$3-1)),AND(Tipy!JP85=Výsledky!$LL$3,OR(Tipy!JN85=Výsledky!$LJ$3+1,Tipy!JN85=Výsledky!$LJ$3-1))),10,0)))</f>
        <v>0</v>
      </c>
      <c r="LL91" s="186">
        <f>IF(ISBLANK($LL$3),"",IF(ISBLANK(Tipy!JN85),"-",SUM(LG91:LK91)))</f>
        <v>50</v>
      </c>
      <c r="LM91" s="185"/>
      <c r="LN91" s="182" t="str">
        <f>IF(ISBLANK($LS$3),"",IF(ISBLANK(Tipy!JT85),0,IF(AND(Tipy!JT85=Výsledky!$LQ$3,Tipy!JV85=Výsledky!$LS$3),50,0)))</f>
        <v/>
      </c>
      <c r="LO91" s="182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182" t="str">
        <f>IF(ISBLANK($LS$3),"",IF(OR(Tipy!JW85=Výsledky!$LN$6,Tipy!JW85=Výsledky!$LN$7,Tipy!JW85=Výsledky!$LN$8,Tipy!JW85=Výsledky!$LN$9),30,0))</f>
        <v/>
      </c>
      <c r="LQ91" s="182" t="str">
        <f>IF(ISBLANK($LS$3),"",IF(OR(Tipy!JX85=Výsledky!$LQ$6,Tipy!JX85=Výsledky!$LQ$7,Tipy!JX85=Výsledky!$LQ$8,Tipy!JX85=Výsledky!$LQ$9),10,0))</f>
        <v/>
      </c>
      <c r="LR91" s="183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186" t="str">
        <f>IF(ISBLANK($LS$3),"",IF(ISBLANK(Tipy!JT85),"-",SUM(LN91:LR91)))</f>
        <v/>
      </c>
      <c r="LT91" s="94"/>
      <c r="LU91" s="182">
        <f>IF(ISBLANK($LZ$3),"",IF(ISBLANK(Tipy!JZ85),0,IF(AND(Tipy!JZ85=Výsledky!$LX$3,Tipy!KB85=Výsledky!$LZ$3),50,0)))</f>
        <v>0</v>
      </c>
      <c r="LV91" s="182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>20</v>
      </c>
      <c r="LW91" s="182">
        <f>IF(ISBLANK($LZ$3),"",IF(OR(Tipy!KC85=Výsledky!$LU$6,Tipy!KC85=Výsledky!$LU$7,Tipy!KC85=Výsledky!$LU$8,Tipy!KC85=Výsledky!$LU$9),30,0))</f>
        <v>0</v>
      </c>
      <c r="LX91" s="182">
        <f>IF(ISBLANK($LZ$3),"",IF(OR(Tipy!KD85=Výsledky!$LX$6,Tipy!KD85=Výsledky!$LX$7,Tipy!KD85=Výsledky!$LX$8,Tipy!KD85=Výsledky!$LX$9),10,0))</f>
        <v>0</v>
      </c>
      <c r="LY91" s="183">
        <f>IF(ISBLANK($LZ$3),"",IF(ISBLANK(Tipy!JZ85),0,IF(OR(AND(Tipy!JZ85=Výsledky!$LX$3,OR(Tipy!KB85=Výsledky!$LZ$3+1,Tipy!KB85=Výsledky!$LZ$3-1)),AND(Tipy!KB85=Výsledky!$LZ$3,OR(Tipy!JZ85=Výsledky!$LX$3+1,Tipy!JZ85=Výsledky!$LX$3-1))),10,0)))</f>
        <v>0</v>
      </c>
      <c r="LZ91" s="186">
        <f>IF(ISBLANK($LZ$3),"",IF(ISBLANK(Tipy!JZ85),"-",SUM(LU91:LY91)))</f>
        <v>20</v>
      </c>
      <c r="MA91" s="185"/>
      <c r="MB91" s="182">
        <f>IF(ISBLANK($MG$3),"",IF(ISBLANK(Tipy!KF85),0,IF(AND(Tipy!KF85=Výsledky!$ME$3,Tipy!KH85=Výsledky!$MG$3),50,0)))</f>
        <v>0</v>
      </c>
      <c r="MC91" s="182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>20</v>
      </c>
      <c r="MD91" s="182">
        <f>IF(ISBLANK($MG$3),"",IF(OR(Tipy!KI85=Výsledky!$MB$6,Tipy!KI85=Výsledky!$MB$7,Tipy!KI85=Výsledky!$MB$8,Tipy!KI85=Výsledky!$MB$9),30,0))</f>
        <v>0</v>
      </c>
      <c r="ME91" s="182">
        <f>IF(ISBLANK($MG$3),"",IF(OR(Tipy!KJ85=Výsledky!$ME$6,Tipy!KJ85=Výsledky!$ME$7,Tipy!KJ85=Výsledky!$ME$8,Tipy!KJ85=Výsledky!$ME$9),10,0))</f>
        <v>0</v>
      </c>
      <c r="MF91" s="183">
        <f>IF(ISBLANK($MG$3),"",IF(ISBLANK(Tipy!KF85),0,IF(OR(AND(Tipy!KF85=Výsledky!$ME$3,OR(Tipy!KH85=Výsledky!$MG$3+1,Tipy!KH85=Výsledky!$MG$3-1)),AND(Tipy!KH85=Výsledky!$MG$3,OR(Tipy!KF85=Výsledky!$ME$3+1,Tipy!KF85=Výsledky!$ME$3-1))),10,0)))</f>
        <v>0</v>
      </c>
      <c r="MG91" s="186">
        <f>IF(ISBLANK($MG$3),"",IF(ISBLANK(Tipy!KF85),"-",SUM(MB91:MF91)))</f>
        <v>20</v>
      </c>
      <c r="MH91" s="94"/>
      <c r="MI91" s="92" t="str">
        <f>IF(ISBLANK($MN$3),"",IF(ISBLANK(Tipy!KL85),0,IF(AND(Tipy!KL85=Výsledky!$ML$3,Tipy!KN85=Výsledky!$MN$3),50,0)))</f>
        <v/>
      </c>
      <c r="MJ91" s="92" t="str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/>
      </c>
      <c r="MK91" s="92" t="str">
        <f>IF(ISBLANK($MN$3),"",IF(OR(Tipy!KO85=Výsledky!$MI$6,Tipy!KO85=Výsledky!$MI$7,Tipy!KO85=Výsledky!$MI$8,Tipy!KO85=Výsledky!$MI$9),30,0))</f>
        <v/>
      </c>
      <c r="ML91" s="92" t="str">
        <f>IF(ISBLANK($MN$3),"",IF(OR(Tipy!KP85=Výsledky!$ML$6,Tipy!KP85=Výsledky!$ML$7,Tipy!KP85=Výsledky!$ML$8,Tipy!KP85=Výsledky!$ML$9),10,0))</f>
        <v/>
      </c>
      <c r="MM91" s="93" t="str">
        <f>IF(ISBLANK($MN$3),"",IF(ISBLANK(Tipy!KL85),0,IF(OR(AND(Tipy!KL85=Výsledky!$ML$3,OR(Tipy!KN85=Výsledky!$MN$3+1,Tipy!KN85=Výsledky!$MN$3-1)),AND(Tipy!KN85=Výsledky!$MN$3,OR(Tipy!KL85=Výsledky!$ML$3+1,Tipy!KL85=Výsledky!$ML$3-1))),10,0)))</f>
        <v/>
      </c>
      <c r="MN91" s="95" t="str">
        <f>IF(ISBLANK($MN$3),"",IF(ISBLANK(Tipy!KL85),"-",SUM(MI91:MM91)))</f>
        <v/>
      </c>
      <c r="MO91" s="94"/>
      <c r="MP91" s="92" t="str">
        <f>IF(ISBLANK($MU$3),"",IF(ISBLANK(Tipy!KR85),0,IF(AND(Tipy!KR85=Výsledky!$MS$3,Tipy!KT85=Výsledky!$MU$3),50,0)))</f>
        <v/>
      </c>
      <c r="MQ91" s="92" t="str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/>
      </c>
      <c r="MR91" s="92" t="str">
        <f>IF(ISBLANK($MU$3),"",IF(OR(Tipy!KU85=Výsledky!$MP$6,Tipy!KU85=Výsledky!$MP$7,Tipy!KU85=Výsledky!$MP$8,Tipy!KU85=Výsledky!$MP$9),30,0))</f>
        <v/>
      </c>
      <c r="MS91" s="92" t="str">
        <f>IF(ISBLANK($MU$3),"",IF(OR(Tipy!KV85=Výsledky!$MS$6,Tipy!KV85=Výsledky!$MS$7,Tipy!KV85=Výsledky!$MS$8,Tipy!KV85=Výsledky!$MS$9),10,0))</f>
        <v/>
      </c>
      <c r="MT91" s="93" t="str">
        <f>IF(ISBLANK($MU$3),"",IF(ISBLANK(Tipy!KR85),0,IF(OR(AND(Tipy!KR85=Výsledky!$MS$3,OR(Tipy!KT85=Výsledky!$MU$3+1,Tipy!KT85=Výsledky!$MU$3-1)),AND(Tipy!KT85=Výsledky!$MU$3,OR(Tipy!KR85=Výsledky!$MS$3+1,Tipy!KR85=Výsledky!$MS$3-1))),10,0)))</f>
        <v/>
      </c>
      <c r="MU91" s="95" t="str">
        <f>IF(ISBLANK($MU$3),"",IF(ISBLANK(Tipy!KR85),"-",SUM(MP91:MT91)))</f>
        <v/>
      </c>
      <c r="MV91" s="94"/>
      <c r="MW91" s="92" t="str">
        <f>IF(ISBLANK($NB$3),"",IF(ISBLANK(Tipy!KX85),0,IF(AND(Tipy!KX85=Výsledky!$MZ$3,Tipy!KZ85=Výsledky!$NB$3),50,0)))</f>
        <v/>
      </c>
      <c r="MX91" s="92" t="str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/>
      </c>
      <c r="MY91" s="92" t="str">
        <f>IF(ISBLANK($NB$3),"",IF(OR(Tipy!LA85=Výsledky!$MW$6,Tipy!LA85=Výsledky!$MW$7,Tipy!LA85=Výsledky!$MW$8,Tipy!LA85=Výsledky!$MW$9),30,0))</f>
        <v/>
      </c>
      <c r="MZ91" s="92" t="str">
        <f>IF(ISBLANK($NB$3),"",IF(OR(Tipy!LB85=Výsledky!$MZ$6,Tipy!LB85=Výsledky!$MZ$7,Tipy!LB85=Výsledky!$MZ$8,Tipy!LB85=Výsledky!$MZ$9),10,0))</f>
        <v/>
      </c>
      <c r="NA91" s="93" t="str">
        <f>IF(ISBLANK($NB$3),"",IF(ISBLANK(Tipy!KX85),0,IF(OR(AND(Tipy!KX85=Výsledky!$MZ$3,OR(Tipy!KZ85=Výsledky!$NB$3+1,Tipy!KZ85=Výsledky!$NB$3-1)),AND(Tipy!KZ85=Výsledky!$NB$3,OR(Tipy!KX85=Výsledky!$MZ$3+1,Tipy!KX85=Výsledky!$MZ$3-1))),10,0)))</f>
        <v/>
      </c>
      <c r="NB91" s="95" t="str">
        <f>IF(ISBLANK($NB$3),"",IF(ISBLANK(Tipy!KX85),"-",SUM(MW91:NA91)))</f>
        <v/>
      </c>
      <c r="NC91" s="94"/>
      <c r="ND91" s="92" t="str">
        <f>IF(ISBLANK($NI$3),"",IF(ISBLANK(Tipy!LD85),0,IF(AND(Tipy!LD85=Výsledky!$NG$3,Tipy!LF85=Výsledky!$NI$3),50,0)))</f>
        <v/>
      </c>
      <c r="NE91" s="92" t="str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/>
      </c>
      <c r="NF91" s="92" t="str">
        <f>IF(ISBLANK($NI$3),"",IF(OR(Tipy!LG85=Výsledky!$ND$6,Tipy!LG85=Výsledky!$ND$7,Tipy!LG85=Výsledky!$ND$8,Tipy!LG85=Výsledky!$ND$9),30,0))</f>
        <v/>
      </c>
      <c r="NG91" s="92" t="str">
        <f>IF(ISBLANK($NI$3),"",IF(OR(Tipy!LH85=Výsledky!$NG$6,Tipy!LH85=Výsledky!$NG$7,Tipy!LH85=Výsledky!$NG$8,Tipy!LH85=Výsledky!$NG$9),10,0))</f>
        <v/>
      </c>
      <c r="NH91" s="93" t="str">
        <f>IF(ISBLANK($NI$3),"",IF(ISBLANK(Tipy!LD85),0,IF(OR(AND(Tipy!LD85=Výsledky!$NG$3,OR(Tipy!LF85=Výsledky!$NI$3+1,Tipy!LF85=Výsledky!$NI$3-1)),AND(Tipy!LF85=Výsledky!$NI$3,OR(Tipy!LD85=Výsledky!$NG$3+1,Tipy!LD85=Výsledky!$NG$3-1))),10,0)))</f>
        <v/>
      </c>
      <c r="NI91" s="95" t="str">
        <f>IF(ISBLANK($NI$3),"",IF(ISBLANK(Tipy!LD85),"-",SUM(ND91:NH91)))</f>
        <v/>
      </c>
      <c r="NJ91" s="94"/>
      <c r="NK91" s="92" t="str">
        <f>IF(ISBLANK($NP$3),"",IF(ISBLANK(Tipy!LJ85),0,IF(AND(Tipy!LJ85=Výsledky!$NN$3,Tipy!LL85=Výsledky!$NP$3),50,0)))</f>
        <v/>
      </c>
      <c r="NL91" s="92" t="str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/>
      </c>
      <c r="NM91" s="92" t="str">
        <f>IF(ISBLANK($NP$3),"",IF(OR(Tipy!LM85=Výsledky!$NK$6,Tipy!LM85=Výsledky!$NK$7,Tipy!LM85=Výsledky!$NK$8,Tipy!LM85=Výsledky!$NK$9),30,0))</f>
        <v/>
      </c>
      <c r="NN91" s="92" t="str">
        <f>IF(ISBLANK($NP$3),"",IF(OR(Tipy!LN85=Výsledky!$NN$6,Tipy!LN85=Výsledky!$NN$7,Tipy!LN85=Výsledky!$NN$8,Tipy!LN85=Výsledky!$NN$9),10,0))</f>
        <v/>
      </c>
      <c r="NO91" s="93" t="str">
        <f>IF(ISBLANK($NP$3),"",IF(ISBLANK(Tipy!LJ85),0,IF(OR(AND(Tipy!LJ85=Výsledky!$NN$3,OR(Tipy!LL85=Výsledky!$NP$3+1,Tipy!LL85=Výsledky!$NP$3-1)),AND(Tipy!LL85=Výsledky!$NP$3,OR(Tipy!LJ85=Výsledky!$NN$3+1,Tipy!LJ85=Výsledky!$NN$3-1))),10,0)))</f>
        <v/>
      </c>
      <c r="NP91" s="95" t="str">
        <f>IF(ISBLANK($NP$3),"",IF(ISBLANK(Tipy!LJ85),"-",SUM(NK91:NO91)))</f>
        <v/>
      </c>
      <c r="NQ91" s="94"/>
      <c r="NR91" s="92" t="str">
        <f>IF(ISBLANK($NW$3),"",IF(ISBLANK(Tipy!LP85),0,IF(AND(Tipy!LP85=Výsledky!$NU$3,Tipy!LR85=Výsledky!$NW$3),50,0)))</f>
        <v/>
      </c>
      <c r="NS91" s="92" t="str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/>
      </c>
      <c r="NT91" s="92" t="str">
        <f>IF(ISBLANK($NW$3),"",IF(OR(Tipy!LS85=Výsledky!$NR$6,Tipy!LS85=Výsledky!$NR$7,Tipy!LS85=Výsledky!$NR$8,Tipy!LS85=Výsledky!$NR$9),30,0))</f>
        <v/>
      </c>
      <c r="NU91" s="92" t="str">
        <f>IF(ISBLANK($NW$3),"",IF(OR(Tipy!LT85=Výsledky!$NU$6,Tipy!LT85=Výsledky!$NU$7,Tipy!LT85=Výsledky!$NU$8,Tipy!LT85=Výsledky!$NU$9),10,0))</f>
        <v/>
      </c>
      <c r="NV91" s="93" t="str">
        <f>IF(ISBLANK($NW$3),"",IF(ISBLANK(Tipy!LP85),0,IF(OR(AND(Tipy!LP85=Výsledky!$NU$3,OR(Tipy!LR85=Výsledky!$NW$3+1,Tipy!LR85=Výsledky!$NW$3-1)),AND(Tipy!LR85=Výsledky!$NW$3,OR(Tipy!LP85=Výsledky!$NU$3+1,Tipy!LP85=Výsledky!$NU$3-1))),10,0)))</f>
        <v/>
      </c>
      <c r="NW91" s="95" t="str">
        <f>IF(ISBLANK($NW$3),"",IF(ISBLANK(Tipy!LP85),"-",SUM(NR91:NV91)))</f>
        <v/>
      </c>
      <c r="NX91" s="94"/>
      <c r="NY91" s="92" t="str">
        <f>IF(ISBLANK($OD$3),"",IF(ISBLANK(Tipy!LV85),0,IF(AND(Tipy!LV85=Výsledky!$OB$3,Tipy!LX85=Výsledky!$OD$3),50,0)))</f>
        <v/>
      </c>
      <c r="NZ91" s="92" t="str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/>
      </c>
      <c r="OA91" s="92" t="str">
        <f>IF(ISBLANK($OD$3),"",IF(OR(Tipy!LY85=Výsledky!$NY$6,Tipy!LY85=Výsledky!$NY$7,Tipy!LY85=Výsledky!$NY$8,Tipy!LY85=Výsledky!$NY$9),30,0))</f>
        <v/>
      </c>
      <c r="OB91" s="92" t="str">
        <f>IF(ISBLANK($OD$3),"",IF(OR(Tipy!LZ85=Výsledky!$OB$6,Tipy!LZ85=Výsledky!$OB$7,Tipy!LZ85=Výsledky!$OB$8,Tipy!LZ85=Výsledky!$OB$9),10,0))</f>
        <v/>
      </c>
      <c r="OC91" s="93" t="str">
        <f>IF(ISBLANK($OD$3),"",IF(ISBLANK(Tipy!LV85),0,IF(OR(AND(Tipy!LV85=Výsledky!$OB$3,OR(Tipy!LX85=Výsledky!$OD$3+1,Tipy!LX85=Výsledky!$OD$3-1)),AND(Tipy!LX85=Výsledky!$OD$3,OR(Tipy!LV85=Výsledky!$OB$3+1,Tipy!LV85=Výsledky!$OB$3-1))),10,0)))</f>
        <v/>
      </c>
      <c r="OD91" s="95" t="str">
        <f>IF(ISBLANK($OD$3),"",IF(ISBLANK(Tipy!LV85),"-",SUM(NY91:OC91)))</f>
        <v/>
      </c>
      <c r="OE91" s="94"/>
      <c r="OF91" s="92" t="str">
        <f>IF(ISBLANK($OK$3),"",IF(ISBLANK(Tipy!MB85),0,IF(AND(Tipy!MB85=Výsledky!$OI$3,Tipy!MD85=Výsledky!$OK$3),50,0)))</f>
        <v/>
      </c>
      <c r="OG91" s="92" t="str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/>
      </c>
      <c r="OH91" s="92" t="str">
        <f>IF(ISBLANK($OK$3),"",IF(OR(Tipy!ME85=Výsledky!$OF$6,Tipy!ME85=Výsledky!$OF$7,Tipy!ME85=Výsledky!$OF$8,Tipy!ME85=Výsledky!$OF$9),30,0))</f>
        <v/>
      </c>
      <c r="OI91" s="92" t="str">
        <f>IF(ISBLANK($OK$3),"",IF(OR(Tipy!MF85=Výsledky!$OI$6,Tipy!MF85=Výsledky!$OI$7,Tipy!MF85=Výsledky!$OI$8,Tipy!MF85=Výsledky!$OI$9),10,0))</f>
        <v/>
      </c>
      <c r="OJ91" s="93" t="str">
        <f>IF(ISBLANK($OK$3),"",IF(ISBLANK(Tipy!MB85),0,IF(OR(AND(Tipy!MB85=Výsledky!$OI$3,OR(Tipy!MD85=Výsledky!$OK$3+1,Tipy!MD85=Výsledky!$OK$3-1)),AND(Tipy!MD85=Výsledky!$OK$3,OR(Tipy!MB85=Výsledky!$OI$3+1,Tipy!MB85=Výsledky!$OI$3-1))),10,0)))</f>
        <v/>
      </c>
      <c r="OK91" s="95" t="str">
        <f>IF(ISBLANK($OK$3),"",IF(ISBLANK(Tipy!MB85),"-",SUM(OF91:OJ91)))</f>
        <v/>
      </c>
      <c r="OL91" s="94"/>
      <c r="OM91" s="92" t="str">
        <f>IF(ISBLANK($OR$3),"",IF(ISBLANK(Tipy!MH85),0,IF(AND(Tipy!MH85=Výsledky!$OP$3,Tipy!MJ85=Výsledky!$OR$3),50,0)))</f>
        <v/>
      </c>
      <c r="ON91" s="92" t="str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/>
      </c>
      <c r="OO91" s="92" t="str">
        <f>IF(ISBLANK($OR$3),"",IF(OR(Tipy!MK85=Výsledky!$OM$6,Tipy!MK85=Výsledky!$OM$7,Tipy!MK85=Výsledky!$OM$8,Tipy!MK85=Výsledky!$OM$9),30,0))</f>
        <v/>
      </c>
      <c r="OP91" s="92" t="str">
        <f>IF(ISBLANK($OR$3),"",IF(OR(Tipy!ML85=Výsledky!$OP$6,Tipy!ML85=Výsledky!$OP$7,Tipy!ML85=Výsledky!$OP$8,Tipy!ML85=Výsledky!$OP$9),10,0))</f>
        <v/>
      </c>
      <c r="OQ91" s="93" t="str">
        <f>IF(ISBLANK($OR$3),"",IF(ISBLANK(Tipy!MH85),0,IF(OR(AND(Tipy!MH85=Výsledky!$OP$3,OR(Tipy!MJ85=Výsledky!$OR$3+1,Tipy!MJ85=Výsledky!$OR$3-1)),AND(Tipy!MJ85=Výsledky!$OR$3,OR(Tipy!MH85=Výsledky!$OP$3+1,Tipy!MH85=Výsledky!$OP$3-1))),10,0)))</f>
        <v/>
      </c>
      <c r="OR91" s="95" t="str">
        <f>IF(ISBLANK($OR$3),"",IF(ISBLANK(Tipy!MH85),"-",SUM(OM91:OQ91)))</f>
        <v/>
      </c>
      <c r="OS91" s="94"/>
      <c r="OT91" s="92" t="str">
        <f>IF(ISBLANK($OY$3),"",IF(ISBLANK(Tipy!MN85),0,IF(AND(Tipy!MN85=Výsledky!$OW$3,Tipy!MP85=Výsledky!$OY$3),50,0)))</f>
        <v/>
      </c>
      <c r="OU91" s="92" t="str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/>
      </c>
      <c r="OV91" s="92" t="str">
        <f>IF(ISBLANK($OY$3),"",IF(OR(Tipy!MQ85=Výsledky!$OT$6,Tipy!MQ85=Výsledky!$OT$7,Tipy!MQ85=Výsledky!$OT$8,Tipy!MQ85=Výsledky!$OT$9),30,0))</f>
        <v/>
      </c>
      <c r="OW91" s="92" t="str">
        <f>IF(ISBLANK($OY$3),"",IF(OR(Tipy!MR85=Výsledky!$OW$6,Tipy!MR85=Výsledky!$OW$7,Tipy!MR85=Výsledky!$OW$8,Tipy!MR85=Výsledky!$OW$9),10,0))</f>
        <v/>
      </c>
      <c r="OX91" s="93" t="str">
        <f>IF(ISBLANK($OY$3),"",IF(ISBLANK(Tipy!MN85),0,IF(OR(AND(Tipy!MN85=Výsledky!$OW$3,OR(Tipy!MP85=Výsledky!$OY$3+1,Tipy!MP85=Výsledky!$OY$3-1)),AND(Tipy!MP85=Výsledky!$OY$3,OR(Tipy!MN85=Výsledky!$OW$3+1,Tipy!MN85=Výsledky!$OW$3-1))),10,0)))</f>
        <v/>
      </c>
      <c r="OY91" s="95" t="str">
        <f>IF(ISBLANK($OY$3),"",IF(ISBLANK(Tipy!MN85),"-",SUM(OT91:OX91)))</f>
        <v/>
      </c>
      <c r="OZ91" s="94"/>
      <c r="PA91" s="92" t="str">
        <f>IF(ISBLANK($PF$3),"",IF(ISBLANK(Tipy!MT85),0,IF(AND(Tipy!MT85=Výsledky!$PD$3,Tipy!MV85=Výsledky!$PF$3),50,0)))</f>
        <v/>
      </c>
      <c r="PB91" s="92" t="str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/>
      </c>
      <c r="PC91" s="92" t="str">
        <f>IF(ISBLANK($PF$3),"",IF(OR(Tipy!MW85=Výsledky!$PA$6,Tipy!MW85=Výsledky!$PA$7,Tipy!MW85=Výsledky!$PA$8,Tipy!MW85=Výsledky!$PA$9),30,0))</f>
        <v/>
      </c>
      <c r="PD91" s="92" t="str">
        <f>IF(ISBLANK($PF$3),"",IF(OR(Tipy!MX85=Výsledky!$PD$6,Tipy!MX85=Výsledky!$PD$7,Tipy!MX85=Výsledky!$PD$8,Tipy!MX85=Výsledky!$PD$9),10,0))</f>
        <v/>
      </c>
      <c r="PE91" s="93" t="str">
        <f>IF(ISBLANK($PF$3),"",IF(ISBLANK(Tipy!MT85),0,IF(OR(AND(Tipy!MT85=Výsledky!$PD$3,OR(Tipy!MV85=Výsledky!$PF$3+1,Tipy!MV85=Výsledky!$PF$3-1)),AND(Tipy!MV85=Výsledky!$PF$3,OR(Tipy!MT85=Výsledky!$PD$3+1,Tipy!MT85=Výsledky!$PD$3-1))),10,0)))</f>
        <v/>
      </c>
      <c r="PF91" s="95" t="str">
        <f>IF(ISBLANK($PF$3),"",IF(ISBLANK(Tipy!MT85),"-",SUM(PA91:PE91)))</f>
        <v/>
      </c>
      <c r="PG91" s="94"/>
      <c r="PH91" s="92" t="str">
        <f>IF(ISBLANK($PM$3),"",IF(ISBLANK(Tipy!MZ85),0,IF(AND(Tipy!MZ85=Výsledky!$PK$3,Tipy!NB85=Výsledky!$PM$3),50,0)))</f>
        <v/>
      </c>
      <c r="PI91" s="92" t="str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/>
      </c>
      <c r="PJ91" s="92" t="str">
        <f>IF(ISBLANK($PM$3),"",IF(OR(Tipy!NC85=Výsledky!$PH$6,Tipy!NC85=Výsledky!$PH$7,Tipy!NC85=Výsledky!$PH$8,Tipy!NC85=Výsledky!$PH$9),30,0))</f>
        <v/>
      </c>
      <c r="PK91" s="92" t="str">
        <f>IF(ISBLANK($PM$3),"",IF(OR(Tipy!ND85=Výsledky!$PK$6,Tipy!ND85=Výsledky!$PK$7,Tipy!ND85=Výsledky!$PK$8,Tipy!ND85=Výsledky!$PK$9),10,0))</f>
        <v/>
      </c>
      <c r="PL91" s="93" t="str">
        <f>IF(ISBLANK($PM$3),"",IF(ISBLANK(Tipy!MZ85),0,IF(OR(AND(Tipy!MZ85=Výsledky!$PK$3,OR(Tipy!NB85=Výsledky!$PM$3+1,Tipy!NB85=Výsledky!$PM$3-1)),AND(Tipy!NB85=Výsledky!$PM$3,OR(Tipy!MZ85=Výsledky!$PK$3+1,Tipy!MZ85=Výsledky!$PK$3-1))),10,0)))</f>
        <v/>
      </c>
      <c r="PM91" s="95" t="str">
        <f>IF(ISBLANK($PM$3),"",IF(ISBLANK(Tipy!MZ85),"-",SUM(PH91:PL91)))</f>
        <v/>
      </c>
      <c r="PN91" s="94"/>
      <c r="PO91" s="92" t="str">
        <f>IF(ISBLANK($PT$3),"",IF(ISBLANK(Tipy!NF85),0,IF(AND(Tipy!NF85=Výsledky!$PR$3,Tipy!NH85=Výsledky!$PT$3),50,0)))</f>
        <v/>
      </c>
      <c r="PP91" s="92" t="str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/>
      </c>
      <c r="PQ91" s="92" t="str">
        <f>IF(ISBLANK($PT$3),"",IF(OR(Tipy!NI85=Výsledky!$PO$6,Tipy!NI85=Výsledky!$PO$7,Tipy!NI85=Výsledky!$PO$8,Tipy!NI85=Výsledky!$PO$9),30,0))</f>
        <v/>
      </c>
      <c r="PR91" s="92" t="str">
        <f>IF(ISBLANK($PT$3),"",IF(OR(Tipy!NJ85=Výsledky!$PR$6,Tipy!NJ85=Výsledky!$PR$7,Tipy!NJ85=Výsledky!$PR$8,Tipy!NJ85=Výsledky!$PR$9),10,0))</f>
        <v/>
      </c>
      <c r="PS91" s="93" t="str">
        <f>IF(ISBLANK($PT$3),"",IF(ISBLANK(Tipy!NF85),0,IF(OR(AND(Tipy!NF85=Výsledky!$PR$3,OR(Tipy!NH85=Výsledky!$PT$3+1,Tipy!NH85=Výsledky!$PT$3-1)),AND(Tipy!NH85=Výsledky!$PT$3,OR(Tipy!NF85=Výsledky!$PR$3+1,Tipy!NF85=Výsledky!$PR$3-1))),10,0)))</f>
        <v/>
      </c>
      <c r="PT91" s="95" t="str">
        <f>IF(ISBLANK($PT$3),"",IF(ISBLANK(Tipy!NF85),"-",SUM(PO91:PS91)))</f>
        <v/>
      </c>
      <c r="PU91" s="94"/>
      <c r="PV91" s="92" t="str">
        <f>IF(ISBLANK($QA$3),"",IF(ISBLANK(Tipy!NL85),0,IF(AND(Tipy!NL85=Výsledky!$PY$3,Tipy!NN85=Výsledky!$QA$3),50,0)))</f>
        <v/>
      </c>
      <c r="PW91" s="92" t="str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/>
      </c>
      <c r="PX91" s="92" t="str">
        <f>IF(ISBLANK($QA$3),"",IF(OR(Tipy!NO85=Výsledky!$PV$6,Tipy!NO85=Výsledky!$PV$7,Tipy!NO85=Výsledky!$PV$8,Tipy!NO85=Výsledky!$PV$9),30,0))</f>
        <v/>
      </c>
      <c r="PY91" s="92" t="str">
        <f>IF(ISBLANK($QA$3),"",IF(OR(Tipy!NP85=Výsledky!$PY$6,Tipy!NP85=Výsledky!$PY$7,Tipy!NP85=Výsledky!$PY$8,Tipy!NP85=Výsledky!$PY$9),10,0))</f>
        <v/>
      </c>
      <c r="PZ91" s="93" t="str">
        <f>IF(ISBLANK($QA$3),"",IF(ISBLANK(Tipy!NL85),0,IF(OR(AND(Tipy!NL85=Výsledky!$PY$3,OR(Tipy!NN85=Výsledky!$QA$3+1,Tipy!NN85=Výsledky!$QA$3-1)),AND(Tipy!NN85=Výsledky!$QA$3,OR(Tipy!NL85=Výsledky!$PY$3+1,Tipy!NL85=Výsledky!$PY$3-1))),10,0)))</f>
        <v/>
      </c>
      <c r="QA91" s="95" t="str">
        <f>IF(ISBLANK($QA$3),"",IF(ISBLANK(Tipy!NL85),"-",SUM(PV91:PZ91)))</f>
        <v/>
      </c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182">
        <f>IF(ISBLANK($GP$3),"",IF(ISBLANK(Tipy!FJ86),0,IF(AND(Tipy!FJ86=Výsledky!$GN$3,Tipy!FL86=Výsledky!$GP$3),50,0)))</f>
        <v>0</v>
      </c>
      <c r="GL92" s="182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82">
        <f>IF(ISBLANK($GP$3),"",IF(OR(Tipy!FM86=Výsledky!$GK$6,Tipy!FM86=Výsledky!$GK$7,Tipy!FM86=Výsledky!$GK$8,Tipy!FM86=Výsledky!$GK$9),30,0))</f>
        <v>30</v>
      </c>
      <c r="GN92" s="182">
        <f>IF(ISBLANK($GP$3),"",IF(OR(Tipy!FN86=Výsledky!$GN$6,Tipy!FN86=Výsledky!$GN$7,Tipy!FN86=Výsledky!$GN$8,Tipy!FN86=Výsledky!$GN$9),10,0))</f>
        <v>10</v>
      </c>
      <c r="GO92" s="183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6">
        <f>IF(ISBLANK($GP$3),"",IF(ISBLANK(Tipy!FJ86),"-",SUM(GK92:GO92)))</f>
        <v>60</v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182">
        <f>IF(ISBLANK($IM$3),"",IF(ISBLANK(Tipy!GZ86),0,IF(AND(Tipy!GZ86=Výsledky!$IK$3,Tipy!HB86=Výsledky!$IM$3),50,0)))</f>
        <v>50</v>
      </c>
      <c r="II92" s="182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2">
        <f>IF(ISBLANK($IM$3),"",IF(OR(Tipy!HC86=Výsledky!$IH$6,Tipy!HC86=Výsledky!$IH$7,Tipy!HC86=Výsledky!$IH$8,Tipy!HC86=Výsledky!$IH$9),30,0))</f>
        <v>0</v>
      </c>
      <c r="IK92" s="182">
        <f>IF(ISBLANK($IM$3),"",IF(OR(Tipy!HD86=Výsledky!$IK$6,Tipy!HD86=Výsledky!$IK$7,Tipy!HD86=Výsledky!$IK$8,Tipy!HD86=Výsledky!$IK$9),10,0))</f>
        <v>0</v>
      </c>
      <c r="IL92" s="183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6">
        <f>IF(ISBLANK($IM$3),"",IF(ISBLANK(Tipy!GZ86),"-",SUM(IH92:IL92)))</f>
        <v>50</v>
      </c>
      <c r="IN92" s="185"/>
      <c r="IO92" s="182">
        <f>IF(ISBLANK($IT$3),"",IF(ISBLANK(Tipy!HF86),0,IF(AND(Tipy!HF86=Výsledky!$IR$3,Tipy!HH86=Výsledky!$IT$3),50,0)))</f>
        <v>0</v>
      </c>
      <c r="IP92" s="182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2">
        <f>IF(ISBLANK($IT$3),"",IF(OR(Tipy!HI86=Výsledky!$IO$6,Tipy!HI86=Výsledky!$IO$7,Tipy!HI86=Výsledky!$IO$8,Tipy!HI86=Výsledky!$IO$9),30,0))</f>
        <v>0</v>
      </c>
      <c r="IR92" s="182">
        <f>IF(ISBLANK($IT$3),"",IF(OR(Tipy!HJ86=Výsledky!$IR$6,Tipy!HJ86=Výsledky!$IR$7,Tipy!HJ86=Výsledky!$IR$8,Tipy!HJ86=Výsledky!$IR$9),10,0))</f>
        <v>0</v>
      </c>
      <c r="IS92" s="183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6">
        <f>IF(ISBLANK($IT$3),"",IF(ISBLANK(Tipy!HF86),"-",SUM(IO92:IS92)))</f>
        <v>20</v>
      </c>
      <c r="IU92" s="185"/>
      <c r="IV92" s="182">
        <f>IF(ISBLANK($JA$3),"",IF(ISBLANK(Tipy!HL86),0,IF(AND(Tipy!HL86=Výsledky!$IY$3,Tipy!HN86=Výsledky!$JA$3),50,0)))</f>
        <v>0</v>
      </c>
      <c r="IW92" s="182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2">
        <f>IF(ISBLANK($JA$3),"",IF(OR(Tipy!HO86=Výsledky!$IV$6,Tipy!HO86=Výsledky!$IV$7,Tipy!HO86=Výsledky!$IV$8,Tipy!HO86=Výsledky!$IV$9),30,0))</f>
        <v>0</v>
      </c>
      <c r="IY92" s="182">
        <f>IF(ISBLANK($JA$3),"",IF(OR(Tipy!HP86=Výsledky!$IY$6,Tipy!HP86=Výsledky!$IY$7,Tipy!HP86=Výsledky!$IY$8,Tipy!HP86=Výsledky!$IY$9),10,0))</f>
        <v>0</v>
      </c>
      <c r="IZ92" s="183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6">
        <f>IF(ISBLANK($JA$3),"",IF(ISBLANK(Tipy!HL86),"-",SUM(IV92:IZ92)))</f>
        <v>20</v>
      </c>
      <c r="JB92" s="185"/>
      <c r="JC92" s="182">
        <f>IF(ISBLANK($JH$3),"",IF(ISBLANK(Tipy!HR86),0,IF(AND(Tipy!HR86=Výsledky!$JF$3,Tipy!HT86=Výsledky!$JH$3),50,0)))</f>
        <v>0</v>
      </c>
      <c r="JD92" s="182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2">
        <f>IF(ISBLANK($JH$3),"",IF(OR(Tipy!HU86=Výsledky!$JC$6,Tipy!HU86=Výsledky!$JC$7,Tipy!HU86=Výsledky!$JC$8,Tipy!HU86=Výsledky!$JC$9),30,0))</f>
        <v>0</v>
      </c>
      <c r="JF92" s="182">
        <f>IF(ISBLANK($JH$3),"",IF(OR(Tipy!HV86=Výsledky!$JF$6,Tipy!HV86=Výsledky!$JF$7,Tipy!HV86=Výsledky!$JF$8,Tipy!HV86=Výsledky!$JF$9),10,0))</f>
        <v>0</v>
      </c>
      <c r="JG92" s="183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6">
        <f>IF(ISBLANK($JH$3),"",IF(ISBLANK(Tipy!HR86),"-",SUM(JC92:JG92)))</f>
        <v>20</v>
      </c>
      <c r="JI92" s="185"/>
      <c r="JJ92" s="182">
        <f>IF(ISBLANK($JO$3),"",IF(ISBLANK(Tipy!HX86),0,IF(AND(Tipy!HX86=Výsledky!$JM$3,Tipy!HZ86=Výsledky!$JO$3),50,0)))</f>
        <v>0</v>
      </c>
      <c r="JK92" s="182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2">
        <f>IF(ISBLANK($JO$3),"",IF(OR(Tipy!IA86=Výsledky!$JJ$6,Tipy!IA86=Výsledky!$JJ$7,Tipy!IA86=Výsledky!$JJ$8,Tipy!IA86=Výsledky!$JJ$9),30,0))</f>
        <v>30</v>
      </c>
      <c r="JM92" s="182">
        <f>IF(ISBLANK($JO$3),"",IF(OR(Tipy!IB86=Výsledky!$JM$6,Tipy!IB86=Výsledky!$JM$7,Tipy!IB86=Výsledky!$JM$8,Tipy!IB86=Výsledky!$JM$9),10,0))</f>
        <v>0</v>
      </c>
      <c r="JN92" s="183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186">
        <f>IF(ISBLANK($JO$3),"",IF(ISBLANK(Tipy!HX86),"-",SUM(JJ92:JN92)))</f>
        <v>60</v>
      </c>
      <c r="JP92" s="185"/>
      <c r="JQ92" s="182">
        <f>IF(ISBLANK($JV$3),"",IF(ISBLANK(Tipy!ID86),0,IF(AND(Tipy!ID86=Výsledky!$JT$3,Tipy!IF86=Výsledky!$JV$3),50,0)))</f>
        <v>0</v>
      </c>
      <c r="JR92" s="182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182">
        <f>IF(ISBLANK($JV$3),"",IF(OR(Tipy!IG86=Výsledky!$JQ$6,Tipy!IG86=Výsledky!$JQ$7,Tipy!IG86=Výsledky!$JQ$8,Tipy!IG86=Výsledky!$JQ$9),30,0))</f>
        <v>30</v>
      </c>
      <c r="JT92" s="182">
        <f>IF(ISBLANK($JV$3),"",IF(OR(Tipy!IH86=Výsledky!$JT$6,Tipy!IH86=Výsledky!$JT$7,Tipy!IH86=Výsledky!$JT$8,Tipy!IH86=Výsledky!$JT$9),10,0))</f>
        <v>0</v>
      </c>
      <c r="JU92" s="183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186">
        <f>IF(ISBLANK($JV$3),"",IF(ISBLANK(Tipy!ID86),"-",SUM(JQ92:JU92)))</f>
        <v>50</v>
      </c>
      <c r="JW92" s="185"/>
      <c r="JX92" s="182">
        <f>IF(ISBLANK($KC$3),"",IF(ISBLANK(Tipy!IJ86),0,IF(AND(Tipy!IJ86=Výsledky!$KA$3,Tipy!IL86=Výsledky!$KC$3),50,0)))</f>
        <v>0</v>
      </c>
      <c r="JY92" s="182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>0</v>
      </c>
      <c r="JZ92" s="182">
        <f>IF(ISBLANK($KC$3),"",IF(OR(Tipy!IM86=Výsledky!$JX$6,Tipy!IM86=Výsledky!$JX$7,Tipy!IM86=Výsledky!$JX$8,Tipy!IM86=Výsledky!$JX$9),30,0))</f>
        <v>0</v>
      </c>
      <c r="KA92" s="182">
        <f>IF(ISBLANK($KC$3),"",IF(OR(Tipy!IN86=Výsledky!$KA$6,Tipy!IN86=Výsledky!$KA$7,Tipy!IN86=Výsledky!$KA$8,Tipy!IN86=Výsledky!$KA$9),10,0))</f>
        <v>0</v>
      </c>
      <c r="KB92" s="183">
        <f>IF(ISBLANK($KC$3),"",IF(ISBLANK(Tipy!IJ86),0,IF(OR(AND(Tipy!IJ86=Výsledky!$KA$3,OR(Tipy!IL86=Výsledky!$KC$3+1,Tipy!IL86=Výsledky!$KC$3-1)),AND(Tipy!IL86=Výsledky!$KC$3,OR(Tipy!IJ86=Výsledky!$KA$3+1,Tipy!IJ86=Výsledky!$KA$3-1))),10,0)))</f>
        <v>0</v>
      </c>
      <c r="KC92" s="186" t="str">
        <f>IF(ISBLANK($KC$3),"",IF(ISBLANK(Tipy!IJ86),"-",SUM(JX92:KB92)))</f>
        <v>-</v>
      </c>
      <c r="KD92" s="185"/>
      <c r="KE92" s="182">
        <f>IF(ISBLANK($KJ$3),"",IF(ISBLANK(Tipy!IP86),0,IF(AND(Tipy!IP86=Výsledky!$KH$3,Tipy!IR86=Výsledky!$KJ$3),50,0)))</f>
        <v>0</v>
      </c>
      <c r="KF92" s="182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182">
        <f>IF(ISBLANK($KJ$3),"",IF(OR(Tipy!IS86=Výsledky!$KE$6,Tipy!IS86=Výsledky!$KE$7,Tipy!IS86=Výsledky!$KE$8,Tipy!IS86=Výsledky!$KE$9),30,0))</f>
        <v>0</v>
      </c>
      <c r="KH92" s="182">
        <f>IF(ISBLANK($KJ$3),"",IF(OR(Tipy!IT86=Výsledky!$KH$6,Tipy!IT86=Výsledky!$KH$7,Tipy!IT86=Výsledky!$KH$8,Tipy!IT86=Výsledky!$KH$9),10,0))</f>
        <v>0</v>
      </c>
      <c r="KI92" s="183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186" t="str">
        <f>IF(ISBLANK($KJ$3),"",IF(ISBLANK(Tipy!IP86),"-",SUM(KE92:KI92)))</f>
        <v>-</v>
      </c>
      <c r="KK92" s="185"/>
      <c r="KL92" s="182">
        <f>IF(ISBLANK($KQ$3),"",IF(ISBLANK(Tipy!IV86),0,IF(AND(Tipy!IV86=Výsledky!$KO$3,Tipy!IX86=Výsledky!$KQ$3),50,0)))</f>
        <v>0</v>
      </c>
      <c r="KM92" s="182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>20</v>
      </c>
      <c r="KN92" s="182">
        <f>IF(ISBLANK($KQ$3),"",IF(OR(Tipy!IY86=Výsledky!$KL$6,Tipy!IY86=Výsledky!$KL$7,Tipy!IY86=Výsledky!$KL$8,Tipy!IY86=Výsledky!$KL$9),30,0))</f>
        <v>30</v>
      </c>
      <c r="KO92" s="182">
        <f>IF(ISBLANK($KQ$3),"",IF(OR(Tipy!IZ86=Výsledky!$KO$6,Tipy!IZ86=Výsledky!$KO$7,Tipy!IZ86=Výsledky!$KO$8,Tipy!IZ86=Výsledky!$KO$9),10,0))</f>
        <v>0</v>
      </c>
      <c r="KP92" s="183">
        <f>IF(ISBLANK($KQ$3),"",IF(ISBLANK(Tipy!IV86),0,IF(OR(AND(Tipy!IV86=Výsledky!$KO$3,OR(Tipy!IX86=Výsledky!$KQ$3+1,Tipy!IX86=Výsledky!$KQ$3-1)),AND(Tipy!IX86=Výsledky!$KQ$3,OR(Tipy!IV86=Výsledky!$KO$3+1,Tipy!IV86=Výsledky!$KO$3-1))),10,0)))</f>
        <v>10</v>
      </c>
      <c r="KQ92" s="186">
        <f>IF(ISBLANK($KQ$3),"",IF(ISBLANK(Tipy!IV86),"-",SUM(KL92:KP92)))</f>
        <v>60</v>
      </c>
      <c r="KR92" s="185"/>
      <c r="KS92" s="182">
        <f>IF(ISBLANK($KX$3),"",IF(ISBLANK(Tipy!JB86),0,IF(AND(Tipy!JB86=Výsledky!$KV$3,Tipy!JD86=Výsledky!$KX$3),50,0)))</f>
        <v>0</v>
      </c>
      <c r="KT92" s="182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>20</v>
      </c>
      <c r="KU92" s="182">
        <f>IF(ISBLANK($KX$3),"",IF(OR(Tipy!JE86=Výsledky!$KS$6,Tipy!JE86=Výsledky!$KS$7,Tipy!JE86=Výsledky!$KS$8,Tipy!JE86=Výsledky!$KS$9),30,0))</f>
        <v>0</v>
      </c>
      <c r="KV92" s="182">
        <f>IF(ISBLANK($KX$3),"",IF(OR(Tipy!JF86=Výsledky!$KV$6,Tipy!JF86=Výsledky!$KV$7,Tipy!JF86=Výsledky!$KV$8,Tipy!JF86=Výsledky!$KV$9),10,0))</f>
        <v>0</v>
      </c>
      <c r="KW92" s="183">
        <f>IF(ISBLANK($KX$3),"",IF(ISBLANK(Tipy!JB86),0,IF(OR(AND(Tipy!JB86=Výsledky!$KV$3,OR(Tipy!JD86=Výsledky!$KX$3+1,Tipy!JD86=Výsledky!$KX$3-1)),AND(Tipy!JD86=Výsledky!$KX$3,OR(Tipy!JB86=Výsledky!$KV$3+1,Tipy!JB86=Výsledky!$KV$3-1))),10,0)))</f>
        <v>10</v>
      </c>
      <c r="KX92" s="186">
        <f>IF(ISBLANK($KX$3),"",IF(ISBLANK(Tipy!JB86),"-",SUM(KS92:KW92)))</f>
        <v>30</v>
      </c>
      <c r="KY92" s="185"/>
      <c r="KZ92" s="182">
        <f>IF(ISBLANK($LE$3),"",IF(ISBLANK(Tipy!JH86),0,IF(AND(Tipy!JH86=Výsledky!$LC$3,Tipy!JJ86=Výsledky!$LE$3),50,0)))</f>
        <v>0</v>
      </c>
      <c r="LA92" s="182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>0</v>
      </c>
      <c r="LB92" s="182">
        <f>IF(ISBLANK($LE$3),"",IF(OR(Tipy!JK86=Výsledky!$KZ$6,Tipy!JK86=Výsledky!$KZ$7,Tipy!JK86=Výsledky!$KZ$8,Tipy!JK86=Výsledky!$KZ$9),30,0))</f>
        <v>0</v>
      </c>
      <c r="LC92" s="182">
        <f>IF(ISBLANK($LE$3),"",IF(OR(Tipy!JL86=Výsledky!$LC$6,Tipy!JL86=Výsledky!$LC$7,Tipy!JL86=Výsledky!$LC$8,Tipy!JL86=Výsledky!$LC$9),10,0))</f>
        <v>0</v>
      </c>
      <c r="LD92" s="183">
        <f>IF(ISBLANK($LE$3),"",IF(ISBLANK(Tipy!JH86),0,IF(OR(AND(Tipy!JH86=Výsledky!$LC$3,OR(Tipy!JJ86=Výsledky!$LE$3+1,Tipy!JJ86=Výsledky!$LE$3-1)),AND(Tipy!JJ86=Výsledky!$LE$3,OR(Tipy!JH86=Výsledky!$LC$3+1,Tipy!JH86=Výsledky!$LC$3-1))),10,0)))</f>
        <v>0</v>
      </c>
      <c r="LE92" s="186">
        <f>IF(ISBLANK($LE$3),"",IF(ISBLANK(Tipy!JH86),"-",SUM(KZ92:LD92)))</f>
        <v>0</v>
      </c>
      <c r="LF92" s="185"/>
      <c r="LG92" s="182">
        <f>IF(ISBLANK($LL$3),"",IF(ISBLANK(Tipy!JN86),0,IF(AND(Tipy!JN86=Výsledky!$LJ$3,Tipy!JP86=Výsledky!$LL$3),50,0)))</f>
        <v>0</v>
      </c>
      <c r="LH92" s="182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>0</v>
      </c>
      <c r="LI92" s="182">
        <f>IF(ISBLANK($LL$3),"",IF(OR(Tipy!JQ86=Výsledky!$LG$6,Tipy!JQ86=Výsledky!$LG$7,Tipy!JQ86=Výsledky!$LG$8,Tipy!JQ86=Výsledky!$LG$9),30,0))</f>
        <v>0</v>
      </c>
      <c r="LJ92" s="182">
        <f>IF(ISBLANK($LL$3),"",IF(OR(Tipy!JR86=Výsledky!$LJ$6,Tipy!JR86=Výsledky!$LJ$7,Tipy!JR86=Výsledky!$LJ$8,Tipy!JR86=Výsledky!$LJ$9),10,0))</f>
        <v>0</v>
      </c>
      <c r="LK92" s="183">
        <f>IF(ISBLANK($LL$3),"",IF(ISBLANK(Tipy!JN86),0,IF(OR(AND(Tipy!JN86=Výsledky!$LJ$3,OR(Tipy!JP86=Výsledky!$LL$3+1,Tipy!JP86=Výsledky!$LL$3-1)),AND(Tipy!JP86=Výsledky!$LL$3,OR(Tipy!JN86=Výsledky!$LJ$3+1,Tipy!JN86=Výsledky!$LJ$3-1))),10,0)))</f>
        <v>0</v>
      </c>
      <c r="LL92" s="186" t="str">
        <f>IF(ISBLANK($LL$3),"",IF(ISBLANK(Tipy!JN86),"-",SUM(LG92:LK92)))</f>
        <v>-</v>
      </c>
      <c r="LM92" s="185"/>
      <c r="LN92" s="182" t="str">
        <f>IF(ISBLANK($LS$3),"",IF(ISBLANK(Tipy!JT86),0,IF(AND(Tipy!JT86=Výsledky!$LQ$3,Tipy!JV86=Výsledky!$LS$3),50,0)))</f>
        <v/>
      </c>
      <c r="LO92" s="182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182" t="str">
        <f>IF(ISBLANK($LS$3),"",IF(OR(Tipy!JW86=Výsledky!$LN$6,Tipy!JW86=Výsledky!$LN$7,Tipy!JW86=Výsledky!$LN$8,Tipy!JW86=Výsledky!$LN$9),30,0))</f>
        <v/>
      </c>
      <c r="LQ92" s="182" t="str">
        <f>IF(ISBLANK($LS$3),"",IF(OR(Tipy!JX86=Výsledky!$LQ$6,Tipy!JX86=Výsledky!$LQ$7,Tipy!JX86=Výsledky!$LQ$8,Tipy!JX86=Výsledky!$LQ$9),10,0))</f>
        <v/>
      </c>
      <c r="LR92" s="183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186" t="str">
        <f>IF(ISBLANK($LS$3),"",IF(ISBLANK(Tipy!JT86),"-",SUM(LN92:LR92)))</f>
        <v/>
      </c>
      <c r="LT92" s="94"/>
      <c r="LU92" s="182">
        <f>IF(ISBLANK($LZ$3),"",IF(ISBLANK(Tipy!JZ86),0,IF(AND(Tipy!JZ86=Výsledky!$LX$3,Tipy!KB86=Výsledky!$LZ$3),50,0)))</f>
        <v>0</v>
      </c>
      <c r="LV92" s="182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>0</v>
      </c>
      <c r="LW92" s="182">
        <f>IF(ISBLANK($LZ$3),"",IF(OR(Tipy!KC86=Výsledky!$LU$6,Tipy!KC86=Výsledky!$LU$7,Tipy!KC86=Výsledky!$LU$8,Tipy!KC86=Výsledky!$LU$9),30,0))</f>
        <v>0</v>
      </c>
      <c r="LX92" s="182">
        <f>IF(ISBLANK($LZ$3),"",IF(OR(Tipy!KD86=Výsledky!$LX$6,Tipy!KD86=Výsledky!$LX$7,Tipy!KD86=Výsledky!$LX$8,Tipy!KD86=Výsledky!$LX$9),10,0))</f>
        <v>0</v>
      </c>
      <c r="LY92" s="183">
        <f>IF(ISBLANK($LZ$3),"",IF(ISBLANK(Tipy!JZ86),0,IF(OR(AND(Tipy!JZ86=Výsledky!$LX$3,OR(Tipy!KB86=Výsledky!$LZ$3+1,Tipy!KB86=Výsledky!$LZ$3-1)),AND(Tipy!KB86=Výsledky!$LZ$3,OR(Tipy!JZ86=Výsledky!$LX$3+1,Tipy!JZ86=Výsledky!$LX$3-1))),10,0)))</f>
        <v>0</v>
      </c>
      <c r="LZ92" s="186" t="str">
        <f>IF(ISBLANK($LZ$3),"",IF(ISBLANK(Tipy!JZ86),"-",SUM(LU92:LY92)))</f>
        <v>-</v>
      </c>
      <c r="MA92" s="185"/>
      <c r="MB92" s="182">
        <f>IF(ISBLANK($MG$3),"",IF(ISBLANK(Tipy!KF86),0,IF(AND(Tipy!KF86=Výsledky!$ME$3,Tipy!KH86=Výsledky!$MG$3),50,0)))</f>
        <v>0</v>
      </c>
      <c r="MC92" s="182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>0</v>
      </c>
      <c r="MD92" s="182">
        <f>IF(ISBLANK($MG$3),"",IF(OR(Tipy!KI86=Výsledky!$MB$6,Tipy!KI86=Výsledky!$MB$7,Tipy!KI86=Výsledky!$MB$8,Tipy!KI86=Výsledky!$MB$9),30,0))</f>
        <v>0</v>
      </c>
      <c r="ME92" s="182">
        <f>IF(ISBLANK($MG$3),"",IF(OR(Tipy!KJ86=Výsledky!$ME$6,Tipy!KJ86=Výsledky!$ME$7,Tipy!KJ86=Výsledky!$ME$8,Tipy!KJ86=Výsledky!$ME$9),10,0))</f>
        <v>0</v>
      </c>
      <c r="MF92" s="183">
        <f>IF(ISBLANK($MG$3),"",IF(ISBLANK(Tipy!KF86),0,IF(OR(AND(Tipy!KF86=Výsledky!$ME$3,OR(Tipy!KH86=Výsledky!$MG$3+1,Tipy!KH86=Výsledky!$MG$3-1)),AND(Tipy!KH86=Výsledky!$MG$3,OR(Tipy!KF86=Výsledky!$ME$3+1,Tipy!KF86=Výsledky!$ME$3-1))),10,0)))</f>
        <v>0</v>
      </c>
      <c r="MG92" s="186" t="str">
        <f>IF(ISBLANK($MG$3),"",IF(ISBLANK(Tipy!KF86),"-",SUM(MB92:MF92)))</f>
        <v>-</v>
      </c>
      <c r="MH92" s="94"/>
      <c r="MI92" s="92" t="str">
        <f>IF(ISBLANK($MN$3),"",IF(ISBLANK(Tipy!KL86),0,IF(AND(Tipy!KL86=Výsledky!$ML$3,Tipy!KN86=Výsledky!$MN$3),50,0)))</f>
        <v/>
      </c>
      <c r="MJ92" s="92" t="str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/>
      </c>
      <c r="MK92" s="92" t="str">
        <f>IF(ISBLANK($MN$3),"",IF(OR(Tipy!KO86=Výsledky!$MI$6,Tipy!KO86=Výsledky!$MI$7,Tipy!KO86=Výsledky!$MI$8,Tipy!KO86=Výsledky!$MI$9),30,0))</f>
        <v/>
      </c>
      <c r="ML92" s="92" t="str">
        <f>IF(ISBLANK($MN$3),"",IF(OR(Tipy!KP86=Výsledky!$ML$6,Tipy!KP86=Výsledky!$ML$7,Tipy!KP86=Výsledky!$ML$8,Tipy!KP86=Výsledky!$ML$9),10,0))</f>
        <v/>
      </c>
      <c r="MM92" s="93" t="str">
        <f>IF(ISBLANK($MN$3),"",IF(ISBLANK(Tipy!KL86),0,IF(OR(AND(Tipy!KL86=Výsledky!$ML$3,OR(Tipy!KN86=Výsledky!$MN$3+1,Tipy!KN86=Výsledky!$MN$3-1)),AND(Tipy!KN86=Výsledky!$MN$3,OR(Tipy!KL86=Výsledky!$ML$3+1,Tipy!KL86=Výsledky!$ML$3-1))),10,0)))</f>
        <v/>
      </c>
      <c r="MN92" s="95" t="str">
        <f>IF(ISBLANK($MN$3),"",IF(ISBLANK(Tipy!KL86),"-",SUM(MI92:MM92)))</f>
        <v/>
      </c>
      <c r="MO92" s="94"/>
      <c r="MP92" s="92" t="str">
        <f>IF(ISBLANK($MU$3),"",IF(ISBLANK(Tipy!KR86),0,IF(AND(Tipy!KR86=Výsledky!$MS$3,Tipy!KT86=Výsledky!$MU$3),50,0)))</f>
        <v/>
      </c>
      <c r="MQ92" s="92" t="str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/>
      </c>
      <c r="MR92" s="92" t="str">
        <f>IF(ISBLANK($MU$3),"",IF(OR(Tipy!KU86=Výsledky!$MP$6,Tipy!KU86=Výsledky!$MP$7,Tipy!KU86=Výsledky!$MP$8,Tipy!KU86=Výsledky!$MP$9),30,0))</f>
        <v/>
      </c>
      <c r="MS92" s="92" t="str">
        <f>IF(ISBLANK($MU$3),"",IF(OR(Tipy!KV86=Výsledky!$MS$6,Tipy!KV86=Výsledky!$MS$7,Tipy!KV86=Výsledky!$MS$8,Tipy!KV86=Výsledky!$MS$9),10,0))</f>
        <v/>
      </c>
      <c r="MT92" s="93" t="str">
        <f>IF(ISBLANK($MU$3),"",IF(ISBLANK(Tipy!KR86),0,IF(OR(AND(Tipy!KR86=Výsledky!$MS$3,OR(Tipy!KT86=Výsledky!$MU$3+1,Tipy!KT86=Výsledky!$MU$3-1)),AND(Tipy!KT86=Výsledky!$MU$3,OR(Tipy!KR86=Výsledky!$MS$3+1,Tipy!KR86=Výsledky!$MS$3-1))),10,0)))</f>
        <v/>
      </c>
      <c r="MU92" s="95" t="str">
        <f>IF(ISBLANK($MU$3),"",IF(ISBLANK(Tipy!KR86),"-",SUM(MP92:MT92)))</f>
        <v/>
      </c>
      <c r="MV92" s="94"/>
      <c r="MW92" s="92" t="str">
        <f>IF(ISBLANK($NB$3),"",IF(ISBLANK(Tipy!KX86),0,IF(AND(Tipy!KX86=Výsledky!$MZ$3,Tipy!KZ86=Výsledky!$NB$3),50,0)))</f>
        <v/>
      </c>
      <c r="MX92" s="92" t="str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/>
      </c>
      <c r="MY92" s="92" t="str">
        <f>IF(ISBLANK($NB$3),"",IF(OR(Tipy!LA86=Výsledky!$MW$6,Tipy!LA86=Výsledky!$MW$7,Tipy!LA86=Výsledky!$MW$8,Tipy!LA86=Výsledky!$MW$9),30,0))</f>
        <v/>
      </c>
      <c r="MZ92" s="92" t="str">
        <f>IF(ISBLANK($NB$3),"",IF(OR(Tipy!LB86=Výsledky!$MZ$6,Tipy!LB86=Výsledky!$MZ$7,Tipy!LB86=Výsledky!$MZ$8,Tipy!LB86=Výsledky!$MZ$9),10,0))</f>
        <v/>
      </c>
      <c r="NA92" s="93" t="str">
        <f>IF(ISBLANK($NB$3),"",IF(ISBLANK(Tipy!KX86),0,IF(OR(AND(Tipy!KX86=Výsledky!$MZ$3,OR(Tipy!KZ86=Výsledky!$NB$3+1,Tipy!KZ86=Výsledky!$NB$3-1)),AND(Tipy!KZ86=Výsledky!$NB$3,OR(Tipy!KX86=Výsledky!$MZ$3+1,Tipy!KX86=Výsledky!$MZ$3-1))),10,0)))</f>
        <v/>
      </c>
      <c r="NB92" s="95" t="str">
        <f>IF(ISBLANK($NB$3),"",IF(ISBLANK(Tipy!KX86),"-",SUM(MW92:NA92)))</f>
        <v/>
      </c>
      <c r="NC92" s="94"/>
      <c r="ND92" s="92" t="str">
        <f>IF(ISBLANK($NI$3),"",IF(ISBLANK(Tipy!LD86),0,IF(AND(Tipy!LD86=Výsledky!$NG$3,Tipy!LF86=Výsledky!$NI$3),50,0)))</f>
        <v/>
      </c>
      <c r="NE92" s="92" t="str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/>
      </c>
      <c r="NF92" s="92" t="str">
        <f>IF(ISBLANK($NI$3),"",IF(OR(Tipy!LG86=Výsledky!$ND$6,Tipy!LG86=Výsledky!$ND$7,Tipy!LG86=Výsledky!$ND$8,Tipy!LG86=Výsledky!$ND$9),30,0))</f>
        <v/>
      </c>
      <c r="NG92" s="92" t="str">
        <f>IF(ISBLANK($NI$3),"",IF(OR(Tipy!LH86=Výsledky!$NG$6,Tipy!LH86=Výsledky!$NG$7,Tipy!LH86=Výsledky!$NG$8,Tipy!LH86=Výsledky!$NG$9),10,0))</f>
        <v/>
      </c>
      <c r="NH92" s="93" t="str">
        <f>IF(ISBLANK($NI$3),"",IF(ISBLANK(Tipy!LD86),0,IF(OR(AND(Tipy!LD86=Výsledky!$NG$3,OR(Tipy!LF86=Výsledky!$NI$3+1,Tipy!LF86=Výsledky!$NI$3-1)),AND(Tipy!LF86=Výsledky!$NI$3,OR(Tipy!LD86=Výsledky!$NG$3+1,Tipy!LD86=Výsledky!$NG$3-1))),10,0)))</f>
        <v/>
      </c>
      <c r="NI92" s="95" t="str">
        <f>IF(ISBLANK($NI$3),"",IF(ISBLANK(Tipy!LD86),"-",SUM(ND92:NH92)))</f>
        <v/>
      </c>
      <c r="NJ92" s="94"/>
      <c r="NK92" s="92" t="str">
        <f>IF(ISBLANK($NP$3),"",IF(ISBLANK(Tipy!LJ86),0,IF(AND(Tipy!LJ86=Výsledky!$NN$3,Tipy!LL86=Výsledky!$NP$3),50,0)))</f>
        <v/>
      </c>
      <c r="NL92" s="92" t="str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/>
      </c>
      <c r="NM92" s="92" t="str">
        <f>IF(ISBLANK($NP$3),"",IF(OR(Tipy!LM86=Výsledky!$NK$6,Tipy!LM86=Výsledky!$NK$7,Tipy!LM86=Výsledky!$NK$8,Tipy!LM86=Výsledky!$NK$9),30,0))</f>
        <v/>
      </c>
      <c r="NN92" s="92" t="str">
        <f>IF(ISBLANK($NP$3),"",IF(OR(Tipy!LN86=Výsledky!$NN$6,Tipy!LN86=Výsledky!$NN$7,Tipy!LN86=Výsledky!$NN$8,Tipy!LN86=Výsledky!$NN$9),10,0))</f>
        <v/>
      </c>
      <c r="NO92" s="93" t="str">
        <f>IF(ISBLANK($NP$3),"",IF(ISBLANK(Tipy!LJ86),0,IF(OR(AND(Tipy!LJ86=Výsledky!$NN$3,OR(Tipy!LL86=Výsledky!$NP$3+1,Tipy!LL86=Výsledky!$NP$3-1)),AND(Tipy!LL86=Výsledky!$NP$3,OR(Tipy!LJ86=Výsledky!$NN$3+1,Tipy!LJ86=Výsledky!$NN$3-1))),10,0)))</f>
        <v/>
      </c>
      <c r="NP92" s="95" t="str">
        <f>IF(ISBLANK($NP$3),"",IF(ISBLANK(Tipy!LJ86),"-",SUM(NK92:NO92)))</f>
        <v/>
      </c>
      <c r="NQ92" s="94"/>
      <c r="NR92" s="92" t="str">
        <f>IF(ISBLANK($NW$3),"",IF(ISBLANK(Tipy!LP86),0,IF(AND(Tipy!LP86=Výsledky!$NU$3,Tipy!LR86=Výsledky!$NW$3),50,0)))</f>
        <v/>
      </c>
      <c r="NS92" s="92" t="str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/>
      </c>
      <c r="NT92" s="92" t="str">
        <f>IF(ISBLANK($NW$3),"",IF(OR(Tipy!LS86=Výsledky!$NR$6,Tipy!LS86=Výsledky!$NR$7,Tipy!LS86=Výsledky!$NR$8,Tipy!LS86=Výsledky!$NR$9),30,0))</f>
        <v/>
      </c>
      <c r="NU92" s="92" t="str">
        <f>IF(ISBLANK($NW$3),"",IF(OR(Tipy!LT86=Výsledky!$NU$6,Tipy!LT86=Výsledky!$NU$7,Tipy!LT86=Výsledky!$NU$8,Tipy!LT86=Výsledky!$NU$9),10,0))</f>
        <v/>
      </c>
      <c r="NV92" s="93" t="str">
        <f>IF(ISBLANK($NW$3),"",IF(ISBLANK(Tipy!LP86),0,IF(OR(AND(Tipy!LP86=Výsledky!$NU$3,OR(Tipy!LR86=Výsledky!$NW$3+1,Tipy!LR86=Výsledky!$NW$3-1)),AND(Tipy!LR86=Výsledky!$NW$3,OR(Tipy!LP86=Výsledky!$NU$3+1,Tipy!LP86=Výsledky!$NU$3-1))),10,0)))</f>
        <v/>
      </c>
      <c r="NW92" s="95" t="str">
        <f>IF(ISBLANK($NW$3),"",IF(ISBLANK(Tipy!LP86),"-",SUM(NR92:NV92)))</f>
        <v/>
      </c>
      <c r="NX92" s="94"/>
      <c r="NY92" s="92" t="str">
        <f>IF(ISBLANK($OD$3),"",IF(ISBLANK(Tipy!LV86),0,IF(AND(Tipy!LV86=Výsledky!$OB$3,Tipy!LX86=Výsledky!$OD$3),50,0)))</f>
        <v/>
      </c>
      <c r="NZ92" s="92" t="str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/>
      </c>
      <c r="OA92" s="92" t="str">
        <f>IF(ISBLANK($OD$3),"",IF(OR(Tipy!LY86=Výsledky!$NY$6,Tipy!LY86=Výsledky!$NY$7,Tipy!LY86=Výsledky!$NY$8,Tipy!LY86=Výsledky!$NY$9),30,0))</f>
        <v/>
      </c>
      <c r="OB92" s="92" t="str">
        <f>IF(ISBLANK($OD$3),"",IF(OR(Tipy!LZ86=Výsledky!$OB$6,Tipy!LZ86=Výsledky!$OB$7,Tipy!LZ86=Výsledky!$OB$8,Tipy!LZ86=Výsledky!$OB$9),10,0))</f>
        <v/>
      </c>
      <c r="OC92" s="93" t="str">
        <f>IF(ISBLANK($OD$3),"",IF(ISBLANK(Tipy!LV86),0,IF(OR(AND(Tipy!LV86=Výsledky!$OB$3,OR(Tipy!LX86=Výsledky!$OD$3+1,Tipy!LX86=Výsledky!$OD$3-1)),AND(Tipy!LX86=Výsledky!$OD$3,OR(Tipy!LV86=Výsledky!$OB$3+1,Tipy!LV86=Výsledky!$OB$3-1))),10,0)))</f>
        <v/>
      </c>
      <c r="OD92" s="95" t="str">
        <f>IF(ISBLANK($OD$3),"",IF(ISBLANK(Tipy!LV86),"-",SUM(NY92:OC92)))</f>
        <v/>
      </c>
      <c r="OE92" s="94"/>
      <c r="OF92" s="92" t="str">
        <f>IF(ISBLANK($OK$3),"",IF(ISBLANK(Tipy!MB86),0,IF(AND(Tipy!MB86=Výsledky!$OI$3,Tipy!MD86=Výsledky!$OK$3),50,0)))</f>
        <v/>
      </c>
      <c r="OG92" s="92" t="str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/>
      </c>
      <c r="OH92" s="92" t="str">
        <f>IF(ISBLANK($OK$3),"",IF(OR(Tipy!ME86=Výsledky!$OF$6,Tipy!ME86=Výsledky!$OF$7,Tipy!ME86=Výsledky!$OF$8,Tipy!ME86=Výsledky!$OF$9),30,0))</f>
        <v/>
      </c>
      <c r="OI92" s="92" t="str">
        <f>IF(ISBLANK($OK$3),"",IF(OR(Tipy!MF86=Výsledky!$OI$6,Tipy!MF86=Výsledky!$OI$7,Tipy!MF86=Výsledky!$OI$8,Tipy!MF86=Výsledky!$OI$9),10,0))</f>
        <v/>
      </c>
      <c r="OJ92" s="93" t="str">
        <f>IF(ISBLANK($OK$3),"",IF(ISBLANK(Tipy!MB86),0,IF(OR(AND(Tipy!MB86=Výsledky!$OI$3,OR(Tipy!MD86=Výsledky!$OK$3+1,Tipy!MD86=Výsledky!$OK$3-1)),AND(Tipy!MD86=Výsledky!$OK$3,OR(Tipy!MB86=Výsledky!$OI$3+1,Tipy!MB86=Výsledky!$OI$3-1))),10,0)))</f>
        <v/>
      </c>
      <c r="OK92" s="95" t="str">
        <f>IF(ISBLANK($OK$3),"",IF(ISBLANK(Tipy!MB86),"-",SUM(OF92:OJ92)))</f>
        <v/>
      </c>
      <c r="OL92" s="94"/>
      <c r="OM92" s="92" t="str">
        <f>IF(ISBLANK($OR$3),"",IF(ISBLANK(Tipy!MH86),0,IF(AND(Tipy!MH86=Výsledky!$OP$3,Tipy!MJ86=Výsledky!$OR$3),50,0)))</f>
        <v/>
      </c>
      <c r="ON92" s="92" t="str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/>
      </c>
      <c r="OO92" s="92" t="str">
        <f>IF(ISBLANK($OR$3),"",IF(OR(Tipy!MK86=Výsledky!$OM$6,Tipy!MK86=Výsledky!$OM$7,Tipy!MK86=Výsledky!$OM$8,Tipy!MK86=Výsledky!$OM$9),30,0))</f>
        <v/>
      </c>
      <c r="OP92" s="92" t="str">
        <f>IF(ISBLANK($OR$3),"",IF(OR(Tipy!ML86=Výsledky!$OP$6,Tipy!ML86=Výsledky!$OP$7,Tipy!ML86=Výsledky!$OP$8,Tipy!ML86=Výsledky!$OP$9),10,0))</f>
        <v/>
      </c>
      <c r="OQ92" s="93" t="str">
        <f>IF(ISBLANK($OR$3),"",IF(ISBLANK(Tipy!MH86),0,IF(OR(AND(Tipy!MH86=Výsledky!$OP$3,OR(Tipy!MJ86=Výsledky!$OR$3+1,Tipy!MJ86=Výsledky!$OR$3-1)),AND(Tipy!MJ86=Výsledky!$OR$3,OR(Tipy!MH86=Výsledky!$OP$3+1,Tipy!MH86=Výsledky!$OP$3-1))),10,0)))</f>
        <v/>
      </c>
      <c r="OR92" s="95" t="str">
        <f>IF(ISBLANK($OR$3),"",IF(ISBLANK(Tipy!MH86),"-",SUM(OM92:OQ92)))</f>
        <v/>
      </c>
      <c r="OS92" s="94"/>
      <c r="OT92" s="92" t="str">
        <f>IF(ISBLANK($OY$3),"",IF(ISBLANK(Tipy!MN86),0,IF(AND(Tipy!MN86=Výsledky!$OW$3,Tipy!MP86=Výsledky!$OY$3),50,0)))</f>
        <v/>
      </c>
      <c r="OU92" s="92" t="str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/>
      </c>
      <c r="OV92" s="92" t="str">
        <f>IF(ISBLANK($OY$3),"",IF(OR(Tipy!MQ86=Výsledky!$OT$6,Tipy!MQ86=Výsledky!$OT$7,Tipy!MQ86=Výsledky!$OT$8,Tipy!MQ86=Výsledky!$OT$9),30,0))</f>
        <v/>
      </c>
      <c r="OW92" s="92" t="str">
        <f>IF(ISBLANK($OY$3),"",IF(OR(Tipy!MR86=Výsledky!$OW$6,Tipy!MR86=Výsledky!$OW$7,Tipy!MR86=Výsledky!$OW$8,Tipy!MR86=Výsledky!$OW$9),10,0))</f>
        <v/>
      </c>
      <c r="OX92" s="93" t="str">
        <f>IF(ISBLANK($OY$3),"",IF(ISBLANK(Tipy!MN86),0,IF(OR(AND(Tipy!MN86=Výsledky!$OW$3,OR(Tipy!MP86=Výsledky!$OY$3+1,Tipy!MP86=Výsledky!$OY$3-1)),AND(Tipy!MP86=Výsledky!$OY$3,OR(Tipy!MN86=Výsledky!$OW$3+1,Tipy!MN86=Výsledky!$OW$3-1))),10,0)))</f>
        <v/>
      </c>
      <c r="OY92" s="95" t="str">
        <f>IF(ISBLANK($OY$3),"",IF(ISBLANK(Tipy!MN86),"-",SUM(OT92:OX92)))</f>
        <v/>
      </c>
      <c r="OZ92" s="94"/>
      <c r="PA92" s="92" t="str">
        <f>IF(ISBLANK($PF$3),"",IF(ISBLANK(Tipy!MT86),0,IF(AND(Tipy!MT86=Výsledky!$PD$3,Tipy!MV86=Výsledky!$PF$3),50,0)))</f>
        <v/>
      </c>
      <c r="PB92" s="92" t="str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/>
      </c>
      <c r="PC92" s="92" t="str">
        <f>IF(ISBLANK($PF$3),"",IF(OR(Tipy!MW86=Výsledky!$PA$6,Tipy!MW86=Výsledky!$PA$7,Tipy!MW86=Výsledky!$PA$8,Tipy!MW86=Výsledky!$PA$9),30,0))</f>
        <v/>
      </c>
      <c r="PD92" s="92" t="str">
        <f>IF(ISBLANK($PF$3),"",IF(OR(Tipy!MX86=Výsledky!$PD$6,Tipy!MX86=Výsledky!$PD$7,Tipy!MX86=Výsledky!$PD$8,Tipy!MX86=Výsledky!$PD$9),10,0))</f>
        <v/>
      </c>
      <c r="PE92" s="93" t="str">
        <f>IF(ISBLANK($PF$3),"",IF(ISBLANK(Tipy!MT86),0,IF(OR(AND(Tipy!MT86=Výsledky!$PD$3,OR(Tipy!MV86=Výsledky!$PF$3+1,Tipy!MV86=Výsledky!$PF$3-1)),AND(Tipy!MV86=Výsledky!$PF$3,OR(Tipy!MT86=Výsledky!$PD$3+1,Tipy!MT86=Výsledky!$PD$3-1))),10,0)))</f>
        <v/>
      </c>
      <c r="PF92" s="95" t="str">
        <f>IF(ISBLANK($PF$3),"",IF(ISBLANK(Tipy!MT86),"-",SUM(PA92:PE92)))</f>
        <v/>
      </c>
      <c r="PG92" s="94"/>
      <c r="PH92" s="92" t="str">
        <f>IF(ISBLANK($PM$3),"",IF(ISBLANK(Tipy!MZ86),0,IF(AND(Tipy!MZ86=Výsledky!$PK$3,Tipy!NB86=Výsledky!$PM$3),50,0)))</f>
        <v/>
      </c>
      <c r="PI92" s="92" t="str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/>
      </c>
      <c r="PJ92" s="92" t="str">
        <f>IF(ISBLANK($PM$3),"",IF(OR(Tipy!NC86=Výsledky!$PH$6,Tipy!NC86=Výsledky!$PH$7,Tipy!NC86=Výsledky!$PH$8,Tipy!NC86=Výsledky!$PH$9),30,0))</f>
        <v/>
      </c>
      <c r="PK92" s="92" t="str">
        <f>IF(ISBLANK($PM$3),"",IF(OR(Tipy!ND86=Výsledky!$PK$6,Tipy!ND86=Výsledky!$PK$7,Tipy!ND86=Výsledky!$PK$8,Tipy!ND86=Výsledky!$PK$9),10,0))</f>
        <v/>
      </c>
      <c r="PL92" s="93" t="str">
        <f>IF(ISBLANK($PM$3),"",IF(ISBLANK(Tipy!MZ86),0,IF(OR(AND(Tipy!MZ86=Výsledky!$PK$3,OR(Tipy!NB86=Výsledky!$PM$3+1,Tipy!NB86=Výsledky!$PM$3-1)),AND(Tipy!NB86=Výsledky!$PM$3,OR(Tipy!MZ86=Výsledky!$PK$3+1,Tipy!MZ86=Výsledky!$PK$3-1))),10,0)))</f>
        <v/>
      </c>
      <c r="PM92" s="95" t="str">
        <f>IF(ISBLANK($PM$3),"",IF(ISBLANK(Tipy!MZ86),"-",SUM(PH92:PL92)))</f>
        <v/>
      </c>
      <c r="PN92" s="94"/>
      <c r="PO92" s="92" t="str">
        <f>IF(ISBLANK($PT$3),"",IF(ISBLANK(Tipy!NF86),0,IF(AND(Tipy!NF86=Výsledky!$PR$3,Tipy!NH86=Výsledky!$PT$3),50,0)))</f>
        <v/>
      </c>
      <c r="PP92" s="92" t="str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/>
      </c>
      <c r="PQ92" s="92" t="str">
        <f>IF(ISBLANK($PT$3),"",IF(OR(Tipy!NI86=Výsledky!$PO$6,Tipy!NI86=Výsledky!$PO$7,Tipy!NI86=Výsledky!$PO$8,Tipy!NI86=Výsledky!$PO$9),30,0))</f>
        <v/>
      </c>
      <c r="PR92" s="92" t="str">
        <f>IF(ISBLANK($PT$3),"",IF(OR(Tipy!NJ86=Výsledky!$PR$6,Tipy!NJ86=Výsledky!$PR$7,Tipy!NJ86=Výsledky!$PR$8,Tipy!NJ86=Výsledky!$PR$9),10,0))</f>
        <v/>
      </c>
      <c r="PS92" s="93" t="str">
        <f>IF(ISBLANK($PT$3),"",IF(ISBLANK(Tipy!NF86),0,IF(OR(AND(Tipy!NF86=Výsledky!$PR$3,OR(Tipy!NH86=Výsledky!$PT$3+1,Tipy!NH86=Výsledky!$PT$3-1)),AND(Tipy!NH86=Výsledky!$PT$3,OR(Tipy!NF86=Výsledky!$PR$3+1,Tipy!NF86=Výsledky!$PR$3-1))),10,0)))</f>
        <v/>
      </c>
      <c r="PT92" s="95" t="str">
        <f>IF(ISBLANK($PT$3),"",IF(ISBLANK(Tipy!NF86),"-",SUM(PO92:PS92)))</f>
        <v/>
      </c>
      <c r="PU92" s="94"/>
      <c r="PV92" s="92" t="str">
        <f>IF(ISBLANK($QA$3),"",IF(ISBLANK(Tipy!NL86),0,IF(AND(Tipy!NL86=Výsledky!$PY$3,Tipy!NN86=Výsledky!$QA$3),50,0)))</f>
        <v/>
      </c>
      <c r="PW92" s="92" t="str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/>
      </c>
      <c r="PX92" s="92" t="str">
        <f>IF(ISBLANK($QA$3),"",IF(OR(Tipy!NO86=Výsledky!$PV$6,Tipy!NO86=Výsledky!$PV$7,Tipy!NO86=Výsledky!$PV$8,Tipy!NO86=Výsledky!$PV$9),30,0))</f>
        <v/>
      </c>
      <c r="PY92" s="92" t="str">
        <f>IF(ISBLANK($QA$3),"",IF(OR(Tipy!NP86=Výsledky!$PY$6,Tipy!NP86=Výsledky!$PY$7,Tipy!NP86=Výsledky!$PY$8,Tipy!NP86=Výsledky!$PY$9),10,0))</f>
        <v/>
      </c>
      <c r="PZ92" s="93" t="str">
        <f>IF(ISBLANK($QA$3),"",IF(ISBLANK(Tipy!NL86),0,IF(OR(AND(Tipy!NL86=Výsledky!$PY$3,OR(Tipy!NN86=Výsledky!$QA$3+1,Tipy!NN86=Výsledky!$QA$3-1)),AND(Tipy!NN86=Výsledky!$QA$3,OR(Tipy!NL86=Výsledky!$PY$3+1,Tipy!NL86=Výsledky!$PY$3-1))),10,0)))</f>
        <v/>
      </c>
      <c r="QA92" s="95" t="str">
        <f>IF(ISBLANK($QA$3),"",IF(ISBLANK(Tipy!NL86),"-",SUM(PV92:PZ92)))</f>
        <v/>
      </c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182">
        <f>IF(ISBLANK($GP$3),"",IF(ISBLANK(Tipy!FJ87),0,IF(AND(Tipy!FJ87=Výsledky!$GN$3,Tipy!FL87=Výsledky!$GP$3),50,0)))</f>
        <v>0</v>
      </c>
      <c r="GL93" s="182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82">
        <f>IF(ISBLANK($GP$3),"",IF(OR(Tipy!FM87=Výsledky!$GK$6,Tipy!FM87=Výsledky!$GK$7,Tipy!FM87=Výsledky!$GK$8,Tipy!FM87=Výsledky!$GK$9),30,0))</f>
        <v>0</v>
      </c>
      <c r="GN93" s="182">
        <f>IF(ISBLANK($GP$3),"",IF(OR(Tipy!FN87=Výsledky!$GN$6,Tipy!FN87=Výsledky!$GN$7,Tipy!FN87=Výsledky!$GN$8,Tipy!FN87=Výsledky!$GN$9),10,0))</f>
        <v>0</v>
      </c>
      <c r="GO93" s="183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6" t="str">
        <f>IF(ISBLANK($GP$3),"",IF(ISBLANK(Tipy!FJ87),"-",SUM(GK93:GO93)))</f>
        <v>-</v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182">
        <f>IF(ISBLANK($IM$3),"",IF(ISBLANK(Tipy!GZ87),0,IF(AND(Tipy!GZ87=Výsledky!$IK$3,Tipy!HB87=Výsledky!$IM$3),50,0)))</f>
        <v>0</v>
      </c>
      <c r="II93" s="182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2">
        <f>IF(ISBLANK($IM$3),"",IF(OR(Tipy!HC87=Výsledky!$IH$6,Tipy!HC87=Výsledky!$IH$7,Tipy!HC87=Výsledky!$IH$8,Tipy!HC87=Výsledky!$IH$9),30,0))</f>
        <v>0</v>
      </c>
      <c r="IK93" s="182">
        <f>IF(ISBLANK($IM$3),"",IF(OR(Tipy!HD87=Výsledky!$IK$6,Tipy!HD87=Výsledky!$IK$7,Tipy!HD87=Výsledky!$IK$8,Tipy!HD87=Výsledky!$IK$9),10,0))</f>
        <v>0</v>
      </c>
      <c r="IL93" s="183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6" t="str">
        <f>IF(ISBLANK($IM$3),"",IF(ISBLANK(Tipy!GZ87),"-",SUM(IH93:IL93)))</f>
        <v>-</v>
      </c>
      <c r="IN93" s="185"/>
      <c r="IO93" s="182">
        <f>IF(ISBLANK($IT$3),"",IF(ISBLANK(Tipy!HF87),0,IF(AND(Tipy!HF87=Výsledky!$IR$3,Tipy!HH87=Výsledky!$IT$3),50,0)))</f>
        <v>0</v>
      </c>
      <c r="IP93" s="182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2">
        <f>IF(ISBLANK($IT$3),"",IF(OR(Tipy!HI87=Výsledky!$IO$6,Tipy!HI87=Výsledky!$IO$7,Tipy!HI87=Výsledky!$IO$8,Tipy!HI87=Výsledky!$IO$9),30,0))</f>
        <v>0</v>
      </c>
      <c r="IR93" s="182">
        <f>IF(ISBLANK($IT$3),"",IF(OR(Tipy!HJ87=Výsledky!$IR$6,Tipy!HJ87=Výsledky!$IR$7,Tipy!HJ87=Výsledky!$IR$8,Tipy!HJ87=Výsledky!$IR$9),10,0))</f>
        <v>0</v>
      </c>
      <c r="IS93" s="183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6" t="str">
        <f>IF(ISBLANK($IT$3),"",IF(ISBLANK(Tipy!HF87),"-",SUM(IO93:IS93)))</f>
        <v>-</v>
      </c>
      <c r="IU93" s="185"/>
      <c r="IV93" s="182">
        <f>IF(ISBLANK($JA$3),"",IF(ISBLANK(Tipy!HL87),0,IF(AND(Tipy!HL87=Výsledky!$IY$3,Tipy!HN87=Výsledky!$JA$3),50,0)))</f>
        <v>0</v>
      </c>
      <c r="IW93" s="182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2">
        <f>IF(ISBLANK($JA$3),"",IF(OR(Tipy!HO87=Výsledky!$IV$6,Tipy!HO87=Výsledky!$IV$7,Tipy!HO87=Výsledky!$IV$8,Tipy!HO87=Výsledky!$IV$9),30,0))</f>
        <v>0</v>
      </c>
      <c r="IY93" s="182">
        <f>IF(ISBLANK($JA$3),"",IF(OR(Tipy!HP87=Výsledky!$IY$6,Tipy!HP87=Výsledky!$IY$7,Tipy!HP87=Výsledky!$IY$8,Tipy!HP87=Výsledky!$IY$9),10,0))</f>
        <v>0</v>
      </c>
      <c r="IZ93" s="183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6" t="str">
        <f>IF(ISBLANK($JA$3),"",IF(ISBLANK(Tipy!HL87),"-",SUM(IV93:IZ93)))</f>
        <v>-</v>
      </c>
      <c r="JB93" s="185"/>
      <c r="JC93" s="182">
        <f>IF(ISBLANK($JH$3),"",IF(ISBLANK(Tipy!HR87),0,IF(AND(Tipy!HR87=Výsledky!$JF$3,Tipy!HT87=Výsledky!$JH$3),50,0)))</f>
        <v>0</v>
      </c>
      <c r="JD93" s="182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2">
        <f>IF(ISBLANK($JH$3),"",IF(OR(Tipy!HU87=Výsledky!$JC$6,Tipy!HU87=Výsledky!$JC$7,Tipy!HU87=Výsledky!$JC$8,Tipy!HU87=Výsledky!$JC$9),30,0))</f>
        <v>0</v>
      </c>
      <c r="JF93" s="182">
        <f>IF(ISBLANK($JH$3),"",IF(OR(Tipy!HV87=Výsledky!$JF$6,Tipy!HV87=Výsledky!$JF$7,Tipy!HV87=Výsledky!$JF$8,Tipy!HV87=Výsledky!$JF$9),10,0))</f>
        <v>0</v>
      </c>
      <c r="JG93" s="183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6" t="str">
        <f>IF(ISBLANK($JH$3),"",IF(ISBLANK(Tipy!HR87),"-",SUM(JC93:JG93)))</f>
        <v>-</v>
      </c>
      <c r="JI93" s="185"/>
      <c r="JJ93" s="182">
        <f>IF(ISBLANK($JO$3),"",IF(ISBLANK(Tipy!HX87),0,IF(AND(Tipy!HX87=Výsledky!$JM$3,Tipy!HZ87=Výsledky!$JO$3),50,0)))</f>
        <v>0</v>
      </c>
      <c r="JK93" s="182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2">
        <f>IF(ISBLANK($JO$3),"",IF(OR(Tipy!IA87=Výsledky!$JJ$6,Tipy!IA87=Výsledky!$JJ$7,Tipy!IA87=Výsledky!$JJ$8,Tipy!IA87=Výsledky!$JJ$9),30,0))</f>
        <v>0</v>
      </c>
      <c r="JM93" s="182">
        <f>IF(ISBLANK($JO$3),"",IF(OR(Tipy!IB87=Výsledky!$JM$6,Tipy!IB87=Výsledky!$JM$7,Tipy!IB87=Výsledky!$JM$8,Tipy!IB87=Výsledky!$JM$9),10,0))</f>
        <v>0</v>
      </c>
      <c r="JN93" s="183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186" t="str">
        <f>IF(ISBLANK($JO$3),"",IF(ISBLANK(Tipy!HX87),"-",SUM(JJ93:JN93)))</f>
        <v>-</v>
      </c>
      <c r="JP93" s="185"/>
      <c r="JQ93" s="182">
        <f>IF(ISBLANK($JV$3),"",IF(ISBLANK(Tipy!ID87),0,IF(AND(Tipy!ID87=Výsledky!$JT$3,Tipy!IF87=Výsledky!$JV$3),50,0)))</f>
        <v>0</v>
      </c>
      <c r="JR93" s="182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182">
        <f>IF(ISBLANK($JV$3),"",IF(OR(Tipy!IG87=Výsledky!$JQ$6,Tipy!IG87=Výsledky!$JQ$7,Tipy!IG87=Výsledky!$JQ$8,Tipy!IG87=Výsledky!$JQ$9),30,0))</f>
        <v>0</v>
      </c>
      <c r="JT93" s="182">
        <f>IF(ISBLANK($JV$3),"",IF(OR(Tipy!IH87=Výsledky!$JT$6,Tipy!IH87=Výsledky!$JT$7,Tipy!IH87=Výsledky!$JT$8,Tipy!IH87=Výsledky!$JT$9),10,0))</f>
        <v>0</v>
      </c>
      <c r="JU93" s="183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186" t="str">
        <f>IF(ISBLANK($JV$3),"",IF(ISBLANK(Tipy!ID87),"-",SUM(JQ93:JU93)))</f>
        <v>-</v>
      </c>
      <c r="JW93" s="185"/>
      <c r="JX93" s="182">
        <f>IF(ISBLANK($KC$3),"",IF(ISBLANK(Tipy!IJ87),0,IF(AND(Tipy!IJ87=Výsledky!$KA$3,Tipy!IL87=Výsledky!$KC$3),50,0)))</f>
        <v>0</v>
      </c>
      <c r="JY93" s="182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>0</v>
      </c>
      <c r="JZ93" s="182">
        <f>IF(ISBLANK($KC$3),"",IF(OR(Tipy!IM87=Výsledky!$JX$6,Tipy!IM87=Výsledky!$JX$7,Tipy!IM87=Výsledky!$JX$8,Tipy!IM87=Výsledky!$JX$9),30,0))</f>
        <v>0</v>
      </c>
      <c r="KA93" s="182">
        <f>IF(ISBLANK($KC$3),"",IF(OR(Tipy!IN87=Výsledky!$KA$6,Tipy!IN87=Výsledky!$KA$7,Tipy!IN87=Výsledky!$KA$8,Tipy!IN87=Výsledky!$KA$9),10,0))</f>
        <v>0</v>
      </c>
      <c r="KB93" s="183">
        <f>IF(ISBLANK($KC$3),"",IF(ISBLANK(Tipy!IJ87),0,IF(OR(AND(Tipy!IJ87=Výsledky!$KA$3,OR(Tipy!IL87=Výsledky!$KC$3+1,Tipy!IL87=Výsledky!$KC$3-1)),AND(Tipy!IL87=Výsledky!$KC$3,OR(Tipy!IJ87=Výsledky!$KA$3+1,Tipy!IJ87=Výsledky!$KA$3-1))),10,0)))</f>
        <v>0</v>
      </c>
      <c r="KC93" s="186" t="str">
        <f>IF(ISBLANK($KC$3),"",IF(ISBLANK(Tipy!IJ87),"-",SUM(JX93:KB93)))</f>
        <v>-</v>
      </c>
      <c r="KD93" s="185"/>
      <c r="KE93" s="182">
        <f>IF(ISBLANK($KJ$3),"",IF(ISBLANK(Tipy!IP87),0,IF(AND(Tipy!IP87=Výsledky!$KH$3,Tipy!IR87=Výsledky!$KJ$3),50,0)))</f>
        <v>0</v>
      </c>
      <c r="KF93" s="182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182">
        <f>IF(ISBLANK($KJ$3),"",IF(OR(Tipy!IS87=Výsledky!$KE$6,Tipy!IS87=Výsledky!$KE$7,Tipy!IS87=Výsledky!$KE$8,Tipy!IS87=Výsledky!$KE$9),30,0))</f>
        <v>0</v>
      </c>
      <c r="KH93" s="182">
        <f>IF(ISBLANK($KJ$3),"",IF(OR(Tipy!IT87=Výsledky!$KH$6,Tipy!IT87=Výsledky!$KH$7,Tipy!IT87=Výsledky!$KH$8,Tipy!IT87=Výsledky!$KH$9),10,0))</f>
        <v>0</v>
      </c>
      <c r="KI93" s="183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186" t="str">
        <f>IF(ISBLANK($KJ$3),"",IF(ISBLANK(Tipy!IP87),"-",SUM(KE93:KI93)))</f>
        <v>-</v>
      </c>
      <c r="KK93" s="185"/>
      <c r="KL93" s="182">
        <f>IF(ISBLANK($KQ$3),"",IF(ISBLANK(Tipy!IV87),0,IF(AND(Tipy!IV87=Výsledky!$KO$3,Tipy!IX87=Výsledky!$KQ$3),50,0)))</f>
        <v>0</v>
      </c>
      <c r="KM93" s="182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>0</v>
      </c>
      <c r="KN93" s="182">
        <f>IF(ISBLANK($KQ$3),"",IF(OR(Tipy!IY87=Výsledky!$KL$6,Tipy!IY87=Výsledky!$KL$7,Tipy!IY87=Výsledky!$KL$8,Tipy!IY87=Výsledky!$KL$9),30,0))</f>
        <v>0</v>
      </c>
      <c r="KO93" s="182">
        <f>IF(ISBLANK($KQ$3),"",IF(OR(Tipy!IZ87=Výsledky!$KO$6,Tipy!IZ87=Výsledky!$KO$7,Tipy!IZ87=Výsledky!$KO$8,Tipy!IZ87=Výsledky!$KO$9),10,0))</f>
        <v>0</v>
      </c>
      <c r="KP93" s="183">
        <f>IF(ISBLANK($KQ$3),"",IF(ISBLANK(Tipy!IV87),0,IF(OR(AND(Tipy!IV87=Výsledky!$KO$3,OR(Tipy!IX87=Výsledky!$KQ$3+1,Tipy!IX87=Výsledky!$KQ$3-1)),AND(Tipy!IX87=Výsledky!$KQ$3,OR(Tipy!IV87=Výsledky!$KO$3+1,Tipy!IV87=Výsledky!$KO$3-1))),10,0)))</f>
        <v>0</v>
      </c>
      <c r="KQ93" s="186" t="str">
        <f>IF(ISBLANK($KQ$3),"",IF(ISBLANK(Tipy!IV87),"-",SUM(KL93:KP93)))</f>
        <v>-</v>
      </c>
      <c r="KR93" s="185"/>
      <c r="KS93" s="182">
        <f>IF(ISBLANK($KX$3),"",IF(ISBLANK(Tipy!JB87),0,IF(AND(Tipy!JB87=Výsledky!$KV$3,Tipy!JD87=Výsledky!$KX$3),50,0)))</f>
        <v>0</v>
      </c>
      <c r="KT93" s="182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>0</v>
      </c>
      <c r="KU93" s="182">
        <f>IF(ISBLANK($KX$3),"",IF(OR(Tipy!JE87=Výsledky!$KS$6,Tipy!JE87=Výsledky!$KS$7,Tipy!JE87=Výsledky!$KS$8,Tipy!JE87=Výsledky!$KS$9),30,0))</f>
        <v>0</v>
      </c>
      <c r="KV93" s="182">
        <f>IF(ISBLANK($KX$3),"",IF(OR(Tipy!JF87=Výsledky!$KV$6,Tipy!JF87=Výsledky!$KV$7,Tipy!JF87=Výsledky!$KV$8,Tipy!JF87=Výsledky!$KV$9),10,0))</f>
        <v>0</v>
      </c>
      <c r="KW93" s="183">
        <f>IF(ISBLANK($KX$3),"",IF(ISBLANK(Tipy!JB87),0,IF(OR(AND(Tipy!JB87=Výsledky!$KV$3,OR(Tipy!JD87=Výsledky!$KX$3+1,Tipy!JD87=Výsledky!$KX$3-1)),AND(Tipy!JD87=Výsledky!$KX$3,OR(Tipy!JB87=Výsledky!$KV$3+1,Tipy!JB87=Výsledky!$KV$3-1))),10,0)))</f>
        <v>0</v>
      </c>
      <c r="KX93" s="186" t="str">
        <f>IF(ISBLANK($KX$3),"",IF(ISBLANK(Tipy!JB87),"-",SUM(KS93:KW93)))</f>
        <v>-</v>
      </c>
      <c r="KY93" s="185"/>
      <c r="KZ93" s="182">
        <f>IF(ISBLANK($LE$3),"",IF(ISBLANK(Tipy!JH87),0,IF(AND(Tipy!JH87=Výsledky!$LC$3,Tipy!JJ87=Výsledky!$LE$3),50,0)))</f>
        <v>0</v>
      </c>
      <c r="LA93" s="182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>0</v>
      </c>
      <c r="LB93" s="182">
        <f>IF(ISBLANK($LE$3),"",IF(OR(Tipy!JK87=Výsledky!$KZ$6,Tipy!JK87=Výsledky!$KZ$7,Tipy!JK87=Výsledky!$KZ$8,Tipy!JK87=Výsledky!$KZ$9),30,0))</f>
        <v>0</v>
      </c>
      <c r="LC93" s="182">
        <f>IF(ISBLANK($LE$3),"",IF(OR(Tipy!JL87=Výsledky!$LC$6,Tipy!JL87=Výsledky!$LC$7,Tipy!JL87=Výsledky!$LC$8,Tipy!JL87=Výsledky!$LC$9),10,0))</f>
        <v>0</v>
      </c>
      <c r="LD93" s="183">
        <f>IF(ISBLANK($LE$3),"",IF(ISBLANK(Tipy!JH87),0,IF(OR(AND(Tipy!JH87=Výsledky!$LC$3,OR(Tipy!JJ87=Výsledky!$LE$3+1,Tipy!JJ87=Výsledky!$LE$3-1)),AND(Tipy!JJ87=Výsledky!$LE$3,OR(Tipy!JH87=Výsledky!$LC$3+1,Tipy!JH87=Výsledky!$LC$3-1))),10,0)))</f>
        <v>0</v>
      </c>
      <c r="LE93" s="186" t="str">
        <f>IF(ISBLANK($LE$3),"",IF(ISBLANK(Tipy!JH87),"-",SUM(KZ93:LD93)))</f>
        <v>-</v>
      </c>
      <c r="LF93" s="185"/>
      <c r="LG93" s="182">
        <f>IF(ISBLANK($LL$3),"",IF(ISBLANK(Tipy!JN87),0,IF(AND(Tipy!JN87=Výsledky!$LJ$3,Tipy!JP87=Výsledky!$LL$3),50,0)))</f>
        <v>0</v>
      </c>
      <c r="LH93" s="182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>0</v>
      </c>
      <c r="LI93" s="182">
        <f>IF(ISBLANK($LL$3),"",IF(OR(Tipy!JQ87=Výsledky!$LG$6,Tipy!JQ87=Výsledky!$LG$7,Tipy!JQ87=Výsledky!$LG$8,Tipy!JQ87=Výsledky!$LG$9),30,0))</f>
        <v>0</v>
      </c>
      <c r="LJ93" s="182">
        <f>IF(ISBLANK($LL$3),"",IF(OR(Tipy!JR87=Výsledky!$LJ$6,Tipy!JR87=Výsledky!$LJ$7,Tipy!JR87=Výsledky!$LJ$8,Tipy!JR87=Výsledky!$LJ$9),10,0))</f>
        <v>0</v>
      </c>
      <c r="LK93" s="183">
        <f>IF(ISBLANK($LL$3),"",IF(ISBLANK(Tipy!JN87),0,IF(OR(AND(Tipy!JN87=Výsledky!$LJ$3,OR(Tipy!JP87=Výsledky!$LL$3+1,Tipy!JP87=Výsledky!$LL$3-1)),AND(Tipy!JP87=Výsledky!$LL$3,OR(Tipy!JN87=Výsledky!$LJ$3+1,Tipy!JN87=Výsledky!$LJ$3-1))),10,0)))</f>
        <v>0</v>
      </c>
      <c r="LL93" s="186" t="str">
        <f>IF(ISBLANK($LL$3),"",IF(ISBLANK(Tipy!JN87),"-",SUM(LG93:LK93)))</f>
        <v>-</v>
      </c>
      <c r="LM93" s="185"/>
      <c r="LN93" s="182" t="str">
        <f>IF(ISBLANK($LS$3),"",IF(ISBLANK(Tipy!JT87),0,IF(AND(Tipy!JT87=Výsledky!$LQ$3,Tipy!JV87=Výsledky!$LS$3),50,0)))</f>
        <v/>
      </c>
      <c r="LO93" s="182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182" t="str">
        <f>IF(ISBLANK($LS$3),"",IF(OR(Tipy!JW87=Výsledky!$LN$6,Tipy!JW87=Výsledky!$LN$7,Tipy!JW87=Výsledky!$LN$8,Tipy!JW87=Výsledky!$LN$9),30,0))</f>
        <v/>
      </c>
      <c r="LQ93" s="182" t="str">
        <f>IF(ISBLANK($LS$3),"",IF(OR(Tipy!JX87=Výsledky!$LQ$6,Tipy!JX87=Výsledky!$LQ$7,Tipy!JX87=Výsledky!$LQ$8,Tipy!JX87=Výsledky!$LQ$9),10,0))</f>
        <v/>
      </c>
      <c r="LR93" s="183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186" t="str">
        <f>IF(ISBLANK($LS$3),"",IF(ISBLANK(Tipy!JT87),"-",SUM(LN93:LR93)))</f>
        <v/>
      </c>
      <c r="LT93" s="94"/>
      <c r="LU93" s="182">
        <f>IF(ISBLANK($LZ$3),"",IF(ISBLANK(Tipy!JZ87),0,IF(AND(Tipy!JZ87=Výsledky!$LX$3,Tipy!KB87=Výsledky!$LZ$3),50,0)))</f>
        <v>0</v>
      </c>
      <c r="LV93" s="182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>0</v>
      </c>
      <c r="LW93" s="182">
        <f>IF(ISBLANK($LZ$3),"",IF(OR(Tipy!KC87=Výsledky!$LU$6,Tipy!KC87=Výsledky!$LU$7,Tipy!KC87=Výsledky!$LU$8,Tipy!KC87=Výsledky!$LU$9),30,0))</f>
        <v>0</v>
      </c>
      <c r="LX93" s="182">
        <f>IF(ISBLANK($LZ$3),"",IF(OR(Tipy!KD87=Výsledky!$LX$6,Tipy!KD87=Výsledky!$LX$7,Tipy!KD87=Výsledky!$LX$8,Tipy!KD87=Výsledky!$LX$9),10,0))</f>
        <v>0</v>
      </c>
      <c r="LY93" s="183">
        <f>IF(ISBLANK($LZ$3),"",IF(ISBLANK(Tipy!JZ87),0,IF(OR(AND(Tipy!JZ87=Výsledky!$LX$3,OR(Tipy!KB87=Výsledky!$LZ$3+1,Tipy!KB87=Výsledky!$LZ$3-1)),AND(Tipy!KB87=Výsledky!$LZ$3,OR(Tipy!JZ87=Výsledky!$LX$3+1,Tipy!JZ87=Výsledky!$LX$3-1))),10,0)))</f>
        <v>0</v>
      </c>
      <c r="LZ93" s="186" t="str">
        <f>IF(ISBLANK($LZ$3),"",IF(ISBLANK(Tipy!JZ87),"-",SUM(LU93:LY93)))</f>
        <v>-</v>
      </c>
      <c r="MA93" s="185"/>
      <c r="MB93" s="182">
        <f>IF(ISBLANK($MG$3),"",IF(ISBLANK(Tipy!KF87),0,IF(AND(Tipy!KF87=Výsledky!$ME$3,Tipy!KH87=Výsledky!$MG$3),50,0)))</f>
        <v>0</v>
      </c>
      <c r="MC93" s="182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>0</v>
      </c>
      <c r="MD93" s="182">
        <f>IF(ISBLANK($MG$3),"",IF(OR(Tipy!KI87=Výsledky!$MB$6,Tipy!KI87=Výsledky!$MB$7,Tipy!KI87=Výsledky!$MB$8,Tipy!KI87=Výsledky!$MB$9),30,0))</f>
        <v>0</v>
      </c>
      <c r="ME93" s="182">
        <f>IF(ISBLANK($MG$3),"",IF(OR(Tipy!KJ87=Výsledky!$ME$6,Tipy!KJ87=Výsledky!$ME$7,Tipy!KJ87=Výsledky!$ME$8,Tipy!KJ87=Výsledky!$ME$9),10,0))</f>
        <v>0</v>
      </c>
      <c r="MF93" s="183">
        <f>IF(ISBLANK($MG$3),"",IF(ISBLANK(Tipy!KF87),0,IF(OR(AND(Tipy!KF87=Výsledky!$ME$3,OR(Tipy!KH87=Výsledky!$MG$3+1,Tipy!KH87=Výsledky!$MG$3-1)),AND(Tipy!KH87=Výsledky!$MG$3,OR(Tipy!KF87=Výsledky!$ME$3+1,Tipy!KF87=Výsledky!$ME$3-1))),10,0)))</f>
        <v>0</v>
      </c>
      <c r="MG93" s="186" t="str">
        <f>IF(ISBLANK($MG$3),"",IF(ISBLANK(Tipy!KF87),"-",SUM(MB93:MF93)))</f>
        <v>-</v>
      </c>
      <c r="MH93" s="94"/>
      <c r="MI93" s="92" t="str">
        <f>IF(ISBLANK($MN$3),"",IF(ISBLANK(Tipy!KL87),0,IF(AND(Tipy!KL87=Výsledky!$ML$3,Tipy!KN87=Výsledky!$MN$3),50,0)))</f>
        <v/>
      </c>
      <c r="MJ93" s="92" t="str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/>
      </c>
      <c r="MK93" s="92" t="str">
        <f>IF(ISBLANK($MN$3),"",IF(OR(Tipy!KO87=Výsledky!$MI$6,Tipy!KO87=Výsledky!$MI$7,Tipy!KO87=Výsledky!$MI$8,Tipy!KO87=Výsledky!$MI$9),30,0))</f>
        <v/>
      </c>
      <c r="ML93" s="92" t="str">
        <f>IF(ISBLANK($MN$3),"",IF(OR(Tipy!KP87=Výsledky!$ML$6,Tipy!KP87=Výsledky!$ML$7,Tipy!KP87=Výsledky!$ML$8,Tipy!KP87=Výsledky!$ML$9),10,0))</f>
        <v/>
      </c>
      <c r="MM93" s="93" t="str">
        <f>IF(ISBLANK($MN$3),"",IF(ISBLANK(Tipy!KL87),0,IF(OR(AND(Tipy!KL87=Výsledky!$ML$3,OR(Tipy!KN87=Výsledky!$MN$3+1,Tipy!KN87=Výsledky!$MN$3-1)),AND(Tipy!KN87=Výsledky!$MN$3,OR(Tipy!KL87=Výsledky!$ML$3+1,Tipy!KL87=Výsledky!$ML$3-1))),10,0)))</f>
        <v/>
      </c>
      <c r="MN93" s="95" t="str">
        <f>IF(ISBLANK($MN$3),"",IF(ISBLANK(Tipy!KL87),"-",SUM(MI93:MM93)))</f>
        <v/>
      </c>
      <c r="MO93" s="94"/>
      <c r="MP93" s="92" t="str">
        <f>IF(ISBLANK($MU$3),"",IF(ISBLANK(Tipy!KR87),0,IF(AND(Tipy!KR87=Výsledky!$MS$3,Tipy!KT87=Výsledky!$MU$3),50,0)))</f>
        <v/>
      </c>
      <c r="MQ93" s="92" t="str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/>
      </c>
      <c r="MR93" s="92" t="str">
        <f>IF(ISBLANK($MU$3),"",IF(OR(Tipy!KU87=Výsledky!$MP$6,Tipy!KU87=Výsledky!$MP$7,Tipy!KU87=Výsledky!$MP$8,Tipy!KU87=Výsledky!$MP$9),30,0))</f>
        <v/>
      </c>
      <c r="MS93" s="92" t="str">
        <f>IF(ISBLANK($MU$3),"",IF(OR(Tipy!KV87=Výsledky!$MS$6,Tipy!KV87=Výsledky!$MS$7,Tipy!KV87=Výsledky!$MS$8,Tipy!KV87=Výsledky!$MS$9),10,0))</f>
        <v/>
      </c>
      <c r="MT93" s="93" t="str">
        <f>IF(ISBLANK($MU$3),"",IF(ISBLANK(Tipy!KR87),0,IF(OR(AND(Tipy!KR87=Výsledky!$MS$3,OR(Tipy!KT87=Výsledky!$MU$3+1,Tipy!KT87=Výsledky!$MU$3-1)),AND(Tipy!KT87=Výsledky!$MU$3,OR(Tipy!KR87=Výsledky!$MS$3+1,Tipy!KR87=Výsledky!$MS$3-1))),10,0)))</f>
        <v/>
      </c>
      <c r="MU93" s="95" t="str">
        <f>IF(ISBLANK($MU$3),"",IF(ISBLANK(Tipy!KR87),"-",SUM(MP93:MT93)))</f>
        <v/>
      </c>
      <c r="MV93" s="94"/>
      <c r="MW93" s="92" t="str">
        <f>IF(ISBLANK($NB$3),"",IF(ISBLANK(Tipy!KX87),0,IF(AND(Tipy!KX87=Výsledky!$MZ$3,Tipy!KZ87=Výsledky!$NB$3),50,0)))</f>
        <v/>
      </c>
      <c r="MX93" s="92" t="str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/>
      </c>
      <c r="MY93" s="92" t="str">
        <f>IF(ISBLANK($NB$3),"",IF(OR(Tipy!LA87=Výsledky!$MW$6,Tipy!LA87=Výsledky!$MW$7,Tipy!LA87=Výsledky!$MW$8,Tipy!LA87=Výsledky!$MW$9),30,0))</f>
        <v/>
      </c>
      <c r="MZ93" s="92" t="str">
        <f>IF(ISBLANK($NB$3),"",IF(OR(Tipy!LB87=Výsledky!$MZ$6,Tipy!LB87=Výsledky!$MZ$7,Tipy!LB87=Výsledky!$MZ$8,Tipy!LB87=Výsledky!$MZ$9),10,0))</f>
        <v/>
      </c>
      <c r="NA93" s="93" t="str">
        <f>IF(ISBLANK($NB$3),"",IF(ISBLANK(Tipy!KX87),0,IF(OR(AND(Tipy!KX87=Výsledky!$MZ$3,OR(Tipy!KZ87=Výsledky!$NB$3+1,Tipy!KZ87=Výsledky!$NB$3-1)),AND(Tipy!KZ87=Výsledky!$NB$3,OR(Tipy!KX87=Výsledky!$MZ$3+1,Tipy!KX87=Výsledky!$MZ$3-1))),10,0)))</f>
        <v/>
      </c>
      <c r="NB93" s="95" t="str">
        <f>IF(ISBLANK($NB$3),"",IF(ISBLANK(Tipy!KX87),"-",SUM(MW93:NA93)))</f>
        <v/>
      </c>
      <c r="NC93" s="94"/>
      <c r="ND93" s="92" t="str">
        <f>IF(ISBLANK($NI$3),"",IF(ISBLANK(Tipy!LD87),0,IF(AND(Tipy!LD87=Výsledky!$NG$3,Tipy!LF87=Výsledky!$NI$3),50,0)))</f>
        <v/>
      </c>
      <c r="NE93" s="92" t="str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/>
      </c>
      <c r="NF93" s="92" t="str">
        <f>IF(ISBLANK($NI$3),"",IF(OR(Tipy!LG87=Výsledky!$ND$6,Tipy!LG87=Výsledky!$ND$7,Tipy!LG87=Výsledky!$ND$8,Tipy!LG87=Výsledky!$ND$9),30,0))</f>
        <v/>
      </c>
      <c r="NG93" s="92" t="str">
        <f>IF(ISBLANK($NI$3),"",IF(OR(Tipy!LH87=Výsledky!$NG$6,Tipy!LH87=Výsledky!$NG$7,Tipy!LH87=Výsledky!$NG$8,Tipy!LH87=Výsledky!$NG$9),10,0))</f>
        <v/>
      </c>
      <c r="NH93" s="93" t="str">
        <f>IF(ISBLANK($NI$3),"",IF(ISBLANK(Tipy!LD87),0,IF(OR(AND(Tipy!LD87=Výsledky!$NG$3,OR(Tipy!LF87=Výsledky!$NI$3+1,Tipy!LF87=Výsledky!$NI$3-1)),AND(Tipy!LF87=Výsledky!$NI$3,OR(Tipy!LD87=Výsledky!$NG$3+1,Tipy!LD87=Výsledky!$NG$3-1))),10,0)))</f>
        <v/>
      </c>
      <c r="NI93" s="95" t="str">
        <f>IF(ISBLANK($NI$3),"",IF(ISBLANK(Tipy!LD87),"-",SUM(ND93:NH93)))</f>
        <v/>
      </c>
      <c r="NJ93" s="94"/>
      <c r="NK93" s="92" t="str">
        <f>IF(ISBLANK($NP$3),"",IF(ISBLANK(Tipy!LJ87),0,IF(AND(Tipy!LJ87=Výsledky!$NN$3,Tipy!LL87=Výsledky!$NP$3),50,0)))</f>
        <v/>
      </c>
      <c r="NL93" s="92" t="str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/>
      </c>
      <c r="NM93" s="92" t="str">
        <f>IF(ISBLANK($NP$3),"",IF(OR(Tipy!LM87=Výsledky!$NK$6,Tipy!LM87=Výsledky!$NK$7,Tipy!LM87=Výsledky!$NK$8,Tipy!LM87=Výsledky!$NK$9),30,0))</f>
        <v/>
      </c>
      <c r="NN93" s="92" t="str">
        <f>IF(ISBLANK($NP$3),"",IF(OR(Tipy!LN87=Výsledky!$NN$6,Tipy!LN87=Výsledky!$NN$7,Tipy!LN87=Výsledky!$NN$8,Tipy!LN87=Výsledky!$NN$9),10,0))</f>
        <v/>
      </c>
      <c r="NO93" s="93" t="str">
        <f>IF(ISBLANK($NP$3),"",IF(ISBLANK(Tipy!LJ87),0,IF(OR(AND(Tipy!LJ87=Výsledky!$NN$3,OR(Tipy!LL87=Výsledky!$NP$3+1,Tipy!LL87=Výsledky!$NP$3-1)),AND(Tipy!LL87=Výsledky!$NP$3,OR(Tipy!LJ87=Výsledky!$NN$3+1,Tipy!LJ87=Výsledky!$NN$3-1))),10,0)))</f>
        <v/>
      </c>
      <c r="NP93" s="95" t="str">
        <f>IF(ISBLANK($NP$3),"",IF(ISBLANK(Tipy!LJ87),"-",SUM(NK93:NO93)))</f>
        <v/>
      </c>
      <c r="NQ93" s="94"/>
      <c r="NR93" s="92" t="str">
        <f>IF(ISBLANK($NW$3),"",IF(ISBLANK(Tipy!LP87),0,IF(AND(Tipy!LP87=Výsledky!$NU$3,Tipy!LR87=Výsledky!$NW$3),50,0)))</f>
        <v/>
      </c>
      <c r="NS93" s="92" t="str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/>
      </c>
      <c r="NT93" s="92" t="str">
        <f>IF(ISBLANK($NW$3),"",IF(OR(Tipy!LS87=Výsledky!$NR$6,Tipy!LS87=Výsledky!$NR$7,Tipy!LS87=Výsledky!$NR$8,Tipy!LS87=Výsledky!$NR$9),30,0))</f>
        <v/>
      </c>
      <c r="NU93" s="92" t="str">
        <f>IF(ISBLANK($NW$3),"",IF(OR(Tipy!LT87=Výsledky!$NU$6,Tipy!LT87=Výsledky!$NU$7,Tipy!LT87=Výsledky!$NU$8,Tipy!LT87=Výsledky!$NU$9),10,0))</f>
        <v/>
      </c>
      <c r="NV93" s="93" t="str">
        <f>IF(ISBLANK($NW$3),"",IF(ISBLANK(Tipy!LP87),0,IF(OR(AND(Tipy!LP87=Výsledky!$NU$3,OR(Tipy!LR87=Výsledky!$NW$3+1,Tipy!LR87=Výsledky!$NW$3-1)),AND(Tipy!LR87=Výsledky!$NW$3,OR(Tipy!LP87=Výsledky!$NU$3+1,Tipy!LP87=Výsledky!$NU$3-1))),10,0)))</f>
        <v/>
      </c>
      <c r="NW93" s="95" t="str">
        <f>IF(ISBLANK($NW$3),"",IF(ISBLANK(Tipy!LP87),"-",SUM(NR93:NV93)))</f>
        <v/>
      </c>
      <c r="NX93" s="94"/>
      <c r="NY93" s="92" t="str">
        <f>IF(ISBLANK($OD$3),"",IF(ISBLANK(Tipy!LV87),0,IF(AND(Tipy!LV87=Výsledky!$OB$3,Tipy!LX87=Výsledky!$OD$3),50,0)))</f>
        <v/>
      </c>
      <c r="NZ93" s="92" t="str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/>
      </c>
      <c r="OA93" s="92" t="str">
        <f>IF(ISBLANK($OD$3),"",IF(OR(Tipy!LY87=Výsledky!$NY$6,Tipy!LY87=Výsledky!$NY$7,Tipy!LY87=Výsledky!$NY$8,Tipy!LY87=Výsledky!$NY$9),30,0))</f>
        <v/>
      </c>
      <c r="OB93" s="92" t="str">
        <f>IF(ISBLANK($OD$3),"",IF(OR(Tipy!LZ87=Výsledky!$OB$6,Tipy!LZ87=Výsledky!$OB$7,Tipy!LZ87=Výsledky!$OB$8,Tipy!LZ87=Výsledky!$OB$9),10,0))</f>
        <v/>
      </c>
      <c r="OC93" s="93" t="str">
        <f>IF(ISBLANK($OD$3),"",IF(ISBLANK(Tipy!LV87),0,IF(OR(AND(Tipy!LV87=Výsledky!$OB$3,OR(Tipy!LX87=Výsledky!$OD$3+1,Tipy!LX87=Výsledky!$OD$3-1)),AND(Tipy!LX87=Výsledky!$OD$3,OR(Tipy!LV87=Výsledky!$OB$3+1,Tipy!LV87=Výsledky!$OB$3-1))),10,0)))</f>
        <v/>
      </c>
      <c r="OD93" s="95" t="str">
        <f>IF(ISBLANK($OD$3),"",IF(ISBLANK(Tipy!LV87),"-",SUM(NY93:OC93)))</f>
        <v/>
      </c>
      <c r="OE93" s="94"/>
      <c r="OF93" s="92" t="str">
        <f>IF(ISBLANK($OK$3),"",IF(ISBLANK(Tipy!MB87),0,IF(AND(Tipy!MB87=Výsledky!$OI$3,Tipy!MD87=Výsledky!$OK$3),50,0)))</f>
        <v/>
      </c>
      <c r="OG93" s="92" t="str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/>
      </c>
      <c r="OH93" s="92" t="str">
        <f>IF(ISBLANK($OK$3),"",IF(OR(Tipy!ME87=Výsledky!$OF$6,Tipy!ME87=Výsledky!$OF$7,Tipy!ME87=Výsledky!$OF$8,Tipy!ME87=Výsledky!$OF$9),30,0))</f>
        <v/>
      </c>
      <c r="OI93" s="92" t="str">
        <f>IF(ISBLANK($OK$3),"",IF(OR(Tipy!MF87=Výsledky!$OI$6,Tipy!MF87=Výsledky!$OI$7,Tipy!MF87=Výsledky!$OI$8,Tipy!MF87=Výsledky!$OI$9),10,0))</f>
        <v/>
      </c>
      <c r="OJ93" s="93" t="str">
        <f>IF(ISBLANK($OK$3),"",IF(ISBLANK(Tipy!MB87),0,IF(OR(AND(Tipy!MB87=Výsledky!$OI$3,OR(Tipy!MD87=Výsledky!$OK$3+1,Tipy!MD87=Výsledky!$OK$3-1)),AND(Tipy!MD87=Výsledky!$OK$3,OR(Tipy!MB87=Výsledky!$OI$3+1,Tipy!MB87=Výsledky!$OI$3-1))),10,0)))</f>
        <v/>
      </c>
      <c r="OK93" s="95" t="str">
        <f>IF(ISBLANK($OK$3),"",IF(ISBLANK(Tipy!MB87),"-",SUM(OF93:OJ93)))</f>
        <v/>
      </c>
      <c r="OL93" s="94"/>
      <c r="OM93" s="92" t="str">
        <f>IF(ISBLANK($OR$3),"",IF(ISBLANK(Tipy!MH87),0,IF(AND(Tipy!MH87=Výsledky!$OP$3,Tipy!MJ87=Výsledky!$OR$3),50,0)))</f>
        <v/>
      </c>
      <c r="ON93" s="92" t="str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/>
      </c>
      <c r="OO93" s="92" t="str">
        <f>IF(ISBLANK($OR$3),"",IF(OR(Tipy!MK87=Výsledky!$OM$6,Tipy!MK87=Výsledky!$OM$7,Tipy!MK87=Výsledky!$OM$8,Tipy!MK87=Výsledky!$OM$9),30,0))</f>
        <v/>
      </c>
      <c r="OP93" s="92" t="str">
        <f>IF(ISBLANK($OR$3),"",IF(OR(Tipy!ML87=Výsledky!$OP$6,Tipy!ML87=Výsledky!$OP$7,Tipy!ML87=Výsledky!$OP$8,Tipy!ML87=Výsledky!$OP$9),10,0))</f>
        <v/>
      </c>
      <c r="OQ93" s="93" t="str">
        <f>IF(ISBLANK($OR$3),"",IF(ISBLANK(Tipy!MH87),0,IF(OR(AND(Tipy!MH87=Výsledky!$OP$3,OR(Tipy!MJ87=Výsledky!$OR$3+1,Tipy!MJ87=Výsledky!$OR$3-1)),AND(Tipy!MJ87=Výsledky!$OR$3,OR(Tipy!MH87=Výsledky!$OP$3+1,Tipy!MH87=Výsledky!$OP$3-1))),10,0)))</f>
        <v/>
      </c>
      <c r="OR93" s="95" t="str">
        <f>IF(ISBLANK($OR$3),"",IF(ISBLANK(Tipy!MH87),"-",SUM(OM93:OQ93)))</f>
        <v/>
      </c>
      <c r="OS93" s="94"/>
      <c r="OT93" s="92" t="str">
        <f>IF(ISBLANK($OY$3),"",IF(ISBLANK(Tipy!MN87),0,IF(AND(Tipy!MN87=Výsledky!$OW$3,Tipy!MP87=Výsledky!$OY$3),50,0)))</f>
        <v/>
      </c>
      <c r="OU93" s="92" t="str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/>
      </c>
      <c r="OV93" s="92" t="str">
        <f>IF(ISBLANK($OY$3),"",IF(OR(Tipy!MQ87=Výsledky!$OT$6,Tipy!MQ87=Výsledky!$OT$7,Tipy!MQ87=Výsledky!$OT$8,Tipy!MQ87=Výsledky!$OT$9),30,0))</f>
        <v/>
      </c>
      <c r="OW93" s="92" t="str">
        <f>IF(ISBLANK($OY$3),"",IF(OR(Tipy!MR87=Výsledky!$OW$6,Tipy!MR87=Výsledky!$OW$7,Tipy!MR87=Výsledky!$OW$8,Tipy!MR87=Výsledky!$OW$9),10,0))</f>
        <v/>
      </c>
      <c r="OX93" s="93" t="str">
        <f>IF(ISBLANK($OY$3),"",IF(ISBLANK(Tipy!MN87),0,IF(OR(AND(Tipy!MN87=Výsledky!$OW$3,OR(Tipy!MP87=Výsledky!$OY$3+1,Tipy!MP87=Výsledky!$OY$3-1)),AND(Tipy!MP87=Výsledky!$OY$3,OR(Tipy!MN87=Výsledky!$OW$3+1,Tipy!MN87=Výsledky!$OW$3-1))),10,0)))</f>
        <v/>
      </c>
      <c r="OY93" s="95" t="str">
        <f>IF(ISBLANK($OY$3),"",IF(ISBLANK(Tipy!MN87),"-",SUM(OT93:OX93)))</f>
        <v/>
      </c>
      <c r="OZ93" s="94"/>
      <c r="PA93" s="92" t="str">
        <f>IF(ISBLANK($PF$3),"",IF(ISBLANK(Tipy!MT87),0,IF(AND(Tipy!MT87=Výsledky!$PD$3,Tipy!MV87=Výsledky!$PF$3),50,0)))</f>
        <v/>
      </c>
      <c r="PB93" s="92" t="str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/>
      </c>
      <c r="PC93" s="92" t="str">
        <f>IF(ISBLANK($PF$3),"",IF(OR(Tipy!MW87=Výsledky!$PA$6,Tipy!MW87=Výsledky!$PA$7,Tipy!MW87=Výsledky!$PA$8,Tipy!MW87=Výsledky!$PA$9),30,0))</f>
        <v/>
      </c>
      <c r="PD93" s="92" t="str">
        <f>IF(ISBLANK($PF$3),"",IF(OR(Tipy!MX87=Výsledky!$PD$6,Tipy!MX87=Výsledky!$PD$7,Tipy!MX87=Výsledky!$PD$8,Tipy!MX87=Výsledky!$PD$9),10,0))</f>
        <v/>
      </c>
      <c r="PE93" s="93" t="str">
        <f>IF(ISBLANK($PF$3),"",IF(ISBLANK(Tipy!MT87),0,IF(OR(AND(Tipy!MT87=Výsledky!$PD$3,OR(Tipy!MV87=Výsledky!$PF$3+1,Tipy!MV87=Výsledky!$PF$3-1)),AND(Tipy!MV87=Výsledky!$PF$3,OR(Tipy!MT87=Výsledky!$PD$3+1,Tipy!MT87=Výsledky!$PD$3-1))),10,0)))</f>
        <v/>
      </c>
      <c r="PF93" s="95" t="str">
        <f>IF(ISBLANK($PF$3),"",IF(ISBLANK(Tipy!MT87),"-",SUM(PA93:PE93)))</f>
        <v/>
      </c>
      <c r="PG93" s="94"/>
      <c r="PH93" s="92" t="str">
        <f>IF(ISBLANK($PM$3),"",IF(ISBLANK(Tipy!MZ87),0,IF(AND(Tipy!MZ87=Výsledky!$PK$3,Tipy!NB87=Výsledky!$PM$3),50,0)))</f>
        <v/>
      </c>
      <c r="PI93" s="92" t="str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/>
      </c>
      <c r="PJ93" s="92" t="str">
        <f>IF(ISBLANK($PM$3),"",IF(OR(Tipy!NC87=Výsledky!$PH$6,Tipy!NC87=Výsledky!$PH$7,Tipy!NC87=Výsledky!$PH$8,Tipy!NC87=Výsledky!$PH$9),30,0))</f>
        <v/>
      </c>
      <c r="PK93" s="92" t="str">
        <f>IF(ISBLANK($PM$3),"",IF(OR(Tipy!ND87=Výsledky!$PK$6,Tipy!ND87=Výsledky!$PK$7,Tipy!ND87=Výsledky!$PK$8,Tipy!ND87=Výsledky!$PK$9),10,0))</f>
        <v/>
      </c>
      <c r="PL93" s="93" t="str">
        <f>IF(ISBLANK($PM$3),"",IF(ISBLANK(Tipy!MZ87),0,IF(OR(AND(Tipy!MZ87=Výsledky!$PK$3,OR(Tipy!NB87=Výsledky!$PM$3+1,Tipy!NB87=Výsledky!$PM$3-1)),AND(Tipy!NB87=Výsledky!$PM$3,OR(Tipy!MZ87=Výsledky!$PK$3+1,Tipy!MZ87=Výsledky!$PK$3-1))),10,0)))</f>
        <v/>
      </c>
      <c r="PM93" s="95" t="str">
        <f>IF(ISBLANK($PM$3),"",IF(ISBLANK(Tipy!MZ87),"-",SUM(PH93:PL93)))</f>
        <v/>
      </c>
      <c r="PN93" s="94"/>
      <c r="PO93" s="92" t="str">
        <f>IF(ISBLANK($PT$3),"",IF(ISBLANK(Tipy!NF87),0,IF(AND(Tipy!NF87=Výsledky!$PR$3,Tipy!NH87=Výsledky!$PT$3),50,0)))</f>
        <v/>
      </c>
      <c r="PP93" s="92" t="str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/>
      </c>
      <c r="PQ93" s="92" t="str">
        <f>IF(ISBLANK($PT$3),"",IF(OR(Tipy!NI87=Výsledky!$PO$6,Tipy!NI87=Výsledky!$PO$7,Tipy!NI87=Výsledky!$PO$8,Tipy!NI87=Výsledky!$PO$9),30,0))</f>
        <v/>
      </c>
      <c r="PR93" s="92" t="str">
        <f>IF(ISBLANK($PT$3),"",IF(OR(Tipy!NJ87=Výsledky!$PR$6,Tipy!NJ87=Výsledky!$PR$7,Tipy!NJ87=Výsledky!$PR$8,Tipy!NJ87=Výsledky!$PR$9),10,0))</f>
        <v/>
      </c>
      <c r="PS93" s="93" t="str">
        <f>IF(ISBLANK($PT$3),"",IF(ISBLANK(Tipy!NF87),0,IF(OR(AND(Tipy!NF87=Výsledky!$PR$3,OR(Tipy!NH87=Výsledky!$PT$3+1,Tipy!NH87=Výsledky!$PT$3-1)),AND(Tipy!NH87=Výsledky!$PT$3,OR(Tipy!NF87=Výsledky!$PR$3+1,Tipy!NF87=Výsledky!$PR$3-1))),10,0)))</f>
        <v/>
      </c>
      <c r="PT93" s="95" t="str">
        <f>IF(ISBLANK($PT$3),"",IF(ISBLANK(Tipy!NF87),"-",SUM(PO93:PS93)))</f>
        <v/>
      </c>
      <c r="PU93" s="94"/>
      <c r="PV93" s="92" t="str">
        <f>IF(ISBLANK($QA$3),"",IF(ISBLANK(Tipy!NL87),0,IF(AND(Tipy!NL87=Výsledky!$PY$3,Tipy!NN87=Výsledky!$QA$3),50,0)))</f>
        <v/>
      </c>
      <c r="PW93" s="92" t="str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/>
      </c>
      <c r="PX93" s="92" t="str">
        <f>IF(ISBLANK($QA$3),"",IF(OR(Tipy!NO87=Výsledky!$PV$6,Tipy!NO87=Výsledky!$PV$7,Tipy!NO87=Výsledky!$PV$8,Tipy!NO87=Výsledky!$PV$9),30,0))</f>
        <v/>
      </c>
      <c r="PY93" s="92" t="str">
        <f>IF(ISBLANK($QA$3),"",IF(OR(Tipy!NP87=Výsledky!$PY$6,Tipy!NP87=Výsledky!$PY$7,Tipy!NP87=Výsledky!$PY$8,Tipy!NP87=Výsledky!$PY$9),10,0))</f>
        <v/>
      </c>
      <c r="PZ93" s="93" t="str">
        <f>IF(ISBLANK($QA$3),"",IF(ISBLANK(Tipy!NL87),0,IF(OR(AND(Tipy!NL87=Výsledky!$PY$3,OR(Tipy!NN87=Výsledky!$QA$3+1,Tipy!NN87=Výsledky!$QA$3-1)),AND(Tipy!NN87=Výsledky!$QA$3,OR(Tipy!NL87=Výsledky!$PY$3+1,Tipy!NL87=Výsledky!$PY$3-1))),10,0)))</f>
        <v/>
      </c>
      <c r="QA93" s="95" t="str">
        <f>IF(ISBLANK($QA$3),"",IF(ISBLANK(Tipy!NL87),"-",SUM(PV93:PZ93)))</f>
        <v/>
      </c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182">
        <f>IF(ISBLANK($GP$3),"",IF(ISBLANK(Tipy!FJ88),0,IF(AND(Tipy!FJ88=Výsledky!$GN$3,Tipy!FL88=Výsledky!$GP$3),50,0)))</f>
        <v>0</v>
      </c>
      <c r="GL94" s="182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82">
        <f>IF(ISBLANK($GP$3),"",IF(OR(Tipy!FM88=Výsledky!$GK$6,Tipy!FM88=Výsledky!$GK$7,Tipy!FM88=Výsledky!$GK$8,Tipy!FM88=Výsledky!$GK$9),30,0))</f>
        <v>0</v>
      </c>
      <c r="GN94" s="182">
        <f>IF(ISBLANK($GP$3),"",IF(OR(Tipy!FN88=Výsledky!$GN$6,Tipy!FN88=Výsledky!$GN$7,Tipy!FN88=Výsledky!$GN$8,Tipy!FN88=Výsledky!$GN$9),10,0))</f>
        <v>0</v>
      </c>
      <c r="GO94" s="183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6" t="str">
        <f>IF(ISBLANK($GP$3),"",IF(ISBLANK(Tipy!FJ88),"-",SUM(GK94:GO94)))</f>
        <v>-</v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182">
        <f>IF(ISBLANK($IM$3),"",IF(ISBLANK(Tipy!GZ88),0,IF(AND(Tipy!GZ88=Výsledky!$IK$3,Tipy!HB88=Výsledky!$IM$3),50,0)))</f>
        <v>0</v>
      </c>
      <c r="II94" s="182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2">
        <f>IF(ISBLANK($IM$3),"",IF(OR(Tipy!HC88=Výsledky!$IH$6,Tipy!HC88=Výsledky!$IH$7,Tipy!HC88=Výsledky!$IH$8,Tipy!HC88=Výsledky!$IH$9),30,0))</f>
        <v>0</v>
      </c>
      <c r="IK94" s="182">
        <f>IF(ISBLANK($IM$3),"",IF(OR(Tipy!HD88=Výsledky!$IK$6,Tipy!HD88=Výsledky!$IK$7,Tipy!HD88=Výsledky!$IK$8,Tipy!HD88=Výsledky!$IK$9),10,0))</f>
        <v>0</v>
      </c>
      <c r="IL94" s="183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6" t="str">
        <f>IF(ISBLANK($IM$3),"",IF(ISBLANK(Tipy!GZ88),"-",SUM(IH94:IL94)))</f>
        <v>-</v>
      </c>
      <c r="IN94" s="185"/>
      <c r="IO94" s="182">
        <f>IF(ISBLANK($IT$3),"",IF(ISBLANK(Tipy!HF88),0,IF(AND(Tipy!HF88=Výsledky!$IR$3,Tipy!HH88=Výsledky!$IT$3),50,0)))</f>
        <v>0</v>
      </c>
      <c r="IP94" s="182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2">
        <f>IF(ISBLANK($IT$3),"",IF(OR(Tipy!HI88=Výsledky!$IO$6,Tipy!HI88=Výsledky!$IO$7,Tipy!HI88=Výsledky!$IO$8,Tipy!HI88=Výsledky!$IO$9),30,0))</f>
        <v>0</v>
      </c>
      <c r="IR94" s="182">
        <f>IF(ISBLANK($IT$3),"",IF(OR(Tipy!HJ88=Výsledky!$IR$6,Tipy!HJ88=Výsledky!$IR$7,Tipy!HJ88=Výsledky!$IR$8,Tipy!HJ88=Výsledky!$IR$9),10,0))</f>
        <v>0</v>
      </c>
      <c r="IS94" s="183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6" t="str">
        <f>IF(ISBLANK($IT$3),"",IF(ISBLANK(Tipy!HF88),"-",SUM(IO94:IS94)))</f>
        <v>-</v>
      </c>
      <c r="IU94" s="185"/>
      <c r="IV94" s="182">
        <f>IF(ISBLANK($JA$3),"",IF(ISBLANK(Tipy!HL88),0,IF(AND(Tipy!HL88=Výsledky!$IY$3,Tipy!HN88=Výsledky!$JA$3),50,0)))</f>
        <v>0</v>
      </c>
      <c r="IW94" s="182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2">
        <f>IF(ISBLANK($JA$3),"",IF(OR(Tipy!HO88=Výsledky!$IV$6,Tipy!HO88=Výsledky!$IV$7,Tipy!HO88=Výsledky!$IV$8,Tipy!HO88=Výsledky!$IV$9),30,0))</f>
        <v>0</v>
      </c>
      <c r="IY94" s="182">
        <f>IF(ISBLANK($JA$3),"",IF(OR(Tipy!HP88=Výsledky!$IY$6,Tipy!HP88=Výsledky!$IY$7,Tipy!HP88=Výsledky!$IY$8,Tipy!HP88=Výsledky!$IY$9),10,0))</f>
        <v>0</v>
      </c>
      <c r="IZ94" s="183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6" t="str">
        <f>IF(ISBLANK($JA$3),"",IF(ISBLANK(Tipy!HL88),"-",SUM(IV94:IZ94)))</f>
        <v>-</v>
      </c>
      <c r="JB94" s="185"/>
      <c r="JC94" s="182">
        <f>IF(ISBLANK($JH$3),"",IF(ISBLANK(Tipy!HR88),0,IF(AND(Tipy!HR88=Výsledky!$JF$3,Tipy!HT88=Výsledky!$JH$3),50,0)))</f>
        <v>0</v>
      </c>
      <c r="JD94" s="182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2">
        <f>IF(ISBLANK($JH$3),"",IF(OR(Tipy!HU88=Výsledky!$JC$6,Tipy!HU88=Výsledky!$JC$7,Tipy!HU88=Výsledky!$JC$8,Tipy!HU88=Výsledky!$JC$9),30,0))</f>
        <v>0</v>
      </c>
      <c r="JF94" s="182">
        <f>IF(ISBLANK($JH$3),"",IF(OR(Tipy!HV88=Výsledky!$JF$6,Tipy!HV88=Výsledky!$JF$7,Tipy!HV88=Výsledky!$JF$8,Tipy!HV88=Výsledky!$JF$9),10,0))</f>
        <v>0</v>
      </c>
      <c r="JG94" s="183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6" t="str">
        <f>IF(ISBLANK($JH$3),"",IF(ISBLANK(Tipy!HR88),"-",SUM(JC94:JG94)))</f>
        <v>-</v>
      </c>
      <c r="JI94" s="185"/>
      <c r="JJ94" s="182">
        <f>IF(ISBLANK($JO$3),"",IF(ISBLANK(Tipy!HX88),0,IF(AND(Tipy!HX88=Výsledky!$JM$3,Tipy!HZ88=Výsledky!$JO$3),50,0)))</f>
        <v>0</v>
      </c>
      <c r="JK94" s="182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2">
        <f>IF(ISBLANK($JO$3),"",IF(OR(Tipy!IA88=Výsledky!$JJ$6,Tipy!IA88=Výsledky!$JJ$7,Tipy!IA88=Výsledky!$JJ$8,Tipy!IA88=Výsledky!$JJ$9),30,0))</f>
        <v>0</v>
      </c>
      <c r="JM94" s="182">
        <f>IF(ISBLANK($JO$3),"",IF(OR(Tipy!IB88=Výsledky!$JM$6,Tipy!IB88=Výsledky!$JM$7,Tipy!IB88=Výsledky!$JM$8,Tipy!IB88=Výsledky!$JM$9),10,0))</f>
        <v>0</v>
      </c>
      <c r="JN94" s="183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186" t="str">
        <f>IF(ISBLANK($JO$3),"",IF(ISBLANK(Tipy!HX88),"-",SUM(JJ94:JN94)))</f>
        <v>-</v>
      </c>
      <c r="JP94" s="185"/>
      <c r="JQ94" s="182">
        <f>IF(ISBLANK($JV$3),"",IF(ISBLANK(Tipy!ID88),0,IF(AND(Tipy!ID88=Výsledky!$JT$3,Tipy!IF88=Výsledky!$JV$3),50,0)))</f>
        <v>0</v>
      </c>
      <c r="JR94" s="182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182">
        <f>IF(ISBLANK($JV$3),"",IF(OR(Tipy!IG88=Výsledky!$JQ$6,Tipy!IG88=Výsledky!$JQ$7,Tipy!IG88=Výsledky!$JQ$8,Tipy!IG88=Výsledky!$JQ$9),30,0))</f>
        <v>0</v>
      </c>
      <c r="JT94" s="182">
        <f>IF(ISBLANK($JV$3),"",IF(OR(Tipy!IH88=Výsledky!$JT$6,Tipy!IH88=Výsledky!$JT$7,Tipy!IH88=Výsledky!$JT$8,Tipy!IH88=Výsledky!$JT$9),10,0))</f>
        <v>0</v>
      </c>
      <c r="JU94" s="183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186" t="str">
        <f>IF(ISBLANK($JV$3),"",IF(ISBLANK(Tipy!ID88),"-",SUM(JQ94:JU94)))</f>
        <v>-</v>
      </c>
      <c r="JW94" s="185"/>
      <c r="JX94" s="182">
        <f>IF(ISBLANK($KC$3),"",IF(ISBLANK(Tipy!IJ88),0,IF(AND(Tipy!IJ88=Výsledky!$KA$3,Tipy!IL88=Výsledky!$KC$3),50,0)))</f>
        <v>0</v>
      </c>
      <c r="JY94" s="182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>0</v>
      </c>
      <c r="JZ94" s="182">
        <f>IF(ISBLANK($KC$3),"",IF(OR(Tipy!IM88=Výsledky!$JX$6,Tipy!IM88=Výsledky!$JX$7,Tipy!IM88=Výsledky!$JX$8,Tipy!IM88=Výsledky!$JX$9),30,0))</f>
        <v>0</v>
      </c>
      <c r="KA94" s="182">
        <f>IF(ISBLANK($KC$3),"",IF(OR(Tipy!IN88=Výsledky!$KA$6,Tipy!IN88=Výsledky!$KA$7,Tipy!IN88=Výsledky!$KA$8,Tipy!IN88=Výsledky!$KA$9),10,0))</f>
        <v>0</v>
      </c>
      <c r="KB94" s="183">
        <f>IF(ISBLANK($KC$3),"",IF(ISBLANK(Tipy!IJ88),0,IF(OR(AND(Tipy!IJ88=Výsledky!$KA$3,OR(Tipy!IL88=Výsledky!$KC$3+1,Tipy!IL88=Výsledky!$KC$3-1)),AND(Tipy!IL88=Výsledky!$KC$3,OR(Tipy!IJ88=Výsledky!$KA$3+1,Tipy!IJ88=Výsledky!$KA$3-1))),10,0)))</f>
        <v>0</v>
      </c>
      <c r="KC94" s="186" t="str">
        <f>IF(ISBLANK($KC$3),"",IF(ISBLANK(Tipy!IJ88),"-",SUM(JX94:KB94)))</f>
        <v>-</v>
      </c>
      <c r="KD94" s="185"/>
      <c r="KE94" s="182">
        <f>IF(ISBLANK($KJ$3),"",IF(ISBLANK(Tipy!IP88),0,IF(AND(Tipy!IP88=Výsledky!$KH$3,Tipy!IR88=Výsledky!$KJ$3),50,0)))</f>
        <v>0</v>
      </c>
      <c r="KF94" s="182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182">
        <f>IF(ISBLANK($KJ$3),"",IF(OR(Tipy!IS88=Výsledky!$KE$6,Tipy!IS88=Výsledky!$KE$7,Tipy!IS88=Výsledky!$KE$8,Tipy!IS88=Výsledky!$KE$9),30,0))</f>
        <v>0</v>
      </c>
      <c r="KH94" s="182">
        <f>IF(ISBLANK($KJ$3),"",IF(OR(Tipy!IT88=Výsledky!$KH$6,Tipy!IT88=Výsledky!$KH$7,Tipy!IT88=Výsledky!$KH$8,Tipy!IT88=Výsledky!$KH$9),10,0))</f>
        <v>0</v>
      </c>
      <c r="KI94" s="183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186" t="str">
        <f>IF(ISBLANK($KJ$3),"",IF(ISBLANK(Tipy!IP88),"-",SUM(KE94:KI94)))</f>
        <v>-</v>
      </c>
      <c r="KK94" s="185"/>
      <c r="KL94" s="182">
        <f>IF(ISBLANK($KQ$3),"",IF(ISBLANK(Tipy!IV88),0,IF(AND(Tipy!IV88=Výsledky!$KO$3,Tipy!IX88=Výsledky!$KQ$3),50,0)))</f>
        <v>0</v>
      </c>
      <c r="KM94" s="182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>0</v>
      </c>
      <c r="KN94" s="182">
        <f>IF(ISBLANK($KQ$3),"",IF(OR(Tipy!IY88=Výsledky!$KL$6,Tipy!IY88=Výsledky!$KL$7,Tipy!IY88=Výsledky!$KL$8,Tipy!IY88=Výsledky!$KL$9),30,0))</f>
        <v>0</v>
      </c>
      <c r="KO94" s="182">
        <f>IF(ISBLANK($KQ$3),"",IF(OR(Tipy!IZ88=Výsledky!$KO$6,Tipy!IZ88=Výsledky!$KO$7,Tipy!IZ88=Výsledky!$KO$8,Tipy!IZ88=Výsledky!$KO$9),10,0))</f>
        <v>0</v>
      </c>
      <c r="KP94" s="183">
        <f>IF(ISBLANK($KQ$3),"",IF(ISBLANK(Tipy!IV88),0,IF(OR(AND(Tipy!IV88=Výsledky!$KO$3,OR(Tipy!IX88=Výsledky!$KQ$3+1,Tipy!IX88=Výsledky!$KQ$3-1)),AND(Tipy!IX88=Výsledky!$KQ$3,OR(Tipy!IV88=Výsledky!$KO$3+1,Tipy!IV88=Výsledky!$KO$3-1))),10,0)))</f>
        <v>0</v>
      </c>
      <c r="KQ94" s="186" t="str">
        <f>IF(ISBLANK($KQ$3),"",IF(ISBLANK(Tipy!IV88),"-",SUM(KL94:KP94)))</f>
        <v>-</v>
      </c>
      <c r="KR94" s="185"/>
      <c r="KS94" s="182">
        <f>IF(ISBLANK($KX$3),"",IF(ISBLANK(Tipy!JB88),0,IF(AND(Tipy!JB88=Výsledky!$KV$3,Tipy!JD88=Výsledky!$KX$3),50,0)))</f>
        <v>0</v>
      </c>
      <c r="KT94" s="182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>0</v>
      </c>
      <c r="KU94" s="182">
        <f>IF(ISBLANK($KX$3),"",IF(OR(Tipy!JE88=Výsledky!$KS$6,Tipy!JE88=Výsledky!$KS$7,Tipy!JE88=Výsledky!$KS$8,Tipy!JE88=Výsledky!$KS$9),30,0))</f>
        <v>0</v>
      </c>
      <c r="KV94" s="182">
        <f>IF(ISBLANK($KX$3),"",IF(OR(Tipy!JF88=Výsledky!$KV$6,Tipy!JF88=Výsledky!$KV$7,Tipy!JF88=Výsledky!$KV$8,Tipy!JF88=Výsledky!$KV$9),10,0))</f>
        <v>0</v>
      </c>
      <c r="KW94" s="183">
        <f>IF(ISBLANK($KX$3),"",IF(ISBLANK(Tipy!JB88),0,IF(OR(AND(Tipy!JB88=Výsledky!$KV$3,OR(Tipy!JD88=Výsledky!$KX$3+1,Tipy!JD88=Výsledky!$KX$3-1)),AND(Tipy!JD88=Výsledky!$KX$3,OR(Tipy!JB88=Výsledky!$KV$3+1,Tipy!JB88=Výsledky!$KV$3-1))),10,0)))</f>
        <v>0</v>
      </c>
      <c r="KX94" s="186" t="str">
        <f>IF(ISBLANK($KX$3),"",IF(ISBLANK(Tipy!JB88),"-",SUM(KS94:KW94)))</f>
        <v>-</v>
      </c>
      <c r="KY94" s="185"/>
      <c r="KZ94" s="182">
        <f>IF(ISBLANK($LE$3),"",IF(ISBLANK(Tipy!JH88),0,IF(AND(Tipy!JH88=Výsledky!$LC$3,Tipy!JJ88=Výsledky!$LE$3),50,0)))</f>
        <v>0</v>
      </c>
      <c r="LA94" s="182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>0</v>
      </c>
      <c r="LB94" s="182">
        <f>IF(ISBLANK($LE$3),"",IF(OR(Tipy!JK88=Výsledky!$KZ$6,Tipy!JK88=Výsledky!$KZ$7,Tipy!JK88=Výsledky!$KZ$8,Tipy!JK88=Výsledky!$KZ$9),30,0))</f>
        <v>0</v>
      </c>
      <c r="LC94" s="182">
        <f>IF(ISBLANK($LE$3),"",IF(OR(Tipy!JL88=Výsledky!$LC$6,Tipy!JL88=Výsledky!$LC$7,Tipy!JL88=Výsledky!$LC$8,Tipy!JL88=Výsledky!$LC$9),10,0))</f>
        <v>0</v>
      </c>
      <c r="LD94" s="183">
        <f>IF(ISBLANK($LE$3),"",IF(ISBLANK(Tipy!JH88),0,IF(OR(AND(Tipy!JH88=Výsledky!$LC$3,OR(Tipy!JJ88=Výsledky!$LE$3+1,Tipy!JJ88=Výsledky!$LE$3-1)),AND(Tipy!JJ88=Výsledky!$LE$3,OR(Tipy!JH88=Výsledky!$LC$3+1,Tipy!JH88=Výsledky!$LC$3-1))),10,0)))</f>
        <v>0</v>
      </c>
      <c r="LE94" s="186" t="str">
        <f>IF(ISBLANK($LE$3),"",IF(ISBLANK(Tipy!JH88),"-",SUM(KZ94:LD94)))</f>
        <v>-</v>
      </c>
      <c r="LF94" s="185"/>
      <c r="LG94" s="182">
        <f>IF(ISBLANK($LL$3),"",IF(ISBLANK(Tipy!JN88),0,IF(AND(Tipy!JN88=Výsledky!$LJ$3,Tipy!JP88=Výsledky!$LL$3),50,0)))</f>
        <v>0</v>
      </c>
      <c r="LH94" s="182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>0</v>
      </c>
      <c r="LI94" s="182">
        <f>IF(ISBLANK($LL$3),"",IF(OR(Tipy!JQ88=Výsledky!$LG$6,Tipy!JQ88=Výsledky!$LG$7,Tipy!JQ88=Výsledky!$LG$8,Tipy!JQ88=Výsledky!$LG$9),30,0))</f>
        <v>0</v>
      </c>
      <c r="LJ94" s="182">
        <f>IF(ISBLANK($LL$3),"",IF(OR(Tipy!JR88=Výsledky!$LJ$6,Tipy!JR88=Výsledky!$LJ$7,Tipy!JR88=Výsledky!$LJ$8,Tipy!JR88=Výsledky!$LJ$9),10,0))</f>
        <v>0</v>
      </c>
      <c r="LK94" s="183">
        <f>IF(ISBLANK($LL$3),"",IF(ISBLANK(Tipy!JN88),0,IF(OR(AND(Tipy!JN88=Výsledky!$LJ$3,OR(Tipy!JP88=Výsledky!$LL$3+1,Tipy!JP88=Výsledky!$LL$3-1)),AND(Tipy!JP88=Výsledky!$LL$3,OR(Tipy!JN88=Výsledky!$LJ$3+1,Tipy!JN88=Výsledky!$LJ$3-1))),10,0)))</f>
        <v>0</v>
      </c>
      <c r="LL94" s="186" t="str">
        <f>IF(ISBLANK($LL$3),"",IF(ISBLANK(Tipy!JN88),"-",SUM(LG94:LK94)))</f>
        <v>-</v>
      </c>
      <c r="LM94" s="185"/>
      <c r="LN94" s="182" t="str">
        <f>IF(ISBLANK($LS$3),"",IF(ISBLANK(Tipy!JT88),0,IF(AND(Tipy!JT88=Výsledky!$LQ$3,Tipy!JV88=Výsledky!$LS$3),50,0)))</f>
        <v/>
      </c>
      <c r="LO94" s="182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182" t="str">
        <f>IF(ISBLANK($LS$3),"",IF(OR(Tipy!JW88=Výsledky!$LN$6,Tipy!JW88=Výsledky!$LN$7,Tipy!JW88=Výsledky!$LN$8,Tipy!JW88=Výsledky!$LN$9),30,0))</f>
        <v/>
      </c>
      <c r="LQ94" s="182" t="str">
        <f>IF(ISBLANK($LS$3),"",IF(OR(Tipy!JX88=Výsledky!$LQ$6,Tipy!JX88=Výsledky!$LQ$7,Tipy!JX88=Výsledky!$LQ$8,Tipy!JX88=Výsledky!$LQ$9),10,0))</f>
        <v/>
      </c>
      <c r="LR94" s="183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186" t="str">
        <f>IF(ISBLANK($LS$3),"",IF(ISBLANK(Tipy!JT88),"-",SUM(LN94:LR94)))</f>
        <v/>
      </c>
      <c r="LT94" s="94"/>
      <c r="LU94" s="182">
        <f>IF(ISBLANK($LZ$3),"",IF(ISBLANK(Tipy!JZ88),0,IF(AND(Tipy!JZ88=Výsledky!$LX$3,Tipy!KB88=Výsledky!$LZ$3),50,0)))</f>
        <v>0</v>
      </c>
      <c r="LV94" s="182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>0</v>
      </c>
      <c r="LW94" s="182">
        <f>IF(ISBLANK($LZ$3),"",IF(OR(Tipy!KC88=Výsledky!$LU$6,Tipy!KC88=Výsledky!$LU$7,Tipy!KC88=Výsledky!$LU$8,Tipy!KC88=Výsledky!$LU$9),30,0))</f>
        <v>0</v>
      </c>
      <c r="LX94" s="182">
        <f>IF(ISBLANK($LZ$3),"",IF(OR(Tipy!KD88=Výsledky!$LX$6,Tipy!KD88=Výsledky!$LX$7,Tipy!KD88=Výsledky!$LX$8,Tipy!KD88=Výsledky!$LX$9),10,0))</f>
        <v>0</v>
      </c>
      <c r="LY94" s="183">
        <f>IF(ISBLANK($LZ$3),"",IF(ISBLANK(Tipy!JZ88),0,IF(OR(AND(Tipy!JZ88=Výsledky!$LX$3,OR(Tipy!KB88=Výsledky!$LZ$3+1,Tipy!KB88=Výsledky!$LZ$3-1)),AND(Tipy!KB88=Výsledky!$LZ$3,OR(Tipy!JZ88=Výsledky!$LX$3+1,Tipy!JZ88=Výsledky!$LX$3-1))),10,0)))</f>
        <v>0</v>
      </c>
      <c r="LZ94" s="186" t="str">
        <f>IF(ISBLANK($LZ$3),"",IF(ISBLANK(Tipy!JZ88),"-",SUM(LU94:LY94)))</f>
        <v>-</v>
      </c>
      <c r="MA94" s="185"/>
      <c r="MB94" s="182">
        <f>IF(ISBLANK($MG$3),"",IF(ISBLANK(Tipy!KF88),0,IF(AND(Tipy!KF88=Výsledky!$ME$3,Tipy!KH88=Výsledky!$MG$3),50,0)))</f>
        <v>0</v>
      </c>
      <c r="MC94" s="182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>0</v>
      </c>
      <c r="MD94" s="182">
        <f>IF(ISBLANK($MG$3),"",IF(OR(Tipy!KI88=Výsledky!$MB$6,Tipy!KI88=Výsledky!$MB$7,Tipy!KI88=Výsledky!$MB$8,Tipy!KI88=Výsledky!$MB$9),30,0))</f>
        <v>0</v>
      </c>
      <c r="ME94" s="182">
        <f>IF(ISBLANK($MG$3),"",IF(OR(Tipy!KJ88=Výsledky!$ME$6,Tipy!KJ88=Výsledky!$ME$7,Tipy!KJ88=Výsledky!$ME$8,Tipy!KJ88=Výsledky!$ME$9),10,0))</f>
        <v>0</v>
      </c>
      <c r="MF94" s="183">
        <f>IF(ISBLANK($MG$3),"",IF(ISBLANK(Tipy!KF88),0,IF(OR(AND(Tipy!KF88=Výsledky!$ME$3,OR(Tipy!KH88=Výsledky!$MG$3+1,Tipy!KH88=Výsledky!$MG$3-1)),AND(Tipy!KH88=Výsledky!$MG$3,OR(Tipy!KF88=Výsledky!$ME$3+1,Tipy!KF88=Výsledky!$ME$3-1))),10,0)))</f>
        <v>0</v>
      </c>
      <c r="MG94" s="186" t="str">
        <f>IF(ISBLANK($MG$3),"",IF(ISBLANK(Tipy!KF88),"-",SUM(MB94:MF94)))</f>
        <v>-</v>
      </c>
      <c r="MH94" s="94"/>
      <c r="MI94" s="92" t="str">
        <f>IF(ISBLANK($MN$3),"",IF(ISBLANK(Tipy!KL88),0,IF(AND(Tipy!KL88=Výsledky!$ML$3,Tipy!KN88=Výsledky!$MN$3),50,0)))</f>
        <v/>
      </c>
      <c r="MJ94" s="92" t="str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/>
      </c>
      <c r="MK94" s="92" t="str">
        <f>IF(ISBLANK($MN$3),"",IF(OR(Tipy!KO88=Výsledky!$MI$6,Tipy!KO88=Výsledky!$MI$7,Tipy!KO88=Výsledky!$MI$8,Tipy!KO88=Výsledky!$MI$9),30,0))</f>
        <v/>
      </c>
      <c r="ML94" s="92" t="str">
        <f>IF(ISBLANK($MN$3),"",IF(OR(Tipy!KP88=Výsledky!$ML$6,Tipy!KP88=Výsledky!$ML$7,Tipy!KP88=Výsledky!$ML$8,Tipy!KP88=Výsledky!$ML$9),10,0))</f>
        <v/>
      </c>
      <c r="MM94" s="93" t="str">
        <f>IF(ISBLANK($MN$3),"",IF(ISBLANK(Tipy!KL88),0,IF(OR(AND(Tipy!KL88=Výsledky!$ML$3,OR(Tipy!KN88=Výsledky!$MN$3+1,Tipy!KN88=Výsledky!$MN$3-1)),AND(Tipy!KN88=Výsledky!$MN$3,OR(Tipy!KL88=Výsledky!$ML$3+1,Tipy!KL88=Výsledky!$ML$3-1))),10,0)))</f>
        <v/>
      </c>
      <c r="MN94" s="95" t="str">
        <f>IF(ISBLANK($MN$3),"",IF(ISBLANK(Tipy!KL88),"-",SUM(MI94:MM94)))</f>
        <v/>
      </c>
      <c r="MO94" s="94"/>
      <c r="MP94" s="92" t="str">
        <f>IF(ISBLANK($MU$3),"",IF(ISBLANK(Tipy!KR88),0,IF(AND(Tipy!KR88=Výsledky!$MS$3,Tipy!KT88=Výsledky!$MU$3),50,0)))</f>
        <v/>
      </c>
      <c r="MQ94" s="92" t="str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/>
      </c>
      <c r="MR94" s="92" t="str">
        <f>IF(ISBLANK($MU$3),"",IF(OR(Tipy!KU88=Výsledky!$MP$6,Tipy!KU88=Výsledky!$MP$7,Tipy!KU88=Výsledky!$MP$8,Tipy!KU88=Výsledky!$MP$9),30,0))</f>
        <v/>
      </c>
      <c r="MS94" s="92" t="str">
        <f>IF(ISBLANK($MU$3),"",IF(OR(Tipy!KV88=Výsledky!$MS$6,Tipy!KV88=Výsledky!$MS$7,Tipy!KV88=Výsledky!$MS$8,Tipy!KV88=Výsledky!$MS$9),10,0))</f>
        <v/>
      </c>
      <c r="MT94" s="93" t="str">
        <f>IF(ISBLANK($MU$3),"",IF(ISBLANK(Tipy!KR88),0,IF(OR(AND(Tipy!KR88=Výsledky!$MS$3,OR(Tipy!KT88=Výsledky!$MU$3+1,Tipy!KT88=Výsledky!$MU$3-1)),AND(Tipy!KT88=Výsledky!$MU$3,OR(Tipy!KR88=Výsledky!$MS$3+1,Tipy!KR88=Výsledky!$MS$3-1))),10,0)))</f>
        <v/>
      </c>
      <c r="MU94" s="95" t="str">
        <f>IF(ISBLANK($MU$3),"",IF(ISBLANK(Tipy!KR88),"-",SUM(MP94:MT94)))</f>
        <v/>
      </c>
      <c r="MV94" s="94"/>
      <c r="MW94" s="92" t="str">
        <f>IF(ISBLANK($NB$3),"",IF(ISBLANK(Tipy!KX88),0,IF(AND(Tipy!KX88=Výsledky!$MZ$3,Tipy!KZ88=Výsledky!$NB$3),50,0)))</f>
        <v/>
      </c>
      <c r="MX94" s="92" t="str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/>
      </c>
      <c r="MY94" s="92" t="str">
        <f>IF(ISBLANK($NB$3),"",IF(OR(Tipy!LA88=Výsledky!$MW$6,Tipy!LA88=Výsledky!$MW$7,Tipy!LA88=Výsledky!$MW$8,Tipy!LA88=Výsledky!$MW$9),30,0))</f>
        <v/>
      </c>
      <c r="MZ94" s="92" t="str">
        <f>IF(ISBLANK($NB$3),"",IF(OR(Tipy!LB88=Výsledky!$MZ$6,Tipy!LB88=Výsledky!$MZ$7,Tipy!LB88=Výsledky!$MZ$8,Tipy!LB88=Výsledky!$MZ$9),10,0))</f>
        <v/>
      </c>
      <c r="NA94" s="93" t="str">
        <f>IF(ISBLANK($NB$3),"",IF(ISBLANK(Tipy!KX88),0,IF(OR(AND(Tipy!KX88=Výsledky!$MZ$3,OR(Tipy!KZ88=Výsledky!$NB$3+1,Tipy!KZ88=Výsledky!$NB$3-1)),AND(Tipy!KZ88=Výsledky!$NB$3,OR(Tipy!KX88=Výsledky!$MZ$3+1,Tipy!KX88=Výsledky!$MZ$3-1))),10,0)))</f>
        <v/>
      </c>
      <c r="NB94" s="95" t="str">
        <f>IF(ISBLANK($NB$3),"",IF(ISBLANK(Tipy!KX88),"-",SUM(MW94:NA94)))</f>
        <v/>
      </c>
      <c r="NC94" s="94"/>
      <c r="ND94" s="92" t="str">
        <f>IF(ISBLANK($NI$3),"",IF(ISBLANK(Tipy!LD88),0,IF(AND(Tipy!LD88=Výsledky!$NG$3,Tipy!LF88=Výsledky!$NI$3),50,0)))</f>
        <v/>
      </c>
      <c r="NE94" s="92" t="str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/>
      </c>
      <c r="NF94" s="92" t="str">
        <f>IF(ISBLANK($NI$3),"",IF(OR(Tipy!LG88=Výsledky!$ND$6,Tipy!LG88=Výsledky!$ND$7,Tipy!LG88=Výsledky!$ND$8,Tipy!LG88=Výsledky!$ND$9),30,0))</f>
        <v/>
      </c>
      <c r="NG94" s="92" t="str">
        <f>IF(ISBLANK($NI$3),"",IF(OR(Tipy!LH88=Výsledky!$NG$6,Tipy!LH88=Výsledky!$NG$7,Tipy!LH88=Výsledky!$NG$8,Tipy!LH88=Výsledky!$NG$9),10,0))</f>
        <v/>
      </c>
      <c r="NH94" s="93" t="str">
        <f>IF(ISBLANK($NI$3),"",IF(ISBLANK(Tipy!LD88),0,IF(OR(AND(Tipy!LD88=Výsledky!$NG$3,OR(Tipy!LF88=Výsledky!$NI$3+1,Tipy!LF88=Výsledky!$NI$3-1)),AND(Tipy!LF88=Výsledky!$NI$3,OR(Tipy!LD88=Výsledky!$NG$3+1,Tipy!LD88=Výsledky!$NG$3-1))),10,0)))</f>
        <v/>
      </c>
      <c r="NI94" s="95" t="str">
        <f>IF(ISBLANK($NI$3),"",IF(ISBLANK(Tipy!LD88),"-",SUM(ND94:NH94)))</f>
        <v/>
      </c>
      <c r="NJ94" s="94"/>
      <c r="NK94" s="92" t="str">
        <f>IF(ISBLANK($NP$3),"",IF(ISBLANK(Tipy!LJ88),0,IF(AND(Tipy!LJ88=Výsledky!$NN$3,Tipy!LL88=Výsledky!$NP$3),50,0)))</f>
        <v/>
      </c>
      <c r="NL94" s="92" t="str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/>
      </c>
      <c r="NM94" s="92" t="str">
        <f>IF(ISBLANK($NP$3),"",IF(OR(Tipy!LM88=Výsledky!$NK$6,Tipy!LM88=Výsledky!$NK$7,Tipy!LM88=Výsledky!$NK$8,Tipy!LM88=Výsledky!$NK$9),30,0))</f>
        <v/>
      </c>
      <c r="NN94" s="92" t="str">
        <f>IF(ISBLANK($NP$3),"",IF(OR(Tipy!LN88=Výsledky!$NN$6,Tipy!LN88=Výsledky!$NN$7,Tipy!LN88=Výsledky!$NN$8,Tipy!LN88=Výsledky!$NN$9),10,0))</f>
        <v/>
      </c>
      <c r="NO94" s="93" t="str">
        <f>IF(ISBLANK($NP$3),"",IF(ISBLANK(Tipy!LJ88),0,IF(OR(AND(Tipy!LJ88=Výsledky!$NN$3,OR(Tipy!LL88=Výsledky!$NP$3+1,Tipy!LL88=Výsledky!$NP$3-1)),AND(Tipy!LL88=Výsledky!$NP$3,OR(Tipy!LJ88=Výsledky!$NN$3+1,Tipy!LJ88=Výsledky!$NN$3-1))),10,0)))</f>
        <v/>
      </c>
      <c r="NP94" s="95" t="str">
        <f>IF(ISBLANK($NP$3),"",IF(ISBLANK(Tipy!LJ88),"-",SUM(NK94:NO94)))</f>
        <v/>
      </c>
      <c r="NQ94" s="94"/>
      <c r="NR94" s="92" t="str">
        <f>IF(ISBLANK($NW$3),"",IF(ISBLANK(Tipy!LP88),0,IF(AND(Tipy!LP88=Výsledky!$NU$3,Tipy!LR88=Výsledky!$NW$3),50,0)))</f>
        <v/>
      </c>
      <c r="NS94" s="92" t="str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/>
      </c>
      <c r="NT94" s="92" t="str">
        <f>IF(ISBLANK($NW$3),"",IF(OR(Tipy!LS88=Výsledky!$NR$6,Tipy!LS88=Výsledky!$NR$7,Tipy!LS88=Výsledky!$NR$8,Tipy!LS88=Výsledky!$NR$9),30,0))</f>
        <v/>
      </c>
      <c r="NU94" s="92" t="str">
        <f>IF(ISBLANK($NW$3),"",IF(OR(Tipy!LT88=Výsledky!$NU$6,Tipy!LT88=Výsledky!$NU$7,Tipy!LT88=Výsledky!$NU$8,Tipy!LT88=Výsledky!$NU$9),10,0))</f>
        <v/>
      </c>
      <c r="NV94" s="93" t="str">
        <f>IF(ISBLANK($NW$3),"",IF(ISBLANK(Tipy!LP88),0,IF(OR(AND(Tipy!LP88=Výsledky!$NU$3,OR(Tipy!LR88=Výsledky!$NW$3+1,Tipy!LR88=Výsledky!$NW$3-1)),AND(Tipy!LR88=Výsledky!$NW$3,OR(Tipy!LP88=Výsledky!$NU$3+1,Tipy!LP88=Výsledky!$NU$3-1))),10,0)))</f>
        <v/>
      </c>
      <c r="NW94" s="95" t="str">
        <f>IF(ISBLANK($NW$3),"",IF(ISBLANK(Tipy!LP88),"-",SUM(NR94:NV94)))</f>
        <v/>
      </c>
      <c r="NX94" s="94"/>
      <c r="NY94" s="92" t="str">
        <f>IF(ISBLANK($OD$3),"",IF(ISBLANK(Tipy!LV88),0,IF(AND(Tipy!LV88=Výsledky!$OB$3,Tipy!LX88=Výsledky!$OD$3),50,0)))</f>
        <v/>
      </c>
      <c r="NZ94" s="92" t="str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/>
      </c>
      <c r="OA94" s="92" t="str">
        <f>IF(ISBLANK($OD$3),"",IF(OR(Tipy!LY88=Výsledky!$NY$6,Tipy!LY88=Výsledky!$NY$7,Tipy!LY88=Výsledky!$NY$8,Tipy!LY88=Výsledky!$NY$9),30,0))</f>
        <v/>
      </c>
      <c r="OB94" s="92" t="str">
        <f>IF(ISBLANK($OD$3),"",IF(OR(Tipy!LZ88=Výsledky!$OB$6,Tipy!LZ88=Výsledky!$OB$7,Tipy!LZ88=Výsledky!$OB$8,Tipy!LZ88=Výsledky!$OB$9),10,0))</f>
        <v/>
      </c>
      <c r="OC94" s="93" t="str">
        <f>IF(ISBLANK($OD$3),"",IF(ISBLANK(Tipy!LV88),0,IF(OR(AND(Tipy!LV88=Výsledky!$OB$3,OR(Tipy!LX88=Výsledky!$OD$3+1,Tipy!LX88=Výsledky!$OD$3-1)),AND(Tipy!LX88=Výsledky!$OD$3,OR(Tipy!LV88=Výsledky!$OB$3+1,Tipy!LV88=Výsledky!$OB$3-1))),10,0)))</f>
        <v/>
      </c>
      <c r="OD94" s="95" t="str">
        <f>IF(ISBLANK($OD$3),"",IF(ISBLANK(Tipy!LV88),"-",SUM(NY94:OC94)))</f>
        <v/>
      </c>
      <c r="OE94" s="94"/>
      <c r="OF94" s="92" t="str">
        <f>IF(ISBLANK($OK$3),"",IF(ISBLANK(Tipy!MB88),0,IF(AND(Tipy!MB88=Výsledky!$OI$3,Tipy!MD88=Výsledky!$OK$3),50,0)))</f>
        <v/>
      </c>
      <c r="OG94" s="92" t="str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/>
      </c>
      <c r="OH94" s="92" t="str">
        <f>IF(ISBLANK($OK$3),"",IF(OR(Tipy!ME88=Výsledky!$OF$6,Tipy!ME88=Výsledky!$OF$7,Tipy!ME88=Výsledky!$OF$8,Tipy!ME88=Výsledky!$OF$9),30,0))</f>
        <v/>
      </c>
      <c r="OI94" s="92" t="str">
        <f>IF(ISBLANK($OK$3),"",IF(OR(Tipy!MF88=Výsledky!$OI$6,Tipy!MF88=Výsledky!$OI$7,Tipy!MF88=Výsledky!$OI$8,Tipy!MF88=Výsledky!$OI$9),10,0))</f>
        <v/>
      </c>
      <c r="OJ94" s="93" t="str">
        <f>IF(ISBLANK($OK$3),"",IF(ISBLANK(Tipy!MB88),0,IF(OR(AND(Tipy!MB88=Výsledky!$OI$3,OR(Tipy!MD88=Výsledky!$OK$3+1,Tipy!MD88=Výsledky!$OK$3-1)),AND(Tipy!MD88=Výsledky!$OK$3,OR(Tipy!MB88=Výsledky!$OI$3+1,Tipy!MB88=Výsledky!$OI$3-1))),10,0)))</f>
        <v/>
      </c>
      <c r="OK94" s="95" t="str">
        <f>IF(ISBLANK($OK$3),"",IF(ISBLANK(Tipy!MB88),"-",SUM(OF94:OJ94)))</f>
        <v/>
      </c>
      <c r="OL94" s="94"/>
      <c r="OM94" s="92" t="str">
        <f>IF(ISBLANK($OR$3),"",IF(ISBLANK(Tipy!MH88),0,IF(AND(Tipy!MH88=Výsledky!$OP$3,Tipy!MJ88=Výsledky!$OR$3),50,0)))</f>
        <v/>
      </c>
      <c r="ON94" s="92" t="str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/>
      </c>
      <c r="OO94" s="92" t="str">
        <f>IF(ISBLANK($OR$3),"",IF(OR(Tipy!MK88=Výsledky!$OM$6,Tipy!MK88=Výsledky!$OM$7,Tipy!MK88=Výsledky!$OM$8,Tipy!MK88=Výsledky!$OM$9),30,0))</f>
        <v/>
      </c>
      <c r="OP94" s="92" t="str">
        <f>IF(ISBLANK($OR$3),"",IF(OR(Tipy!ML88=Výsledky!$OP$6,Tipy!ML88=Výsledky!$OP$7,Tipy!ML88=Výsledky!$OP$8,Tipy!ML88=Výsledky!$OP$9),10,0))</f>
        <v/>
      </c>
      <c r="OQ94" s="93" t="str">
        <f>IF(ISBLANK($OR$3),"",IF(ISBLANK(Tipy!MH88),0,IF(OR(AND(Tipy!MH88=Výsledky!$OP$3,OR(Tipy!MJ88=Výsledky!$OR$3+1,Tipy!MJ88=Výsledky!$OR$3-1)),AND(Tipy!MJ88=Výsledky!$OR$3,OR(Tipy!MH88=Výsledky!$OP$3+1,Tipy!MH88=Výsledky!$OP$3-1))),10,0)))</f>
        <v/>
      </c>
      <c r="OR94" s="95" t="str">
        <f>IF(ISBLANK($OR$3),"",IF(ISBLANK(Tipy!MH88),"-",SUM(OM94:OQ94)))</f>
        <v/>
      </c>
      <c r="OS94" s="94"/>
      <c r="OT94" s="92" t="str">
        <f>IF(ISBLANK($OY$3),"",IF(ISBLANK(Tipy!MN88),0,IF(AND(Tipy!MN88=Výsledky!$OW$3,Tipy!MP88=Výsledky!$OY$3),50,0)))</f>
        <v/>
      </c>
      <c r="OU94" s="92" t="str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/>
      </c>
      <c r="OV94" s="92" t="str">
        <f>IF(ISBLANK($OY$3),"",IF(OR(Tipy!MQ88=Výsledky!$OT$6,Tipy!MQ88=Výsledky!$OT$7,Tipy!MQ88=Výsledky!$OT$8,Tipy!MQ88=Výsledky!$OT$9),30,0))</f>
        <v/>
      </c>
      <c r="OW94" s="92" t="str">
        <f>IF(ISBLANK($OY$3),"",IF(OR(Tipy!MR88=Výsledky!$OW$6,Tipy!MR88=Výsledky!$OW$7,Tipy!MR88=Výsledky!$OW$8,Tipy!MR88=Výsledky!$OW$9),10,0))</f>
        <v/>
      </c>
      <c r="OX94" s="93" t="str">
        <f>IF(ISBLANK($OY$3),"",IF(ISBLANK(Tipy!MN88),0,IF(OR(AND(Tipy!MN88=Výsledky!$OW$3,OR(Tipy!MP88=Výsledky!$OY$3+1,Tipy!MP88=Výsledky!$OY$3-1)),AND(Tipy!MP88=Výsledky!$OY$3,OR(Tipy!MN88=Výsledky!$OW$3+1,Tipy!MN88=Výsledky!$OW$3-1))),10,0)))</f>
        <v/>
      </c>
      <c r="OY94" s="95" t="str">
        <f>IF(ISBLANK($OY$3),"",IF(ISBLANK(Tipy!MN88),"-",SUM(OT94:OX94)))</f>
        <v/>
      </c>
      <c r="OZ94" s="94"/>
      <c r="PA94" s="92" t="str">
        <f>IF(ISBLANK($PF$3),"",IF(ISBLANK(Tipy!MT88),0,IF(AND(Tipy!MT88=Výsledky!$PD$3,Tipy!MV88=Výsledky!$PF$3),50,0)))</f>
        <v/>
      </c>
      <c r="PB94" s="92" t="str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/>
      </c>
      <c r="PC94" s="92" t="str">
        <f>IF(ISBLANK($PF$3),"",IF(OR(Tipy!MW88=Výsledky!$PA$6,Tipy!MW88=Výsledky!$PA$7,Tipy!MW88=Výsledky!$PA$8,Tipy!MW88=Výsledky!$PA$9),30,0))</f>
        <v/>
      </c>
      <c r="PD94" s="92" t="str">
        <f>IF(ISBLANK($PF$3),"",IF(OR(Tipy!MX88=Výsledky!$PD$6,Tipy!MX88=Výsledky!$PD$7,Tipy!MX88=Výsledky!$PD$8,Tipy!MX88=Výsledky!$PD$9),10,0))</f>
        <v/>
      </c>
      <c r="PE94" s="93" t="str">
        <f>IF(ISBLANK($PF$3),"",IF(ISBLANK(Tipy!MT88),0,IF(OR(AND(Tipy!MT88=Výsledky!$PD$3,OR(Tipy!MV88=Výsledky!$PF$3+1,Tipy!MV88=Výsledky!$PF$3-1)),AND(Tipy!MV88=Výsledky!$PF$3,OR(Tipy!MT88=Výsledky!$PD$3+1,Tipy!MT88=Výsledky!$PD$3-1))),10,0)))</f>
        <v/>
      </c>
      <c r="PF94" s="95" t="str">
        <f>IF(ISBLANK($PF$3),"",IF(ISBLANK(Tipy!MT88),"-",SUM(PA94:PE94)))</f>
        <v/>
      </c>
      <c r="PG94" s="94"/>
      <c r="PH94" s="92" t="str">
        <f>IF(ISBLANK($PM$3),"",IF(ISBLANK(Tipy!MZ88),0,IF(AND(Tipy!MZ88=Výsledky!$PK$3,Tipy!NB88=Výsledky!$PM$3),50,0)))</f>
        <v/>
      </c>
      <c r="PI94" s="92" t="str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/>
      </c>
      <c r="PJ94" s="92" t="str">
        <f>IF(ISBLANK($PM$3),"",IF(OR(Tipy!NC88=Výsledky!$PH$6,Tipy!NC88=Výsledky!$PH$7,Tipy!NC88=Výsledky!$PH$8,Tipy!NC88=Výsledky!$PH$9),30,0))</f>
        <v/>
      </c>
      <c r="PK94" s="92" t="str">
        <f>IF(ISBLANK($PM$3),"",IF(OR(Tipy!ND88=Výsledky!$PK$6,Tipy!ND88=Výsledky!$PK$7,Tipy!ND88=Výsledky!$PK$8,Tipy!ND88=Výsledky!$PK$9),10,0))</f>
        <v/>
      </c>
      <c r="PL94" s="93" t="str">
        <f>IF(ISBLANK($PM$3),"",IF(ISBLANK(Tipy!MZ88),0,IF(OR(AND(Tipy!MZ88=Výsledky!$PK$3,OR(Tipy!NB88=Výsledky!$PM$3+1,Tipy!NB88=Výsledky!$PM$3-1)),AND(Tipy!NB88=Výsledky!$PM$3,OR(Tipy!MZ88=Výsledky!$PK$3+1,Tipy!MZ88=Výsledky!$PK$3-1))),10,0)))</f>
        <v/>
      </c>
      <c r="PM94" s="95" t="str">
        <f>IF(ISBLANK($PM$3),"",IF(ISBLANK(Tipy!MZ88),"-",SUM(PH94:PL94)))</f>
        <v/>
      </c>
      <c r="PN94" s="94"/>
      <c r="PO94" s="92" t="str">
        <f>IF(ISBLANK($PT$3),"",IF(ISBLANK(Tipy!NF88),0,IF(AND(Tipy!NF88=Výsledky!$PR$3,Tipy!NH88=Výsledky!$PT$3),50,0)))</f>
        <v/>
      </c>
      <c r="PP94" s="92" t="str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/>
      </c>
      <c r="PQ94" s="92" t="str">
        <f>IF(ISBLANK($PT$3),"",IF(OR(Tipy!NI88=Výsledky!$PO$6,Tipy!NI88=Výsledky!$PO$7,Tipy!NI88=Výsledky!$PO$8,Tipy!NI88=Výsledky!$PO$9),30,0))</f>
        <v/>
      </c>
      <c r="PR94" s="92" t="str">
        <f>IF(ISBLANK($PT$3),"",IF(OR(Tipy!NJ88=Výsledky!$PR$6,Tipy!NJ88=Výsledky!$PR$7,Tipy!NJ88=Výsledky!$PR$8,Tipy!NJ88=Výsledky!$PR$9),10,0))</f>
        <v/>
      </c>
      <c r="PS94" s="93" t="str">
        <f>IF(ISBLANK($PT$3),"",IF(ISBLANK(Tipy!NF88),0,IF(OR(AND(Tipy!NF88=Výsledky!$PR$3,OR(Tipy!NH88=Výsledky!$PT$3+1,Tipy!NH88=Výsledky!$PT$3-1)),AND(Tipy!NH88=Výsledky!$PT$3,OR(Tipy!NF88=Výsledky!$PR$3+1,Tipy!NF88=Výsledky!$PR$3-1))),10,0)))</f>
        <v/>
      </c>
      <c r="PT94" s="95" t="str">
        <f>IF(ISBLANK($PT$3),"",IF(ISBLANK(Tipy!NF88),"-",SUM(PO94:PS94)))</f>
        <v/>
      </c>
      <c r="PU94" s="94"/>
      <c r="PV94" s="92" t="str">
        <f>IF(ISBLANK($QA$3),"",IF(ISBLANK(Tipy!NL88),0,IF(AND(Tipy!NL88=Výsledky!$PY$3,Tipy!NN88=Výsledky!$QA$3),50,0)))</f>
        <v/>
      </c>
      <c r="PW94" s="92" t="str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/>
      </c>
      <c r="PX94" s="92" t="str">
        <f>IF(ISBLANK($QA$3),"",IF(OR(Tipy!NO88=Výsledky!$PV$6,Tipy!NO88=Výsledky!$PV$7,Tipy!NO88=Výsledky!$PV$8,Tipy!NO88=Výsledky!$PV$9),30,0))</f>
        <v/>
      </c>
      <c r="PY94" s="92" t="str">
        <f>IF(ISBLANK($QA$3),"",IF(OR(Tipy!NP88=Výsledky!$PY$6,Tipy!NP88=Výsledky!$PY$7,Tipy!NP88=Výsledky!$PY$8,Tipy!NP88=Výsledky!$PY$9),10,0))</f>
        <v/>
      </c>
      <c r="PZ94" s="93" t="str">
        <f>IF(ISBLANK($QA$3),"",IF(ISBLANK(Tipy!NL88),0,IF(OR(AND(Tipy!NL88=Výsledky!$PY$3,OR(Tipy!NN88=Výsledky!$QA$3+1,Tipy!NN88=Výsledky!$QA$3-1)),AND(Tipy!NN88=Výsledky!$QA$3,OR(Tipy!NL88=Výsledky!$PY$3+1,Tipy!NL88=Výsledky!$PY$3-1))),10,0)))</f>
        <v/>
      </c>
      <c r="QA94" s="95" t="str">
        <f>IF(ISBLANK($QA$3),"",IF(ISBLANK(Tipy!NL88),"-",SUM(PV94:PZ94)))</f>
        <v/>
      </c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182">
        <f>IF(ISBLANK($GP$3),"",IF(ISBLANK(Tipy!FJ89),0,IF(AND(Tipy!FJ89=Výsledky!$GN$3,Tipy!FL89=Výsledky!$GP$3),50,0)))</f>
        <v>0</v>
      </c>
      <c r="GL95" s="182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82">
        <f>IF(ISBLANK($GP$3),"",IF(OR(Tipy!FM89=Výsledky!$GK$6,Tipy!FM89=Výsledky!$GK$7,Tipy!FM89=Výsledky!$GK$8,Tipy!FM89=Výsledky!$GK$9),30,0))</f>
        <v>0</v>
      </c>
      <c r="GN95" s="182">
        <f>IF(ISBLANK($GP$3),"",IF(OR(Tipy!FN89=Výsledky!$GN$6,Tipy!FN89=Výsledky!$GN$7,Tipy!FN89=Výsledky!$GN$8,Tipy!FN89=Výsledky!$GN$9),10,0))</f>
        <v>0</v>
      </c>
      <c r="GO95" s="183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6" t="str">
        <f>IF(ISBLANK($GP$3),"",IF(ISBLANK(Tipy!FJ89),"-",SUM(GK95:GO95)))</f>
        <v>-</v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182">
        <f>IF(ISBLANK($IM$3),"",IF(ISBLANK(Tipy!GZ89),0,IF(AND(Tipy!GZ89=Výsledky!$IK$3,Tipy!HB89=Výsledky!$IM$3),50,0)))</f>
        <v>0</v>
      </c>
      <c r="II95" s="182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2">
        <f>IF(ISBLANK($IM$3),"",IF(OR(Tipy!HC89=Výsledky!$IH$6,Tipy!HC89=Výsledky!$IH$7,Tipy!HC89=Výsledky!$IH$8,Tipy!HC89=Výsledky!$IH$9),30,0))</f>
        <v>0</v>
      </c>
      <c r="IK95" s="182">
        <f>IF(ISBLANK($IM$3),"",IF(OR(Tipy!HD89=Výsledky!$IK$6,Tipy!HD89=Výsledky!$IK$7,Tipy!HD89=Výsledky!$IK$8,Tipy!HD89=Výsledky!$IK$9),10,0))</f>
        <v>0</v>
      </c>
      <c r="IL95" s="183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6" t="str">
        <f>IF(ISBLANK($IM$3),"",IF(ISBLANK(Tipy!GZ89),"-",SUM(IH95:IL95)))</f>
        <v>-</v>
      </c>
      <c r="IN95" s="185"/>
      <c r="IO95" s="182">
        <f>IF(ISBLANK($IT$3),"",IF(ISBLANK(Tipy!HF89),0,IF(AND(Tipy!HF89=Výsledky!$IR$3,Tipy!HH89=Výsledky!$IT$3),50,0)))</f>
        <v>0</v>
      </c>
      <c r="IP95" s="182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2">
        <f>IF(ISBLANK($IT$3),"",IF(OR(Tipy!HI89=Výsledky!$IO$6,Tipy!HI89=Výsledky!$IO$7,Tipy!HI89=Výsledky!$IO$8,Tipy!HI89=Výsledky!$IO$9),30,0))</f>
        <v>0</v>
      </c>
      <c r="IR95" s="182">
        <f>IF(ISBLANK($IT$3),"",IF(OR(Tipy!HJ89=Výsledky!$IR$6,Tipy!HJ89=Výsledky!$IR$7,Tipy!HJ89=Výsledky!$IR$8,Tipy!HJ89=Výsledky!$IR$9),10,0))</f>
        <v>0</v>
      </c>
      <c r="IS95" s="183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6" t="str">
        <f>IF(ISBLANK($IT$3),"",IF(ISBLANK(Tipy!HF89),"-",SUM(IO95:IS95)))</f>
        <v>-</v>
      </c>
      <c r="IU95" s="185"/>
      <c r="IV95" s="182">
        <f>IF(ISBLANK($JA$3),"",IF(ISBLANK(Tipy!HL89),0,IF(AND(Tipy!HL89=Výsledky!$IY$3,Tipy!HN89=Výsledky!$JA$3),50,0)))</f>
        <v>0</v>
      </c>
      <c r="IW95" s="182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2">
        <f>IF(ISBLANK($JA$3),"",IF(OR(Tipy!HO89=Výsledky!$IV$6,Tipy!HO89=Výsledky!$IV$7,Tipy!HO89=Výsledky!$IV$8,Tipy!HO89=Výsledky!$IV$9),30,0))</f>
        <v>0</v>
      </c>
      <c r="IY95" s="182">
        <f>IF(ISBLANK($JA$3),"",IF(OR(Tipy!HP89=Výsledky!$IY$6,Tipy!HP89=Výsledky!$IY$7,Tipy!HP89=Výsledky!$IY$8,Tipy!HP89=Výsledky!$IY$9),10,0))</f>
        <v>0</v>
      </c>
      <c r="IZ95" s="183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6" t="str">
        <f>IF(ISBLANK($JA$3),"",IF(ISBLANK(Tipy!HL89),"-",SUM(IV95:IZ95)))</f>
        <v>-</v>
      </c>
      <c r="JB95" s="185"/>
      <c r="JC95" s="182">
        <f>IF(ISBLANK($JH$3),"",IF(ISBLANK(Tipy!HR89),0,IF(AND(Tipy!HR89=Výsledky!$JF$3,Tipy!HT89=Výsledky!$JH$3),50,0)))</f>
        <v>0</v>
      </c>
      <c r="JD95" s="182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2">
        <f>IF(ISBLANK($JH$3),"",IF(OR(Tipy!HU89=Výsledky!$JC$6,Tipy!HU89=Výsledky!$JC$7,Tipy!HU89=Výsledky!$JC$8,Tipy!HU89=Výsledky!$JC$9),30,0))</f>
        <v>0</v>
      </c>
      <c r="JF95" s="182">
        <f>IF(ISBLANK($JH$3),"",IF(OR(Tipy!HV89=Výsledky!$JF$6,Tipy!HV89=Výsledky!$JF$7,Tipy!HV89=Výsledky!$JF$8,Tipy!HV89=Výsledky!$JF$9),10,0))</f>
        <v>0</v>
      </c>
      <c r="JG95" s="183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6" t="str">
        <f>IF(ISBLANK($JH$3),"",IF(ISBLANK(Tipy!HR89),"-",SUM(JC95:JG95)))</f>
        <v>-</v>
      </c>
      <c r="JI95" s="185"/>
      <c r="JJ95" s="182">
        <f>IF(ISBLANK($JO$3),"",IF(ISBLANK(Tipy!HX89),0,IF(AND(Tipy!HX89=Výsledky!$JM$3,Tipy!HZ89=Výsledky!$JO$3),50,0)))</f>
        <v>0</v>
      </c>
      <c r="JK95" s="182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2">
        <f>IF(ISBLANK($JO$3),"",IF(OR(Tipy!IA89=Výsledky!$JJ$6,Tipy!IA89=Výsledky!$JJ$7,Tipy!IA89=Výsledky!$JJ$8,Tipy!IA89=Výsledky!$JJ$9),30,0))</f>
        <v>0</v>
      </c>
      <c r="JM95" s="182">
        <f>IF(ISBLANK($JO$3),"",IF(OR(Tipy!IB89=Výsledky!$JM$6,Tipy!IB89=Výsledky!$JM$7,Tipy!IB89=Výsledky!$JM$8,Tipy!IB89=Výsledky!$JM$9),10,0))</f>
        <v>0</v>
      </c>
      <c r="JN95" s="183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186" t="str">
        <f>IF(ISBLANK($JO$3),"",IF(ISBLANK(Tipy!HX89),"-",SUM(JJ95:JN95)))</f>
        <v>-</v>
      </c>
      <c r="JP95" s="185"/>
      <c r="JQ95" s="182">
        <f>IF(ISBLANK($JV$3),"",IF(ISBLANK(Tipy!ID89),0,IF(AND(Tipy!ID89=Výsledky!$JT$3,Tipy!IF89=Výsledky!$JV$3),50,0)))</f>
        <v>0</v>
      </c>
      <c r="JR95" s="182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182">
        <f>IF(ISBLANK($JV$3),"",IF(OR(Tipy!IG89=Výsledky!$JQ$6,Tipy!IG89=Výsledky!$JQ$7,Tipy!IG89=Výsledky!$JQ$8,Tipy!IG89=Výsledky!$JQ$9),30,0))</f>
        <v>0</v>
      </c>
      <c r="JT95" s="182">
        <f>IF(ISBLANK($JV$3),"",IF(OR(Tipy!IH89=Výsledky!$JT$6,Tipy!IH89=Výsledky!$JT$7,Tipy!IH89=Výsledky!$JT$8,Tipy!IH89=Výsledky!$JT$9),10,0))</f>
        <v>0</v>
      </c>
      <c r="JU95" s="183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186" t="str">
        <f>IF(ISBLANK($JV$3),"",IF(ISBLANK(Tipy!ID89),"-",SUM(JQ95:JU95)))</f>
        <v>-</v>
      </c>
      <c r="JW95" s="185"/>
      <c r="JX95" s="182">
        <f>IF(ISBLANK($KC$3),"",IF(ISBLANK(Tipy!IJ89),0,IF(AND(Tipy!IJ89=Výsledky!$KA$3,Tipy!IL89=Výsledky!$KC$3),50,0)))</f>
        <v>0</v>
      </c>
      <c r="JY95" s="182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>0</v>
      </c>
      <c r="JZ95" s="182">
        <f>IF(ISBLANK($KC$3),"",IF(OR(Tipy!IM89=Výsledky!$JX$6,Tipy!IM89=Výsledky!$JX$7,Tipy!IM89=Výsledky!$JX$8,Tipy!IM89=Výsledky!$JX$9),30,0))</f>
        <v>0</v>
      </c>
      <c r="KA95" s="182">
        <f>IF(ISBLANK($KC$3),"",IF(OR(Tipy!IN89=Výsledky!$KA$6,Tipy!IN89=Výsledky!$KA$7,Tipy!IN89=Výsledky!$KA$8,Tipy!IN89=Výsledky!$KA$9),10,0))</f>
        <v>0</v>
      </c>
      <c r="KB95" s="183">
        <f>IF(ISBLANK($KC$3),"",IF(ISBLANK(Tipy!IJ89),0,IF(OR(AND(Tipy!IJ89=Výsledky!$KA$3,OR(Tipy!IL89=Výsledky!$KC$3+1,Tipy!IL89=Výsledky!$KC$3-1)),AND(Tipy!IL89=Výsledky!$KC$3,OR(Tipy!IJ89=Výsledky!$KA$3+1,Tipy!IJ89=Výsledky!$KA$3-1))),10,0)))</f>
        <v>0</v>
      </c>
      <c r="KC95" s="186" t="str">
        <f>IF(ISBLANK($KC$3),"",IF(ISBLANK(Tipy!IJ89),"-",SUM(JX95:KB95)))</f>
        <v>-</v>
      </c>
      <c r="KD95" s="185"/>
      <c r="KE95" s="182">
        <f>IF(ISBLANK($KJ$3),"",IF(ISBLANK(Tipy!IP89),0,IF(AND(Tipy!IP89=Výsledky!$KH$3,Tipy!IR89=Výsledky!$KJ$3),50,0)))</f>
        <v>0</v>
      </c>
      <c r="KF95" s="182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182">
        <f>IF(ISBLANK($KJ$3),"",IF(OR(Tipy!IS89=Výsledky!$KE$6,Tipy!IS89=Výsledky!$KE$7,Tipy!IS89=Výsledky!$KE$8,Tipy!IS89=Výsledky!$KE$9),30,0))</f>
        <v>0</v>
      </c>
      <c r="KH95" s="182">
        <f>IF(ISBLANK($KJ$3),"",IF(OR(Tipy!IT89=Výsledky!$KH$6,Tipy!IT89=Výsledky!$KH$7,Tipy!IT89=Výsledky!$KH$8,Tipy!IT89=Výsledky!$KH$9),10,0))</f>
        <v>0</v>
      </c>
      <c r="KI95" s="183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186" t="str">
        <f>IF(ISBLANK($KJ$3),"",IF(ISBLANK(Tipy!IP89),"-",SUM(KE95:KI95)))</f>
        <v>-</v>
      </c>
      <c r="KK95" s="185"/>
      <c r="KL95" s="182">
        <f>IF(ISBLANK($KQ$3),"",IF(ISBLANK(Tipy!IV89),0,IF(AND(Tipy!IV89=Výsledky!$KO$3,Tipy!IX89=Výsledky!$KQ$3),50,0)))</f>
        <v>0</v>
      </c>
      <c r="KM95" s="182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>0</v>
      </c>
      <c r="KN95" s="182">
        <f>IF(ISBLANK($KQ$3),"",IF(OR(Tipy!IY89=Výsledky!$KL$6,Tipy!IY89=Výsledky!$KL$7,Tipy!IY89=Výsledky!$KL$8,Tipy!IY89=Výsledky!$KL$9),30,0))</f>
        <v>0</v>
      </c>
      <c r="KO95" s="182">
        <f>IF(ISBLANK($KQ$3),"",IF(OR(Tipy!IZ89=Výsledky!$KO$6,Tipy!IZ89=Výsledky!$KO$7,Tipy!IZ89=Výsledky!$KO$8,Tipy!IZ89=Výsledky!$KO$9),10,0))</f>
        <v>0</v>
      </c>
      <c r="KP95" s="183">
        <f>IF(ISBLANK($KQ$3),"",IF(ISBLANK(Tipy!IV89),0,IF(OR(AND(Tipy!IV89=Výsledky!$KO$3,OR(Tipy!IX89=Výsledky!$KQ$3+1,Tipy!IX89=Výsledky!$KQ$3-1)),AND(Tipy!IX89=Výsledky!$KQ$3,OR(Tipy!IV89=Výsledky!$KO$3+1,Tipy!IV89=Výsledky!$KO$3-1))),10,0)))</f>
        <v>0</v>
      </c>
      <c r="KQ95" s="186" t="str">
        <f>IF(ISBLANK($KQ$3),"",IF(ISBLANK(Tipy!IV89),"-",SUM(KL95:KP95)))</f>
        <v>-</v>
      </c>
      <c r="KR95" s="185"/>
      <c r="KS95" s="182">
        <f>IF(ISBLANK($KX$3),"",IF(ISBLANK(Tipy!JB89),0,IF(AND(Tipy!JB89=Výsledky!$KV$3,Tipy!JD89=Výsledky!$KX$3),50,0)))</f>
        <v>0</v>
      </c>
      <c r="KT95" s="182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>0</v>
      </c>
      <c r="KU95" s="182">
        <f>IF(ISBLANK($KX$3),"",IF(OR(Tipy!JE89=Výsledky!$KS$6,Tipy!JE89=Výsledky!$KS$7,Tipy!JE89=Výsledky!$KS$8,Tipy!JE89=Výsledky!$KS$9),30,0))</f>
        <v>0</v>
      </c>
      <c r="KV95" s="182">
        <f>IF(ISBLANK($KX$3),"",IF(OR(Tipy!JF89=Výsledky!$KV$6,Tipy!JF89=Výsledky!$KV$7,Tipy!JF89=Výsledky!$KV$8,Tipy!JF89=Výsledky!$KV$9),10,0))</f>
        <v>0</v>
      </c>
      <c r="KW95" s="183">
        <f>IF(ISBLANK($KX$3),"",IF(ISBLANK(Tipy!JB89),0,IF(OR(AND(Tipy!JB89=Výsledky!$KV$3,OR(Tipy!JD89=Výsledky!$KX$3+1,Tipy!JD89=Výsledky!$KX$3-1)),AND(Tipy!JD89=Výsledky!$KX$3,OR(Tipy!JB89=Výsledky!$KV$3+1,Tipy!JB89=Výsledky!$KV$3-1))),10,0)))</f>
        <v>0</v>
      </c>
      <c r="KX95" s="186" t="str">
        <f>IF(ISBLANK($KX$3),"",IF(ISBLANK(Tipy!JB89),"-",SUM(KS95:KW95)))</f>
        <v>-</v>
      </c>
      <c r="KY95" s="185"/>
      <c r="KZ95" s="182">
        <f>IF(ISBLANK($LE$3),"",IF(ISBLANK(Tipy!JH89),0,IF(AND(Tipy!JH89=Výsledky!$LC$3,Tipy!JJ89=Výsledky!$LE$3),50,0)))</f>
        <v>0</v>
      </c>
      <c r="LA95" s="182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>0</v>
      </c>
      <c r="LB95" s="182">
        <f>IF(ISBLANK($LE$3),"",IF(OR(Tipy!JK89=Výsledky!$KZ$6,Tipy!JK89=Výsledky!$KZ$7,Tipy!JK89=Výsledky!$KZ$8,Tipy!JK89=Výsledky!$KZ$9),30,0))</f>
        <v>0</v>
      </c>
      <c r="LC95" s="182">
        <f>IF(ISBLANK($LE$3),"",IF(OR(Tipy!JL89=Výsledky!$LC$6,Tipy!JL89=Výsledky!$LC$7,Tipy!JL89=Výsledky!$LC$8,Tipy!JL89=Výsledky!$LC$9),10,0))</f>
        <v>0</v>
      </c>
      <c r="LD95" s="183">
        <f>IF(ISBLANK($LE$3),"",IF(ISBLANK(Tipy!JH89),0,IF(OR(AND(Tipy!JH89=Výsledky!$LC$3,OR(Tipy!JJ89=Výsledky!$LE$3+1,Tipy!JJ89=Výsledky!$LE$3-1)),AND(Tipy!JJ89=Výsledky!$LE$3,OR(Tipy!JH89=Výsledky!$LC$3+1,Tipy!JH89=Výsledky!$LC$3-1))),10,0)))</f>
        <v>0</v>
      </c>
      <c r="LE95" s="186" t="str">
        <f>IF(ISBLANK($LE$3),"",IF(ISBLANK(Tipy!JH89),"-",SUM(KZ95:LD95)))</f>
        <v>-</v>
      </c>
      <c r="LF95" s="185"/>
      <c r="LG95" s="182">
        <f>IF(ISBLANK($LL$3),"",IF(ISBLANK(Tipy!JN89),0,IF(AND(Tipy!JN89=Výsledky!$LJ$3,Tipy!JP89=Výsledky!$LL$3),50,0)))</f>
        <v>0</v>
      </c>
      <c r="LH95" s="182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>0</v>
      </c>
      <c r="LI95" s="182">
        <f>IF(ISBLANK($LL$3),"",IF(OR(Tipy!JQ89=Výsledky!$LG$6,Tipy!JQ89=Výsledky!$LG$7,Tipy!JQ89=Výsledky!$LG$8,Tipy!JQ89=Výsledky!$LG$9),30,0))</f>
        <v>0</v>
      </c>
      <c r="LJ95" s="182">
        <f>IF(ISBLANK($LL$3),"",IF(OR(Tipy!JR89=Výsledky!$LJ$6,Tipy!JR89=Výsledky!$LJ$7,Tipy!JR89=Výsledky!$LJ$8,Tipy!JR89=Výsledky!$LJ$9),10,0))</f>
        <v>0</v>
      </c>
      <c r="LK95" s="183">
        <f>IF(ISBLANK($LL$3),"",IF(ISBLANK(Tipy!JN89),0,IF(OR(AND(Tipy!JN89=Výsledky!$LJ$3,OR(Tipy!JP89=Výsledky!$LL$3+1,Tipy!JP89=Výsledky!$LL$3-1)),AND(Tipy!JP89=Výsledky!$LL$3,OR(Tipy!JN89=Výsledky!$LJ$3+1,Tipy!JN89=Výsledky!$LJ$3-1))),10,0)))</f>
        <v>0</v>
      </c>
      <c r="LL95" s="186" t="str">
        <f>IF(ISBLANK($LL$3),"",IF(ISBLANK(Tipy!JN89),"-",SUM(LG95:LK95)))</f>
        <v>-</v>
      </c>
      <c r="LM95" s="185"/>
      <c r="LN95" s="182" t="str">
        <f>IF(ISBLANK($LS$3),"",IF(ISBLANK(Tipy!JT89),0,IF(AND(Tipy!JT89=Výsledky!$LQ$3,Tipy!JV89=Výsledky!$LS$3),50,0)))</f>
        <v/>
      </c>
      <c r="LO95" s="182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182" t="str">
        <f>IF(ISBLANK($LS$3),"",IF(OR(Tipy!JW89=Výsledky!$LN$6,Tipy!JW89=Výsledky!$LN$7,Tipy!JW89=Výsledky!$LN$8,Tipy!JW89=Výsledky!$LN$9),30,0))</f>
        <v/>
      </c>
      <c r="LQ95" s="182" t="str">
        <f>IF(ISBLANK($LS$3),"",IF(OR(Tipy!JX89=Výsledky!$LQ$6,Tipy!JX89=Výsledky!$LQ$7,Tipy!JX89=Výsledky!$LQ$8,Tipy!JX89=Výsledky!$LQ$9),10,0))</f>
        <v/>
      </c>
      <c r="LR95" s="183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186" t="str">
        <f>IF(ISBLANK($LS$3),"",IF(ISBLANK(Tipy!JT89),"-",SUM(LN95:LR95)))</f>
        <v/>
      </c>
      <c r="LT95" s="94"/>
      <c r="LU95" s="182">
        <f>IF(ISBLANK($LZ$3),"",IF(ISBLANK(Tipy!JZ89),0,IF(AND(Tipy!JZ89=Výsledky!$LX$3,Tipy!KB89=Výsledky!$LZ$3),50,0)))</f>
        <v>0</v>
      </c>
      <c r="LV95" s="182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>0</v>
      </c>
      <c r="LW95" s="182">
        <f>IF(ISBLANK($LZ$3),"",IF(OR(Tipy!KC89=Výsledky!$LU$6,Tipy!KC89=Výsledky!$LU$7,Tipy!KC89=Výsledky!$LU$8,Tipy!KC89=Výsledky!$LU$9),30,0))</f>
        <v>0</v>
      </c>
      <c r="LX95" s="182">
        <f>IF(ISBLANK($LZ$3),"",IF(OR(Tipy!KD89=Výsledky!$LX$6,Tipy!KD89=Výsledky!$LX$7,Tipy!KD89=Výsledky!$LX$8,Tipy!KD89=Výsledky!$LX$9),10,0))</f>
        <v>0</v>
      </c>
      <c r="LY95" s="183">
        <f>IF(ISBLANK($LZ$3),"",IF(ISBLANK(Tipy!JZ89),0,IF(OR(AND(Tipy!JZ89=Výsledky!$LX$3,OR(Tipy!KB89=Výsledky!$LZ$3+1,Tipy!KB89=Výsledky!$LZ$3-1)),AND(Tipy!KB89=Výsledky!$LZ$3,OR(Tipy!JZ89=Výsledky!$LX$3+1,Tipy!JZ89=Výsledky!$LX$3-1))),10,0)))</f>
        <v>0</v>
      </c>
      <c r="LZ95" s="186" t="str">
        <f>IF(ISBLANK($LZ$3),"",IF(ISBLANK(Tipy!JZ89),"-",SUM(LU95:LY95)))</f>
        <v>-</v>
      </c>
      <c r="MA95" s="185"/>
      <c r="MB95" s="182">
        <f>IF(ISBLANK($MG$3),"",IF(ISBLANK(Tipy!KF89),0,IF(AND(Tipy!KF89=Výsledky!$ME$3,Tipy!KH89=Výsledky!$MG$3),50,0)))</f>
        <v>0</v>
      </c>
      <c r="MC95" s="182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>0</v>
      </c>
      <c r="MD95" s="182">
        <f>IF(ISBLANK($MG$3),"",IF(OR(Tipy!KI89=Výsledky!$MB$6,Tipy!KI89=Výsledky!$MB$7,Tipy!KI89=Výsledky!$MB$8,Tipy!KI89=Výsledky!$MB$9),30,0))</f>
        <v>0</v>
      </c>
      <c r="ME95" s="182">
        <f>IF(ISBLANK($MG$3),"",IF(OR(Tipy!KJ89=Výsledky!$ME$6,Tipy!KJ89=Výsledky!$ME$7,Tipy!KJ89=Výsledky!$ME$8,Tipy!KJ89=Výsledky!$ME$9),10,0))</f>
        <v>0</v>
      </c>
      <c r="MF95" s="183">
        <f>IF(ISBLANK($MG$3),"",IF(ISBLANK(Tipy!KF89),0,IF(OR(AND(Tipy!KF89=Výsledky!$ME$3,OR(Tipy!KH89=Výsledky!$MG$3+1,Tipy!KH89=Výsledky!$MG$3-1)),AND(Tipy!KH89=Výsledky!$MG$3,OR(Tipy!KF89=Výsledky!$ME$3+1,Tipy!KF89=Výsledky!$ME$3-1))),10,0)))</f>
        <v>0</v>
      </c>
      <c r="MG95" s="186" t="str">
        <f>IF(ISBLANK($MG$3),"",IF(ISBLANK(Tipy!KF89),"-",SUM(MB95:MF95)))</f>
        <v>-</v>
      </c>
      <c r="MH95" s="94"/>
      <c r="MI95" s="92" t="str">
        <f>IF(ISBLANK($MN$3),"",IF(ISBLANK(Tipy!KL89),0,IF(AND(Tipy!KL89=Výsledky!$ML$3,Tipy!KN89=Výsledky!$MN$3),50,0)))</f>
        <v/>
      </c>
      <c r="MJ95" s="92" t="str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/>
      </c>
      <c r="MK95" s="92" t="str">
        <f>IF(ISBLANK($MN$3),"",IF(OR(Tipy!KO89=Výsledky!$MI$6,Tipy!KO89=Výsledky!$MI$7,Tipy!KO89=Výsledky!$MI$8,Tipy!KO89=Výsledky!$MI$9),30,0))</f>
        <v/>
      </c>
      <c r="ML95" s="92" t="str">
        <f>IF(ISBLANK($MN$3),"",IF(OR(Tipy!KP89=Výsledky!$ML$6,Tipy!KP89=Výsledky!$ML$7,Tipy!KP89=Výsledky!$ML$8,Tipy!KP89=Výsledky!$ML$9),10,0))</f>
        <v/>
      </c>
      <c r="MM95" s="93" t="str">
        <f>IF(ISBLANK($MN$3),"",IF(ISBLANK(Tipy!KL89),0,IF(OR(AND(Tipy!KL89=Výsledky!$ML$3,OR(Tipy!KN89=Výsledky!$MN$3+1,Tipy!KN89=Výsledky!$MN$3-1)),AND(Tipy!KN89=Výsledky!$MN$3,OR(Tipy!KL89=Výsledky!$ML$3+1,Tipy!KL89=Výsledky!$ML$3-1))),10,0)))</f>
        <v/>
      </c>
      <c r="MN95" s="95" t="str">
        <f>IF(ISBLANK($MN$3),"",IF(ISBLANK(Tipy!KL89),"-",SUM(MI95:MM95)))</f>
        <v/>
      </c>
      <c r="MO95" s="94"/>
      <c r="MP95" s="92" t="str">
        <f>IF(ISBLANK($MU$3),"",IF(ISBLANK(Tipy!KR89),0,IF(AND(Tipy!KR89=Výsledky!$MS$3,Tipy!KT89=Výsledky!$MU$3),50,0)))</f>
        <v/>
      </c>
      <c r="MQ95" s="92" t="str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/>
      </c>
      <c r="MR95" s="92" t="str">
        <f>IF(ISBLANK($MU$3),"",IF(OR(Tipy!KU89=Výsledky!$MP$6,Tipy!KU89=Výsledky!$MP$7,Tipy!KU89=Výsledky!$MP$8,Tipy!KU89=Výsledky!$MP$9),30,0))</f>
        <v/>
      </c>
      <c r="MS95" s="92" t="str">
        <f>IF(ISBLANK($MU$3),"",IF(OR(Tipy!KV89=Výsledky!$MS$6,Tipy!KV89=Výsledky!$MS$7,Tipy!KV89=Výsledky!$MS$8,Tipy!KV89=Výsledky!$MS$9),10,0))</f>
        <v/>
      </c>
      <c r="MT95" s="93" t="str">
        <f>IF(ISBLANK($MU$3),"",IF(ISBLANK(Tipy!KR89),0,IF(OR(AND(Tipy!KR89=Výsledky!$MS$3,OR(Tipy!KT89=Výsledky!$MU$3+1,Tipy!KT89=Výsledky!$MU$3-1)),AND(Tipy!KT89=Výsledky!$MU$3,OR(Tipy!KR89=Výsledky!$MS$3+1,Tipy!KR89=Výsledky!$MS$3-1))),10,0)))</f>
        <v/>
      </c>
      <c r="MU95" s="95" t="str">
        <f>IF(ISBLANK($MU$3),"",IF(ISBLANK(Tipy!KR89),"-",SUM(MP95:MT95)))</f>
        <v/>
      </c>
      <c r="MV95" s="94"/>
      <c r="MW95" s="92" t="str">
        <f>IF(ISBLANK($NB$3),"",IF(ISBLANK(Tipy!KX89),0,IF(AND(Tipy!KX89=Výsledky!$MZ$3,Tipy!KZ89=Výsledky!$NB$3),50,0)))</f>
        <v/>
      </c>
      <c r="MX95" s="92" t="str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/>
      </c>
      <c r="MY95" s="92" t="str">
        <f>IF(ISBLANK($NB$3),"",IF(OR(Tipy!LA89=Výsledky!$MW$6,Tipy!LA89=Výsledky!$MW$7,Tipy!LA89=Výsledky!$MW$8,Tipy!LA89=Výsledky!$MW$9),30,0))</f>
        <v/>
      </c>
      <c r="MZ95" s="92" t="str">
        <f>IF(ISBLANK($NB$3),"",IF(OR(Tipy!LB89=Výsledky!$MZ$6,Tipy!LB89=Výsledky!$MZ$7,Tipy!LB89=Výsledky!$MZ$8,Tipy!LB89=Výsledky!$MZ$9),10,0))</f>
        <v/>
      </c>
      <c r="NA95" s="93" t="str">
        <f>IF(ISBLANK($NB$3),"",IF(ISBLANK(Tipy!KX89),0,IF(OR(AND(Tipy!KX89=Výsledky!$MZ$3,OR(Tipy!KZ89=Výsledky!$NB$3+1,Tipy!KZ89=Výsledky!$NB$3-1)),AND(Tipy!KZ89=Výsledky!$NB$3,OR(Tipy!KX89=Výsledky!$MZ$3+1,Tipy!KX89=Výsledky!$MZ$3-1))),10,0)))</f>
        <v/>
      </c>
      <c r="NB95" s="95" t="str">
        <f>IF(ISBLANK($NB$3),"",IF(ISBLANK(Tipy!KX89),"-",SUM(MW95:NA95)))</f>
        <v/>
      </c>
      <c r="NC95" s="94"/>
      <c r="ND95" s="92" t="str">
        <f>IF(ISBLANK($NI$3),"",IF(ISBLANK(Tipy!LD89),0,IF(AND(Tipy!LD89=Výsledky!$NG$3,Tipy!LF89=Výsledky!$NI$3),50,0)))</f>
        <v/>
      </c>
      <c r="NE95" s="92" t="str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/>
      </c>
      <c r="NF95" s="92" t="str">
        <f>IF(ISBLANK($NI$3),"",IF(OR(Tipy!LG89=Výsledky!$ND$6,Tipy!LG89=Výsledky!$ND$7,Tipy!LG89=Výsledky!$ND$8,Tipy!LG89=Výsledky!$ND$9),30,0))</f>
        <v/>
      </c>
      <c r="NG95" s="92" t="str">
        <f>IF(ISBLANK($NI$3),"",IF(OR(Tipy!LH89=Výsledky!$NG$6,Tipy!LH89=Výsledky!$NG$7,Tipy!LH89=Výsledky!$NG$8,Tipy!LH89=Výsledky!$NG$9),10,0))</f>
        <v/>
      </c>
      <c r="NH95" s="93" t="str">
        <f>IF(ISBLANK($NI$3),"",IF(ISBLANK(Tipy!LD89),0,IF(OR(AND(Tipy!LD89=Výsledky!$NG$3,OR(Tipy!LF89=Výsledky!$NI$3+1,Tipy!LF89=Výsledky!$NI$3-1)),AND(Tipy!LF89=Výsledky!$NI$3,OR(Tipy!LD89=Výsledky!$NG$3+1,Tipy!LD89=Výsledky!$NG$3-1))),10,0)))</f>
        <v/>
      </c>
      <c r="NI95" s="95" t="str">
        <f>IF(ISBLANK($NI$3),"",IF(ISBLANK(Tipy!LD89),"-",SUM(ND95:NH95)))</f>
        <v/>
      </c>
      <c r="NJ95" s="94"/>
      <c r="NK95" s="92" t="str">
        <f>IF(ISBLANK($NP$3),"",IF(ISBLANK(Tipy!LJ89),0,IF(AND(Tipy!LJ89=Výsledky!$NN$3,Tipy!LL89=Výsledky!$NP$3),50,0)))</f>
        <v/>
      </c>
      <c r="NL95" s="92" t="str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/>
      </c>
      <c r="NM95" s="92" t="str">
        <f>IF(ISBLANK($NP$3),"",IF(OR(Tipy!LM89=Výsledky!$NK$6,Tipy!LM89=Výsledky!$NK$7,Tipy!LM89=Výsledky!$NK$8,Tipy!LM89=Výsledky!$NK$9),30,0))</f>
        <v/>
      </c>
      <c r="NN95" s="92" t="str">
        <f>IF(ISBLANK($NP$3),"",IF(OR(Tipy!LN89=Výsledky!$NN$6,Tipy!LN89=Výsledky!$NN$7,Tipy!LN89=Výsledky!$NN$8,Tipy!LN89=Výsledky!$NN$9),10,0))</f>
        <v/>
      </c>
      <c r="NO95" s="93" t="str">
        <f>IF(ISBLANK($NP$3),"",IF(ISBLANK(Tipy!LJ89),0,IF(OR(AND(Tipy!LJ89=Výsledky!$NN$3,OR(Tipy!LL89=Výsledky!$NP$3+1,Tipy!LL89=Výsledky!$NP$3-1)),AND(Tipy!LL89=Výsledky!$NP$3,OR(Tipy!LJ89=Výsledky!$NN$3+1,Tipy!LJ89=Výsledky!$NN$3-1))),10,0)))</f>
        <v/>
      </c>
      <c r="NP95" s="95" t="str">
        <f>IF(ISBLANK($NP$3),"",IF(ISBLANK(Tipy!LJ89),"-",SUM(NK95:NO95)))</f>
        <v/>
      </c>
      <c r="NQ95" s="94"/>
      <c r="NR95" s="92" t="str">
        <f>IF(ISBLANK($NW$3),"",IF(ISBLANK(Tipy!LP89),0,IF(AND(Tipy!LP89=Výsledky!$NU$3,Tipy!LR89=Výsledky!$NW$3),50,0)))</f>
        <v/>
      </c>
      <c r="NS95" s="92" t="str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/>
      </c>
      <c r="NT95" s="92" t="str">
        <f>IF(ISBLANK($NW$3),"",IF(OR(Tipy!LS89=Výsledky!$NR$6,Tipy!LS89=Výsledky!$NR$7,Tipy!LS89=Výsledky!$NR$8,Tipy!LS89=Výsledky!$NR$9),30,0))</f>
        <v/>
      </c>
      <c r="NU95" s="92" t="str">
        <f>IF(ISBLANK($NW$3),"",IF(OR(Tipy!LT89=Výsledky!$NU$6,Tipy!LT89=Výsledky!$NU$7,Tipy!LT89=Výsledky!$NU$8,Tipy!LT89=Výsledky!$NU$9),10,0))</f>
        <v/>
      </c>
      <c r="NV95" s="93" t="str">
        <f>IF(ISBLANK($NW$3),"",IF(ISBLANK(Tipy!LP89),0,IF(OR(AND(Tipy!LP89=Výsledky!$NU$3,OR(Tipy!LR89=Výsledky!$NW$3+1,Tipy!LR89=Výsledky!$NW$3-1)),AND(Tipy!LR89=Výsledky!$NW$3,OR(Tipy!LP89=Výsledky!$NU$3+1,Tipy!LP89=Výsledky!$NU$3-1))),10,0)))</f>
        <v/>
      </c>
      <c r="NW95" s="95" t="str">
        <f>IF(ISBLANK($NW$3),"",IF(ISBLANK(Tipy!LP89),"-",SUM(NR95:NV95)))</f>
        <v/>
      </c>
      <c r="NX95" s="94"/>
      <c r="NY95" s="92" t="str">
        <f>IF(ISBLANK($OD$3),"",IF(ISBLANK(Tipy!LV89),0,IF(AND(Tipy!LV89=Výsledky!$OB$3,Tipy!LX89=Výsledky!$OD$3),50,0)))</f>
        <v/>
      </c>
      <c r="NZ95" s="92" t="str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/>
      </c>
      <c r="OA95" s="92" t="str">
        <f>IF(ISBLANK($OD$3),"",IF(OR(Tipy!LY89=Výsledky!$NY$6,Tipy!LY89=Výsledky!$NY$7,Tipy!LY89=Výsledky!$NY$8,Tipy!LY89=Výsledky!$NY$9),30,0))</f>
        <v/>
      </c>
      <c r="OB95" s="92" t="str">
        <f>IF(ISBLANK($OD$3),"",IF(OR(Tipy!LZ89=Výsledky!$OB$6,Tipy!LZ89=Výsledky!$OB$7,Tipy!LZ89=Výsledky!$OB$8,Tipy!LZ89=Výsledky!$OB$9),10,0))</f>
        <v/>
      </c>
      <c r="OC95" s="93" t="str">
        <f>IF(ISBLANK($OD$3),"",IF(ISBLANK(Tipy!LV89),0,IF(OR(AND(Tipy!LV89=Výsledky!$OB$3,OR(Tipy!LX89=Výsledky!$OD$3+1,Tipy!LX89=Výsledky!$OD$3-1)),AND(Tipy!LX89=Výsledky!$OD$3,OR(Tipy!LV89=Výsledky!$OB$3+1,Tipy!LV89=Výsledky!$OB$3-1))),10,0)))</f>
        <v/>
      </c>
      <c r="OD95" s="95" t="str">
        <f>IF(ISBLANK($OD$3),"",IF(ISBLANK(Tipy!LV89),"-",SUM(NY95:OC95)))</f>
        <v/>
      </c>
      <c r="OE95" s="94"/>
      <c r="OF95" s="92" t="str">
        <f>IF(ISBLANK($OK$3),"",IF(ISBLANK(Tipy!MB89),0,IF(AND(Tipy!MB89=Výsledky!$OI$3,Tipy!MD89=Výsledky!$OK$3),50,0)))</f>
        <v/>
      </c>
      <c r="OG95" s="92" t="str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/>
      </c>
      <c r="OH95" s="92" t="str">
        <f>IF(ISBLANK($OK$3),"",IF(OR(Tipy!ME89=Výsledky!$OF$6,Tipy!ME89=Výsledky!$OF$7,Tipy!ME89=Výsledky!$OF$8,Tipy!ME89=Výsledky!$OF$9),30,0))</f>
        <v/>
      </c>
      <c r="OI95" s="92" t="str">
        <f>IF(ISBLANK($OK$3),"",IF(OR(Tipy!MF89=Výsledky!$OI$6,Tipy!MF89=Výsledky!$OI$7,Tipy!MF89=Výsledky!$OI$8,Tipy!MF89=Výsledky!$OI$9),10,0))</f>
        <v/>
      </c>
      <c r="OJ95" s="93" t="str">
        <f>IF(ISBLANK($OK$3),"",IF(ISBLANK(Tipy!MB89),0,IF(OR(AND(Tipy!MB89=Výsledky!$OI$3,OR(Tipy!MD89=Výsledky!$OK$3+1,Tipy!MD89=Výsledky!$OK$3-1)),AND(Tipy!MD89=Výsledky!$OK$3,OR(Tipy!MB89=Výsledky!$OI$3+1,Tipy!MB89=Výsledky!$OI$3-1))),10,0)))</f>
        <v/>
      </c>
      <c r="OK95" s="95" t="str">
        <f>IF(ISBLANK($OK$3),"",IF(ISBLANK(Tipy!MB89),"-",SUM(OF95:OJ95)))</f>
        <v/>
      </c>
      <c r="OL95" s="94"/>
      <c r="OM95" s="92" t="str">
        <f>IF(ISBLANK($OR$3),"",IF(ISBLANK(Tipy!MH89),0,IF(AND(Tipy!MH89=Výsledky!$OP$3,Tipy!MJ89=Výsledky!$OR$3),50,0)))</f>
        <v/>
      </c>
      <c r="ON95" s="92" t="str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/>
      </c>
      <c r="OO95" s="92" t="str">
        <f>IF(ISBLANK($OR$3),"",IF(OR(Tipy!MK89=Výsledky!$OM$6,Tipy!MK89=Výsledky!$OM$7,Tipy!MK89=Výsledky!$OM$8,Tipy!MK89=Výsledky!$OM$9),30,0))</f>
        <v/>
      </c>
      <c r="OP95" s="92" t="str">
        <f>IF(ISBLANK($OR$3),"",IF(OR(Tipy!ML89=Výsledky!$OP$6,Tipy!ML89=Výsledky!$OP$7,Tipy!ML89=Výsledky!$OP$8,Tipy!ML89=Výsledky!$OP$9),10,0))</f>
        <v/>
      </c>
      <c r="OQ95" s="93" t="str">
        <f>IF(ISBLANK($OR$3),"",IF(ISBLANK(Tipy!MH89),0,IF(OR(AND(Tipy!MH89=Výsledky!$OP$3,OR(Tipy!MJ89=Výsledky!$OR$3+1,Tipy!MJ89=Výsledky!$OR$3-1)),AND(Tipy!MJ89=Výsledky!$OR$3,OR(Tipy!MH89=Výsledky!$OP$3+1,Tipy!MH89=Výsledky!$OP$3-1))),10,0)))</f>
        <v/>
      </c>
      <c r="OR95" s="95" t="str">
        <f>IF(ISBLANK($OR$3),"",IF(ISBLANK(Tipy!MH89),"-",SUM(OM95:OQ95)))</f>
        <v/>
      </c>
      <c r="OS95" s="94"/>
      <c r="OT95" s="92" t="str">
        <f>IF(ISBLANK($OY$3),"",IF(ISBLANK(Tipy!MN89),0,IF(AND(Tipy!MN89=Výsledky!$OW$3,Tipy!MP89=Výsledky!$OY$3),50,0)))</f>
        <v/>
      </c>
      <c r="OU95" s="92" t="str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/>
      </c>
      <c r="OV95" s="92" t="str">
        <f>IF(ISBLANK($OY$3),"",IF(OR(Tipy!MQ89=Výsledky!$OT$6,Tipy!MQ89=Výsledky!$OT$7,Tipy!MQ89=Výsledky!$OT$8,Tipy!MQ89=Výsledky!$OT$9),30,0))</f>
        <v/>
      </c>
      <c r="OW95" s="92" t="str">
        <f>IF(ISBLANK($OY$3),"",IF(OR(Tipy!MR89=Výsledky!$OW$6,Tipy!MR89=Výsledky!$OW$7,Tipy!MR89=Výsledky!$OW$8,Tipy!MR89=Výsledky!$OW$9),10,0))</f>
        <v/>
      </c>
      <c r="OX95" s="93" t="str">
        <f>IF(ISBLANK($OY$3),"",IF(ISBLANK(Tipy!MN89),0,IF(OR(AND(Tipy!MN89=Výsledky!$OW$3,OR(Tipy!MP89=Výsledky!$OY$3+1,Tipy!MP89=Výsledky!$OY$3-1)),AND(Tipy!MP89=Výsledky!$OY$3,OR(Tipy!MN89=Výsledky!$OW$3+1,Tipy!MN89=Výsledky!$OW$3-1))),10,0)))</f>
        <v/>
      </c>
      <c r="OY95" s="95" t="str">
        <f>IF(ISBLANK($OY$3),"",IF(ISBLANK(Tipy!MN89),"-",SUM(OT95:OX95)))</f>
        <v/>
      </c>
      <c r="OZ95" s="94"/>
      <c r="PA95" s="92" t="str">
        <f>IF(ISBLANK($PF$3),"",IF(ISBLANK(Tipy!MT89),0,IF(AND(Tipy!MT89=Výsledky!$PD$3,Tipy!MV89=Výsledky!$PF$3),50,0)))</f>
        <v/>
      </c>
      <c r="PB95" s="92" t="str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/>
      </c>
      <c r="PC95" s="92" t="str">
        <f>IF(ISBLANK($PF$3),"",IF(OR(Tipy!MW89=Výsledky!$PA$6,Tipy!MW89=Výsledky!$PA$7,Tipy!MW89=Výsledky!$PA$8,Tipy!MW89=Výsledky!$PA$9),30,0))</f>
        <v/>
      </c>
      <c r="PD95" s="92" t="str">
        <f>IF(ISBLANK($PF$3),"",IF(OR(Tipy!MX89=Výsledky!$PD$6,Tipy!MX89=Výsledky!$PD$7,Tipy!MX89=Výsledky!$PD$8,Tipy!MX89=Výsledky!$PD$9),10,0))</f>
        <v/>
      </c>
      <c r="PE95" s="93" t="str">
        <f>IF(ISBLANK($PF$3),"",IF(ISBLANK(Tipy!MT89),0,IF(OR(AND(Tipy!MT89=Výsledky!$PD$3,OR(Tipy!MV89=Výsledky!$PF$3+1,Tipy!MV89=Výsledky!$PF$3-1)),AND(Tipy!MV89=Výsledky!$PF$3,OR(Tipy!MT89=Výsledky!$PD$3+1,Tipy!MT89=Výsledky!$PD$3-1))),10,0)))</f>
        <v/>
      </c>
      <c r="PF95" s="95" t="str">
        <f>IF(ISBLANK($PF$3),"",IF(ISBLANK(Tipy!MT89),"-",SUM(PA95:PE95)))</f>
        <v/>
      </c>
      <c r="PG95" s="94"/>
      <c r="PH95" s="92" t="str">
        <f>IF(ISBLANK($PM$3),"",IF(ISBLANK(Tipy!MZ89),0,IF(AND(Tipy!MZ89=Výsledky!$PK$3,Tipy!NB89=Výsledky!$PM$3),50,0)))</f>
        <v/>
      </c>
      <c r="PI95" s="92" t="str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/>
      </c>
      <c r="PJ95" s="92" t="str">
        <f>IF(ISBLANK($PM$3),"",IF(OR(Tipy!NC89=Výsledky!$PH$6,Tipy!NC89=Výsledky!$PH$7,Tipy!NC89=Výsledky!$PH$8,Tipy!NC89=Výsledky!$PH$9),30,0))</f>
        <v/>
      </c>
      <c r="PK95" s="92" t="str">
        <f>IF(ISBLANK($PM$3),"",IF(OR(Tipy!ND89=Výsledky!$PK$6,Tipy!ND89=Výsledky!$PK$7,Tipy!ND89=Výsledky!$PK$8,Tipy!ND89=Výsledky!$PK$9),10,0))</f>
        <v/>
      </c>
      <c r="PL95" s="93" t="str">
        <f>IF(ISBLANK($PM$3),"",IF(ISBLANK(Tipy!MZ89),0,IF(OR(AND(Tipy!MZ89=Výsledky!$PK$3,OR(Tipy!NB89=Výsledky!$PM$3+1,Tipy!NB89=Výsledky!$PM$3-1)),AND(Tipy!NB89=Výsledky!$PM$3,OR(Tipy!MZ89=Výsledky!$PK$3+1,Tipy!MZ89=Výsledky!$PK$3-1))),10,0)))</f>
        <v/>
      </c>
      <c r="PM95" s="95" t="str">
        <f>IF(ISBLANK($PM$3),"",IF(ISBLANK(Tipy!MZ89),"-",SUM(PH95:PL95)))</f>
        <v/>
      </c>
      <c r="PN95" s="94"/>
      <c r="PO95" s="92" t="str">
        <f>IF(ISBLANK($PT$3),"",IF(ISBLANK(Tipy!NF89),0,IF(AND(Tipy!NF89=Výsledky!$PR$3,Tipy!NH89=Výsledky!$PT$3),50,0)))</f>
        <v/>
      </c>
      <c r="PP95" s="92" t="str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/>
      </c>
      <c r="PQ95" s="92" t="str">
        <f>IF(ISBLANK($PT$3),"",IF(OR(Tipy!NI89=Výsledky!$PO$6,Tipy!NI89=Výsledky!$PO$7,Tipy!NI89=Výsledky!$PO$8,Tipy!NI89=Výsledky!$PO$9),30,0))</f>
        <v/>
      </c>
      <c r="PR95" s="92" t="str">
        <f>IF(ISBLANK($PT$3),"",IF(OR(Tipy!NJ89=Výsledky!$PR$6,Tipy!NJ89=Výsledky!$PR$7,Tipy!NJ89=Výsledky!$PR$8,Tipy!NJ89=Výsledky!$PR$9),10,0))</f>
        <v/>
      </c>
      <c r="PS95" s="93" t="str">
        <f>IF(ISBLANK($PT$3),"",IF(ISBLANK(Tipy!NF89),0,IF(OR(AND(Tipy!NF89=Výsledky!$PR$3,OR(Tipy!NH89=Výsledky!$PT$3+1,Tipy!NH89=Výsledky!$PT$3-1)),AND(Tipy!NH89=Výsledky!$PT$3,OR(Tipy!NF89=Výsledky!$PR$3+1,Tipy!NF89=Výsledky!$PR$3-1))),10,0)))</f>
        <v/>
      </c>
      <c r="PT95" s="95" t="str">
        <f>IF(ISBLANK($PT$3),"",IF(ISBLANK(Tipy!NF89),"-",SUM(PO95:PS95)))</f>
        <v/>
      </c>
      <c r="PU95" s="94"/>
      <c r="PV95" s="92" t="str">
        <f>IF(ISBLANK($QA$3),"",IF(ISBLANK(Tipy!NL89),0,IF(AND(Tipy!NL89=Výsledky!$PY$3,Tipy!NN89=Výsledky!$QA$3),50,0)))</f>
        <v/>
      </c>
      <c r="PW95" s="92" t="str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/>
      </c>
      <c r="PX95" s="92" t="str">
        <f>IF(ISBLANK($QA$3),"",IF(OR(Tipy!NO89=Výsledky!$PV$6,Tipy!NO89=Výsledky!$PV$7,Tipy!NO89=Výsledky!$PV$8,Tipy!NO89=Výsledky!$PV$9),30,0))</f>
        <v/>
      </c>
      <c r="PY95" s="92" t="str">
        <f>IF(ISBLANK($QA$3),"",IF(OR(Tipy!NP89=Výsledky!$PY$6,Tipy!NP89=Výsledky!$PY$7,Tipy!NP89=Výsledky!$PY$8,Tipy!NP89=Výsledky!$PY$9),10,0))</f>
        <v/>
      </c>
      <c r="PZ95" s="93" t="str">
        <f>IF(ISBLANK($QA$3),"",IF(ISBLANK(Tipy!NL89),0,IF(OR(AND(Tipy!NL89=Výsledky!$PY$3,OR(Tipy!NN89=Výsledky!$QA$3+1,Tipy!NN89=Výsledky!$QA$3-1)),AND(Tipy!NN89=Výsledky!$QA$3,OR(Tipy!NL89=Výsledky!$PY$3+1,Tipy!NL89=Výsledky!$PY$3-1))),10,0)))</f>
        <v/>
      </c>
      <c r="QA95" s="95" t="str">
        <f>IF(ISBLANK($QA$3),"",IF(ISBLANK(Tipy!NL89),"-",SUM(PV95:PZ95)))</f>
        <v/>
      </c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182">
        <f>IF(ISBLANK($GP$3),"",IF(ISBLANK(Tipy!FJ90),0,IF(AND(Tipy!FJ90=Výsledky!$GN$3,Tipy!FL90=Výsledky!$GP$3),50,0)))</f>
        <v>0</v>
      </c>
      <c r="GL96" s="182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82">
        <f>IF(ISBLANK($GP$3),"",IF(OR(Tipy!FM90=Výsledky!$GK$6,Tipy!FM90=Výsledky!$GK$7,Tipy!FM90=Výsledky!$GK$8,Tipy!FM90=Výsledky!$GK$9),30,0))</f>
        <v>30</v>
      </c>
      <c r="GN96" s="182">
        <f>IF(ISBLANK($GP$3),"",IF(OR(Tipy!FN90=Výsledky!$GN$6,Tipy!FN90=Výsledky!$GN$7,Tipy!FN90=Výsledky!$GN$8,Tipy!FN90=Výsledky!$GN$9),10,0))</f>
        <v>10</v>
      </c>
      <c r="GO96" s="183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6">
        <f>IF(ISBLANK($GP$3),"",IF(ISBLANK(Tipy!FJ90),"-",SUM(GK96:GO96)))</f>
        <v>60</v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182">
        <f>IF(ISBLANK($IM$3),"",IF(ISBLANK(Tipy!GZ90),0,IF(AND(Tipy!GZ90=Výsledky!$IK$3,Tipy!HB90=Výsledky!$IM$3),50,0)))</f>
        <v>0</v>
      </c>
      <c r="II96" s="182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2">
        <f>IF(ISBLANK($IM$3),"",IF(OR(Tipy!HC90=Výsledky!$IH$6,Tipy!HC90=Výsledky!$IH$7,Tipy!HC90=Výsledky!$IH$8,Tipy!HC90=Výsledky!$IH$9),30,0))</f>
        <v>0</v>
      </c>
      <c r="IK96" s="182">
        <f>IF(ISBLANK($IM$3),"",IF(OR(Tipy!HD90=Výsledky!$IK$6,Tipy!HD90=Výsledky!$IK$7,Tipy!HD90=Výsledky!$IK$8,Tipy!HD90=Výsledky!$IK$9),10,0))</f>
        <v>0</v>
      </c>
      <c r="IL96" s="183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6">
        <f>IF(ISBLANK($IM$3),"",IF(ISBLANK(Tipy!GZ90),"-",SUM(IH96:IL96)))</f>
        <v>30</v>
      </c>
      <c r="IN96" s="185"/>
      <c r="IO96" s="182">
        <f>IF(ISBLANK($IT$3),"",IF(ISBLANK(Tipy!HF90),0,IF(AND(Tipy!HF90=Výsledky!$IR$3,Tipy!HH90=Výsledky!$IT$3),50,0)))</f>
        <v>0</v>
      </c>
      <c r="IP96" s="182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2">
        <f>IF(ISBLANK($IT$3),"",IF(OR(Tipy!HI90=Výsledky!$IO$6,Tipy!HI90=Výsledky!$IO$7,Tipy!HI90=Výsledky!$IO$8,Tipy!HI90=Výsledky!$IO$9),30,0))</f>
        <v>0</v>
      </c>
      <c r="IR96" s="182">
        <f>IF(ISBLANK($IT$3),"",IF(OR(Tipy!HJ90=Výsledky!$IR$6,Tipy!HJ90=Výsledky!$IR$7,Tipy!HJ90=Výsledky!$IR$8,Tipy!HJ90=Výsledky!$IR$9),10,0))</f>
        <v>0</v>
      </c>
      <c r="IS96" s="183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6">
        <f>IF(ISBLANK($IT$3),"",IF(ISBLANK(Tipy!HF90),"-",SUM(IO96:IS96)))</f>
        <v>30</v>
      </c>
      <c r="IU96" s="185"/>
      <c r="IV96" s="182">
        <f>IF(ISBLANK($JA$3),"",IF(ISBLANK(Tipy!HL90),0,IF(AND(Tipy!HL90=Výsledky!$IY$3,Tipy!HN90=Výsledky!$JA$3),50,0)))</f>
        <v>50</v>
      </c>
      <c r="IW96" s="182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2">
        <f>IF(ISBLANK($JA$3),"",IF(OR(Tipy!HO90=Výsledky!$IV$6,Tipy!HO90=Výsledky!$IV$7,Tipy!HO90=Výsledky!$IV$8,Tipy!HO90=Výsledky!$IV$9),30,0))</f>
        <v>30</v>
      </c>
      <c r="IY96" s="182">
        <f>IF(ISBLANK($JA$3),"",IF(OR(Tipy!HP90=Výsledky!$IY$6,Tipy!HP90=Výsledky!$IY$7,Tipy!HP90=Výsledky!$IY$8,Tipy!HP90=Výsledky!$IY$9),10,0))</f>
        <v>0</v>
      </c>
      <c r="IZ96" s="183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6">
        <f>IF(ISBLANK($JA$3),"",IF(ISBLANK(Tipy!HL90),"-",SUM(IV96:IZ96)))</f>
        <v>80</v>
      </c>
      <c r="JB96" s="185"/>
      <c r="JC96" s="182">
        <f>IF(ISBLANK($JH$3),"",IF(ISBLANK(Tipy!HR90),0,IF(AND(Tipy!HR90=Výsledky!$JF$3,Tipy!HT90=Výsledky!$JH$3),50,0)))</f>
        <v>0</v>
      </c>
      <c r="JD96" s="182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2">
        <f>IF(ISBLANK($JH$3),"",IF(OR(Tipy!HU90=Výsledky!$JC$6,Tipy!HU90=Výsledky!$JC$7,Tipy!HU90=Výsledky!$JC$8,Tipy!HU90=Výsledky!$JC$9),30,0))</f>
        <v>0</v>
      </c>
      <c r="JF96" s="182">
        <f>IF(ISBLANK($JH$3),"",IF(OR(Tipy!HV90=Výsledky!$JF$6,Tipy!HV90=Výsledky!$JF$7,Tipy!HV90=Výsledky!$JF$8,Tipy!HV90=Výsledky!$JF$9),10,0))</f>
        <v>0</v>
      </c>
      <c r="JG96" s="183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6">
        <f>IF(ISBLANK($JH$3),"",IF(ISBLANK(Tipy!HR90),"-",SUM(JC96:JG96)))</f>
        <v>20</v>
      </c>
      <c r="JI96" s="185"/>
      <c r="JJ96" s="182">
        <f>IF(ISBLANK($JO$3),"",IF(ISBLANK(Tipy!HX90),0,IF(AND(Tipy!HX90=Výsledky!$JM$3,Tipy!HZ90=Výsledky!$JO$3),50,0)))</f>
        <v>0</v>
      </c>
      <c r="JK96" s="182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2">
        <f>IF(ISBLANK($JO$3),"",IF(OR(Tipy!IA90=Výsledky!$JJ$6,Tipy!IA90=Výsledky!$JJ$7,Tipy!IA90=Výsledky!$JJ$8,Tipy!IA90=Výsledky!$JJ$9),30,0))</f>
        <v>30</v>
      </c>
      <c r="JM96" s="182">
        <f>IF(ISBLANK($JO$3),"",IF(OR(Tipy!IB90=Výsledky!$JM$6,Tipy!IB90=Výsledky!$JM$7,Tipy!IB90=Výsledky!$JM$8,Tipy!IB90=Výsledky!$JM$9),10,0))</f>
        <v>0</v>
      </c>
      <c r="JN96" s="183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186">
        <f>IF(ISBLANK($JO$3),"",IF(ISBLANK(Tipy!HX90),"-",SUM(JJ96:JN96)))</f>
        <v>60</v>
      </c>
      <c r="JP96" s="185"/>
      <c r="JQ96" s="182">
        <f>IF(ISBLANK($JV$3),"",IF(ISBLANK(Tipy!ID90),0,IF(AND(Tipy!ID90=Výsledky!$JT$3,Tipy!IF90=Výsledky!$JV$3),50,0)))</f>
        <v>0</v>
      </c>
      <c r="JR96" s="182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182">
        <f>IF(ISBLANK($JV$3),"",IF(OR(Tipy!IG90=Výsledky!$JQ$6,Tipy!IG90=Výsledky!$JQ$7,Tipy!IG90=Výsledky!$JQ$8,Tipy!IG90=Výsledky!$JQ$9),30,0))</f>
        <v>30</v>
      </c>
      <c r="JT96" s="182">
        <f>IF(ISBLANK($JV$3),"",IF(OR(Tipy!IH90=Výsledky!$JT$6,Tipy!IH90=Výsledky!$JT$7,Tipy!IH90=Výsledky!$JT$8,Tipy!IH90=Výsledky!$JT$9),10,0))</f>
        <v>0</v>
      </c>
      <c r="JU96" s="183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186">
        <f>IF(ISBLANK($JV$3),"",IF(ISBLANK(Tipy!ID90),"-",SUM(JQ96:JU96)))</f>
        <v>60</v>
      </c>
      <c r="JW96" s="185"/>
      <c r="JX96" s="182">
        <f>IF(ISBLANK($KC$3),"",IF(ISBLANK(Tipy!IJ90),0,IF(AND(Tipy!IJ90=Výsledky!$KA$3,Tipy!IL90=Výsledky!$KC$3),50,0)))</f>
        <v>0</v>
      </c>
      <c r="JY96" s="182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>20</v>
      </c>
      <c r="JZ96" s="182">
        <f>IF(ISBLANK($KC$3),"",IF(OR(Tipy!IM90=Výsledky!$JX$6,Tipy!IM90=Výsledky!$JX$7,Tipy!IM90=Výsledky!$JX$8,Tipy!IM90=Výsledky!$JX$9),30,0))</f>
        <v>30</v>
      </c>
      <c r="KA96" s="182">
        <f>IF(ISBLANK($KC$3),"",IF(OR(Tipy!IN90=Výsledky!$KA$6,Tipy!IN90=Výsledky!$KA$7,Tipy!IN90=Výsledky!$KA$8,Tipy!IN90=Výsledky!$KA$9),10,0))</f>
        <v>10</v>
      </c>
      <c r="KB96" s="183">
        <f>IF(ISBLANK($KC$3),"",IF(ISBLANK(Tipy!IJ90),0,IF(OR(AND(Tipy!IJ90=Výsledky!$KA$3,OR(Tipy!IL90=Výsledky!$KC$3+1,Tipy!IL90=Výsledky!$KC$3-1)),AND(Tipy!IL90=Výsledky!$KC$3,OR(Tipy!IJ90=Výsledky!$KA$3+1,Tipy!IJ90=Výsledky!$KA$3-1))),10,0)))</f>
        <v>0</v>
      </c>
      <c r="KC96" s="186">
        <f>IF(ISBLANK($KC$3),"",IF(ISBLANK(Tipy!IJ90),"-",SUM(JX96:KB96)))</f>
        <v>60</v>
      </c>
      <c r="KD96" s="185"/>
      <c r="KE96" s="182">
        <f>IF(ISBLANK($KJ$3),"",IF(ISBLANK(Tipy!IP90),0,IF(AND(Tipy!IP90=Výsledky!$KH$3,Tipy!IR90=Výsledky!$KJ$3),50,0)))</f>
        <v>0</v>
      </c>
      <c r="KF96" s="182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182">
        <f>IF(ISBLANK($KJ$3),"",IF(OR(Tipy!IS90=Výsledky!$KE$6,Tipy!IS90=Výsledky!$KE$7,Tipy!IS90=Výsledky!$KE$8,Tipy!IS90=Výsledky!$KE$9),30,0))</f>
        <v>0</v>
      </c>
      <c r="KH96" s="182">
        <f>IF(ISBLANK($KJ$3),"",IF(OR(Tipy!IT90=Výsledky!$KH$6,Tipy!IT90=Výsledky!$KH$7,Tipy!IT90=Výsledky!$KH$8,Tipy!IT90=Výsledky!$KH$9),10,0))</f>
        <v>0</v>
      </c>
      <c r="KI96" s="183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186">
        <f>IF(ISBLANK($KJ$3),"",IF(ISBLANK(Tipy!IP90),"-",SUM(KE96:KI96)))</f>
        <v>0</v>
      </c>
      <c r="KK96" s="185"/>
      <c r="KL96" s="182">
        <f>IF(ISBLANK($KQ$3),"",IF(ISBLANK(Tipy!IV90),0,IF(AND(Tipy!IV90=Výsledky!$KO$3,Tipy!IX90=Výsledky!$KQ$3),50,0)))</f>
        <v>50</v>
      </c>
      <c r="KM96" s="182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>0</v>
      </c>
      <c r="KN96" s="182">
        <f>IF(ISBLANK($KQ$3),"",IF(OR(Tipy!IY90=Výsledky!$KL$6,Tipy!IY90=Výsledky!$KL$7,Tipy!IY90=Výsledky!$KL$8,Tipy!IY90=Výsledky!$KL$9),30,0))</f>
        <v>30</v>
      </c>
      <c r="KO96" s="182">
        <f>IF(ISBLANK($KQ$3),"",IF(OR(Tipy!IZ90=Výsledky!$KO$6,Tipy!IZ90=Výsledky!$KO$7,Tipy!IZ90=Výsledky!$KO$8,Tipy!IZ90=Výsledky!$KO$9),10,0))</f>
        <v>0</v>
      </c>
      <c r="KP96" s="183">
        <f>IF(ISBLANK($KQ$3),"",IF(ISBLANK(Tipy!IV90),0,IF(OR(AND(Tipy!IV90=Výsledky!$KO$3,OR(Tipy!IX90=Výsledky!$KQ$3+1,Tipy!IX90=Výsledky!$KQ$3-1)),AND(Tipy!IX90=Výsledky!$KQ$3,OR(Tipy!IV90=Výsledky!$KO$3+1,Tipy!IV90=Výsledky!$KO$3-1))),10,0)))</f>
        <v>0</v>
      </c>
      <c r="KQ96" s="186">
        <f>IF(ISBLANK($KQ$3),"",IF(ISBLANK(Tipy!IV90),"-",SUM(KL96:KP96)))</f>
        <v>80</v>
      </c>
      <c r="KR96" s="185"/>
      <c r="KS96" s="182">
        <f>IF(ISBLANK($KX$3),"",IF(ISBLANK(Tipy!JB90),0,IF(AND(Tipy!JB90=Výsledky!$KV$3,Tipy!JD90=Výsledky!$KX$3),50,0)))</f>
        <v>0</v>
      </c>
      <c r="KT96" s="182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>20</v>
      </c>
      <c r="KU96" s="182">
        <f>IF(ISBLANK($KX$3),"",IF(OR(Tipy!JE90=Výsledky!$KS$6,Tipy!JE90=Výsledky!$KS$7,Tipy!JE90=Výsledky!$KS$8,Tipy!JE90=Výsledky!$KS$9),30,0))</f>
        <v>0</v>
      </c>
      <c r="KV96" s="182">
        <f>IF(ISBLANK($KX$3),"",IF(OR(Tipy!JF90=Výsledky!$KV$6,Tipy!JF90=Výsledky!$KV$7,Tipy!JF90=Výsledky!$KV$8,Tipy!JF90=Výsledky!$KV$9),10,0))</f>
        <v>0</v>
      </c>
      <c r="KW96" s="183">
        <f>IF(ISBLANK($KX$3),"",IF(ISBLANK(Tipy!JB90),0,IF(OR(AND(Tipy!JB90=Výsledky!$KV$3,OR(Tipy!JD90=Výsledky!$KX$3+1,Tipy!JD90=Výsledky!$KX$3-1)),AND(Tipy!JD90=Výsledky!$KX$3,OR(Tipy!JB90=Výsledky!$KV$3+1,Tipy!JB90=Výsledky!$KV$3-1))),10,0)))</f>
        <v>10</v>
      </c>
      <c r="KX96" s="186">
        <f>IF(ISBLANK($KX$3),"",IF(ISBLANK(Tipy!JB90),"-",SUM(KS96:KW96)))</f>
        <v>30</v>
      </c>
      <c r="KY96" s="185"/>
      <c r="KZ96" s="182">
        <f>IF(ISBLANK($LE$3),"",IF(ISBLANK(Tipy!JH90),0,IF(AND(Tipy!JH90=Výsledky!$LC$3,Tipy!JJ90=Výsledky!$LE$3),50,0)))</f>
        <v>0</v>
      </c>
      <c r="LA96" s="182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>0</v>
      </c>
      <c r="LB96" s="182">
        <f>IF(ISBLANK($LE$3),"",IF(OR(Tipy!JK90=Výsledky!$KZ$6,Tipy!JK90=Výsledky!$KZ$7,Tipy!JK90=Výsledky!$KZ$8,Tipy!JK90=Výsledky!$KZ$9),30,0))</f>
        <v>0</v>
      </c>
      <c r="LC96" s="182">
        <f>IF(ISBLANK($LE$3),"",IF(OR(Tipy!JL90=Výsledky!$LC$6,Tipy!JL90=Výsledky!$LC$7,Tipy!JL90=Výsledky!$LC$8,Tipy!JL90=Výsledky!$LC$9),10,0))</f>
        <v>0</v>
      </c>
      <c r="LD96" s="183">
        <f>IF(ISBLANK($LE$3),"",IF(ISBLANK(Tipy!JH90),0,IF(OR(AND(Tipy!JH90=Výsledky!$LC$3,OR(Tipy!JJ90=Výsledky!$LE$3+1,Tipy!JJ90=Výsledky!$LE$3-1)),AND(Tipy!JJ90=Výsledky!$LE$3,OR(Tipy!JH90=Výsledky!$LC$3+1,Tipy!JH90=Výsledky!$LC$3-1))),10,0)))</f>
        <v>0</v>
      </c>
      <c r="LE96" s="186">
        <f>IF(ISBLANK($LE$3),"",IF(ISBLANK(Tipy!JH90),"-",SUM(KZ96:LD96)))</f>
        <v>0</v>
      </c>
      <c r="LF96" s="185"/>
      <c r="LG96" s="182">
        <f>IF(ISBLANK($LL$3),"",IF(ISBLANK(Tipy!JN90),0,IF(AND(Tipy!JN90=Výsledky!$LJ$3,Tipy!JP90=Výsledky!$LL$3),50,0)))</f>
        <v>50</v>
      </c>
      <c r="LH96" s="182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>0</v>
      </c>
      <c r="LI96" s="182">
        <f>IF(ISBLANK($LL$3),"",IF(OR(Tipy!JQ90=Výsledky!$LG$6,Tipy!JQ90=Výsledky!$LG$7,Tipy!JQ90=Výsledky!$LG$8,Tipy!JQ90=Výsledky!$LG$9),30,0))</f>
        <v>30</v>
      </c>
      <c r="LJ96" s="182">
        <f>IF(ISBLANK($LL$3),"",IF(OR(Tipy!JR90=Výsledky!$LJ$6,Tipy!JR90=Výsledky!$LJ$7,Tipy!JR90=Výsledky!$LJ$8,Tipy!JR90=Výsledky!$LJ$9),10,0))</f>
        <v>0</v>
      </c>
      <c r="LK96" s="183">
        <f>IF(ISBLANK($LL$3),"",IF(ISBLANK(Tipy!JN90),0,IF(OR(AND(Tipy!JN90=Výsledky!$LJ$3,OR(Tipy!JP90=Výsledky!$LL$3+1,Tipy!JP90=Výsledky!$LL$3-1)),AND(Tipy!JP90=Výsledky!$LL$3,OR(Tipy!JN90=Výsledky!$LJ$3+1,Tipy!JN90=Výsledky!$LJ$3-1))),10,0)))</f>
        <v>0</v>
      </c>
      <c r="LL96" s="186">
        <f>IF(ISBLANK($LL$3),"",IF(ISBLANK(Tipy!JN90),"-",SUM(LG96:LK96)))</f>
        <v>80</v>
      </c>
      <c r="LM96" s="185"/>
      <c r="LN96" s="182" t="str">
        <f>IF(ISBLANK($LS$3),"",IF(ISBLANK(Tipy!JT90),0,IF(AND(Tipy!JT90=Výsledky!$LQ$3,Tipy!JV90=Výsledky!$LS$3),50,0)))</f>
        <v/>
      </c>
      <c r="LO96" s="182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182" t="str">
        <f>IF(ISBLANK($LS$3),"",IF(OR(Tipy!JW90=Výsledky!$LN$6,Tipy!JW90=Výsledky!$LN$7,Tipy!JW90=Výsledky!$LN$8,Tipy!JW90=Výsledky!$LN$9),30,0))</f>
        <v/>
      </c>
      <c r="LQ96" s="182" t="str">
        <f>IF(ISBLANK($LS$3),"",IF(OR(Tipy!JX90=Výsledky!$LQ$6,Tipy!JX90=Výsledky!$LQ$7,Tipy!JX90=Výsledky!$LQ$8,Tipy!JX90=Výsledky!$LQ$9),10,0))</f>
        <v/>
      </c>
      <c r="LR96" s="183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186" t="str">
        <f>IF(ISBLANK($LS$3),"",IF(ISBLANK(Tipy!JT90),"-",SUM(LN96:LR96)))</f>
        <v/>
      </c>
      <c r="LT96" s="94"/>
      <c r="LU96" s="182">
        <f>IF(ISBLANK($LZ$3),"",IF(ISBLANK(Tipy!JZ90),0,IF(AND(Tipy!JZ90=Výsledky!$LX$3,Tipy!KB90=Výsledky!$LZ$3),50,0)))</f>
        <v>0</v>
      </c>
      <c r="LV96" s="182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>20</v>
      </c>
      <c r="LW96" s="182">
        <f>IF(ISBLANK($LZ$3),"",IF(OR(Tipy!KC90=Výsledky!$LU$6,Tipy!KC90=Výsledky!$LU$7,Tipy!KC90=Výsledky!$LU$8,Tipy!KC90=Výsledky!$LU$9),30,0))</f>
        <v>0</v>
      </c>
      <c r="LX96" s="182">
        <f>IF(ISBLANK($LZ$3),"",IF(OR(Tipy!KD90=Výsledky!$LX$6,Tipy!KD90=Výsledky!$LX$7,Tipy!KD90=Výsledky!$LX$8,Tipy!KD90=Výsledky!$LX$9),10,0))</f>
        <v>0</v>
      </c>
      <c r="LY96" s="183">
        <f>IF(ISBLANK($LZ$3),"",IF(ISBLANK(Tipy!JZ90),0,IF(OR(AND(Tipy!JZ90=Výsledky!$LX$3,OR(Tipy!KB90=Výsledky!$LZ$3+1,Tipy!KB90=Výsledky!$LZ$3-1)),AND(Tipy!KB90=Výsledky!$LZ$3,OR(Tipy!JZ90=Výsledky!$LX$3+1,Tipy!JZ90=Výsledky!$LX$3-1))),10,0)))</f>
        <v>10</v>
      </c>
      <c r="LZ96" s="186">
        <f>IF(ISBLANK($LZ$3),"",IF(ISBLANK(Tipy!JZ90),"-",SUM(LU96:LY96)))</f>
        <v>30</v>
      </c>
      <c r="MA96" s="185"/>
      <c r="MB96" s="182">
        <f>IF(ISBLANK($MG$3),"",IF(ISBLANK(Tipy!KF90),0,IF(AND(Tipy!KF90=Výsledky!$ME$3,Tipy!KH90=Výsledky!$MG$3),50,0)))</f>
        <v>50</v>
      </c>
      <c r="MC96" s="182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>0</v>
      </c>
      <c r="MD96" s="182">
        <f>IF(ISBLANK($MG$3),"",IF(OR(Tipy!KI90=Výsledky!$MB$6,Tipy!KI90=Výsledky!$MB$7,Tipy!KI90=Výsledky!$MB$8,Tipy!KI90=Výsledky!$MB$9),30,0))</f>
        <v>30</v>
      </c>
      <c r="ME96" s="182">
        <f>IF(ISBLANK($MG$3),"",IF(OR(Tipy!KJ90=Výsledky!$ME$6,Tipy!KJ90=Výsledky!$ME$7,Tipy!KJ90=Výsledky!$ME$8,Tipy!KJ90=Výsledky!$ME$9),10,0))</f>
        <v>0</v>
      </c>
      <c r="MF96" s="183">
        <f>IF(ISBLANK($MG$3),"",IF(ISBLANK(Tipy!KF90),0,IF(OR(AND(Tipy!KF90=Výsledky!$ME$3,OR(Tipy!KH90=Výsledky!$MG$3+1,Tipy!KH90=Výsledky!$MG$3-1)),AND(Tipy!KH90=Výsledky!$MG$3,OR(Tipy!KF90=Výsledky!$ME$3+1,Tipy!KF90=Výsledky!$ME$3-1))),10,0)))</f>
        <v>0</v>
      </c>
      <c r="MG96" s="186">
        <f>IF(ISBLANK($MG$3),"",IF(ISBLANK(Tipy!KF90),"-",SUM(MB96:MF96)))</f>
        <v>80</v>
      </c>
      <c r="MH96" s="94"/>
      <c r="MI96" s="92" t="str">
        <f>IF(ISBLANK($MN$3),"",IF(ISBLANK(Tipy!KL90),0,IF(AND(Tipy!KL90=Výsledky!$ML$3,Tipy!KN90=Výsledky!$MN$3),50,0)))</f>
        <v/>
      </c>
      <c r="MJ96" s="92" t="str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/>
      </c>
      <c r="MK96" s="92" t="str">
        <f>IF(ISBLANK($MN$3),"",IF(OR(Tipy!KO90=Výsledky!$MI$6,Tipy!KO90=Výsledky!$MI$7,Tipy!KO90=Výsledky!$MI$8,Tipy!KO90=Výsledky!$MI$9),30,0))</f>
        <v/>
      </c>
      <c r="ML96" s="92" t="str">
        <f>IF(ISBLANK($MN$3),"",IF(OR(Tipy!KP90=Výsledky!$ML$6,Tipy!KP90=Výsledky!$ML$7,Tipy!KP90=Výsledky!$ML$8,Tipy!KP90=Výsledky!$ML$9),10,0))</f>
        <v/>
      </c>
      <c r="MM96" s="93" t="str">
        <f>IF(ISBLANK($MN$3),"",IF(ISBLANK(Tipy!KL90),0,IF(OR(AND(Tipy!KL90=Výsledky!$ML$3,OR(Tipy!KN90=Výsledky!$MN$3+1,Tipy!KN90=Výsledky!$MN$3-1)),AND(Tipy!KN90=Výsledky!$MN$3,OR(Tipy!KL90=Výsledky!$ML$3+1,Tipy!KL90=Výsledky!$ML$3-1))),10,0)))</f>
        <v/>
      </c>
      <c r="MN96" s="95" t="str">
        <f>IF(ISBLANK($MN$3),"",IF(ISBLANK(Tipy!KL90),"-",SUM(MI96:MM96)))</f>
        <v/>
      </c>
      <c r="MO96" s="94"/>
      <c r="MP96" s="92" t="str">
        <f>IF(ISBLANK($MU$3),"",IF(ISBLANK(Tipy!KR90),0,IF(AND(Tipy!KR90=Výsledky!$MS$3,Tipy!KT90=Výsledky!$MU$3),50,0)))</f>
        <v/>
      </c>
      <c r="MQ96" s="92" t="str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/>
      </c>
      <c r="MR96" s="92" t="str">
        <f>IF(ISBLANK($MU$3),"",IF(OR(Tipy!KU90=Výsledky!$MP$6,Tipy!KU90=Výsledky!$MP$7,Tipy!KU90=Výsledky!$MP$8,Tipy!KU90=Výsledky!$MP$9),30,0))</f>
        <v/>
      </c>
      <c r="MS96" s="92" t="str">
        <f>IF(ISBLANK($MU$3),"",IF(OR(Tipy!KV90=Výsledky!$MS$6,Tipy!KV90=Výsledky!$MS$7,Tipy!KV90=Výsledky!$MS$8,Tipy!KV90=Výsledky!$MS$9),10,0))</f>
        <v/>
      </c>
      <c r="MT96" s="93" t="str">
        <f>IF(ISBLANK($MU$3),"",IF(ISBLANK(Tipy!KR90),0,IF(OR(AND(Tipy!KR90=Výsledky!$MS$3,OR(Tipy!KT90=Výsledky!$MU$3+1,Tipy!KT90=Výsledky!$MU$3-1)),AND(Tipy!KT90=Výsledky!$MU$3,OR(Tipy!KR90=Výsledky!$MS$3+1,Tipy!KR90=Výsledky!$MS$3-1))),10,0)))</f>
        <v/>
      </c>
      <c r="MU96" s="95" t="str">
        <f>IF(ISBLANK($MU$3),"",IF(ISBLANK(Tipy!KR90),"-",SUM(MP96:MT96)))</f>
        <v/>
      </c>
      <c r="MV96" s="94"/>
      <c r="MW96" s="92" t="str">
        <f>IF(ISBLANK($NB$3),"",IF(ISBLANK(Tipy!KX90),0,IF(AND(Tipy!KX90=Výsledky!$MZ$3,Tipy!KZ90=Výsledky!$NB$3),50,0)))</f>
        <v/>
      </c>
      <c r="MX96" s="92" t="str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/>
      </c>
      <c r="MY96" s="92" t="str">
        <f>IF(ISBLANK($NB$3),"",IF(OR(Tipy!LA90=Výsledky!$MW$6,Tipy!LA90=Výsledky!$MW$7,Tipy!LA90=Výsledky!$MW$8,Tipy!LA90=Výsledky!$MW$9),30,0))</f>
        <v/>
      </c>
      <c r="MZ96" s="92" t="str">
        <f>IF(ISBLANK($NB$3),"",IF(OR(Tipy!LB90=Výsledky!$MZ$6,Tipy!LB90=Výsledky!$MZ$7,Tipy!LB90=Výsledky!$MZ$8,Tipy!LB90=Výsledky!$MZ$9),10,0))</f>
        <v/>
      </c>
      <c r="NA96" s="93" t="str">
        <f>IF(ISBLANK($NB$3),"",IF(ISBLANK(Tipy!KX90),0,IF(OR(AND(Tipy!KX90=Výsledky!$MZ$3,OR(Tipy!KZ90=Výsledky!$NB$3+1,Tipy!KZ90=Výsledky!$NB$3-1)),AND(Tipy!KZ90=Výsledky!$NB$3,OR(Tipy!KX90=Výsledky!$MZ$3+1,Tipy!KX90=Výsledky!$MZ$3-1))),10,0)))</f>
        <v/>
      </c>
      <c r="NB96" s="95" t="str">
        <f>IF(ISBLANK($NB$3),"",IF(ISBLANK(Tipy!KX90),"-",SUM(MW96:NA96)))</f>
        <v/>
      </c>
      <c r="NC96" s="94"/>
      <c r="ND96" s="92" t="str">
        <f>IF(ISBLANK($NI$3),"",IF(ISBLANK(Tipy!LD90),0,IF(AND(Tipy!LD90=Výsledky!$NG$3,Tipy!LF90=Výsledky!$NI$3),50,0)))</f>
        <v/>
      </c>
      <c r="NE96" s="92" t="str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/>
      </c>
      <c r="NF96" s="92" t="str">
        <f>IF(ISBLANK($NI$3),"",IF(OR(Tipy!LG90=Výsledky!$ND$6,Tipy!LG90=Výsledky!$ND$7,Tipy!LG90=Výsledky!$ND$8,Tipy!LG90=Výsledky!$ND$9),30,0))</f>
        <v/>
      </c>
      <c r="NG96" s="92" t="str">
        <f>IF(ISBLANK($NI$3),"",IF(OR(Tipy!LH90=Výsledky!$NG$6,Tipy!LH90=Výsledky!$NG$7,Tipy!LH90=Výsledky!$NG$8,Tipy!LH90=Výsledky!$NG$9),10,0))</f>
        <v/>
      </c>
      <c r="NH96" s="93" t="str">
        <f>IF(ISBLANK($NI$3),"",IF(ISBLANK(Tipy!LD90),0,IF(OR(AND(Tipy!LD90=Výsledky!$NG$3,OR(Tipy!LF90=Výsledky!$NI$3+1,Tipy!LF90=Výsledky!$NI$3-1)),AND(Tipy!LF90=Výsledky!$NI$3,OR(Tipy!LD90=Výsledky!$NG$3+1,Tipy!LD90=Výsledky!$NG$3-1))),10,0)))</f>
        <v/>
      </c>
      <c r="NI96" s="95" t="str">
        <f>IF(ISBLANK($NI$3),"",IF(ISBLANK(Tipy!LD90),"-",SUM(ND96:NH96)))</f>
        <v/>
      </c>
      <c r="NJ96" s="94"/>
      <c r="NK96" s="92" t="str">
        <f>IF(ISBLANK($NP$3),"",IF(ISBLANK(Tipy!LJ90),0,IF(AND(Tipy!LJ90=Výsledky!$NN$3,Tipy!LL90=Výsledky!$NP$3),50,0)))</f>
        <v/>
      </c>
      <c r="NL96" s="92" t="str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/>
      </c>
      <c r="NM96" s="92" t="str">
        <f>IF(ISBLANK($NP$3),"",IF(OR(Tipy!LM90=Výsledky!$NK$6,Tipy!LM90=Výsledky!$NK$7,Tipy!LM90=Výsledky!$NK$8,Tipy!LM90=Výsledky!$NK$9),30,0))</f>
        <v/>
      </c>
      <c r="NN96" s="92" t="str">
        <f>IF(ISBLANK($NP$3),"",IF(OR(Tipy!LN90=Výsledky!$NN$6,Tipy!LN90=Výsledky!$NN$7,Tipy!LN90=Výsledky!$NN$8,Tipy!LN90=Výsledky!$NN$9),10,0))</f>
        <v/>
      </c>
      <c r="NO96" s="93" t="str">
        <f>IF(ISBLANK($NP$3),"",IF(ISBLANK(Tipy!LJ90),0,IF(OR(AND(Tipy!LJ90=Výsledky!$NN$3,OR(Tipy!LL90=Výsledky!$NP$3+1,Tipy!LL90=Výsledky!$NP$3-1)),AND(Tipy!LL90=Výsledky!$NP$3,OR(Tipy!LJ90=Výsledky!$NN$3+1,Tipy!LJ90=Výsledky!$NN$3-1))),10,0)))</f>
        <v/>
      </c>
      <c r="NP96" s="95" t="str">
        <f>IF(ISBLANK($NP$3),"",IF(ISBLANK(Tipy!LJ90),"-",SUM(NK96:NO96)))</f>
        <v/>
      </c>
      <c r="NQ96" s="94"/>
      <c r="NR96" s="92" t="str">
        <f>IF(ISBLANK($NW$3),"",IF(ISBLANK(Tipy!LP90),0,IF(AND(Tipy!LP90=Výsledky!$NU$3,Tipy!LR90=Výsledky!$NW$3),50,0)))</f>
        <v/>
      </c>
      <c r="NS96" s="92" t="str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/>
      </c>
      <c r="NT96" s="92" t="str">
        <f>IF(ISBLANK($NW$3),"",IF(OR(Tipy!LS90=Výsledky!$NR$6,Tipy!LS90=Výsledky!$NR$7,Tipy!LS90=Výsledky!$NR$8,Tipy!LS90=Výsledky!$NR$9),30,0))</f>
        <v/>
      </c>
      <c r="NU96" s="92" t="str">
        <f>IF(ISBLANK($NW$3),"",IF(OR(Tipy!LT90=Výsledky!$NU$6,Tipy!LT90=Výsledky!$NU$7,Tipy!LT90=Výsledky!$NU$8,Tipy!LT90=Výsledky!$NU$9),10,0))</f>
        <v/>
      </c>
      <c r="NV96" s="93" t="str">
        <f>IF(ISBLANK($NW$3),"",IF(ISBLANK(Tipy!LP90),0,IF(OR(AND(Tipy!LP90=Výsledky!$NU$3,OR(Tipy!LR90=Výsledky!$NW$3+1,Tipy!LR90=Výsledky!$NW$3-1)),AND(Tipy!LR90=Výsledky!$NW$3,OR(Tipy!LP90=Výsledky!$NU$3+1,Tipy!LP90=Výsledky!$NU$3-1))),10,0)))</f>
        <v/>
      </c>
      <c r="NW96" s="95" t="str">
        <f>IF(ISBLANK($NW$3),"",IF(ISBLANK(Tipy!LP90),"-",SUM(NR96:NV96)))</f>
        <v/>
      </c>
      <c r="NX96" s="94"/>
      <c r="NY96" s="92" t="str">
        <f>IF(ISBLANK($OD$3),"",IF(ISBLANK(Tipy!LV90),0,IF(AND(Tipy!LV90=Výsledky!$OB$3,Tipy!LX90=Výsledky!$OD$3),50,0)))</f>
        <v/>
      </c>
      <c r="NZ96" s="92" t="str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/>
      </c>
      <c r="OA96" s="92" t="str">
        <f>IF(ISBLANK($OD$3),"",IF(OR(Tipy!LY90=Výsledky!$NY$6,Tipy!LY90=Výsledky!$NY$7,Tipy!LY90=Výsledky!$NY$8,Tipy!LY90=Výsledky!$NY$9),30,0))</f>
        <v/>
      </c>
      <c r="OB96" s="92" t="str">
        <f>IF(ISBLANK($OD$3),"",IF(OR(Tipy!LZ90=Výsledky!$OB$6,Tipy!LZ90=Výsledky!$OB$7,Tipy!LZ90=Výsledky!$OB$8,Tipy!LZ90=Výsledky!$OB$9),10,0))</f>
        <v/>
      </c>
      <c r="OC96" s="93" t="str">
        <f>IF(ISBLANK($OD$3),"",IF(ISBLANK(Tipy!LV90),0,IF(OR(AND(Tipy!LV90=Výsledky!$OB$3,OR(Tipy!LX90=Výsledky!$OD$3+1,Tipy!LX90=Výsledky!$OD$3-1)),AND(Tipy!LX90=Výsledky!$OD$3,OR(Tipy!LV90=Výsledky!$OB$3+1,Tipy!LV90=Výsledky!$OB$3-1))),10,0)))</f>
        <v/>
      </c>
      <c r="OD96" s="95" t="str">
        <f>IF(ISBLANK($OD$3),"",IF(ISBLANK(Tipy!LV90),"-",SUM(NY96:OC96)))</f>
        <v/>
      </c>
      <c r="OE96" s="94"/>
      <c r="OF96" s="92" t="str">
        <f>IF(ISBLANK($OK$3),"",IF(ISBLANK(Tipy!MB90),0,IF(AND(Tipy!MB90=Výsledky!$OI$3,Tipy!MD90=Výsledky!$OK$3),50,0)))</f>
        <v/>
      </c>
      <c r="OG96" s="92" t="str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/>
      </c>
      <c r="OH96" s="92" t="str">
        <f>IF(ISBLANK($OK$3),"",IF(OR(Tipy!ME90=Výsledky!$OF$6,Tipy!ME90=Výsledky!$OF$7,Tipy!ME90=Výsledky!$OF$8,Tipy!ME90=Výsledky!$OF$9),30,0))</f>
        <v/>
      </c>
      <c r="OI96" s="92" t="str">
        <f>IF(ISBLANK($OK$3),"",IF(OR(Tipy!MF90=Výsledky!$OI$6,Tipy!MF90=Výsledky!$OI$7,Tipy!MF90=Výsledky!$OI$8,Tipy!MF90=Výsledky!$OI$9),10,0))</f>
        <v/>
      </c>
      <c r="OJ96" s="93" t="str">
        <f>IF(ISBLANK($OK$3),"",IF(ISBLANK(Tipy!MB90),0,IF(OR(AND(Tipy!MB90=Výsledky!$OI$3,OR(Tipy!MD90=Výsledky!$OK$3+1,Tipy!MD90=Výsledky!$OK$3-1)),AND(Tipy!MD90=Výsledky!$OK$3,OR(Tipy!MB90=Výsledky!$OI$3+1,Tipy!MB90=Výsledky!$OI$3-1))),10,0)))</f>
        <v/>
      </c>
      <c r="OK96" s="95" t="str">
        <f>IF(ISBLANK($OK$3),"",IF(ISBLANK(Tipy!MB90),"-",SUM(OF96:OJ96)))</f>
        <v/>
      </c>
      <c r="OL96" s="94"/>
      <c r="OM96" s="92" t="str">
        <f>IF(ISBLANK($OR$3),"",IF(ISBLANK(Tipy!MH90),0,IF(AND(Tipy!MH90=Výsledky!$OP$3,Tipy!MJ90=Výsledky!$OR$3),50,0)))</f>
        <v/>
      </c>
      <c r="ON96" s="92" t="str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/>
      </c>
      <c r="OO96" s="92" t="str">
        <f>IF(ISBLANK($OR$3),"",IF(OR(Tipy!MK90=Výsledky!$OM$6,Tipy!MK90=Výsledky!$OM$7,Tipy!MK90=Výsledky!$OM$8,Tipy!MK90=Výsledky!$OM$9),30,0))</f>
        <v/>
      </c>
      <c r="OP96" s="92" t="str">
        <f>IF(ISBLANK($OR$3),"",IF(OR(Tipy!ML90=Výsledky!$OP$6,Tipy!ML90=Výsledky!$OP$7,Tipy!ML90=Výsledky!$OP$8,Tipy!ML90=Výsledky!$OP$9),10,0))</f>
        <v/>
      </c>
      <c r="OQ96" s="93" t="str">
        <f>IF(ISBLANK($OR$3),"",IF(ISBLANK(Tipy!MH90),0,IF(OR(AND(Tipy!MH90=Výsledky!$OP$3,OR(Tipy!MJ90=Výsledky!$OR$3+1,Tipy!MJ90=Výsledky!$OR$3-1)),AND(Tipy!MJ90=Výsledky!$OR$3,OR(Tipy!MH90=Výsledky!$OP$3+1,Tipy!MH90=Výsledky!$OP$3-1))),10,0)))</f>
        <v/>
      </c>
      <c r="OR96" s="95" t="str">
        <f>IF(ISBLANK($OR$3),"",IF(ISBLANK(Tipy!MH90),"-",SUM(OM96:OQ96)))</f>
        <v/>
      </c>
      <c r="OS96" s="94"/>
      <c r="OT96" s="92" t="str">
        <f>IF(ISBLANK($OY$3),"",IF(ISBLANK(Tipy!MN90),0,IF(AND(Tipy!MN90=Výsledky!$OW$3,Tipy!MP90=Výsledky!$OY$3),50,0)))</f>
        <v/>
      </c>
      <c r="OU96" s="92" t="str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/>
      </c>
      <c r="OV96" s="92" t="str">
        <f>IF(ISBLANK($OY$3),"",IF(OR(Tipy!MQ90=Výsledky!$OT$6,Tipy!MQ90=Výsledky!$OT$7,Tipy!MQ90=Výsledky!$OT$8,Tipy!MQ90=Výsledky!$OT$9),30,0))</f>
        <v/>
      </c>
      <c r="OW96" s="92" t="str">
        <f>IF(ISBLANK($OY$3),"",IF(OR(Tipy!MR90=Výsledky!$OW$6,Tipy!MR90=Výsledky!$OW$7,Tipy!MR90=Výsledky!$OW$8,Tipy!MR90=Výsledky!$OW$9),10,0))</f>
        <v/>
      </c>
      <c r="OX96" s="93" t="str">
        <f>IF(ISBLANK($OY$3),"",IF(ISBLANK(Tipy!MN90),0,IF(OR(AND(Tipy!MN90=Výsledky!$OW$3,OR(Tipy!MP90=Výsledky!$OY$3+1,Tipy!MP90=Výsledky!$OY$3-1)),AND(Tipy!MP90=Výsledky!$OY$3,OR(Tipy!MN90=Výsledky!$OW$3+1,Tipy!MN90=Výsledky!$OW$3-1))),10,0)))</f>
        <v/>
      </c>
      <c r="OY96" s="95" t="str">
        <f>IF(ISBLANK($OY$3),"",IF(ISBLANK(Tipy!MN90),"-",SUM(OT96:OX96)))</f>
        <v/>
      </c>
      <c r="OZ96" s="94"/>
      <c r="PA96" s="92" t="str">
        <f>IF(ISBLANK($PF$3),"",IF(ISBLANK(Tipy!MT90),0,IF(AND(Tipy!MT90=Výsledky!$PD$3,Tipy!MV90=Výsledky!$PF$3),50,0)))</f>
        <v/>
      </c>
      <c r="PB96" s="92" t="str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/>
      </c>
      <c r="PC96" s="92" t="str">
        <f>IF(ISBLANK($PF$3),"",IF(OR(Tipy!MW90=Výsledky!$PA$6,Tipy!MW90=Výsledky!$PA$7,Tipy!MW90=Výsledky!$PA$8,Tipy!MW90=Výsledky!$PA$9),30,0))</f>
        <v/>
      </c>
      <c r="PD96" s="92" t="str">
        <f>IF(ISBLANK($PF$3),"",IF(OR(Tipy!MX90=Výsledky!$PD$6,Tipy!MX90=Výsledky!$PD$7,Tipy!MX90=Výsledky!$PD$8,Tipy!MX90=Výsledky!$PD$9),10,0))</f>
        <v/>
      </c>
      <c r="PE96" s="93" t="str">
        <f>IF(ISBLANK($PF$3),"",IF(ISBLANK(Tipy!MT90),0,IF(OR(AND(Tipy!MT90=Výsledky!$PD$3,OR(Tipy!MV90=Výsledky!$PF$3+1,Tipy!MV90=Výsledky!$PF$3-1)),AND(Tipy!MV90=Výsledky!$PF$3,OR(Tipy!MT90=Výsledky!$PD$3+1,Tipy!MT90=Výsledky!$PD$3-1))),10,0)))</f>
        <v/>
      </c>
      <c r="PF96" s="95" t="str">
        <f>IF(ISBLANK($PF$3),"",IF(ISBLANK(Tipy!MT90),"-",SUM(PA96:PE96)))</f>
        <v/>
      </c>
      <c r="PG96" s="94"/>
      <c r="PH96" s="92" t="str">
        <f>IF(ISBLANK($PM$3),"",IF(ISBLANK(Tipy!MZ90),0,IF(AND(Tipy!MZ90=Výsledky!$PK$3,Tipy!NB90=Výsledky!$PM$3),50,0)))</f>
        <v/>
      </c>
      <c r="PI96" s="92" t="str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/>
      </c>
      <c r="PJ96" s="92" t="str">
        <f>IF(ISBLANK($PM$3),"",IF(OR(Tipy!NC90=Výsledky!$PH$6,Tipy!NC90=Výsledky!$PH$7,Tipy!NC90=Výsledky!$PH$8,Tipy!NC90=Výsledky!$PH$9),30,0))</f>
        <v/>
      </c>
      <c r="PK96" s="92" t="str">
        <f>IF(ISBLANK($PM$3),"",IF(OR(Tipy!ND90=Výsledky!$PK$6,Tipy!ND90=Výsledky!$PK$7,Tipy!ND90=Výsledky!$PK$8,Tipy!ND90=Výsledky!$PK$9),10,0))</f>
        <v/>
      </c>
      <c r="PL96" s="93" t="str">
        <f>IF(ISBLANK($PM$3),"",IF(ISBLANK(Tipy!MZ90),0,IF(OR(AND(Tipy!MZ90=Výsledky!$PK$3,OR(Tipy!NB90=Výsledky!$PM$3+1,Tipy!NB90=Výsledky!$PM$3-1)),AND(Tipy!NB90=Výsledky!$PM$3,OR(Tipy!MZ90=Výsledky!$PK$3+1,Tipy!MZ90=Výsledky!$PK$3-1))),10,0)))</f>
        <v/>
      </c>
      <c r="PM96" s="95" t="str">
        <f>IF(ISBLANK($PM$3),"",IF(ISBLANK(Tipy!MZ90),"-",SUM(PH96:PL96)))</f>
        <v/>
      </c>
      <c r="PN96" s="94"/>
      <c r="PO96" s="92" t="str">
        <f>IF(ISBLANK($PT$3),"",IF(ISBLANK(Tipy!NF90),0,IF(AND(Tipy!NF90=Výsledky!$PR$3,Tipy!NH90=Výsledky!$PT$3),50,0)))</f>
        <v/>
      </c>
      <c r="PP96" s="92" t="str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/>
      </c>
      <c r="PQ96" s="92" t="str">
        <f>IF(ISBLANK($PT$3),"",IF(OR(Tipy!NI90=Výsledky!$PO$6,Tipy!NI90=Výsledky!$PO$7,Tipy!NI90=Výsledky!$PO$8,Tipy!NI90=Výsledky!$PO$9),30,0))</f>
        <v/>
      </c>
      <c r="PR96" s="92" t="str">
        <f>IF(ISBLANK($PT$3),"",IF(OR(Tipy!NJ90=Výsledky!$PR$6,Tipy!NJ90=Výsledky!$PR$7,Tipy!NJ90=Výsledky!$PR$8,Tipy!NJ90=Výsledky!$PR$9),10,0))</f>
        <v/>
      </c>
      <c r="PS96" s="93" t="str">
        <f>IF(ISBLANK($PT$3),"",IF(ISBLANK(Tipy!NF90),0,IF(OR(AND(Tipy!NF90=Výsledky!$PR$3,OR(Tipy!NH90=Výsledky!$PT$3+1,Tipy!NH90=Výsledky!$PT$3-1)),AND(Tipy!NH90=Výsledky!$PT$3,OR(Tipy!NF90=Výsledky!$PR$3+1,Tipy!NF90=Výsledky!$PR$3-1))),10,0)))</f>
        <v/>
      </c>
      <c r="PT96" s="95" t="str">
        <f>IF(ISBLANK($PT$3),"",IF(ISBLANK(Tipy!NF90),"-",SUM(PO96:PS96)))</f>
        <v/>
      </c>
      <c r="PU96" s="94"/>
      <c r="PV96" s="92" t="str">
        <f>IF(ISBLANK($QA$3),"",IF(ISBLANK(Tipy!NL90),0,IF(AND(Tipy!NL90=Výsledky!$PY$3,Tipy!NN90=Výsledky!$QA$3),50,0)))</f>
        <v/>
      </c>
      <c r="PW96" s="92" t="str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/>
      </c>
      <c r="PX96" s="92" t="str">
        <f>IF(ISBLANK($QA$3),"",IF(OR(Tipy!NO90=Výsledky!$PV$6,Tipy!NO90=Výsledky!$PV$7,Tipy!NO90=Výsledky!$PV$8,Tipy!NO90=Výsledky!$PV$9),30,0))</f>
        <v/>
      </c>
      <c r="PY96" s="92" t="str">
        <f>IF(ISBLANK($QA$3),"",IF(OR(Tipy!NP90=Výsledky!$PY$6,Tipy!NP90=Výsledky!$PY$7,Tipy!NP90=Výsledky!$PY$8,Tipy!NP90=Výsledky!$PY$9),10,0))</f>
        <v/>
      </c>
      <c r="PZ96" s="93" t="str">
        <f>IF(ISBLANK($QA$3),"",IF(ISBLANK(Tipy!NL90),0,IF(OR(AND(Tipy!NL90=Výsledky!$PY$3,OR(Tipy!NN90=Výsledky!$QA$3+1,Tipy!NN90=Výsledky!$QA$3-1)),AND(Tipy!NN90=Výsledky!$QA$3,OR(Tipy!NL90=Výsledky!$PY$3+1,Tipy!NL90=Výsledky!$PY$3-1))),10,0)))</f>
        <v/>
      </c>
      <c r="QA96" s="95" t="str">
        <f>IF(ISBLANK($QA$3),"",IF(ISBLANK(Tipy!NL90),"-",SUM(PV96:PZ96)))</f>
        <v/>
      </c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182">
        <f>IF(ISBLANK($GP$3),"",IF(ISBLANK(Tipy!FJ91),0,IF(AND(Tipy!FJ91=Výsledky!$GN$3,Tipy!FL91=Výsledky!$GP$3),50,0)))</f>
        <v>0</v>
      </c>
      <c r="GL97" s="182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82">
        <f>IF(ISBLANK($GP$3),"",IF(OR(Tipy!FM91=Výsledky!$GK$6,Tipy!FM91=Výsledky!$GK$7,Tipy!FM91=Výsledky!$GK$8,Tipy!FM91=Výsledky!$GK$9),30,0))</f>
        <v>0</v>
      </c>
      <c r="GN97" s="182">
        <f>IF(ISBLANK($GP$3),"",IF(OR(Tipy!FN91=Výsledky!$GN$6,Tipy!FN91=Výsledky!$GN$7,Tipy!FN91=Výsledky!$GN$8,Tipy!FN91=Výsledky!$GN$9),10,0))</f>
        <v>0</v>
      </c>
      <c r="GO97" s="183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6" t="str">
        <f>IF(ISBLANK($GP$3),"",IF(ISBLANK(Tipy!FJ91),"-",SUM(GK97:GO97)))</f>
        <v>-</v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182">
        <f>IF(ISBLANK($IM$3),"",IF(ISBLANK(Tipy!GZ91),0,IF(AND(Tipy!GZ91=Výsledky!$IK$3,Tipy!HB91=Výsledky!$IM$3),50,0)))</f>
        <v>0</v>
      </c>
      <c r="II97" s="182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2">
        <f>IF(ISBLANK($IM$3),"",IF(OR(Tipy!HC91=Výsledky!$IH$6,Tipy!HC91=Výsledky!$IH$7,Tipy!HC91=Výsledky!$IH$8,Tipy!HC91=Výsledky!$IH$9),30,0))</f>
        <v>0</v>
      </c>
      <c r="IK97" s="182">
        <f>IF(ISBLANK($IM$3),"",IF(OR(Tipy!HD91=Výsledky!$IK$6,Tipy!HD91=Výsledky!$IK$7,Tipy!HD91=Výsledky!$IK$8,Tipy!HD91=Výsledky!$IK$9),10,0))</f>
        <v>0</v>
      </c>
      <c r="IL97" s="183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6" t="str">
        <f>IF(ISBLANK($IM$3),"",IF(ISBLANK(Tipy!GZ91),"-",SUM(IH97:IL97)))</f>
        <v>-</v>
      </c>
      <c r="IN97" s="185"/>
      <c r="IO97" s="182">
        <f>IF(ISBLANK($IT$3),"",IF(ISBLANK(Tipy!HF91),0,IF(AND(Tipy!HF91=Výsledky!$IR$3,Tipy!HH91=Výsledky!$IT$3),50,0)))</f>
        <v>0</v>
      </c>
      <c r="IP97" s="182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2">
        <f>IF(ISBLANK($IT$3),"",IF(OR(Tipy!HI91=Výsledky!$IO$6,Tipy!HI91=Výsledky!$IO$7,Tipy!HI91=Výsledky!$IO$8,Tipy!HI91=Výsledky!$IO$9),30,0))</f>
        <v>0</v>
      </c>
      <c r="IR97" s="182">
        <f>IF(ISBLANK($IT$3),"",IF(OR(Tipy!HJ91=Výsledky!$IR$6,Tipy!HJ91=Výsledky!$IR$7,Tipy!HJ91=Výsledky!$IR$8,Tipy!HJ91=Výsledky!$IR$9),10,0))</f>
        <v>0</v>
      </c>
      <c r="IS97" s="183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6" t="str">
        <f>IF(ISBLANK($IT$3),"",IF(ISBLANK(Tipy!HF91),"-",SUM(IO97:IS97)))</f>
        <v>-</v>
      </c>
      <c r="IU97" s="185"/>
      <c r="IV97" s="182">
        <f>IF(ISBLANK($JA$3),"",IF(ISBLANK(Tipy!HL91),0,IF(AND(Tipy!HL91=Výsledky!$IY$3,Tipy!HN91=Výsledky!$JA$3),50,0)))</f>
        <v>0</v>
      </c>
      <c r="IW97" s="182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2">
        <f>IF(ISBLANK($JA$3),"",IF(OR(Tipy!HO91=Výsledky!$IV$6,Tipy!HO91=Výsledky!$IV$7,Tipy!HO91=Výsledky!$IV$8,Tipy!HO91=Výsledky!$IV$9),30,0))</f>
        <v>0</v>
      </c>
      <c r="IY97" s="182">
        <f>IF(ISBLANK($JA$3),"",IF(OR(Tipy!HP91=Výsledky!$IY$6,Tipy!HP91=Výsledky!$IY$7,Tipy!HP91=Výsledky!$IY$8,Tipy!HP91=Výsledky!$IY$9),10,0))</f>
        <v>0</v>
      </c>
      <c r="IZ97" s="183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6" t="str">
        <f>IF(ISBLANK($JA$3),"",IF(ISBLANK(Tipy!HL91),"-",SUM(IV97:IZ97)))</f>
        <v>-</v>
      </c>
      <c r="JB97" s="185"/>
      <c r="JC97" s="182">
        <f>IF(ISBLANK($JH$3),"",IF(ISBLANK(Tipy!HR91),0,IF(AND(Tipy!HR91=Výsledky!$JF$3,Tipy!HT91=Výsledky!$JH$3),50,0)))</f>
        <v>0</v>
      </c>
      <c r="JD97" s="182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2">
        <f>IF(ISBLANK($JH$3),"",IF(OR(Tipy!HU91=Výsledky!$JC$6,Tipy!HU91=Výsledky!$JC$7,Tipy!HU91=Výsledky!$JC$8,Tipy!HU91=Výsledky!$JC$9),30,0))</f>
        <v>0</v>
      </c>
      <c r="JF97" s="182">
        <f>IF(ISBLANK($JH$3),"",IF(OR(Tipy!HV91=Výsledky!$JF$6,Tipy!HV91=Výsledky!$JF$7,Tipy!HV91=Výsledky!$JF$8,Tipy!HV91=Výsledky!$JF$9),10,0))</f>
        <v>0</v>
      </c>
      <c r="JG97" s="183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6" t="str">
        <f>IF(ISBLANK($JH$3),"",IF(ISBLANK(Tipy!HR91),"-",SUM(JC97:JG97)))</f>
        <v>-</v>
      </c>
      <c r="JI97" s="185"/>
      <c r="JJ97" s="182">
        <f>IF(ISBLANK($JO$3),"",IF(ISBLANK(Tipy!HX91),0,IF(AND(Tipy!HX91=Výsledky!$JM$3,Tipy!HZ91=Výsledky!$JO$3),50,0)))</f>
        <v>0</v>
      </c>
      <c r="JK97" s="182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2">
        <f>IF(ISBLANK($JO$3),"",IF(OR(Tipy!IA91=Výsledky!$JJ$6,Tipy!IA91=Výsledky!$JJ$7,Tipy!IA91=Výsledky!$JJ$8,Tipy!IA91=Výsledky!$JJ$9),30,0))</f>
        <v>0</v>
      </c>
      <c r="JM97" s="182">
        <f>IF(ISBLANK($JO$3),"",IF(OR(Tipy!IB91=Výsledky!$JM$6,Tipy!IB91=Výsledky!$JM$7,Tipy!IB91=Výsledky!$JM$8,Tipy!IB91=Výsledky!$JM$9),10,0))</f>
        <v>0</v>
      </c>
      <c r="JN97" s="183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186" t="str">
        <f>IF(ISBLANK($JO$3),"",IF(ISBLANK(Tipy!HX91),"-",SUM(JJ97:JN97)))</f>
        <v>-</v>
      </c>
      <c r="JP97" s="185"/>
      <c r="JQ97" s="182">
        <f>IF(ISBLANK($JV$3),"",IF(ISBLANK(Tipy!ID91),0,IF(AND(Tipy!ID91=Výsledky!$JT$3,Tipy!IF91=Výsledky!$JV$3),50,0)))</f>
        <v>0</v>
      </c>
      <c r="JR97" s="182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182">
        <f>IF(ISBLANK($JV$3),"",IF(OR(Tipy!IG91=Výsledky!$JQ$6,Tipy!IG91=Výsledky!$JQ$7,Tipy!IG91=Výsledky!$JQ$8,Tipy!IG91=Výsledky!$JQ$9),30,0))</f>
        <v>0</v>
      </c>
      <c r="JT97" s="182">
        <f>IF(ISBLANK($JV$3),"",IF(OR(Tipy!IH91=Výsledky!$JT$6,Tipy!IH91=Výsledky!$JT$7,Tipy!IH91=Výsledky!$JT$8,Tipy!IH91=Výsledky!$JT$9),10,0))</f>
        <v>0</v>
      </c>
      <c r="JU97" s="183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186" t="str">
        <f>IF(ISBLANK($JV$3),"",IF(ISBLANK(Tipy!ID91),"-",SUM(JQ97:JU97)))</f>
        <v>-</v>
      </c>
      <c r="JW97" s="185"/>
      <c r="JX97" s="182">
        <f>IF(ISBLANK($KC$3),"",IF(ISBLANK(Tipy!IJ91),0,IF(AND(Tipy!IJ91=Výsledky!$KA$3,Tipy!IL91=Výsledky!$KC$3),50,0)))</f>
        <v>0</v>
      </c>
      <c r="JY97" s="182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>0</v>
      </c>
      <c r="JZ97" s="182">
        <f>IF(ISBLANK($KC$3),"",IF(OR(Tipy!IM91=Výsledky!$JX$6,Tipy!IM91=Výsledky!$JX$7,Tipy!IM91=Výsledky!$JX$8,Tipy!IM91=Výsledky!$JX$9),30,0))</f>
        <v>0</v>
      </c>
      <c r="KA97" s="182">
        <f>IF(ISBLANK($KC$3),"",IF(OR(Tipy!IN91=Výsledky!$KA$6,Tipy!IN91=Výsledky!$KA$7,Tipy!IN91=Výsledky!$KA$8,Tipy!IN91=Výsledky!$KA$9),10,0))</f>
        <v>0</v>
      </c>
      <c r="KB97" s="183">
        <f>IF(ISBLANK($KC$3),"",IF(ISBLANK(Tipy!IJ91),0,IF(OR(AND(Tipy!IJ91=Výsledky!$KA$3,OR(Tipy!IL91=Výsledky!$KC$3+1,Tipy!IL91=Výsledky!$KC$3-1)),AND(Tipy!IL91=Výsledky!$KC$3,OR(Tipy!IJ91=Výsledky!$KA$3+1,Tipy!IJ91=Výsledky!$KA$3-1))),10,0)))</f>
        <v>0</v>
      </c>
      <c r="KC97" s="186" t="str">
        <f>IF(ISBLANK($KC$3),"",IF(ISBLANK(Tipy!IJ91),"-",SUM(JX97:KB97)))</f>
        <v>-</v>
      </c>
      <c r="KD97" s="185"/>
      <c r="KE97" s="182">
        <f>IF(ISBLANK($KJ$3),"",IF(ISBLANK(Tipy!IP91),0,IF(AND(Tipy!IP91=Výsledky!$KH$3,Tipy!IR91=Výsledky!$KJ$3),50,0)))</f>
        <v>0</v>
      </c>
      <c r="KF97" s="182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182">
        <f>IF(ISBLANK($KJ$3),"",IF(OR(Tipy!IS91=Výsledky!$KE$6,Tipy!IS91=Výsledky!$KE$7,Tipy!IS91=Výsledky!$KE$8,Tipy!IS91=Výsledky!$KE$9),30,0))</f>
        <v>0</v>
      </c>
      <c r="KH97" s="182">
        <f>IF(ISBLANK($KJ$3),"",IF(OR(Tipy!IT91=Výsledky!$KH$6,Tipy!IT91=Výsledky!$KH$7,Tipy!IT91=Výsledky!$KH$8,Tipy!IT91=Výsledky!$KH$9),10,0))</f>
        <v>0</v>
      </c>
      <c r="KI97" s="183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186" t="str">
        <f>IF(ISBLANK($KJ$3),"",IF(ISBLANK(Tipy!IP91),"-",SUM(KE97:KI97)))</f>
        <v>-</v>
      </c>
      <c r="KK97" s="185"/>
      <c r="KL97" s="182">
        <f>IF(ISBLANK($KQ$3),"",IF(ISBLANK(Tipy!IV91),0,IF(AND(Tipy!IV91=Výsledky!$KO$3,Tipy!IX91=Výsledky!$KQ$3),50,0)))</f>
        <v>0</v>
      </c>
      <c r="KM97" s="182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>0</v>
      </c>
      <c r="KN97" s="182">
        <f>IF(ISBLANK($KQ$3),"",IF(OR(Tipy!IY91=Výsledky!$KL$6,Tipy!IY91=Výsledky!$KL$7,Tipy!IY91=Výsledky!$KL$8,Tipy!IY91=Výsledky!$KL$9),30,0))</f>
        <v>0</v>
      </c>
      <c r="KO97" s="182">
        <f>IF(ISBLANK($KQ$3),"",IF(OR(Tipy!IZ91=Výsledky!$KO$6,Tipy!IZ91=Výsledky!$KO$7,Tipy!IZ91=Výsledky!$KO$8,Tipy!IZ91=Výsledky!$KO$9),10,0))</f>
        <v>0</v>
      </c>
      <c r="KP97" s="183">
        <f>IF(ISBLANK($KQ$3),"",IF(ISBLANK(Tipy!IV91),0,IF(OR(AND(Tipy!IV91=Výsledky!$KO$3,OR(Tipy!IX91=Výsledky!$KQ$3+1,Tipy!IX91=Výsledky!$KQ$3-1)),AND(Tipy!IX91=Výsledky!$KQ$3,OR(Tipy!IV91=Výsledky!$KO$3+1,Tipy!IV91=Výsledky!$KO$3-1))),10,0)))</f>
        <v>0</v>
      </c>
      <c r="KQ97" s="186" t="str">
        <f>IF(ISBLANK($KQ$3),"",IF(ISBLANK(Tipy!IV91),"-",SUM(KL97:KP97)))</f>
        <v>-</v>
      </c>
      <c r="KR97" s="185"/>
      <c r="KS97" s="182">
        <f>IF(ISBLANK($KX$3),"",IF(ISBLANK(Tipy!JB91),0,IF(AND(Tipy!JB91=Výsledky!$KV$3,Tipy!JD91=Výsledky!$KX$3),50,0)))</f>
        <v>0</v>
      </c>
      <c r="KT97" s="182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>0</v>
      </c>
      <c r="KU97" s="182">
        <f>IF(ISBLANK($KX$3),"",IF(OR(Tipy!JE91=Výsledky!$KS$6,Tipy!JE91=Výsledky!$KS$7,Tipy!JE91=Výsledky!$KS$8,Tipy!JE91=Výsledky!$KS$9),30,0))</f>
        <v>0</v>
      </c>
      <c r="KV97" s="182">
        <f>IF(ISBLANK($KX$3),"",IF(OR(Tipy!JF91=Výsledky!$KV$6,Tipy!JF91=Výsledky!$KV$7,Tipy!JF91=Výsledky!$KV$8,Tipy!JF91=Výsledky!$KV$9),10,0))</f>
        <v>0</v>
      </c>
      <c r="KW97" s="183">
        <f>IF(ISBLANK($KX$3),"",IF(ISBLANK(Tipy!JB91),0,IF(OR(AND(Tipy!JB91=Výsledky!$KV$3,OR(Tipy!JD91=Výsledky!$KX$3+1,Tipy!JD91=Výsledky!$KX$3-1)),AND(Tipy!JD91=Výsledky!$KX$3,OR(Tipy!JB91=Výsledky!$KV$3+1,Tipy!JB91=Výsledky!$KV$3-1))),10,0)))</f>
        <v>0</v>
      </c>
      <c r="KX97" s="186" t="str">
        <f>IF(ISBLANK($KX$3),"",IF(ISBLANK(Tipy!JB91),"-",SUM(KS97:KW97)))</f>
        <v>-</v>
      </c>
      <c r="KY97" s="185"/>
      <c r="KZ97" s="182">
        <f>IF(ISBLANK($LE$3),"",IF(ISBLANK(Tipy!JH91),0,IF(AND(Tipy!JH91=Výsledky!$LC$3,Tipy!JJ91=Výsledky!$LE$3),50,0)))</f>
        <v>0</v>
      </c>
      <c r="LA97" s="182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>0</v>
      </c>
      <c r="LB97" s="182">
        <f>IF(ISBLANK($LE$3),"",IF(OR(Tipy!JK91=Výsledky!$KZ$6,Tipy!JK91=Výsledky!$KZ$7,Tipy!JK91=Výsledky!$KZ$8,Tipy!JK91=Výsledky!$KZ$9),30,0))</f>
        <v>0</v>
      </c>
      <c r="LC97" s="182">
        <f>IF(ISBLANK($LE$3),"",IF(OR(Tipy!JL91=Výsledky!$LC$6,Tipy!JL91=Výsledky!$LC$7,Tipy!JL91=Výsledky!$LC$8,Tipy!JL91=Výsledky!$LC$9),10,0))</f>
        <v>0</v>
      </c>
      <c r="LD97" s="183">
        <f>IF(ISBLANK($LE$3),"",IF(ISBLANK(Tipy!JH91),0,IF(OR(AND(Tipy!JH91=Výsledky!$LC$3,OR(Tipy!JJ91=Výsledky!$LE$3+1,Tipy!JJ91=Výsledky!$LE$3-1)),AND(Tipy!JJ91=Výsledky!$LE$3,OR(Tipy!JH91=Výsledky!$LC$3+1,Tipy!JH91=Výsledky!$LC$3-1))),10,0)))</f>
        <v>0</v>
      </c>
      <c r="LE97" s="186" t="str">
        <f>IF(ISBLANK($LE$3),"",IF(ISBLANK(Tipy!JH91),"-",SUM(KZ97:LD97)))</f>
        <v>-</v>
      </c>
      <c r="LF97" s="185"/>
      <c r="LG97" s="182">
        <f>IF(ISBLANK($LL$3),"",IF(ISBLANK(Tipy!JN91),0,IF(AND(Tipy!JN91=Výsledky!$LJ$3,Tipy!JP91=Výsledky!$LL$3),50,0)))</f>
        <v>0</v>
      </c>
      <c r="LH97" s="182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>0</v>
      </c>
      <c r="LI97" s="182">
        <f>IF(ISBLANK($LL$3),"",IF(OR(Tipy!JQ91=Výsledky!$LG$6,Tipy!JQ91=Výsledky!$LG$7,Tipy!JQ91=Výsledky!$LG$8,Tipy!JQ91=Výsledky!$LG$9),30,0))</f>
        <v>0</v>
      </c>
      <c r="LJ97" s="182">
        <f>IF(ISBLANK($LL$3),"",IF(OR(Tipy!JR91=Výsledky!$LJ$6,Tipy!JR91=Výsledky!$LJ$7,Tipy!JR91=Výsledky!$LJ$8,Tipy!JR91=Výsledky!$LJ$9),10,0))</f>
        <v>0</v>
      </c>
      <c r="LK97" s="183">
        <f>IF(ISBLANK($LL$3),"",IF(ISBLANK(Tipy!JN91),0,IF(OR(AND(Tipy!JN91=Výsledky!$LJ$3,OR(Tipy!JP91=Výsledky!$LL$3+1,Tipy!JP91=Výsledky!$LL$3-1)),AND(Tipy!JP91=Výsledky!$LL$3,OR(Tipy!JN91=Výsledky!$LJ$3+1,Tipy!JN91=Výsledky!$LJ$3-1))),10,0)))</f>
        <v>0</v>
      </c>
      <c r="LL97" s="186" t="str">
        <f>IF(ISBLANK($LL$3),"",IF(ISBLANK(Tipy!JN91),"-",SUM(LG97:LK97)))</f>
        <v>-</v>
      </c>
      <c r="LM97" s="185"/>
      <c r="LN97" s="182" t="str">
        <f>IF(ISBLANK($LS$3),"",IF(ISBLANK(Tipy!JT91),0,IF(AND(Tipy!JT91=Výsledky!$LQ$3,Tipy!JV91=Výsledky!$LS$3),50,0)))</f>
        <v/>
      </c>
      <c r="LO97" s="182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182" t="str">
        <f>IF(ISBLANK($LS$3),"",IF(OR(Tipy!JW91=Výsledky!$LN$6,Tipy!JW91=Výsledky!$LN$7,Tipy!JW91=Výsledky!$LN$8,Tipy!JW91=Výsledky!$LN$9),30,0))</f>
        <v/>
      </c>
      <c r="LQ97" s="182" t="str">
        <f>IF(ISBLANK($LS$3),"",IF(OR(Tipy!JX91=Výsledky!$LQ$6,Tipy!JX91=Výsledky!$LQ$7,Tipy!JX91=Výsledky!$LQ$8,Tipy!JX91=Výsledky!$LQ$9),10,0))</f>
        <v/>
      </c>
      <c r="LR97" s="183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186" t="str">
        <f>IF(ISBLANK($LS$3),"",IF(ISBLANK(Tipy!JT91),"-",SUM(LN97:LR97)))</f>
        <v/>
      </c>
      <c r="LT97" s="94"/>
      <c r="LU97" s="182">
        <f>IF(ISBLANK($LZ$3),"",IF(ISBLANK(Tipy!JZ91),0,IF(AND(Tipy!JZ91=Výsledky!$LX$3,Tipy!KB91=Výsledky!$LZ$3),50,0)))</f>
        <v>0</v>
      </c>
      <c r="LV97" s="182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>0</v>
      </c>
      <c r="LW97" s="182">
        <f>IF(ISBLANK($LZ$3),"",IF(OR(Tipy!KC91=Výsledky!$LU$6,Tipy!KC91=Výsledky!$LU$7,Tipy!KC91=Výsledky!$LU$8,Tipy!KC91=Výsledky!$LU$9),30,0))</f>
        <v>0</v>
      </c>
      <c r="LX97" s="182">
        <f>IF(ISBLANK($LZ$3),"",IF(OR(Tipy!KD91=Výsledky!$LX$6,Tipy!KD91=Výsledky!$LX$7,Tipy!KD91=Výsledky!$LX$8,Tipy!KD91=Výsledky!$LX$9),10,0))</f>
        <v>0</v>
      </c>
      <c r="LY97" s="183">
        <f>IF(ISBLANK($LZ$3),"",IF(ISBLANK(Tipy!JZ91),0,IF(OR(AND(Tipy!JZ91=Výsledky!$LX$3,OR(Tipy!KB91=Výsledky!$LZ$3+1,Tipy!KB91=Výsledky!$LZ$3-1)),AND(Tipy!KB91=Výsledky!$LZ$3,OR(Tipy!JZ91=Výsledky!$LX$3+1,Tipy!JZ91=Výsledky!$LX$3-1))),10,0)))</f>
        <v>0</v>
      </c>
      <c r="LZ97" s="186" t="str">
        <f>IF(ISBLANK($LZ$3),"",IF(ISBLANK(Tipy!JZ91),"-",SUM(LU97:LY97)))</f>
        <v>-</v>
      </c>
      <c r="MA97" s="185"/>
      <c r="MB97" s="182">
        <f>IF(ISBLANK($MG$3),"",IF(ISBLANK(Tipy!KF91),0,IF(AND(Tipy!KF91=Výsledky!$ME$3,Tipy!KH91=Výsledky!$MG$3),50,0)))</f>
        <v>0</v>
      </c>
      <c r="MC97" s="182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>0</v>
      </c>
      <c r="MD97" s="182">
        <f>IF(ISBLANK($MG$3),"",IF(OR(Tipy!KI91=Výsledky!$MB$6,Tipy!KI91=Výsledky!$MB$7,Tipy!KI91=Výsledky!$MB$8,Tipy!KI91=Výsledky!$MB$9),30,0))</f>
        <v>0</v>
      </c>
      <c r="ME97" s="182">
        <f>IF(ISBLANK($MG$3),"",IF(OR(Tipy!KJ91=Výsledky!$ME$6,Tipy!KJ91=Výsledky!$ME$7,Tipy!KJ91=Výsledky!$ME$8,Tipy!KJ91=Výsledky!$ME$9),10,0))</f>
        <v>0</v>
      </c>
      <c r="MF97" s="183">
        <f>IF(ISBLANK($MG$3),"",IF(ISBLANK(Tipy!KF91),0,IF(OR(AND(Tipy!KF91=Výsledky!$ME$3,OR(Tipy!KH91=Výsledky!$MG$3+1,Tipy!KH91=Výsledky!$MG$3-1)),AND(Tipy!KH91=Výsledky!$MG$3,OR(Tipy!KF91=Výsledky!$ME$3+1,Tipy!KF91=Výsledky!$ME$3-1))),10,0)))</f>
        <v>0</v>
      </c>
      <c r="MG97" s="186" t="str">
        <f>IF(ISBLANK($MG$3),"",IF(ISBLANK(Tipy!KF91),"-",SUM(MB97:MF97)))</f>
        <v>-</v>
      </c>
      <c r="MH97" s="94"/>
      <c r="MI97" s="92" t="str">
        <f>IF(ISBLANK($MN$3),"",IF(ISBLANK(Tipy!KL91),0,IF(AND(Tipy!KL91=Výsledky!$ML$3,Tipy!KN91=Výsledky!$MN$3),50,0)))</f>
        <v/>
      </c>
      <c r="MJ97" s="92" t="str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/>
      </c>
      <c r="MK97" s="92" t="str">
        <f>IF(ISBLANK($MN$3),"",IF(OR(Tipy!KO91=Výsledky!$MI$6,Tipy!KO91=Výsledky!$MI$7,Tipy!KO91=Výsledky!$MI$8,Tipy!KO91=Výsledky!$MI$9),30,0))</f>
        <v/>
      </c>
      <c r="ML97" s="92" t="str">
        <f>IF(ISBLANK($MN$3),"",IF(OR(Tipy!KP91=Výsledky!$ML$6,Tipy!KP91=Výsledky!$ML$7,Tipy!KP91=Výsledky!$ML$8,Tipy!KP91=Výsledky!$ML$9),10,0))</f>
        <v/>
      </c>
      <c r="MM97" s="93" t="str">
        <f>IF(ISBLANK($MN$3),"",IF(ISBLANK(Tipy!KL91),0,IF(OR(AND(Tipy!KL91=Výsledky!$ML$3,OR(Tipy!KN91=Výsledky!$MN$3+1,Tipy!KN91=Výsledky!$MN$3-1)),AND(Tipy!KN91=Výsledky!$MN$3,OR(Tipy!KL91=Výsledky!$ML$3+1,Tipy!KL91=Výsledky!$ML$3-1))),10,0)))</f>
        <v/>
      </c>
      <c r="MN97" s="95" t="str">
        <f>IF(ISBLANK($MN$3),"",IF(ISBLANK(Tipy!KL91),"-",SUM(MI97:MM97)))</f>
        <v/>
      </c>
      <c r="MO97" s="94"/>
      <c r="MP97" s="92" t="str">
        <f>IF(ISBLANK($MU$3),"",IF(ISBLANK(Tipy!KR91),0,IF(AND(Tipy!KR91=Výsledky!$MS$3,Tipy!KT91=Výsledky!$MU$3),50,0)))</f>
        <v/>
      </c>
      <c r="MQ97" s="92" t="str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/>
      </c>
      <c r="MR97" s="92" t="str">
        <f>IF(ISBLANK($MU$3),"",IF(OR(Tipy!KU91=Výsledky!$MP$6,Tipy!KU91=Výsledky!$MP$7,Tipy!KU91=Výsledky!$MP$8,Tipy!KU91=Výsledky!$MP$9),30,0))</f>
        <v/>
      </c>
      <c r="MS97" s="92" t="str">
        <f>IF(ISBLANK($MU$3),"",IF(OR(Tipy!KV91=Výsledky!$MS$6,Tipy!KV91=Výsledky!$MS$7,Tipy!KV91=Výsledky!$MS$8,Tipy!KV91=Výsledky!$MS$9),10,0))</f>
        <v/>
      </c>
      <c r="MT97" s="93" t="str">
        <f>IF(ISBLANK($MU$3),"",IF(ISBLANK(Tipy!KR91),0,IF(OR(AND(Tipy!KR91=Výsledky!$MS$3,OR(Tipy!KT91=Výsledky!$MU$3+1,Tipy!KT91=Výsledky!$MU$3-1)),AND(Tipy!KT91=Výsledky!$MU$3,OR(Tipy!KR91=Výsledky!$MS$3+1,Tipy!KR91=Výsledky!$MS$3-1))),10,0)))</f>
        <v/>
      </c>
      <c r="MU97" s="95" t="str">
        <f>IF(ISBLANK($MU$3),"",IF(ISBLANK(Tipy!KR91),"-",SUM(MP97:MT97)))</f>
        <v/>
      </c>
      <c r="MV97" s="94"/>
      <c r="MW97" s="92" t="str">
        <f>IF(ISBLANK($NB$3),"",IF(ISBLANK(Tipy!KX91),0,IF(AND(Tipy!KX91=Výsledky!$MZ$3,Tipy!KZ91=Výsledky!$NB$3),50,0)))</f>
        <v/>
      </c>
      <c r="MX97" s="92" t="str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/>
      </c>
      <c r="MY97" s="92" t="str">
        <f>IF(ISBLANK($NB$3),"",IF(OR(Tipy!LA91=Výsledky!$MW$6,Tipy!LA91=Výsledky!$MW$7,Tipy!LA91=Výsledky!$MW$8,Tipy!LA91=Výsledky!$MW$9),30,0))</f>
        <v/>
      </c>
      <c r="MZ97" s="92" t="str">
        <f>IF(ISBLANK($NB$3),"",IF(OR(Tipy!LB91=Výsledky!$MZ$6,Tipy!LB91=Výsledky!$MZ$7,Tipy!LB91=Výsledky!$MZ$8,Tipy!LB91=Výsledky!$MZ$9),10,0))</f>
        <v/>
      </c>
      <c r="NA97" s="93" t="str">
        <f>IF(ISBLANK($NB$3),"",IF(ISBLANK(Tipy!KX91),0,IF(OR(AND(Tipy!KX91=Výsledky!$MZ$3,OR(Tipy!KZ91=Výsledky!$NB$3+1,Tipy!KZ91=Výsledky!$NB$3-1)),AND(Tipy!KZ91=Výsledky!$NB$3,OR(Tipy!KX91=Výsledky!$MZ$3+1,Tipy!KX91=Výsledky!$MZ$3-1))),10,0)))</f>
        <v/>
      </c>
      <c r="NB97" s="95" t="str">
        <f>IF(ISBLANK($NB$3),"",IF(ISBLANK(Tipy!KX91),"-",SUM(MW97:NA97)))</f>
        <v/>
      </c>
      <c r="NC97" s="94"/>
      <c r="ND97" s="92" t="str">
        <f>IF(ISBLANK($NI$3),"",IF(ISBLANK(Tipy!LD91),0,IF(AND(Tipy!LD91=Výsledky!$NG$3,Tipy!LF91=Výsledky!$NI$3),50,0)))</f>
        <v/>
      </c>
      <c r="NE97" s="92" t="str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/>
      </c>
      <c r="NF97" s="92" t="str">
        <f>IF(ISBLANK($NI$3),"",IF(OR(Tipy!LG91=Výsledky!$ND$6,Tipy!LG91=Výsledky!$ND$7,Tipy!LG91=Výsledky!$ND$8,Tipy!LG91=Výsledky!$ND$9),30,0))</f>
        <v/>
      </c>
      <c r="NG97" s="92" t="str">
        <f>IF(ISBLANK($NI$3),"",IF(OR(Tipy!LH91=Výsledky!$NG$6,Tipy!LH91=Výsledky!$NG$7,Tipy!LH91=Výsledky!$NG$8,Tipy!LH91=Výsledky!$NG$9),10,0))</f>
        <v/>
      </c>
      <c r="NH97" s="93" t="str">
        <f>IF(ISBLANK($NI$3),"",IF(ISBLANK(Tipy!LD91),0,IF(OR(AND(Tipy!LD91=Výsledky!$NG$3,OR(Tipy!LF91=Výsledky!$NI$3+1,Tipy!LF91=Výsledky!$NI$3-1)),AND(Tipy!LF91=Výsledky!$NI$3,OR(Tipy!LD91=Výsledky!$NG$3+1,Tipy!LD91=Výsledky!$NG$3-1))),10,0)))</f>
        <v/>
      </c>
      <c r="NI97" s="95" t="str">
        <f>IF(ISBLANK($NI$3),"",IF(ISBLANK(Tipy!LD91),"-",SUM(ND97:NH97)))</f>
        <v/>
      </c>
      <c r="NJ97" s="94"/>
      <c r="NK97" s="92" t="str">
        <f>IF(ISBLANK($NP$3),"",IF(ISBLANK(Tipy!LJ91),0,IF(AND(Tipy!LJ91=Výsledky!$NN$3,Tipy!LL91=Výsledky!$NP$3),50,0)))</f>
        <v/>
      </c>
      <c r="NL97" s="92" t="str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/>
      </c>
      <c r="NM97" s="92" t="str">
        <f>IF(ISBLANK($NP$3),"",IF(OR(Tipy!LM91=Výsledky!$NK$6,Tipy!LM91=Výsledky!$NK$7,Tipy!LM91=Výsledky!$NK$8,Tipy!LM91=Výsledky!$NK$9),30,0))</f>
        <v/>
      </c>
      <c r="NN97" s="92" t="str">
        <f>IF(ISBLANK($NP$3),"",IF(OR(Tipy!LN91=Výsledky!$NN$6,Tipy!LN91=Výsledky!$NN$7,Tipy!LN91=Výsledky!$NN$8,Tipy!LN91=Výsledky!$NN$9),10,0))</f>
        <v/>
      </c>
      <c r="NO97" s="93" t="str">
        <f>IF(ISBLANK($NP$3),"",IF(ISBLANK(Tipy!LJ91),0,IF(OR(AND(Tipy!LJ91=Výsledky!$NN$3,OR(Tipy!LL91=Výsledky!$NP$3+1,Tipy!LL91=Výsledky!$NP$3-1)),AND(Tipy!LL91=Výsledky!$NP$3,OR(Tipy!LJ91=Výsledky!$NN$3+1,Tipy!LJ91=Výsledky!$NN$3-1))),10,0)))</f>
        <v/>
      </c>
      <c r="NP97" s="95" t="str">
        <f>IF(ISBLANK($NP$3),"",IF(ISBLANK(Tipy!LJ91),"-",SUM(NK97:NO97)))</f>
        <v/>
      </c>
      <c r="NQ97" s="94"/>
      <c r="NR97" s="92" t="str">
        <f>IF(ISBLANK($NW$3),"",IF(ISBLANK(Tipy!LP91),0,IF(AND(Tipy!LP91=Výsledky!$NU$3,Tipy!LR91=Výsledky!$NW$3),50,0)))</f>
        <v/>
      </c>
      <c r="NS97" s="92" t="str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/>
      </c>
      <c r="NT97" s="92" t="str">
        <f>IF(ISBLANK($NW$3),"",IF(OR(Tipy!LS91=Výsledky!$NR$6,Tipy!LS91=Výsledky!$NR$7,Tipy!LS91=Výsledky!$NR$8,Tipy!LS91=Výsledky!$NR$9),30,0))</f>
        <v/>
      </c>
      <c r="NU97" s="92" t="str">
        <f>IF(ISBLANK($NW$3),"",IF(OR(Tipy!LT91=Výsledky!$NU$6,Tipy!LT91=Výsledky!$NU$7,Tipy!LT91=Výsledky!$NU$8,Tipy!LT91=Výsledky!$NU$9),10,0))</f>
        <v/>
      </c>
      <c r="NV97" s="93" t="str">
        <f>IF(ISBLANK($NW$3),"",IF(ISBLANK(Tipy!LP91),0,IF(OR(AND(Tipy!LP91=Výsledky!$NU$3,OR(Tipy!LR91=Výsledky!$NW$3+1,Tipy!LR91=Výsledky!$NW$3-1)),AND(Tipy!LR91=Výsledky!$NW$3,OR(Tipy!LP91=Výsledky!$NU$3+1,Tipy!LP91=Výsledky!$NU$3-1))),10,0)))</f>
        <v/>
      </c>
      <c r="NW97" s="95" t="str">
        <f>IF(ISBLANK($NW$3),"",IF(ISBLANK(Tipy!LP91),"-",SUM(NR97:NV97)))</f>
        <v/>
      </c>
      <c r="NX97" s="94"/>
      <c r="NY97" s="92" t="str">
        <f>IF(ISBLANK($OD$3),"",IF(ISBLANK(Tipy!LV91),0,IF(AND(Tipy!LV91=Výsledky!$OB$3,Tipy!LX91=Výsledky!$OD$3),50,0)))</f>
        <v/>
      </c>
      <c r="NZ97" s="92" t="str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/>
      </c>
      <c r="OA97" s="92" t="str">
        <f>IF(ISBLANK($OD$3),"",IF(OR(Tipy!LY91=Výsledky!$NY$6,Tipy!LY91=Výsledky!$NY$7,Tipy!LY91=Výsledky!$NY$8,Tipy!LY91=Výsledky!$NY$9),30,0))</f>
        <v/>
      </c>
      <c r="OB97" s="92" t="str">
        <f>IF(ISBLANK($OD$3),"",IF(OR(Tipy!LZ91=Výsledky!$OB$6,Tipy!LZ91=Výsledky!$OB$7,Tipy!LZ91=Výsledky!$OB$8,Tipy!LZ91=Výsledky!$OB$9),10,0))</f>
        <v/>
      </c>
      <c r="OC97" s="93" t="str">
        <f>IF(ISBLANK($OD$3),"",IF(ISBLANK(Tipy!LV91),0,IF(OR(AND(Tipy!LV91=Výsledky!$OB$3,OR(Tipy!LX91=Výsledky!$OD$3+1,Tipy!LX91=Výsledky!$OD$3-1)),AND(Tipy!LX91=Výsledky!$OD$3,OR(Tipy!LV91=Výsledky!$OB$3+1,Tipy!LV91=Výsledky!$OB$3-1))),10,0)))</f>
        <v/>
      </c>
      <c r="OD97" s="95" t="str">
        <f>IF(ISBLANK($OD$3),"",IF(ISBLANK(Tipy!LV91),"-",SUM(NY97:OC97)))</f>
        <v/>
      </c>
      <c r="OE97" s="94"/>
      <c r="OF97" s="92" t="str">
        <f>IF(ISBLANK($OK$3),"",IF(ISBLANK(Tipy!MB91),0,IF(AND(Tipy!MB91=Výsledky!$OI$3,Tipy!MD91=Výsledky!$OK$3),50,0)))</f>
        <v/>
      </c>
      <c r="OG97" s="92" t="str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/>
      </c>
      <c r="OH97" s="92" t="str">
        <f>IF(ISBLANK($OK$3),"",IF(OR(Tipy!ME91=Výsledky!$OF$6,Tipy!ME91=Výsledky!$OF$7,Tipy!ME91=Výsledky!$OF$8,Tipy!ME91=Výsledky!$OF$9),30,0))</f>
        <v/>
      </c>
      <c r="OI97" s="92" t="str">
        <f>IF(ISBLANK($OK$3),"",IF(OR(Tipy!MF91=Výsledky!$OI$6,Tipy!MF91=Výsledky!$OI$7,Tipy!MF91=Výsledky!$OI$8,Tipy!MF91=Výsledky!$OI$9),10,0))</f>
        <v/>
      </c>
      <c r="OJ97" s="93" t="str">
        <f>IF(ISBLANK($OK$3),"",IF(ISBLANK(Tipy!MB91),0,IF(OR(AND(Tipy!MB91=Výsledky!$OI$3,OR(Tipy!MD91=Výsledky!$OK$3+1,Tipy!MD91=Výsledky!$OK$3-1)),AND(Tipy!MD91=Výsledky!$OK$3,OR(Tipy!MB91=Výsledky!$OI$3+1,Tipy!MB91=Výsledky!$OI$3-1))),10,0)))</f>
        <v/>
      </c>
      <c r="OK97" s="95" t="str">
        <f>IF(ISBLANK($OK$3),"",IF(ISBLANK(Tipy!MB91),"-",SUM(OF97:OJ97)))</f>
        <v/>
      </c>
      <c r="OL97" s="94"/>
      <c r="OM97" s="92" t="str">
        <f>IF(ISBLANK($OR$3),"",IF(ISBLANK(Tipy!MH91),0,IF(AND(Tipy!MH91=Výsledky!$OP$3,Tipy!MJ91=Výsledky!$OR$3),50,0)))</f>
        <v/>
      </c>
      <c r="ON97" s="92" t="str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/>
      </c>
      <c r="OO97" s="92" t="str">
        <f>IF(ISBLANK($OR$3),"",IF(OR(Tipy!MK91=Výsledky!$OM$6,Tipy!MK91=Výsledky!$OM$7,Tipy!MK91=Výsledky!$OM$8,Tipy!MK91=Výsledky!$OM$9),30,0))</f>
        <v/>
      </c>
      <c r="OP97" s="92" t="str">
        <f>IF(ISBLANK($OR$3),"",IF(OR(Tipy!ML91=Výsledky!$OP$6,Tipy!ML91=Výsledky!$OP$7,Tipy!ML91=Výsledky!$OP$8,Tipy!ML91=Výsledky!$OP$9),10,0))</f>
        <v/>
      </c>
      <c r="OQ97" s="93" t="str">
        <f>IF(ISBLANK($OR$3),"",IF(ISBLANK(Tipy!MH91),0,IF(OR(AND(Tipy!MH91=Výsledky!$OP$3,OR(Tipy!MJ91=Výsledky!$OR$3+1,Tipy!MJ91=Výsledky!$OR$3-1)),AND(Tipy!MJ91=Výsledky!$OR$3,OR(Tipy!MH91=Výsledky!$OP$3+1,Tipy!MH91=Výsledky!$OP$3-1))),10,0)))</f>
        <v/>
      </c>
      <c r="OR97" s="95" t="str">
        <f>IF(ISBLANK($OR$3),"",IF(ISBLANK(Tipy!MH91),"-",SUM(OM97:OQ97)))</f>
        <v/>
      </c>
      <c r="OS97" s="94"/>
      <c r="OT97" s="92" t="str">
        <f>IF(ISBLANK($OY$3),"",IF(ISBLANK(Tipy!MN91),0,IF(AND(Tipy!MN91=Výsledky!$OW$3,Tipy!MP91=Výsledky!$OY$3),50,0)))</f>
        <v/>
      </c>
      <c r="OU97" s="92" t="str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/>
      </c>
      <c r="OV97" s="92" t="str">
        <f>IF(ISBLANK($OY$3),"",IF(OR(Tipy!MQ91=Výsledky!$OT$6,Tipy!MQ91=Výsledky!$OT$7,Tipy!MQ91=Výsledky!$OT$8,Tipy!MQ91=Výsledky!$OT$9),30,0))</f>
        <v/>
      </c>
      <c r="OW97" s="92" t="str">
        <f>IF(ISBLANK($OY$3),"",IF(OR(Tipy!MR91=Výsledky!$OW$6,Tipy!MR91=Výsledky!$OW$7,Tipy!MR91=Výsledky!$OW$8,Tipy!MR91=Výsledky!$OW$9),10,0))</f>
        <v/>
      </c>
      <c r="OX97" s="93" t="str">
        <f>IF(ISBLANK($OY$3),"",IF(ISBLANK(Tipy!MN91),0,IF(OR(AND(Tipy!MN91=Výsledky!$OW$3,OR(Tipy!MP91=Výsledky!$OY$3+1,Tipy!MP91=Výsledky!$OY$3-1)),AND(Tipy!MP91=Výsledky!$OY$3,OR(Tipy!MN91=Výsledky!$OW$3+1,Tipy!MN91=Výsledky!$OW$3-1))),10,0)))</f>
        <v/>
      </c>
      <c r="OY97" s="95" t="str">
        <f>IF(ISBLANK($OY$3),"",IF(ISBLANK(Tipy!MN91),"-",SUM(OT97:OX97)))</f>
        <v/>
      </c>
      <c r="OZ97" s="94"/>
      <c r="PA97" s="92" t="str">
        <f>IF(ISBLANK($PF$3),"",IF(ISBLANK(Tipy!MT91),0,IF(AND(Tipy!MT91=Výsledky!$PD$3,Tipy!MV91=Výsledky!$PF$3),50,0)))</f>
        <v/>
      </c>
      <c r="PB97" s="92" t="str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/>
      </c>
      <c r="PC97" s="92" t="str">
        <f>IF(ISBLANK($PF$3),"",IF(OR(Tipy!MW91=Výsledky!$PA$6,Tipy!MW91=Výsledky!$PA$7,Tipy!MW91=Výsledky!$PA$8,Tipy!MW91=Výsledky!$PA$9),30,0))</f>
        <v/>
      </c>
      <c r="PD97" s="92" t="str">
        <f>IF(ISBLANK($PF$3),"",IF(OR(Tipy!MX91=Výsledky!$PD$6,Tipy!MX91=Výsledky!$PD$7,Tipy!MX91=Výsledky!$PD$8,Tipy!MX91=Výsledky!$PD$9),10,0))</f>
        <v/>
      </c>
      <c r="PE97" s="93" t="str">
        <f>IF(ISBLANK($PF$3),"",IF(ISBLANK(Tipy!MT91),0,IF(OR(AND(Tipy!MT91=Výsledky!$PD$3,OR(Tipy!MV91=Výsledky!$PF$3+1,Tipy!MV91=Výsledky!$PF$3-1)),AND(Tipy!MV91=Výsledky!$PF$3,OR(Tipy!MT91=Výsledky!$PD$3+1,Tipy!MT91=Výsledky!$PD$3-1))),10,0)))</f>
        <v/>
      </c>
      <c r="PF97" s="95" t="str">
        <f>IF(ISBLANK($PF$3),"",IF(ISBLANK(Tipy!MT91),"-",SUM(PA97:PE97)))</f>
        <v/>
      </c>
      <c r="PG97" s="94"/>
      <c r="PH97" s="92" t="str">
        <f>IF(ISBLANK($PM$3),"",IF(ISBLANK(Tipy!MZ91),0,IF(AND(Tipy!MZ91=Výsledky!$PK$3,Tipy!NB91=Výsledky!$PM$3),50,0)))</f>
        <v/>
      </c>
      <c r="PI97" s="92" t="str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/>
      </c>
      <c r="PJ97" s="92" t="str">
        <f>IF(ISBLANK($PM$3),"",IF(OR(Tipy!NC91=Výsledky!$PH$6,Tipy!NC91=Výsledky!$PH$7,Tipy!NC91=Výsledky!$PH$8,Tipy!NC91=Výsledky!$PH$9),30,0))</f>
        <v/>
      </c>
      <c r="PK97" s="92" t="str">
        <f>IF(ISBLANK($PM$3),"",IF(OR(Tipy!ND91=Výsledky!$PK$6,Tipy!ND91=Výsledky!$PK$7,Tipy!ND91=Výsledky!$PK$8,Tipy!ND91=Výsledky!$PK$9),10,0))</f>
        <v/>
      </c>
      <c r="PL97" s="93" t="str">
        <f>IF(ISBLANK($PM$3),"",IF(ISBLANK(Tipy!MZ91),0,IF(OR(AND(Tipy!MZ91=Výsledky!$PK$3,OR(Tipy!NB91=Výsledky!$PM$3+1,Tipy!NB91=Výsledky!$PM$3-1)),AND(Tipy!NB91=Výsledky!$PM$3,OR(Tipy!MZ91=Výsledky!$PK$3+1,Tipy!MZ91=Výsledky!$PK$3-1))),10,0)))</f>
        <v/>
      </c>
      <c r="PM97" s="95" t="str">
        <f>IF(ISBLANK($PM$3),"",IF(ISBLANK(Tipy!MZ91),"-",SUM(PH97:PL97)))</f>
        <v/>
      </c>
      <c r="PN97" s="94"/>
      <c r="PO97" s="92" t="str">
        <f>IF(ISBLANK($PT$3),"",IF(ISBLANK(Tipy!NF91),0,IF(AND(Tipy!NF91=Výsledky!$PR$3,Tipy!NH91=Výsledky!$PT$3),50,0)))</f>
        <v/>
      </c>
      <c r="PP97" s="92" t="str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/>
      </c>
      <c r="PQ97" s="92" t="str">
        <f>IF(ISBLANK($PT$3),"",IF(OR(Tipy!NI91=Výsledky!$PO$6,Tipy!NI91=Výsledky!$PO$7,Tipy!NI91=Výsledky!$PO$8,Tipy!NI91=Výsledky!$PO$9),30,0))</f>
        <v/>
      </c>
      <c r="PR97" s="92" t="str">
        <f>IF(ISBLANK($PT$3),"",IF(OR(Tipy!NJ91=Výsledky!$PR$6,Tipy!NJ91=Výsledky!$PR$7,Tipy!NJ91=Výsledky!$PR$8,Tipy!NJ91=Výsledky!$PR$9),10,0))</f>
        <v/>
      </c>
      <c r="PS97" s="93" t="str">
        <f>IF(ISBLANK($PT$3),"",IF(ISBLANK(Tipy!NF91),0,IF(OR(AND(Tipy!NF91=Výsledky!$PR$3,OR(Tipy!NH91=Výsledky!$PT$3+1,Tipy!NH91=Výsledky!$PT$3-1)),AND(Tipy!NH91=Výsledky!$PT$3,OR(Tipy!NF91=Výsledky!$PR$3+1,Tipy!NF91=Výsledky!$PR$3-1))),10,0)))</f>
        <v/>
      </c>
      <c r="PT97" s="95" t="str">
        <f>IF(ISBLANK($PT$3),"",IF(ISBLANK(Tipy!NF91),"-",SUM(PO97:PS97)))</f>
        <v/>
      </c>
      <c r="PU97" s="94"/>
      <c r="PV97" s="92" t="str">
        <f>IF(ISBLANK($QA$3),"",IF(ISBLANK(Tipy!NL91),0,IF(AND(Tipy!NL91=Výsledky!$PY$3,Tipy!NN91=Výsledky!$QA$3),50,0)))</f>
        <v/>
      </c>
      <c r="PW97" s="92" t="str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/>
      </c>
      <c r="PX97" s="92" t="str">
        <f>IF(ISBLANK($QA$3),"",IF(OR(Tipy!NO91=Výsledky!$PV$6,Tipy!NO91=Výsledky!$PV$7,Tipy!NO91=Výsledky!$PV$8,Tipy!NO91=Výsledky!$PV$9),30,0))</f>
        <v/>
      </c>
      <c r="PY97" s="92" t="str">
        <f>IF(ISBLANK($QA$3),"",IF(OR(Tipy!NP91=Výsledky!$PY$6,Tipy!NP91=Výsledky!$PY$7,Tipy!NP91=Výsledky!$PY$8,Tipy!NP91=Výsledky!$PY$9),10,0))</f>
        <v/>
      </c>
      <c r="PZ97" s="93" t="str">
        <f>IF(ISBLANK($QA$3),"",IF(ISBLANK(Tipy!NL91),0,IF(OR(AND(Tipy!NL91=Výsledky!$PY$3,OR(Tipy!NN91=Výsledky!$QA$3+1,Tipy!NN91=Výsledky!$QA$3-1)),AND(Tipy!NN91=Výsledky!$QA$3,OR(Tipy!NL91=Výsledky!$PY$3+1,Tipy!NL91=Výsledky!$PY$3-1))),10,0)))</f>
        <v/>
      </c>
      <c r="QA97" s="95" t="str">
        <f>IF(ISBLANK($QA$3),"",IF(ISBLANK(Tipy!NL91),"-",SUM(PV97:PZ97)))</f>
        <v/>
      </c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182">
        <f>IF(ISBLANK($GP$3),"",IF(ISBLANK(Tipy!FJ92),0,IF(AND(Tipy!FJ92=Výsledky!$GN$3,Tipy!FL92=Výsledky!$GP$3),50,0)))</f>
        <v>0</v>
      </c>
      <c r="GL98" s="182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82">
        <f>IF(ISBLANK($GP$3),"",IF(OR(Tipy!FM92=Výsledky!$GK$6,Tipy!FM92=Výsledky!$GK$7,Tipy!FM92=Výsledky!$GK$8,Tipy!FM92=Výsledky!$GK$9),30,0))</f>
        <v>30</v>
      </c>
      <c r="GN98" s="182">
        <f>IF(ISBLANK($GP$3),"",IF(OR(Tipy!FN92=Výsledky!$GN$6,Tipy!FN92=Výsledky!$GN$7,Tipy!FN92=Výsledky!$GN$8,Tipy!FN92=Výsledky!$GN$9),10,0))</f>
        <v>0</v>
      </c>
      <c r="GO98" s="183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6">
        <f>IF(ISBLANK($GP$3),"",IF(ISBLANK(Tipy!FJ92),"-",SUM(GK98:GO98)))</f>
        <v>50</v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182">
        <f>IF(ISBLANK($IM$3),"",IF(ISBLANK(Tipy!GZ92),0,IF(AND(Tipy!GZ92=Výsledky!$IK$3,Tipy!HB92=Výsledky!$IM$3),50,0)))</f>
        <v>0</v>
      </c>
      <c r="II98" s="182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2">
        <f>IF(ISBLANK($IM$3),"",IF(OR(Tipy!HC92=Výsledky!$IH$6,Tipy!HC92=Výsledky!$IH$7,Tipy!HC92=Výsledky!$IH$8,Tipy!HC92=Výsledky!$IH$9),30,0))</f>
        <v>0</v>
      </c>
      <c r="IK98" s="182">
        <f>IF(ISBLANK($IM$3),"",IF(OR(Tipy!HD92=Výsledky!$IK$6,Tipy!HD92=Výsledky!$IK$7,Tipy!HD92=Výsledky!$IK$8,Tipy!HD92=Výsledky!$IK$9),10,0))</f>
        <v>0</v>
      </c>
      <c r="IL98" s="183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6" t="str">
        <f>IF(ISBLANK($IM$3),"",IF(ISBLANK(Tipy!GZ92),"-",SUM(IH98:IL98)))</f>
        <v>-</v>
      </c>
      <c r="IN98" s="185"/>
      <c r="IO98" s="182">
        <f>IF(ISBLANK($IT$3),"",IF(ISBLANK(Tipy!HF92),0,IF(AND(Tipy!HF92=Výsledky!$IR$3,Tipy!HH92=Výsledky!$IT$3),50,0)))</f>
        <v>0</v>
      </c>
      <c r="IP98" s="182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2">
        <f>IF(ISBLANK($IT$3),"",IF(OR(Tipy!HI92=Výsledky!$IO$6,Tipy!HI92=Výsledky!$IO$7,Tipy!HI92=Výsledky!$IO$8,Tipy!HI92=Výsledky!$IO$9),30,0))</f>
        <v>30</v>
      </c>
      <c r="IR98" s="182">
        <f>IF(ISBLANK($IT$3),"",IF(OR(Tipy!HJ92=Výsledky!$IR$6,Tipy!HJ92=Výsledky!$IR$7,Tipy!HJ92=Výsledky!$IR$8,Tipy!HJ92=Výsledky!$IR$9),10,0))</f>
        <v>10</v>
      </c>
      <c r="IS98" s="183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6">
        <f>IF(ISBLANK($IT$3),"",IF(ISBLANK(Tipy!HF92),"-",SUM(IO98:IS98)))</f>
        <v>70</v>
      </c>
      <c r="IU98" s="185"/>
      <c r="IV98" s="182">
        <f>IF(ISBLANK($JA$3),"",IF(ISBLANK(Tipy!HL92),0,IF(AND(Tipy!HL92=Výsledky!$IY$3,Tipy!HN92=Výsledky!$JA$3),50,0)))</f>
        <v>0</v>
      </c>
      <c r="IW98" s="182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2">
        <f>IF(ISBLANK($JA$3),"",IF(OR(Tipy!HO92=Výsledky!$IV$6,Tipy!HO92=Výsledky!$IV$7,Tipy!HO92=Výsledky!$IV$8,Tipy!HO92=Výsledky!$IV$9),30,0))</f>
        <v>30</v>
      </c>
      <c r="IY98" s="182">
        <f>IF(ISBLANK($JA$3),"",IF(OR(Tipy!HP92=Výsledky!$IY$6,Tipy!HP92=Výsledky!$IY$7,Tipy!HP92=Výsledky!$IY$8,Tipy!HP92=Výsledky!$IY$9),10,0))</f>
        <v>0</v>
      </c>
      <c r="IZ98" s="183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6">
        <f>IF(ISBLANK($JA$3),"",IF(ISBLANK(Tipy!HL92),"-",SUM(IV98:IZ98)))</f>
        <v>50</v>
      </c>
      <c r="JB98" s="185"/>
      <c r="JC98" s="182">
        <f>IF(ISBLANK($JH$3),"",IF(ISBLANK(Tipy!HR92),0,IF(AND(Tipy!HR92=Výsledky!$JF$3,Tipy!HT92=Výsledky!$JH$3),50,0)))</f>
        <v>0</v>
      </c>
      <c r="JD98" s="182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2">
        <f>IF(ISBLANK($JH$3),"",IF(OR(Tipy!HU92=Výsledky!$JC$6,Tipy!HU92=Výsledky!$JC$7,Tipy!HU92=Výsledky!$JC$8,Tipy!HU92=Výsledky!$JC$9),30,0))</f>
        <v>0</v>
      </c>
      <c r="JF98" s="182">
        <f>IF(ISBLANK($JH$3),"",IF(OR(Tipy!HV92=Výsledky!$JF$6,Tipy!HV92=Výsledky!$JF$7,Tipy!HV92=Výsledky!$JF$8,Tipy!HV92=Výsledky!$JF$9),10,0))</f>
        <v>0</v>
      </c>
      <c r="JG98" s="183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6">
        <f>IF(ISBLANK($JH$3),"",IF(ISBLANK(Tipy!HR92),"-",SUM(JC98:JG98)))</f>
        <v>30</v>
      </c>
      <c r="JI98" s="185"/>
      <c r="JJ98" s="182">
        <f>IF(ISBLANK($JO$3),"",IF(ISBLANK(Tipy!HX92),0,IF(AND(Tipy!HX92=Výsledky!$JM$3,Tipy!HZ92=Výsledky!$JO$3),50,0)))</f>
        <v>0</v>
      </c>
      <c r="JK98" s="182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2">
        <f>IF(ISBLANK($JO$3),"",IF(OR(Tipy!IA92=Výsledky!$JJ$6,Tipy!IA92=Výsledky!$JJ$7,Tipy!IA92=Výsledky!$JJ$8,Tipy!IA92=Výsledky!$JJ$9),30,0))</f>
        <v>0</v>
      </c>
      <c r="JM98" s="182">
        <f>IF(ISBLANK($JO$3),"",IF(OR(Tipy!IB92=Výsledky!$JM$6,Tipy!IB92=Výsledky!$JM$7,Tipy!IB92=Výsledky!$JM$8,Tipy!IB92=Výsledky!$JM$9),10,0))</f>
        <v>0</v>
      </c>
      <c r="JN98" s="183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186">
        <f>IF(ISBLANK($JO$3),"",IF(ISBLANK(Tipy!HX92),"-",SUM(JJ98:JN98)))</f>
        <v>20</v>
      </c>
      <c r="JP98" s="185"/>
      <c r="JQ98" s="182">
        <f>IF(ISBLANK($JV$3),"",IF(ISBLANK(Tipy!ID92),0,IF(AND(Tipy!ID92=Výsledky!$JT$3,Tipy!IF92=Výsledky!$JV$3),50,0)))</f>
        <v>0</v>
      </c>
      <c r="JR98" s="182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182">
        <f>IF(ISBLANK($JV$3),"",IF(OR(Tipy!IG92=Výsledky!$JQ$6,Tipy!IG92=Výsledky!$JQ$7,Tipy!IG92=Výsledky!$JQ$8,Tipy!IG92=Výsledky!$JQ$9),30,0))</f>
        <v>30</v>
      </c>
      <c r="JT98" s="182">
        <f>IF(ISBLANK($JV$3),"",IF(OR(Tipy!IH92=Výsledky!$JT$6,Tipy!IH92=Výsledky!$JT$7,Tipy!IH92=Výsledky!$JT$8,Tipy!IH92=Výsledky!$JT$9),10,0))</f>
        <v>0</v>
      </c>
      <c r="JU98" s="183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186">
        <f>IF(ISBLANK($JV$3),"",IF(ISBLANK(Tipy!ID92),"-",SUM(JQ98:JU98)))</f>
        <v>60</v>
      </c>
      <c r="JW98" s="185"/>
      <c r="JX98" s="182">
        <f>IF(ISBLANK($KC$3),"",IF(ISBLANK(Tipy!IJ92),0,IF(AND(Tipy!IJ92=Výsledky!$KA$3,Tipy!IL92=Výsledky!$KC$3),50,0)))</f>
        <v>50</v>
      </c>
      <c r="JY98" s="182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>0</v>
      </c>
      <c r="JZ98" s="182">
        <f>IF(ISBLANK($KC$3),"",IF(OR(Tipy!IM92=Výsledky!$JX$6,Tipy!IM92=Výsledky!$JX$7,Tipy!IM92=Výsledky!$JX$8,Tipy!IM92=Výsledky!$JX$9),30,0))</f>
        <v>0</v>
      </c>
      <c r="KA98" s="182">
        <f>IF(ISBLANK($KC$3),"",IF(OR(Tipy!IN92=Výsledky!$KA$6,Tipy!IN92=Výsledky!$KA$7,Tipy!IN92=Výsledky!$KA$8,Tipy!IN92=Výsledky!$KA$9),10,0))</f>
        <v>0</v>
      </c>
      <c r="KB98" s="183">
        <f>IF(ISBLANK($KC$3),"",IF(ISBLANK(Tipy!IJ92),0,IF(OR(AND(Tipy!IJ92=Výsledky!$KA$3,OR(Tipy!IL92=Výsledky!$KC$3+1,Tipy!IL92=Výsledky!$KC$3-1)),AND(Tipy!IL92=Výsledky!$KC$3,OR(Tipy!IJ92=Výsledky!$KA$3+1,Tipy!IJ92=Výsledky!$KA$3-1))),10,0)))</f>
        <v>0</v>
      </c>
      <c r="KC98" s="186">
        <f>IF(ISBLANK($KC$3),"",IF(ISBLANK(Tipy!IJ92),"-",SUM(JX98:KB98)))</f>
        <v>50</v>
      </c>
      <c r="KD98" s="185"/>
      <c r="KE98" s="182">
        <f>IF(ISBLANK($KJ$3),"",IF(ISBLANK(Tipy!IP92),0,IF(AND(Tipy!IP92=Výsledky!$KH$3,Tipy!IR92=Výsledky!$KJ$3),50,0)))</f>
        <v>0</v>
      </c>
      <c r="KF98" s="182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182">
        <f>IF(ISBLANK($KJ$3),"",IF(OR(Tipy!IS92=Výsledky!$KE$6,Tipy!IS92=Výsledky!$KE$7,Tipy!IS92=Výsledky!$KE$8,Tipy!IS92=Výsledky!$KE$9),30,0))</f>
        <v>0</v>
      </c>
      <c r="KH98" s="182">
        <f>IF(ISBLANK($KJ$3),"",IF(OR(Tipy!IT92=Výsledky!$KH$6,Tipy!IT92=Výsledky!$KH$7,Tipy!IT92=Výsledky!$KH$8,Tipy!IT92=Výsledky!$KH$9),10,0))</f>
        <v>0</v>
      </c>
      <c r="KI98" s="183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186">
        <f>IF(ISBLANK($KJ$3),"",IF(ISBLANK(Tipy!IP92),"-",SUM(KE98:KI98)))</f>
        <v>0</v>
      </c>
      <c r="KK98" s="185"/>
      <c r="KL98" s="182">
        <f>IF(ISBLANK($KQ$3),"",IF(ISBLANK(Tipy!IV92),0,IF(AND(Tipy!IV92=Výsledky!$KO$3,Tipy!IX92=Výsledky!$KQ$3),50,0)))</f>
        <v>0</v>
      </c>
      <c r="KM98" s="182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>20</v>
      </c>
      <c r="KN98" s="182">
        <f>IF(ISBLANK($KQ$3),"",IF(OR(Tipy!IY92=Výsledky!$KL$6,Tipy!IY92=Výsledky!$KL$7,Tipy!IY92=Výsledky!$KL$8,Tipy!IY92=Výsledky!$KL$9),30,0))</f>
        <v>0</v>
      </c>
      <c r="KO98" s="182">
        <f>IF(ISBLANK($KQ$3),"",IF(OR(Tipy!IZ92=Výsledky!$KO$6,Tipy!IZ92=Výsledky!$KO$7,Tipy!IZ92=Výsledky!$KO$8,Tipy!IZ92=Výsledky!$KO$9),10,0))</f>
        <v>0</v>
      </c>
      <c r="KP98" s="183">
        <f>IF(ISBLANK($KQ$3),"",IF(ISBLANK(Tipy!IV92),0,IF(OR(AND(Tipy!IV92=Výsledky!$KO$3,OR(Tipy!IX92=Výsledky!$KQ$3+1,Tipy!IX92=Výsledky!$KQ$3-1)),AND(Tipy!IX92=Výsledky!$KQ$3,OR(Tipy!IV92=Výsledky!$KO$3+1,Tipy!IV92=Výsledky!$KO$3-1))),10,0)))</f>
        <v>0</v>
      </c>
      <c r="KQ98" s="186">
        <f>IF(ISBLANK($KQ$3),"",IF(ISBLANK(Tipy!IV92),"-",SUM(KL98:KP98)))</f>
        <v>20</v>
      </c>
      <c r="KR98" s="185"/>
      <c r="KS98" s="182">
        <f>IF(ISBLANK($KX$3),"",IF(ISBLANK(Tipy!JB92),0,IF(AND(Tipy!JB92=Výsledky!$KV$3,Tipy!JD92=Výsledky!$KX$3),50,0)))</f>
        <v>0</v>
      </c>
      <c r="KT98" s="182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>20</v>
      </c>
      <c r="KU98" s="182">
        <f>IF(ISBLANK($KX$3),"",IF(OR(Tipy!JE92=Výsledky!$KS$6,Tipy!JE92=Výsledky!$KS$7,Tipy!JE92=Výsledky!$KS$8,Tipy!JE92=Výsledky!$KS$9),30,0))</f>
        <v>0</v>
      </c>
      <c r="KV98" s="182">
        <f>IF(ISBLANK($KX$3),"",IF(OR(Tipy!JF92=Výsledky!$KV$6,Tipy!JF92=Výsledky!$KV$7,Tipy!JF92=Výsledky!$KV$8,Tipy!JF92=Výsledky!$KV$9),10,0))</f>
        <v>0</v>
      </c>
      <c r="KW98" s="183">
        <f>IF(ISBLANK($KX$3),"",IF(ISBLANK(Tipy!JB92),0,IF(OR(AND(Tipy!JB92=Výsledky!$KV$3,OR(Tipy!JD92=Výsledky!$KX$3+1,Tipy!JD92=Výsledky!$KX$3-1)),AND(Tipy!JD92=Výsledky!$KX$3,OR(Tipy!JB92=Výsledky!$KV$3+1,Tipy!JB92=Výsledky!$KV$3-1))),10,0)))</f>
        <v>0</v>
      </c>
      <c r="KX98" s="186">
        <f>IF(ISBLANK($KX$3),"",IF(ISBLANK(Tipy!JB92),"-",SUM(KS98:KW98)))</f>
        <v>20</v>
      </c>
      <c r="KY98" s="185"/>
      <c r="KZ98" s="182">
        <f>IF(ISBLANK($LE$3),"",IF(ISBLANK(Tipy!JH92),0,IF(AND(Tipy!JH92=Výsledky!$LC$3,Tipy!JJ92=Výsledky!$LE$3),50,0)))</f>
        <v>0</v>
      </c>
      <c r="LA98" s="182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>0</v>
      </c>
      <c r="LB98" s="182">
        <f>IF(ISBLANK($LE$3),"",IF(OR(Tipy!JK92=Výsledky!$KZ$6,Tipy!JK92=Výsledky!$KZ$7,Tipy!JK92=Výsledky!$KZ$8,Tipy!JK92=Výsledky!$KZ$9),30,0))</f>
        <v>0</v>
      </c>
      <c r="LC98" s="182">
        <f>IF(ISBLANK($LE$3),"",IF(OR(Tipy!JL92=Výsledky!$LC$6,Tipy!JL92=Výsledky!$LC$7,Tipy!JL92=Výsledky!$LC$8,Tipy!JL92=Výsledky!$LC$9),10,0))</f>
        <v>0</v>
      </c>
      <c r="LD98" s="183">
        <f>IF(ISBLANK($LE$3),"",IF(ISBLANK(Tipy!JH92),0,IF(OR(AND(Tipy!JH92=Výsledky!$LC$3,OR(Tipy!JJ92=Výsledky!$LE$3+1,Tipy!JJ92=Výsledky!$LE$3-1)),AND(Tipy!JJ92=Výsledky!$LE$3,OR(Tipy!JH92=Výsledky!$LC$3+1,Tipy!JH92=Výsledky!$LC$3-1))),10,0)))</f>
        <v>0</v>
      </c>
      <c r="LE98" s="186">
        <f>IF(ISBLANK($LE$3),"",IF(ISBLANK(Tipy!JH92),"-",SUM(KZ98:LD98)))</f>
        <v>0</v>
      </c>
      <c r="LF98" s="185"/>
      <c r="LG98" s="182">
        <f>IF(ISBLANK($LL$3),"",IF(ISBLANK(Tipy!JN92),0,IF(AND(Tipy!JN92=Výsledky!$LJ$3,Tipy!JP92=Výsledky!$LL$3),50,0)))</f>
        <v>50</v>
      </c>
      <c r="LH98" s="182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>0</v>
      </c>
      <c r="LI98" s="182">
        <f>IF(ISBLANK($LL$3),"",IF(OR(Tipy!JQ92=Výsledky!$LG$6,Tipy!JQ92=Výsledky!$LG$7,Tipy!JQ92=Výsledky!$LG$8,Tipy!JQ92=Výsledky!$LG$9),30,0))</f>
        <v>30</v>
      </c>
      <c r="LJ98" s="182">
        <f>IF(ISBLANK($LL$3),"",IF(OR(Tipy!JR92=Výsledky!$LJ$6,Tipy!JR92=Výsledky!$LJ$7,Tipy!JR92=Výsledky!$LJ$8,Tipy!JR92=Výsledky!$LJ$9),10,0))</f>
        <v>0</v>
      </c>
      <c r="LK98" s="183">
        <f>IF(ISBLANK($LL$3),"",IF(ISBLANK(Tipy!JN92),0,IF(OR(AND(Tipy!JN92=Výsledky!$LJ$3,OR(Tipy!JP92=Výsledky!$LL$3+1,Tipy!JP92=Výsledky!$LL$3-1)),AND(Tipy!JP92=Výsledky!$LL$3,OR(Tipy!JN92=Výsledky!$LJ$3+1,Tipy!JN92=Výsledky!$LJ$3-1))),10,0)))</f>
        <v>0</v>
      </c>
      <c r="LL98" s="186">
        <f>IF(ISBLANK($LL$3),"",IF(ISBLANK(Tipy!JN92),"-",SUM(LG98:LK98)))</f>
        <v>80</v>
      </c>
      <c r="LM98" s="185"/>
      <c r="LN98" s="182" t="str">
        <f>IF(ISBLANK($LS$3),"",IF(ISBLANK(Tipy!JT92),0,IF(AND(Tipy!JT92=Výsledky!$LQ$3,Tipy!JV92=Výsledky!$LS$3),50,0)))</f>
        <v/>
      </c>
      <c r="LO98" s="182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182" t="str">
        <f>IF(ISBLANK($LS$3),"",IF(OR(Tipy!JW92=Výsledky!$LN$6,Tipy!JW92=Výsledky!$LN$7,Tipy!JW92=Výsledky!$LN$8,Tipy!JW92=Výsledky!$LN$9),30,0))</f>
        <v/>
      </c>
      <c r="LQ98" s="182" t="str">
        <f>IF(ISBLANK($LS$3),"",IF(OR(Tipy!JX92=Výsledky!$LQ$6,Tipy!JX92=Výsledky!$LQ$7,Tipy!JX92=Výsledky!$LQ$8,Tipy!JX92=Výsledky!$LQ$9),10,0))</f>
        <v/>
      </c>
      <c r="LR98" s="183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186" t="str">
        <f>IF(ISBLANK($LS$3),"",IF(ISBLANK(Tipy!JT92),"-",SUM(LN98:LR98)))</f>
        <v/>
      </c>
      <c r="LT98" s="94"/>
      <c r="LU98" s="182">
        <f>IF(ISBLANK($LZ$3),"",IF(ISBLANK(Tipy!JZ92),0,IF(AND(Tipy!JZ92=Výsledky!$LX$3,Tipy!KB92=Výsledky!$LZ$3),50,0)))</f>
        <v>0</v>
      </c>
      <c r="LV98" s="182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>0</v>
      </c>
      <c r="LW98" s="182">
        <f>IF(ISBLANK($LZ$3),"",IF(OR(Tipy!KC92=Výsledky!$LU$6,Tipy!KC92=Výsledky!$LU$7,Tipy!KC92=Výsledky!$LU$8,Tipy!KC92=Výsledky!$LU$9),30,0))</f>
        <v>0</v>
      </c>
      <c r="LX98" s="182">
        <f>IF(ISBLANK($LZ$3),"",IF(OR(Tipy!KD92=Výsledky!$LX$6,Tipy!KD92=Výsledky!$LX$7,Tipy!KD92=Výsledky!$LX$8,Tipy!KD92=Výsledky!$LX$9),10,0))</f>
        <v>0</v>
      </c>
      <c r="LY98" s="183">
        <f>IF(ISBLANK($LZ$3),"",IF(ISBLANK(Tipy!JZ92),0,IF(OR(AND(Tipy!JZ92=Výsledky!$LX$3,OR(Tipy!KB92=Výsledky!$LZ$3+1,Tipy!KB92=Výsledky!$LZ$3-1)),AND(Tipy!KB92=Výsledky!$LZ$3,OR(Tipy!JZ92=Výsledky!$LX$3+1,Tipy!JZ92=Výsledky!$LX$3-1))),10,0)))</f>
        <v>0</v>
      </c>
      <c r="LZ98" s="186" t="str">
        <f>IF(ISBLANK($LZ$3),"",IF(ISBLANK(Tipy!JZ92),"-",SUM(LU98:LY98)))</f>
        <v>-</v>
      </c>
      <c r="MA98" s="185"/>
      <c r="MB98" s="182">
        <f>IF(ISBLANK($MG$3),"",IF(ISBLANK(Tipy!KF92),0,IF(AND(Tipy!KF92=Výsledky!$ME$3,Tipy!KH92=Výsledky!$MG$3),50,0)))</f>
        <v>50</v>
      </c>
      <c r="MC98" s="182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>0</v>
      </c>
      <c r="MD98" s="182">
        <f>IF(ISBLANK($MG$3),"",IF(OR(Tipy!KI92=Výsledky!$MB$6,Tipy!KI92=Výsledky!$MB$7,Tipy!KI92=Výsledky!$MB$8,Tipy!KI92=Výsledky!$MB$9),30,0))</f>
        <v>0</v>
      </c>
      <c r="ME98" s="182">
        <f>IF(ISBLANK($MG$3),"",IF(OR(Tipy!KJ92=Výsledky!$ME$6,Tipy!KJ92=Výsledky!$ME$7,Tipy!KJ92=Výsledky!$ME$8,Tipy!KJ92=Výsledky!$ME$9),10,0))</f>
        <v>0</v>
      </c>
      <c r="MF98" s="183">
        <f>IF(ISBLANK($MG$3),"",IF(ISBLANK(Tipy!KF92),0,IF(OR(AND(Tipy!KF92=Výsledky!$ME$3,OR(Tipy!KH92=Výsledky!$MG$3+1,Tipy!KH92=Výsledky!$MG$3-1)),AND(Tipy!KH92=Výsledky!$MG$3,OR(Tipy!KF92=Výsledky!$ME$3+1,Tipy!KF92=Výsledky!$ME$3-1))),10,0)))</f>
        <v>0</v>
      </c>
      <c r="MG98" s="186">
        <f>IF(ISBLANK($MG$3),"",IF(ISBLANK(Tipy!KF92),"-",SUM(MB98:MF98)))</f>
        <v>50</v>
      </c>
      <c r="MH98" s="94"/>
      <c r="MI98" s="92" t="str">
        <f>IF(ISBLANK($MN$3),"",IF(ISBLANK(Tipy!KL92),0,IF(AND(Tipy!KL92=Výsledky!$ML$3,Tipy!KN92=Výsledky!$MN$3),50,0)))</f>
        <v/>
      </c>
      <c r="MJ98" s="92" t="str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/>
      </c>
      <c r="MK98" s="92" t="str">
        <f>IF(ISBLANK($MN$3),"",IF(OR(Tipy!KO92=Výsledky!$MI$6,Tipy!KO92=Výsledky!$MI$7,Tipy!KO92=Výsledky!$MI$8,Tipy!KO92=Výsledky!$MI$9),30,0))</f>
        <v/>
      </c>
      <c r="ML98" s="92" t="str">
        <f>IF(ISBLANK($MN$3),"",IF(OR(Tipy!KP92=Výsledky!$ML$6,Tipy!KP92=Výsledky!$ML$7,Tipy!KP92=Výsledky!$ML$8,Tipy!KP92=Výsledky!$ML$9),10,0))</f>
        <v/>
      </c>
      <c r="MM98" s="93" t="str">
        <f>IF(ISBLANK($MN$3),"",IF(ISBLANK(Tipy!KL92),0,IF(OR(AND(Tipy!KL92=Výsledky!$ML$3,OR(Tipy!KN92=Výsledky!$MN$3+1,Tipy!KN92=Výsledky!$MN$3-1)),AND(Tipy!KN92=Výsledky!$MN$3,OR(Tipy!KL92=Výsledky!$ML$3+1,Tipy!KL92=Výsledky!$ML$3-1))),10,0)))</f>
        <v/>
      </c>
      <c r="MN98" s="95" t="str">
        <f>IF(ISBLANK($MN$3),"",IF(ISBLANK(Tipy!KL92),"-",SUM(MI98:MM98)))</f>
        <v/>
      </c>
      <c r="MO98" s="94"/>
      <c r="MP98" s="92" t="str">
        <f>IF(ISBLANK($MU$3),"",IF(ISBLANK(Tipy!KR92),0,IF(AND(Tipy!KR92=Výsledky!$MS$3,Tipy!KT92=Výsledky!$MU$3),50,0)))</f>
        <v/>
      </c>
      <c r="MQ98" s="92" t="str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/>
      </c>
      <c r="MR98" s="92" t="str">
        <f>IF(ISBLANK($MU$3),"",IF(OR(Tipy!KU92=Výsledky!$MP$6,Tipy!KU92=Výsledky!$MP$7,Tipy!KU92=Výsledky!$MP$8,Tipy!KU92=Výsledky!$MP$9),30,0))</f>
        <v/>
      </c>
      <c r="MS98" s="92" t="str">
        <f>IF(ISBLANK($MU$3),"",IF(OR(Tipy!KV92=Výsledky!$MS$6,Tipy!KV92=Výsledky!$MS$7,Tipy!KV92=Výsledky!$MS$8,Tipy!KV92=Výsledky!$MS$9),10,0))</f>
        <v/>
      </c>
      <c r="MT98" s="93" t="str">
        <f>IF(ISBLANK($MU$3),"",IF(ISBLANK(Tipy!KR92),0,IF(OR(AND(Tipy!KR92=Výsledky!$MS$3,OR(Tipy!KT92=Výsledky!$MU$3+1,Tipy!KT92=Výsledky!$MU$3-1)),AND(Tipy!KT92=Výsledky!$MU$3,OR(Tipy!KR92=Výsledky!$MS$3+1,Tipy!KR92=Výsledky!$MS$3-1))),10,0)))</f>
        <v/>
      </c>
      <c r="MU98" s="95" t="str">
        <f>IF(ISBLANK($MU$3),"",IF(ISBLANK(Tipy!KR92),"-",SUM(MP98:MT98)))</f>
        <v/>
      </c>
      <c r="MV98" s="94"/>
      <c r="MW98" s="92" t="str">
        <f>IF(ISBLANK($NB$3),"",IF(ISBLANK(Tipy!KX92),0,IF(AND(Tipy!KX92=Výsledky!$MZ$3,Tipy!KZ92=Výsledky!$NB$3),50,0)))</f>
        <v/>
      </c>
      <c r="MX98" s="92" t="str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/>
      </c>
      <c r="MY98" s="92" t="str">
        <f>IF(ISBLANK($NB$3),"",IF(OR(Tipy!LA92=Výsledky!$MW$6,Tipy!LA92=Výsledky!$MW$7,Tipy!LA92=Výsledky!$MW$8,Tipy!LA92=Výsledky!$MW$9),30,0))</f>
        <v/>
      </c>
      <c r="MZ98" s="92" t="str">
        <f>IF(ISBLANK($NB$3),"",IF(OR(Tipy!LB92=Výsledky!$MZ$6,Tipy!LB92=Výsledky!$MZ$7,Tipy!LB92=Výsledky!$MZ$8,Tipy!LB92=Výsledky!$MZ$9),10,0))</f>
        <v/>
      </c>
      <c r="NA98" s="93" t="str">
        <f>IF(ISBLANK($NB$3),"",IF(ISBLANK(Tipy!KX92),0,IF(OR(AND(Tipy!KX92=Výsledky!$MZ$3,OR(Tipy!KZ92=Výsledky!$NB$3+1,Tipy!KZ92=Výsledky!$NB$3-1)),AND(Tipy!KZ92=Výsledky!$NB$3,OR(Tipy!KX92=Výsledky!$MZ$3+1,Tipy!KX92=Výsledky!$MZ$3-1))),10,0)))</f>
        <v/>
      </c>
      <c r="NB98" s="95" t="str">
        <f>IF(ISBLANK($NB$3),"",IF(ISBLANK(Tipy!KX92),"-",SUM(MW98:NA98)))</f>
        <v/>
      </c>
      <c r="NC98" s="94"/>
      <c r="ND98" s="92" t="str">
        <f>IF(ISBLANK($NI$3),"",IF(ISBLANK(Tipy!LD92),0,IF(AND(Tipy!LD92=Výsledky!$NG$3,Tipy!LF92=Výsledky!$NI$3),50,0)))</f>
        <v/>
      </c>
      <c r="NE98" s="92" t="str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/>
      </c>
      <c r="NF98" s="92" t="str">
        <f>IF(ISBLANK($NI$3),"",IF(OR(Tipy!LG92=Výsledky!$ND$6,Tipy!LG92=Výsledky!$ND$7,Tipy!LG92=Výsledky!$ND$8,Tipy!LG92=Výsledky!$ND$9),30,0))</f>
        <v/>
      </c>
      <c r="NG98" s="92" t="str">
        <f>IF(ISBLANK($NI$3),"",IF(OR(Tipy!LH92=Výsledky!$NG$6,Tipy!LH92=Výsledky!$NG$7,Tipy!LH92=Výsledky!$NG$8,Tipy!LH92=Výsledky!$NG$9),10,0))</f>
        <v/>
      </c>
      <c r="NH98" s="93" t="str">
        <f>IF(ISBLANK($NI$3),"",IF(ISBLANK(Tipy!LD92),0,IF(OR(AND(Tipy!LD92=Výsledky!$NG$3,OR(Tipy!LF92=Výsledky!$NI$3+1,Tipy!LF92=Výsledky!$NI$3-1)),AND(Tipy!LF92=Výsledky!$NI$3,OR(Tipy!LD92=Výsledky!$NG$3+1,Tipy!LD92=Výsledky!$NG$3-1))),10,0)))</f>
        <v/>
      </c>
      <c r="NI98" s="95" t="str">
        <f>IF(ISBLANK($NI$3),"",IF(ISBLANK(Tipy!LD92),"-",SUM(ND98:NH98)))</f>
        <v/>
      </c>
      <c r="NJ98" s="94"/>
      <c r="NK98" s="92" t="str">
        <f>IF(ISBLANK($NP$3),"",IF(ISBLANK(Tipy!LJ92),0,IF(AND(Tipy!LJ92=Výsledky!$NN$3,Tipy!LL92=Výsledky!$NP$3),50,0)))</f>
        <v/>
      </c>
      <c r="NL98" s="92" t="str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/>
      </c>
      <c r="NM98" s="92" t="str">
        <f>IF(ISBLANK($NP$3),"",IF(OR(Tipy!LM92=Výsledky!$NK$6,Tipy!LM92=Výsledky!$NK$7,Tipy!LM92=Výsledky!$NK$8,Tipy!LM92=Výsledky!$NK$9),30,0))</f>
        <v/>
      </c>
      <c r="NN98" s="92" t="str">
        <f>IF(ISBLANK($NP$3),"",IF(OR(Tipy!LN92=Výsledky!$NN$6,Tipy!LN92=Výsledky!$NN$7,Tipy!LN92=Výsledky!$NN$8,Tipy!LN92=Výsledky!$NN$9),10,0))</f>
        <v/>
      </c>
      <c r="NO98" s="93" t="str">
        <f>IF(ISBLANK($NP$3),"",IF(ISBLANK(Tipy!LJ92),0,IF(OR(AND(Tipy!LJ92=Výsledky!$NN$3,OR(Tipy!LL92=Výsledky!$NP$3+1,Tipy!LL92=Výsledky!$NP$3-1)),AND(Tipy!LL92=Výsledky!$NP$3,OR(Tipy!LJ92=Výsledky!$NN$3+1,Tipy!LJ92=Výsledky!$NN$3-1))),10,0)))</f>
        <v/>
      </c>
      <c r="NP98" s="95" t="str">
        <f>IF(ISBLANK($NP$3),"",IF(ISBLANK(Tipy!LJ92),"-",SUM(NK98:NO98)))</f>
        <v/>
      </c>
      <c r="NQ98" s="94"/>
      <c r="NR98" s="92" t="str">
        <f>IF(ISBLANK($NW$3),"",IF(ISBLANK(Tipy!LP92),0,IF(AND(Tipy!LP92=Výsledky!$NU$3,Tipy!LR92=Výsledky!$NW$3),50,0)))</f>
        <v/>
      </c>
      <c r="NS98" s="92" t="str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/>
      </c>
      <c r="NT98" s="92" t="str">
        <f>IF(ISBLANK($NW$3),"",IF(OR(Tipy!LS92=Výsledky!$NR$6,Tipy!LS92=Výsledky!$NR$7,Tipy!LS92=Výsledky!$NR$8,Tipy!LS92=Výsledky!$NR$9),30,0))</f>
        <v/>
      </c>
      <c r="NU98" s="92" t="str">
        <f>IF(ISBLANK($NW$3),"",IF(OR(Tipy!LT92=Výsledky!$NU$6,Tipy!LT92=Výsledky!$NU$7,Tipy!LT92=Výsledky!$NU$8,Tipy!LT92=Výsledky!$NU$9),10,0))</f>
        <v/>
      </c>
      <c r="NV98" s="93" t="str">
        <f>IF(ISBLANK($NW$3),"",IF(ISBLANK(Tipy!LP92),0,IF(OR(AND(Tipy!LP92=Výsledky!$NU$3,OR(Tipy!LR92=Výsledky!$NW$3+1,Tipy!LR92=Výsledky!$NW$3-1)),AND(Tipy!LR92=Výsledky!$NW$3,OR(Tipy!LP92=Výsledky!$NU$3+1,Tipy!LP92=Výsledky!$NU$3-1))),10,0)))</f>
        <v/>
      </c>
      <c r="NW98" s="95" t="str">
        <f>IF(ISBLANK($NW$3),"",IF(ISBLANK(Tipy!LP92),"-",SUM(NR98:NV98)))</f>
        <v/>
      </c>
      <c r="NX98" s="94"/>
      <c r="NY98" s="92" t="str">
        <f>IF(ISBLANK($OD$3),"",IF(ISBLANK(Tipy!LV92),0,IF(AND(Tipy!LV92=Výsledky!$OB$3,Tipy!LX92=Výsledky!$OD$3),50,0)))</f>
        <v/>
      </c>
      <c r="NZ98" s="92" t="str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/>
      </c>
      <c r="OA98" s="92" t="str">
        <f>IF(ISBLANK($OD$3),"",IF(OR(Tipy!LY92=Výsledky!$NY$6,Tipy!LY92=Výsledky!$NY$7,Tipy!LY92=Výsledky!$NY$8,Tipy!LY92=Výsledky!$NY$9),30,0))</f>
        <v/>
      </c>
      <c r="OB98" s="92" t="str">
        <f>IF(ISBLANK($OD$3),"",IF(OR(Tipy!LZ92=Výsledky!$OB$6,Tipy!LZ92=Výsledky!$OB$7,Tipy!LZ92=Výsledky!$OB$8,Tipy!LZ92=Výsledky!$OB$9),10,0))</f>
        <v/>
      </c>
      <c r="OC98" s="93" t="str">
        <f>IF(ISBLANK($OD$3),"",IF(ISBLANK(Tipy!LV92),0,IF(OR(AND(Tipy!LV92=Výsledky!$OB$3,OR(Tipy!LX92=Výsledky!$OD$3+1,Tipy!LX92=Výsledky!$OD$3-1)),AND(Tipy!LX92=Výsledky!$OD$3,OR(Tipy!LV92=Výsledky!$OB$3+1,Tipy!LV92=Výsledky!$OB$3-1))),10,0)))</f>
        <v/>
      </c>
      <c r="OD98" s="95" t="str">
        <f>IF(ISBLANK($OD$3),"",IF(ISBLANK(Tipy!LV92),"-",SUM(NY98:OC98)))</f>
        <v/>
      </c>
      <c r="OE98" s="94"/>
      <c r="OF98" s="92" t="str">
        <f>IF(ISBLANK($OK$3),"",IF(ISBLANK(Tipy!MB92),0,IF(AND(Tipy!MB92=Výsledky!$OI$3,Tipy!MD92=Výsledky!$OK$3),50,0)))</f>
        <v/>
      </c>
      <c r="OG98" s="92" t="str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/>
      </c>
      <c r="OH98" s="92" t="str">
        <f>IF(ISBLANK($OK$3),"",IF(OR(Tipy!ME92=Výsledky!$OF$6,Tipy!ME92=Výsledky!$OF$7,Tipy!ME92=Výsledky!$OF$8,Tipy!ME92=Výsledky!$OF$9),30,0))</f>
        <v/>
      </c>
      <c r="OI98" s="92" t="str">
        <f>IF(ISBLANK($OK$3),"",IF(OR(Tipy!MF92=Výsledky!$OI$6,Tipy!MF92=Výsledky!$OI$7,Tipy!MF92=Výsledky!$OI$8,Tipy!MF92=Výsledky!$OI$9),10,0))</f>
        <v/>
      </c>
      <c r="OJ98" s="93" t="str">
        <f>IF(ISBLANK($OK$3),"",IF(ISBLANK(Tipy!MB92),0,IF(OR(AND(Tipy!MB92=Výsledky!$OI$3,OR(Tipy!MD92=Výsledky!$OK$3+1,Tipy!MD92=Výsledky!$OK$3-1)),AND(Tipy!MD92=Výsledky!$OK$3,OR(Tipy!MB92=Výsledky!$OI$3+1,Tipy!MB92=Výsledky!$OI$3-1))),10,0)))</f>
        <v/>
      </c>
      <c r="OK98" s="95" t="str">
        <f>IF(ISBLANK($OK$3),"",IF(ISBLANK(Tipy!MB92),"-",SUM(OF98:OJ98)))</f>
        <v/>
      </c>
      <c r="OL98" s="94"/>
      <c r="OM98" s="92" t="str">
        <f>IF(ISBLANK($OR$3),"",IF(ISBLANK(Tipy!MH92),0,IF(AND(Tipy!MH92=Výsledky!$OP$3,Tipy!MJ92=Výsledky!$OR$3),50,0)))</f>
        <v/>
      </c>
      <c r="ON98" s="92" t="str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/>
      </c>
      <c r="OO98" s="92" t="str">
        <f>IF(ISBLANK($OR$3),"",IF(OR(Tipy!MK92=Výsledky!$OM$6,Tipy!MK92=Výsledky!$OM$7,Tipy!MK92=Výsledky!$OM$8,Tipy!MK92=Výsledky!$OM$9),30,0))</f>
        <v/>
      </c>
      <c r="OP98" s="92" t="str">
        <f>IF(ISBLANK($OR$3),"",IF(OR(Tipy!ML92=Výsledky!$OP$6,Tipy!ML92=Výsledky!$OP$7,Tipy!ML92=Výsledky!$OP$8,Tipy!ML92=Výsledky!$OP$9),10,0))</f>
        <v/>
      </c>
      <c r="OQ98" s="93" t="str">
        <f>IF(ISBLANK($OR$3),"",IF(ISBLANK(Tipy!MH92),0,IF(OR(AND(Tipy!MH92=Výsledky!$OP$3,OR(Tipy!MJ92=Výsledky!$OR$3+1,Tipy!MJ92=Výsledky!$OR$3-1)),AND(Tipy!MJ92=Výsledky!$OR$3,OR(Tipy!MH92=Výsledky!$OP$3+1,Tipy!MH92=Výsledky!$OP$3-1))),10,0)))</f>
        <v/>
      </c>
      <c r="OR98" s="95" t="str">
        <f>IF(ISBLANK($OR$3),"",IF(ISBLANK(Tipy!MH92),"-",SUM(OM98:OQ98)))</f>
        <v/>
      </c>
      <c r="OS98" s="94"/>
      <c r="OT98" s="92" t="str">
        <f>IF(ISBLANK($OY$3),"",IF(ISBLANK(Tipy!MN92),0,IF(AND(Tipy!MN92=Výsledky!$OW$3,Tipy!MP92=Výsledky!$OY$3),50,0)))</f>
        <v/>
      </c>
      <c r="OU98" s="92" t="str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/>
      </c>
      <c r="OV98" s="92" t="str">
        <f>IF(ISBLANK($OY$3),"",IF(OR(Tipy!MQ92=Výsledky!$OT$6,Tipy!MQ92=Výsledky!$OT$7,Tipy!MQ92=Výsledky!$OT$8,Tipy!MQ92=Výsledky!$OT$9),30,0))</f>
        <v/>
      </c>
      <c r="OW98" s="92" t="str">
        <f>IF(ISBLANK($OY$3),"",IF(OR(Tipy!MR92=Výsledky!$OW$6,Tipy!MR92=Výsledky!$OW$7,Tipy!MR92=Výsledky!$OW$8,Tipy!MR92=Výsledky!$OW$9),10,0))</f>
        <v/>
      </c>
      <c r="OX98" s="93" t="str">
        <f>IF(ISBLANK($OY$3),"",IF(ISBLANK(Tipy!MN92),0,IF(OR(AND(Tipy!MN92=Výsledky!$OW$3,OR(Tipy!MP92=Výsledky!$OY$3+1,Tipy!MP92=Výsledky!$OY$3-1)),AND(Tipy!MP92=Výsledky!$OY$3,OR(Tipy!MN92=Výsledky!$OW$3+1,Tipy!MN92=Výsledky!$OW$3-1))),10,0)))</f>
        <v/>
      </c>
      <c r="OY98" s="95" t="str">
        <f>IF(ISBLANK($OY$3),"",IF(ISBLANK(Tipy!MN92),"-",SUM(OT98:OX98)))</f>
        <v/>
      </c>
      <c r="OZ98" s="94"/>
      <c r="PA98" s="92" t="str">
        <f>IF(ISBLANK($PF$3),"",IF(ISBLANK(Tipy!MT92),0,IF(AND(Tipy!MT92=Výsledky!$PD$3,Tipy!MV92=Výsledky!$PF$3),50,0)))</f>
        <v/>
      </c>
      <c r="PB98" s="92" t="str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/>
      </c>
      <c r="PC98" s="92" t="str">
        <f>IF(ISBLANK($PF$3),"",IF(OR(Tipy!MW92=Výsledky!$PA$6,Tipy!MW92=Výsledky!$PA$7,Tipy!MW92=Výsledky!$PA$8,Tipy!MW92=Výsledky!$PA$9),30,0))</f>
        <v/>
      </c>
      <c r="PD98" s="92" t="str">
        <f>IF(ISBLANK($PF$3),"",IF(OR(Tipy!MX92=Výsledky!$PD$6,Tipy!MX92=Výsledky!$PD$7,Tipy!MX92=Výsledky!$PD$8,Tipy!MX92=Výsledky!$PD$9),10,0))</f>
        <v/>
      </c>
      <c r="PE98" s="93" t="str">
        <f>IF(ISBLANK($PF$3),"",IF(ISBLANK(Tipy!MT92),0,IF(OR(AND(Tipy!MT92=Výsledky!$PD$3,OR(Tipy!MV92=Výsledky!$PF$3+1,Tipy!MV92=Výsledky!$PF$3-1)),AND(Tipy!MV92=Výsledky!$PF$3,OR(Tipy!MT92=Výsledky!$PD$3+1,Tipy!MT92=Výsledky!$PD$3-1))),10,0)))</f>
        <v/>
      </c>
      <c r="PF98" s="95" t="str">
        <f>IF(ISBLANK($PF$3),"",IF(ISBLANK(Tipy!MT92),"-",SUM(PA98:PE98)))</f>
        <v/>
      </c>
      <c r="PG98" s="94"/>
      <c r="PH98" s="92" t="str">
        <f>IF(ISBLANK($PM$3),"",IF(ISBLANK(Tipy!MZ92),0,IF(AND(Tipy!MZ92=Výsledky!$PK$3,Tipy!NB92=Výsledky!$PM$3),50,0)))</f>
        <v/>
      </c>
      <c r="PI98" s="92" t="str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/>
      </c>
      <c r="PJ98" s="92" t="str">
        <f>IF(ISBLANK($PM$3),"",IF(OR(Tipy!NC92=Výsledky!$PH$6,Tipy!NC92=Výsledky!$PH$7,Tipy!NC92=Výsledky!$PH$8,Tipy!NC92=Výsledky!$PH$9),30,0))</f>
        <v/>
      </c>
      <c r="PK98" s="92" t="str">
        <f>IF(ISBLANK($PM$3),"",IF(OR(Tipy!ND92=Výsledky!$PK$6,Tipy!ND92=Výsledky!$PK$7,Tipy!ND92=Výsledky!$PK$8,Tipy!ND92=Výsledky!$PK$9),10,0))</f>
        <v/>
      </c>
      <c r="PL98" s="93" t="str">
        <f>IF(ISBLANK($PM$3),"",IF(ISBLANK(Tipy!MZ92),0,IF(OR(AND(Tipy!MZ92=Výsledky!$PK$3,OR(Tipy!NB92=Výsledky!$PM$3+1,Tipy!NB92=Výsledky!$PM$3-1)),AND(Tipy!NB92=Výsledky!$PM$3,OR(Tipy!MZ92=Výsledky!$PK$3+1,Tipy!MZ92=Výsledky!$PK$3-1))),10,0)))</f>
        <v/>
      </c>
      <c r="PM98" s="95" t="str">
        <f>IF(ISBLANK($PM$3),"",IF(ISBLANK(Tipy!MZ92),"-",SUM(PH98:PL98)))</f>
        <v/>
      </c>
      <c r="PN98" s="94"/>
      <c r="PO98" s="92" t="str">
        <f>IF(ISBLANK($PT$3),"",IF(ISBLANK(Tipy!NF92),0,IF(AND(Tipy!NF92=Výsledky!$PR$3,Tipy!NH92=Výsledky!$PT$3),50,0)))</f>
        <v/>
      </c>
      <c r="PP98" s="92" t="str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/>
      </c>
      <c r="PQ98" s="92" t="str">
        <f>IF(ISBLANK($PT$3),"",IF(OR(Tipy!NI92=Výsledky!$PO$6,Tipy!NI92=Výsledky!$PO$7,Tipy!NI92=Výsledky!$PO$8,Tipy!NI92=Výsledky!$PO$9),30,0))</f>
        <v/>
      </c>
      <c r="PR98" s="92" t="str">
        <f>IF(ISBLANK($PT$3),"",IF(OR(Tipy!NJ92=Výsledky!$PR$6,Tipy!NJ92=Výsledky!$PR$7,Tipy!NJ92=Výsledky!$PR$8,Tipy!NJ92=Výsledky!$PR$9),10,0))</f>
        <v/>
      </c>
      <c r="PS98" s="93" t="str">
        <f>IF(ISBLANK($PT$3),"",IF(ISBLANK(Tipy!NF92),0,IF(OR(AND(Tipy!NF92=Výsledky!$PR$3,OR(Tipy!NH92=Výsledky!$PT$3+1,Tipy!NH92=Výsledky!$PT$3-1)),AND(Tipy!NH92=Výsledky!$PT$3,OR(Tipy!NF92=Výsledky!$PR$3+1,Tipy!NF92=Výsledky!$PR$3-1))),10,0)))</f>
        <v/>
      </c>
      <c r="PT98" s="95" t="str">
        <f>IF(ISBLANK($PT$3),"",IF(ISBLANK(Tipy!NF92),"-",SUM(PO98:PS98)))</f>
        <v/>
      </c>
      <c r="PU98" s="94"/>
      <c r="PV98" s="92" t="str">
        <f>IF(ISBLANK($QA$3),"",IF(ISBLANK(Tipy!NL92),0,IF(AND(Tipy!NL92=Výsledky!$PY$3,Tipy!NN92=Výsledky!$QA$3),50,0)))</f>
        <v/>
      </c>
      <c r="PW98" s="92" t="str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/>
      </c>
      <c r="PX98" s="92" t="str">
        <f>IF(ISBLANK($QA$3),"",IF(OR(Tipy!NO92=Výsledky!$PV$6,Tipy!NO92=Výsledky!$PV$7,Tipy!NO92=Výsledky!$PV$8,Tipy!NO92=Výsledky!$PV$9),30,0))</f>
        <v/>
      </c>
      <c r="PY98" s="92" t="str">
        <f>IF(ISBLANK($QA$3),"",IF(OR(Tipy!NP92=Výsledky!$PY$6,Tipy!NP92=Výsledky!$PY$7,Tipy!NP92=Výsledky!$PY$8,Tipy!NP92=Výsledky!$PY$9),10,0))</f>
        <v/>
      </c>
      <c r="PZ98" s="93" t="str">
        <f>IF(ISBLANK($QA$3),"",IF(ISBLANK(Tipy!NL92),0,IF(OR(AND(Tipy!NL92=Výsledky!$PY$3,OR(Tipy!NN92=Výsledky!$QA$3+1,Tipy!NN92=Výsledky!$QA$3-1)),AND(Tipy!NN92=Výsledky!$QA$3,OR(Tipy!NL92=Výsledky!$PY$3+1,Tipy!NL92=Výsledky!$PY$3-1))),10,0)))</f>
        <v/>
      </c>
      <c r="QA98" s="95" t="str">
        <f>IF(ISBLANK($QA$3),"",IF(ISBLANK(Tipy!NL92),"-",SUM(PV98:PZ98)))</f>
        <v/>
      </c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182">
        <f>IF(ISBLANK($GP$3),"",IF(ISBLANK(Tipy!FJ93),0,IF(AND(Tipy!FJ93=Výsledky!$GN$3,Tipy!FL93=Výsledky!$GP$3),50,0)))</f>
        <v>0</v>
      </c>
      <c r="GL99" s="182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82">
        <f>IF(ISBLANK($GP$3),"",IF(OR(Tipy!FM93=Výsledky!$GK$6,Tipy!FM93=Výsledky!$GK$7,Tipy!FM93=Výsledky!$GK$8,Tipy!FM93=Výsledky!$GK$9),30,0))</f>
        <v>30</v>
      </c>
      <c r="GN99" s="182">
        <f>IF(ISBLANK($GP$3),"",IF(OR(Tipy!FN93=Výsledky!$GN$6,Tipy!FN93=Výsledky!$GN$7,Tipy!FN93=Výsledky!$GN$8,Tipy!FN93=Výsledky!$GN$9),10,0))</f>
        <v>0</v>
      </c>
      <c r="GO99" s="183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6">
        <f>IF(ISBLANK($GP$3),"",IF(ISBLANK(Tipy!FJ93),"-",SUM(GK99:GO99)))</f>
        <v>50</v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182">
        <f>IF(ISBLANK($IM$3),"",IF(ISBLANK(Tipy!GZ93),0,IF(AND(Tipy!GZ93=Výsledky!$IK$3,Tipy!HB93=Výsledky!$IM$3),50,0)))</f>
        <v>0</v>
      </c>
      <c r="II99" s="182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2">
        <f>IF(ISBLANK($IM$3),"",IF(OR(Tipy!HC93=Výsledky!$IH$6,Tipy!HC93=Výsledky!$IH$7,Tipy!HC93=Výsledky!$IH$8,Tipy!HC93=Výsledky!$IH$9),30,0))</f>
        <v>0</v>
      </c>
      <c r="IK99" s="182">
        <f>IF(ISBLANK($IM$3),"",IF(OR(Tipy!HD93=Výsledky!$IK$6,Tipy!HD93=Výsledky!$IK$7,Tipy!HD93=Výsledky!$IK$8,Tipy!HD93=Výsledky!$IK$9),10,0))</f>
        <v>10</v>
      </c>
      <c r="IL99" s="183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6">
        <f>IF(ISBLANK($IM$3),"",IF(ISBLANK(Tipy!GZ93),"-",SUM(IH99:IL99)))</f>
        <v>30</v>
      </c>
      <c r="IN99" s="185"/>
      <c r="IO99" s="182">
        <f>IF(ISBLANK($IT$3),"",IF(ISBLANK(Tipy!HF93),0,IF(AND(Tipy!HF93=Výsledky!$IR$3,Tipy!HH93=Výsledky!$IT$3),50,0)))</f>
        <v>0</v>
      </c>
      <c r="IP99" s="182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2">
        <f>IF(ISBLANK($IT$3),"",IF(OR(Tipy!HI93=Výsledky!$IO$6,Tipy!HI93=Výsledky!$IO$7,Tipy!HI93=Výsledky!$IO$8,Tipy!HI93=Výsledky!$IO$9),30,0))</f>
        <v>30</v>
      </c>
      <c r="IR99" s="182">
        <f>IF(ISBLANK($IT$3),"",IF(OR(Tipy!HJ93=Výsledky!$IR$6,Tipy!HJ93=Výsledky!$IR$7,Tipy!HJ93=Výsledky!$IR$8,Tipy!HJ93=Výsledky!$IR$9),10,0))</f>
        <v>10</v>
      </c>
      <c r="IS99" s="183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6">
        <f>IF(ISBLANK($IT$3),"",IF(ISBLANK(Tipy!HF93),"-",SUM(IO99:IS99)))</f>
        <v>60</v>
      </c>
      <c r="IU99" s="185"/>
      <c r="IV99" s="182">
        <f>IF(ISBLANK($JA$3),"",IF(ISBLANK(Tipy!HL93),0,IF(AND(Tipy!HL93=Výsledky!$IY$3,Tipy!HN93=Výsledky!$JA$3),50,0)))</f>
        <v>50</v>
      </c>
      <c r="IW99" s="182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2">
        <f>IF(ISBLANK($JA$3),"",IF(OR(Tipy!HO93=Výsledky!$IV$6,Tipy!HO93=Výsledky!$IV$7,Tipy!HO93=Výsledky!$IV$8,Tipy!HO93=Výsledky!$IV$9),30,0))</f>
        <v>30</v>
      </c>
      <c r="IY99" s="182">
        <f>IF(ISBLANK($JA$3),"",IF(OR(Tipy!HP93=Výsledky!$IY$6,Tipy!HP93=Výsledky!$IY$7,Tipy!HP93=Výsledky!$IY$8,Tipy!HP93=Výsledky!$IY$9),10,0))</f>
        <v>0</v>
      </c>
      <c r="IZ99" s="183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6">
        <f>IF(ISBLANK($JA$3),"",IF(ISBLANK(Tipy!HL93),"-",SUM(IV99:IZ99)))</f>
        <v>80</v>
      </c>
      <c r="JB99" s="185"/>
      <c r="JC99" s="182">
        <f>IF(ISBLANK($JH$3),"",IF(ISBLANK(Tipy!HR93),0,IF(AND(Tipy!HR93=Výsledky!$JF$3,Tipy!HT93=Výsledky!$JH$3),50,0)))</f>
        <v>0</v>
      </c>
      <c r="JD99" s="182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2">
        <f>IF(ISBLANK($JH$3),"",IF(OR(Tipy!HU93=Výsledky!$JC$6,Tipy!HU93=Výsledky!$JC$7,Tipy!HU93=Výsledky!$JC$8,Tipy!HU93=Výsledky!$JC$9),30,0))</f>
        <v>0</v>
      </c>
      <c r="JF99" s="182">
        <f>IF(ISBLANK($JH$3),"",IF(OR(Tipy!HV93=Výsledky!$JF$6,Tipy!HV93=Výsledky!$JF$7,Tipy!HV93=Výsledky!$JF$8,Tipy!HV93=Výsledky!$JF$9),10,0))</f>
        <v>0</v>
      </c>
      <c r="JG99" s="183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6">
        <f>IF(ISBLANK($JH$3),"",IF(ISBLANK(Tipy!HR93),"-",SUM(JC99:JG99)))</f>
        <v>20</v>
      </c>
      <c r="JI99" s="185"/>
      <c r="JJ99" s="182">
        <f>IF(ISBLANK($JO$3),"",IF(ISBLANK(Tipy!HX93),0,IF(AND(Tipy!HX93=Výsledky!$JM$3,Tipy!HZ93=Výsledky!$JO$3),50,0)))</f>
        <v>0</v>
      </c>
      <c r="JK99" s="182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2">
        <f>IF(ISBLANK($JO$3),"",IF(OR(Tipy!IA93=Výsledky!$JJ$6,Tipy!IA93=Výsledky!$JJ$7,Tipy!IA93=Výsledky!$JJ$8,Tipy!IA93=Výsledky!$JJ$9),30,0))</f>
        <v>30</v>
      </c>
      <c r="JM99" s="182">
        <f>IF(ISBLANK($JO$3),"",IF(OR(Tipy!IB93=Výsledky!$JM$6,Tipy!IB93=Výsledky!$JM$7,Tipy!IB93=Výsledky!$JM$8,Tipy!IB93=Výsledky!$JM$9),10,0))</f>
        <v>0</v>
      </c>
      <c r="JN99" s="183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186">
        <f>IF(ISBLANK($JO$3),"",IF(ISBLANK(Tipy!HX93),"-",SUM(JJ99:JN99)))</f>
        <v>60</v>
      </c>
      <c r="JP99" s="185"/>
      <c r="JQ99" s="182">
        <f>IF(ISBLANK($JV$3),"",IF(ISBLANK(Tipy!ID93),0,IF(AND(Tipy!ID93=Výsledky!$JT$3,Tipy!IF93=Výsledky!$JV$3),50,0)))</f>
        <v>0</v>
      </c>
      <c r="JR99" s="182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182">
        <f>IF(ISBLANK($JV$3),"",IF(OR(Tipy!IG93=Výsledky!$JQ$6,Tipy!IG93=Výsledky!$JQ$7,Tipy!IG93=Výsledky!$JQ$8,Tipy!IG93=Výsledky!$JQ$9),30,0))</f>
        <v>30</v>
      </c>
      <c r="JT99" s="182">
        <f>IF(ISBLANK($JV$3),"",IF(OR(Tipy!IH93=Výsledky!$JT$6,Tipy!IH93=Výsledky!$JT$7,Tipy!IH93=Výsledky!$JT$8,Tipy!IH93=Výsledky!$JT$9),10,0))</f>
        <v>0</v>
      </c>
      <c r="JU99" s="183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186">
        <f>IF(ISBLANK($JV$3),"",IF(ISBLANK(Tipy!ID93),"-",SUM(JQ99:JU99)))</f>
        <v>50</v>
      </c>
      <c r="JW99" s="185"/>
      <c r="JX99" s="182">
        <f>IF(ISBLANK($KC$3),"",IF(ISBLANK(Tipy!IJ93),0,IF(AND(Tipy!IJ93=Výsledky!$KA$3,Tipy!IL93=Výsledky!$KC$3),50,0)))</f>
        <v>50</v>
      </c>
      <c r="JY99" s="182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>0</v>
      </c>
      <c r="JZ99" s="182">
        <f>IF(ISBLANK($KC$3),"",IF(OR(Tipy!IM93=Výsledky!$JX$6,Tipy!IM93=Výsledky!$JX$7,Tipy!IM93=Výsledky!$JX$8,Tipy!IM93=Výsledky!$JX$9),30,0))</f>
        <v>0</v>
      </c>
      <c r="KA99" s="182">
        <f>IF(ISBLANK($KC$3),"",IF(OR(Tipy!IN93=Výsledky!$KA$6,Tipy!IN93=Výsledky!$KA$7,Tipy!IN93=Výsledky!$KA$8,Tipy!IN93=Výsledky!$KA$9),10,0))</f>
        <v>0</v>
      </c>
      <c r="KB99" s="183">
        <f>IF(ISBLANK($KC$3),"",IF(ISBLANK(Tipy!IJ93),0,IF(OR(AND(Tipy!IJ93=Výsledky!$KA$3,OR(Tipy!IL93=Výsledky!$KC$3+1,Tipy!IL93=Výsledky!$KC$3-1)),AND(Tipy!IL93=Výsledky!$KC$3,OR(Tipy!IJ93=Výsledky!$KA$3+1,Tipy!IJ93=Výsledky!$KA$3-1))),10,0)))</f>
        <v>0</v>
      </c>
      <c r="KC99" s="186">
        <f>IF(ISBLANK($KC$3),"",IF(ISBLANK(Tipy!IJ93),"-",SUM(JX99:KB99)))</f>
        <v>50</v>
      </c>
      <c r="KD99" s="185"/>
      <c r="KE99" s="182">
        <f>IF(ISBLANK($KJ$3),"",IF(ISBLANK(Tipy!IP93),0,IF(AND(Tipy!IP93=Výsledky!$KH$3,Tipy!IR93=Výsledky!$KJ$3),50,0)))</f>
        <v>0</v>
      </c>
      <c r="KF99" s="182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182">
        <f>IF(ISBLANK($KJ$3),"",IF(OR(Tipy!IS93=Výsledky!$KE$6,Tipy!IS93=Výsledky!$KE$7,Tipy!IS93=Výsledky!$KE$8,Tipy!IS93=Výsledky!$KE$9),30,0))</f>
        <v>0</v>
      </c>
      <c r="KH99" s="182">
        <f>IF(ISBLANK($KJ$3),"",IF(OR(Tipy!IT93=Výsledky!$KH$6,Tipy!IT93=Výsledky!$KH$7,Tipy!IT93=Výsledky!$KH$8,Tipy!IT93=Výsledky!$KH$9),10,0))</f>
        <v>0</v>
      </c>
      <c r="KI99" s="183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186">
        <f>IF(ISBLANK($KJ$3),"",IF(ISBLANK(Tipy!IP93),"-",SUM(KE99:KI99)))</f>
        <v>0</v>
      </c>
      <c r="KK99" s="185"/>
      <c r="KL99" s="182">
        <f>IF(ISBLANK($KQ$3),"",IF(ISBLANK(Tipy!IV93),0,IF(AND(Tipy!IV93=Výsledky!$KO$3,Tipy!IX93=Výsledky!$KQ$3),50,0)))</f>
        <v>0</v>
      </c>
      <c r="KM99" s="182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>20</v>
      </c>
      <c r="KN99" s="182">
        <f>IF(ISBLANK($KQ$3),"",IF(OR(Tipy!IY93=Výsledky!$KL$6,Tipy!IY93=Výsledky!$KL$7,Tipy!IY93=Výsledky!$KL$8,Tipy!IY93=Výsledky!$KL$9),30,0))</f>
        <v>30</v>
      </c>
      <c r="KO99" s="182">
        <f>IF(ISBLANK($KQ$3),"",IF(OR(Tipy!IZ93=Výsledky!$KO$6,Tipy!IZ93=Výsledky!$KO$7,Tipy!IZ93=Výsledky!$KO$8,Tipy!IZ93=Výsledky!$KO$9),10,0))</f>
        <v>0</v>
      </c>
      <c r="KP99" s="183">
        <f>IF(ISBLANK($KQ$3),"",IF(ISBLANK(Tipy!IV93),0,IF(OR(AND(Tipy!IV93=Výsledky!$KO$3,OR(Tipy!IX93=Výsledky!$KQ$3+1,Tipy!IX93=Výsledky!$KQ$3-1)),AND(Tipy!IX93=Výsledky!$KQ$3,OR(Tipy!IV93=Výsledky!$KO$3+1,Tipy!IV93=Výsledky!$KO$3-1))),10,0)))</f>
        <v>0</v>
      </c>
      <c r="KQ99" s="186">
        <f>IF(ISBLANK($KQ$3),"",IF(ISBLANK(Tipy!IV93),"-",SUM(KL99:KP99)))</f>
        <v>50</v>
      </c>
      <c r="KR99" s="185"/>
      <c r="KS99" s="182">
        <f>IF(ISBLANK($KX$3),"",IF(ISBLANK(Tipy!JB93),0,IF(AND(Tipy!JB93=Výsledky!$KV$3,Tipy!JD93=Výsledky!$KX$3),50,0)))</f>
        <v>0</v>
      </c>
      <c r="KT99" s="182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>20</v>
      </c>
      <c r="KU99" s="182">
        <f>IF(ISBLANK($KX$3),"",IF(OR(Tipy!JE93=Výsledky!$KS$6,Tipy!JE93=Výsledky!$KS$7,Tipy!JE93=Výsledky!$KS$8,Tipy!JE93=Výsledky!$KS$9),30,0))</f>
        <v>0</v>
      </c>
      <c r="KV99" s="182">
        <f>IF(ISBLANK($KX$3),"",IF(OR(Tipy!JF93=Výsledky!$KV$6,Tipy!JF93=Výsledky!$KV$7,Tipy!JF93=Výsledky!$KV$8,Tipy!JF93=Výsledky!$KV$9),10,0))</f>
        <v>0</v>
      </c>
      <c r="KW99" s="183">
        <f>IF(ISBLANK($KX$3),"",IF(ISBLANK(Tipy!JB93),0,IF(OR(AND(Tipy!JB93=Výsledky!$KV$3,OR(Tipy!JD93=Výsledky!$KX$3+1,Tipy!JD93=Výsledky!$KX$3-1)),AND(Tipy!JD93=Výsledky!$KX$3,OR(Tipy!JB93=Výsledky!$KV$3+1,Tipy!JB93=Výsledky!$KV$3-1))),10,0)))</f>
        <v>0</v>
      </c>
      <c r="KX99" s="186">
        <f>IF(ISBLANK($KX$3),"",IF(ISBLANK(Tipy!JB93),"-",SUM(KS99:KW99)))</f>
        <v>20</v>
      </c>
      <c r="KY99" s="185"/>
      <c r="KZ99" s="182">
        <f>IF(ISBLANK($LE$3),"",IF(ISBLANK(Tipy!JH93),0,IF(AND(Tipy!JH93=Výsledky!$LC$3,Tipy!JJ93=Výsledky!$LE$3),50,0)))</f>
        <v>0</v>
      </c>
      <c r="LA99" s="182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>0</v>
      </c>
      <c r="LB99" s="182">
        <f>IF(ISBLANK($LE$3),"",IF(OR(Tipy!JK93=Výsledky!$KZ$6,Tipy!JK93=Výsledky!$KZ$7,Tipy!JK93=Výsledky!$KZ$8,Tipy!JK93=Výsledky!$KZ$9),30,0))</f>
        <v>0</v>
      </c>
      <c r="LC99" s="182">
        <f>IF(ISBLANK($LE$3),"",IF(OR(Tipy!JL93=Výsledky!$LC$6,Tipy!JL93=Výsledky!$LC$7,Tipy!JL93=Výsledky!$LC$8,Tipy!JL93=Výsledky!$LC$9),10,0))</f>
        <v>0</v>
      </c>
      <c r="LD99" s="183">
        <f>IF(ISBLANK($LE$3),"",IF(ISBLANK(Tipy!JH93),0,IF(OR(AND(Tipy!JH93=Výsledky!$LC$3,OR(Tipy!JJ93=Výsledky!$LE$3+1,Tipy!JJ93=Výsledky!$LE$3-1)),AND(Tipy!JJ93=Výsledky!$LE$3,OR(Tipy!JH93=Výsledky!$LC$3+1,Tipy!JH93=Výsledky!$LC$3-1))),10,0)))</f>
        <v>0</v>
      </c>
      <c r="LE99" s="186">
        <f>IF(ISBLANK($LE$3),"",IF(ISBLANK(Tipy!JH93),"-",SUM(KZ99:LD99)))</f>
        <v>0</v>
      </c>
      <c r="LF99" s="185"/>
      <c r="LG99" s="182">
        <f>IF(ISBLANK($LL$3),"",IF(ISBLANK(Tipy!JN93),0,IF(AND(Tipy!JN93=Výsledky!$LJ$3,Tipy!JP93=Výsledky!$LL$3),50,0)))</f>
        <v>50</v>
      </c>
      <c r="LH99" s="182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>0</v>
      </c>
      <c r="LI99" s="182">
        <f>IF(ISBLANK($LL$3),"",IF(OR(Tipy!JQ93=Výsledky!$LG$6,Tipy!JQ93=Výsledky!$LG$7,Tipy!JQ93=Výsledky!$LG$8,Tipy!JQ93=Výsledky!$LG$9),30,0))</f>
        <v>0</v>
      </c>
      <c r="LJ99" s="182">
        <f>IF(ISBLANK($LL$3),"",IF(OR(Tipy!JR93=Výsledky!$LJ$6,Tipy!JR93=Výsledky!$LJ$7,Tipy!JR93=Výsledky!$LJ$8,Tipy!JR93=Výsledky!$LJ$9),10,0))</f>
        <v>0</v>
      </c>
      <c r="LK99" s="183">
        <f>IF(ISBLANK($LL$3),"",IF(ISBLANK(Tipy!JN93),0,IF(OR(AND(Tipy!JN93=Výsledky!$LJ$3,OR(Tipy!JP93=Výsledky!$LL$3+1,Tipy!JP93=Výsledky!$LL$3-1)),AND(Tipy!JP93=Výsledky!$LL$3,OR(Tipy!JN93=Výsledky!$LJ$3+1,Tipy!JN93=Výsledky!$LJ$3-1))),10,0)))</f>
        <v>0</v>
      </c>
      <c r="LL99" s="186">
        <f>IF(ISBLANK($LL$3),"",IF(ISBLANK(Tipy!JN93),"-",SUM(LG99:LK99)))</f>
        <v>50</v>
      </c>
      <c r="LM99" s="185"/>
      <c r="LN99" s="182" t="str">
        <f>IF(ISBLANK($LS$3),"",IF(ISBLANK(Tipy!JT93),0,IF(AND(Tipy!JT93=Výsledky!$LQ$3,Tipy!JV93=Výsledky!$LS$3),50,0)))</f>
        <v/>
      </c>
      <c r="LO99" s="182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182" t="str">
        <f>IF(ISBLANK($LS$3),"",IF(OR(Tipy!JW93=Výsledky!$LN$6,Tipy!JW93=Výsledky!$LN$7,Tipy!JW93=Výsledky!$LN$8,Tipy!JW93=Výsledky!$LN$9),30,0))</f>
        <v/>
      </c>
      <c r="LQ99" s="182" t="str">
        <f>IF(ISBLANK($LS$3),"",IF(OR(Tipy!JX93=Výsledky!$LQ$6,Tipy!JX93=Výsledky!$LQ$7,Tipy!JX93=Výsledky!$LQ$8,Tipy!JX93=Výsledky!$LQ$9),10,0))</f>
        <v/>
      </c>
      <c r="LR99" s="183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186" t="str">
        <f>IF(ISBLANK($LS$3),"",IF(ISBLANK(Tipy!JT93),"-",SUM(LN99:LR99)))</f>
        <v/>
      </c>
      <c r="LT99" s="94"/>
      <c r="LU99" s="182">
        <f>IF(ISBLANK($LZ$3),"",IF(ISBLANK(Tipy!JZ93),0,IF(AND(Tipy!JZ93=Výsledky!$LX$3,Tipy!KB93=Výsledky!$LZ$3),50,0)))</f>
        <v>0</v>
      </c>
      <c r="LV99" s="182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>20</v>
      </c>
      <c r="LW99" s="182">
        <f>IF(ISBLANK($LZ$3),"",IF(OR(Tipy!KC93=Výsledky!$LU$6,Tipy!KC93=Výsledky!$LU$7,Tipy!KC93=Výsledky!$LU$8,Tipy!KC93=Výsledky!$LU$9),30,0))</f>
        <v>30</v>
      </c>
      <c r="LX99" s="182">
        <f>IF(ISBLANK($LZ$3),"",IF(OR(Tipy!KD93=Výsledky!$LX$6,Tipy!KD93=Výsledky!$LX$7,Tipy!KD93=Výsledky!$LX$8,Tipy!KD93=Výsledky!$LX$9),10,0))</f>
        <v>0</v>
      </c>
      <c r="LY99" s="183">
        <f>IF(ISBLANK($LZ$3),"",IF(ISBLANK(Tipy!JZ93),0,IF(OR(AND(Tipy!JZ93=Výsledky!$LX$3,OR(Tipy!KB93=Výsledky!$LZ$3+1,Tipy!KB93=Výsledky!$LZ$3-1)),AND(Tipy!KB93=Výsledky!$LZ$3,OR(Tipy!JZ93=Výsledky!$LX$3+1,Tipy!JZ93=Výsledky!$LX$3-1))),10,0)))</f>
        <v>10</v>
      </c>
      <c r="LZ99" s="186">
        <f>IF(ISBLANK($LZ$3),"",IF(ISBLANK(Tipy!JZ93),"-",SUM(LU99:LY99)))</f>
        <v>60</v>
      </c>
      <c r="MA99" s="185"/>
      <c r="MB99" s="182">
        <f>IF(ISBLANK($MG$3),"",IF(ISBLANK(Tipy!KF93),0,IF(AND(Tipy!KF93=Výsledky!$ME$3,Tipy!KH93=Výsledky!$MG$3),50,0)))</f>
        <v>0</v>
      </c>
      <c r="MC99" s="182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>20</v>
      </c>
      <c r="MD99" s="182">
        <f>IF(ISBLANK($MG$3),"",IF(OR(Tipy!KI93=Výsledky!$MB$6,Tipy!KI93=Výsledky!$MB$7,Tipy!KI93=Výsledky!$MB$8,Tipy!KI93=Výsledky!$MB$9),30,0))</f>
        <v>0</v>
      </c>
      <c r="ME99" s="182">
        <f>IF(ISBLANK($MG$3),"",IF(OR(Tipy!KJ93=Výsledky!$ME$6,Tipy!KJ93=Výsledky!$ME$7,Tipy!KJ93=Výsledky!$ME$8,Tipy!KJ93=Výsledky!$ME$9),10,0))</f>
        <v>0</v>
      </c>
      <c r="MF99" s="183">
        <f>IF(ISBLANK($MG$3),"",IF(ISBLANK(Tipy!KF93),0,IF(OR(AND(Tipy!KF93=Výsledky!$ME$3,OR(Tipy!KH93=Výsledky!$MG$3+1,Tipy!KH93=Výsledky!$MG$3-1)),AND(Tipy!KH93=Výsledky!$MG$3,OR(Tipy!KF93=Výsledky!$ME$3+1,Tipy!KF93=Výsledky!$ME$3-1))),10,0)))</f>
        <v>10</v>
      </c>
      <c r="MG99" s="186">
        <f>IF(ISBLANK($MG$3),"",IF(ISBLANK(Tipy!KF93),"-",SUM(MB99:MF99)))</f>
        <v>30</v>
      </c>
      <c r="MH99" s="94"/>
      <c r="MI99" s="92" t="str">
        <f>IF(ISBLANK($MN$3),"",IF(ISBLANK(Tipy!KL93),0,IF(AND(Tipy!KL93=Výsledky!$ML$3,Tipy!KN93=Výsledky!$MN$3),50,0)))</f>
        <v/>
      </c>
      <c r="MJ99" s="92" t="str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/>
      </c>
      <c r="MK99" s="92" t="str">
        <f>IF(ISBLANK($MN$3),"",IF(OR(Tipy!KO93=Výsledky!$MI$6,Tipy!KO93=Výsledky!$MI$7,Tipy!KO93=Výsledky!$MI$8,Tipy!KO93=Výsledky!$MI$9),30,0))</f>
        <v/>
      </c>
      <c r="ML99" s="92" t="str">
        <f>IF(ISBLANK($MN$3),"",IF(OR(Tipy!KP93=Výsledky!$ML$6,Tipy!KP93=Výsledky!$ML$7,Tipy!KP93=Výsledky!$ML$8,Tipy!KP93=Výsledky!$ML$9),10,0))</f>
        <v/>
      </c>
      <c r="MM99" s="93" t="str">
        <f>IF(ISBLANK($MN$3),"",IF(ISBLANK(Tipy!KL93),0,IF(OR(AND(Tipy!KL93=Výsledky!$ML$3,OR(Tipy!KN93=Výsledky!$MN$3+1,Tipy!KN93=Výsledky!$MN$3-1)),AND(Tipy!KN93=Výsledky!$MN$3,OR(Tipy!KL93=Výsledky!$ML$3+1,Tipy!KL93=Výsledky!$ML$3-1))),10,0)))</f>
        <v/>
      </c>
      <c r="MN99" s="95" t="str">
        <f>IF(ISBLANK($MN$3),"",IF(ISBLANK(Tipy!KL93),"-",SUM(MI99:MM99)))</f>
        <v/>
      </c>
      <c r="MO99" s="94"/>
      <c r="MP99" s="92" t="str">
        <f>IF(ISBLANK($MU$3),"",IF(ISBLANK(Tipy!KR93),0,IF(AND(Tipy!KR93=Výsledky!$MS$3,Tipy!KT93=Výsledky!$MU$3),50,0)))</f>
        <v/>
      </c>
      <c r="MQ99" s="92" t="str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/>
      </c>
      <c r="MR99" s="92" t="str">
        <f>IF(ISBLANK($MU$3),"",IF(OR(Tipy!KU93=Výsledky!$MP$6,Tipy!KU93=Výsledky!$MP$7,Tipy!KU93=Výsledky!$MP$8,Tipy!KU93=Výsledky!$MP$9),30,0))</f>
        <v/>
      </c>
      <c r="MS99" s="92" t="str">
        <f>IF(ISBLANK($MU$3),"",IF(OR(Tipy!KV93=Výsledky!$MS$6,Tipy!KV93=Výsledky!$MS$7,Tipy!KV93=Výsledky!$MS$8,Tipy!KV93=Výsledky!$MS$9),10,0))</f>
        <v/>
      </c>
      <c r="MT99" s="93" t="str">
        <f>IF(ISBLANK($MU$3),"",IF(ISBLANK(Tipy!KR93),0,IF(OR(AND(Tipy!KR93=Výsledky!$MS$3,OR(Tipy!KT93=Výsledky!$MU$3+1,Tipy!KT93=Výsledky!$MU$3-1)),AND(Tipy!KT93=Výsledky!$MU$3,OR(Tipy!KR93=Výsledky!$MS$3+1,Tipy!KR93=Výsledky!$MS$3-1))),10,0)))</f>
        <v/>
      </c>
      <c r="MU99" s="95" t="str">
        <f>IF(ISBLANK($MU$3),"",IF(ISBLANK(Tipy!KR93),"-",SUM(MP99:MT99)))</f>
        <v/>
      </c>
      <c r="MV99" s="94"/>
      <c r="MW99" s="92" t="str">
        <f>IF(ISBLANK($NB$3),"",IF(ISBLANK(Tipy!KX93),0,IF(AND(Tipy!KX93=Výsledky!$MZ$3,Tipy!KZ93=Výsledky!$NB$3),50,0)))</f>
        <v/>
      </c>
      <c r="MX99" s="92" t="str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/>
      </c>
      <c r="MY99" s="92" t="str">
        <f>IF(ISBLANK($NB$3),"",IF(OR(Tipy!LA93=Výsledky!$MW$6,Tipy!LA93=Výsledky!$MW$7,Tipy!LA93=Výsledky!$MW$8,Tipy!LA93=Výsledky!$MW$9),30,0))</f>
        <v/>
      </c>
      <c r="MZ99" s="92" t="str">
        <f>IF(ISBLANK($NB$3),"",IF(OR(Tipy!LB93=Výsledky!$MZ$6,Tipy!LB93=Výsledky!$MZ$7,Tipy!LB93=Výsledky!$MZ$8,Tipy!LB93=Výsledky!$MZ$9),10,0))</f>
        <v/>
      </c>
      <c r="NA99" s="93" t="str">
        <f>IF(ISBLANK($NB$3),"",IF(ISBLANK(Tipy!KX93),0,IF(OR(AND(Tipy!KX93=Výsledky!$MZ$3,OR(Tipy!KZ93=Výsledky!$NB$3+1,Tipy!KZ93=Výsledky!$NB$3-1)),AND(Tipy!KZ93=Výsledky!$NB$3,OR(Tipy!KX93=Výsledky!$MZ$3+1,Tipy!KX93=Výsledky!$MZ$3-1))),10,0)))</f>
        <v/>
      </c>
      <c r="NB99" s="95" t="str">
        <f>IF(ISBLANK($NB$3),"",IF(ISBLANK(Tipy!KX93),"-",SUM(MW99:NA99)))</f>
        <v/>
      </c>
      <c r="NC99" s="94"/>
      <c r="ND99" s="92" t="str">
        <f>IF(ISBLANK($NI$3),"",IF(ISBLANK(Tipy!LD93),0,IF(AND(Tipy!LD93=Výsledky!$NG$3,Tipy!LF93=Výsledky!$NI$3),50,0)))</f>
        <v/>
      </c>
      <c r="NE99" s="92" t="str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/>
      </c>
      <c r="NF99" s="92" t="str">
        <f>IF(ISBLANK($NI$3),"",IF(OR(Tipy!LG93=Výsledky!$ND$6,Tipy!LG93=Výsledky!$ND$7,Tipy!LG93=Výsledky!$ND$8,Tipy!LG93=Výsledky!$ND$9),30,0))</f>
        <v/>
      </c>
      <c r="NG99" s="92" t="str">
        <f>IF(ISBLANK($NI$3),"",IF(OR(Tipy!LH93=Výsledky!$NG$6,Tipy!LH93=Výsledky!$NG$7,Tipy!LH93=Výsledky!$NG$8,Tipy!LH93=Výsledky!$NG$9),10,0))</f>
        <v/>
      </c>
      <c r="NH99" s="93" t="str">
        <f>IF(ISBLANK($NI$3),"",IF(ISBLANK(Tipy!LD93),0,IF(OR(AND(Tipy!LD93=Výsledky!$NG$3,OR(Tipy!LF93=Výsledky!$NI$3+1,Tipy!LF93=Výsledky!$NI$3-1)),AND(Tipy!LF93=Výsledky!$NI$3,OR(Tipy!LD93=Výsledky!$NG$3+1,Tipy!LD93=Výsledky!$NG$3-1))),10,0)))</f>
        <v/>
      </c>
      <c r="NI99" s="95" t="str">
        <f>IF(ISBLANK($NI$3),"",IF(ISBLANK(Tipy!LD93),"-",SUM(ND99:NH99)))</f>
        <v/>
      </c>
      <c r="NJ99" s="94"/>
      <c r="NK99" s="92" t="str">
        <f>IF(ISBLANK($NP$3),"",IF(ISBLANK(Tipy!LJ93),0,IF(AND(Tipy!LJ93=Výsledky!$NN$3,Tipy!LL93=Výsledky!$NP$3),50,0)))</f>
        <v/>
      </c>
      <c r="NL99" s="92" t="str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/>
      </c>
      <c r="NM99" s="92" t="str">
        <f>IF(ISBLANK($NP$3),"",IF(OR(Tipy!LM93=Výsledky!$NK$6,Tipy!LM93=Výsledky!$NK$7,Tipy!LM93=Výsledky!$NK$8,Tipy!LM93=Výsledky!$NK$9),30,0))</f>
        <v/>
      </c>
      <c r="NN99" s="92" t="str">
        <f>IF(ISBLANK($NP$3),"",IF(OR(Tipy!LN93=Výsledky!$NN$6,Tipy!LN93=Výsledky!$NN$7,Tipy!LN93=Výsledky!$NN$8,Tipy!LN93=Výsledky!$NN$9),10,0))</f>
        <v/>
      </c>
      <c r="NO99" s="93" t="str">
        <f>IF(ISBLANK($NP$3),"",IF(ISBLANK(Tipy!LJ93),0,IF(OR(AND(Tipy!LJ93=Výsledky!$NN$3,OR(Tipy!LL93=Výsledky!$NP$3+1,Tipy!LL93=Výsledky!$NP$3-1)),AND(Tipy!LL93=Výsledky!$NP$3,OR(Tipy!LJ93=Výsledky!$NN$3+1,Tipy!LJ93=Výsledky!$NN$3-1))),10,0)))</f>
        <v/>
      </c>
      <c r="NP99" s="95" t="str">
        <f>IF(ISBLANK($NP$3),"",IF(ISBLANK(Tipy!LJ93),"-",SUM(NK99:NO99)))</f>
        <v/>
      </c>
      <c r="NQ99" s="94"/>
      <c r="NR99" s="92" t="str">
        <f>IF(ISBLANK($NW$3),"",IF(ISBLANK(Tipy!LP93),0,IF(AND(Tipy!LP93=Výsledky!$NU$3,Tipy!LR93=Výsledky!$NW$3),50,0)))</f>
        <v/>
      </c>
      <c r="NS99" s="92" t="str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/>
      </c>
      <c r="NT99" s="92" t="str">
        <f>IF(ISBLANK($NW$3),"",IF(OR(Tipy!LS93=Výsledky!$NR$6,Tipy!LS93=Výsledky!$NR$7,Tipy!LS93=Výsledky!$NR$8,Tipy!LS93=Výsledky!$NR$9),30,0))</f>
        <v/>
      </c>
      <c r="NU99" s="92" t="str">
        <f>IF(ISBLANK($NW$3),"",IF(OR(Tipy!LT93=Výsledky!$NU$6,Tipy!LT93=Výsledky!$NU$7,Tipy!LT93=Výsledky!$NU$8,Tipy!LT93=Výsledky!$NU$9),10,0))</f>
        <v/>
      </c>
      <c r="NV99" s="93" t="str">
        <f>IF(ISBLANK($NW$3),"",IF(ISBLANK(Tipy!LP93),0,IF(OR(AND(Tipy!LP93=Výsledky!$NU$3,OR(Tipy!LR93=Výsledky!$NW$3+1,Tipy!LR93=Výsledky!$NW$3-1)),AND(Tipy!LR93=Výsledky!$NW$3,OR(Tipy!LP93=Výsledky!$NU$3+1,Tipy!LP93=Výsledky!$NU$3-1))),10,0)))</f>
        <v/>
      </c>
      <c r="NW99" s="95" t="str">
        <f>IF(ISBLANK($NW$3),"",IF(ISBLANK(Tipy!LP93),"-",SUM(NR99:NV99)))</f>
        <v/>
      </c>
      <c r="NX99" s="94"/>
      <c r="NY99" s="92" t="str">
        <f>IF(ISBLANK($OD$3),"",IF(ISBLANK(Tipy!LV93),0,IF(AND(Tipy!LV93=Výsledky!$OB$3,Tipy!LX93=Výsledky!$OD$3),50,0)))</f>
        <v/>
      </c>
      <c r="NZ99" s="92" t="str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/>
      </c>
      <c r="OA99" s="92" t="str">
        <f>IF(ISBLANK($OD$3),"",IF(OR(Tipy!LY93=Výsledky!$NY$6,Tipy!LY93=Výsledky!$NY$7,Tipy!LY93=Výsledky!$NY$8,Tipy!LY93=Výsledky!$NY$9),30,0))</f>
        <v/>
      </c>
      <c r="OB99" s="92" t="str">
        <f>IF(ISBLANK($OD$3),"",IF(OR(Tipy!LZ93=Výsledky!$OB$6,Tipy!LZ93=Výsledky!$OB$7,Tipy!LZ93=Výsledky!$OB$8,Tipy!LZ93=Výsledky!$OB$9),10,0))</f>
        <v/>
      </c>
      <c r="OC99" s="93" t="str">
        <f>IF(ISBLANK($OD$3),"",IF(ISBLANK(Tipy!LV93),0,IF(OR(AND(Tipy!LV93=Výsledky!$OB$3,OR(Tipy!LX93=Výsledky!$OD$3+1,Tipy!LX93=Výsledky!$OD$3-1)),AND(Tipy!LX93=Výsledky!$OD$3,OR(Tipy!LV93=Výsledky!$OB$3+1,Tipy!LV93=Výsledky!$OB$3-1))),10,0)))</f>
        <v/>
      </c>
      <c r="OD99" s="95" t="str">
        <f>IF(ISBLANK($OD$3),"",IF(ISBLANK(Tipy!LV93),"-",SUM(NY99:OC99)))</f>
        <v/>
      </c>
      <c r="OE99" s="94"/>
      <c r="OF99" s="92" t="str">
        <f>IF(ISBLANK($OK$3),"",IF(ISBLANK(Tipy!MB93),0,IF(AND(Tipy!MB93=Výsledky!$OI$3,Tipy!MD93=Výsledky!$OK$3),50,0)))</f>
        <v/>
      </c>
      <c r="OG99" s="92" t="str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/>
      </c>
      <c r="OH99" s="92" t="str">
        <f>IF(ISBLANK($OK$3),"",IF(OR(Tipy!ME93=Výsledky!$OF$6,Tipy!ME93=Výsledky!$OF$7,Tipy!ME93=Výsledky!$OF$8,Tipy!ME93=Výsledky!$OF$9),30,0))</f>
        <v/>
      </c>
      <c r="OI99" s="92" t="str">
        <f>IF(ISBLANK($OK$3),"",IF(OR(Tipy!MF93=Výsledky!$OI$6,Tipy!MF93=Výsledky!$OI$7,Tipy!MF93=Výsledky!$OI$8,Tipy!MF93=Výsledky!$OI$9),10,0))</f>
        <v/>
      </c>
      <c r="OJ99" s="93" t="str">
        <f>IF(ISBLANK($OK$3),"",IF(ISBLANK(Tipy!MB93),0,IF(OR(AND(Tipy!MB93=Výsledky!$OI$3,OR(Tipy!MD93=Výsledky!$OK$3+1,Tipy!MD93=Výsledky!$OK$3-1)),AND(Tipy!MD93=Výsledky!$OK$3,OR(Tipy!MB93=Výsledky!$OI$3+1,Tipy!MB93=Výsledky!$OI$3-1))),10,0)))</f>
        <v/>
      </c>
      <c r="OK99" s="95" t="str">
        <f>IF(ISBLANK($OK$3),"",IF(ISBLANK(Tipy!MB93),"-",SUM(OF99:OJ99)))</f>
        <v/>
      </c>
      <c r="OL99" s="94"/>
      <c r="OM99" s="92" t="str">
        <f>IF(ISBLANK($OR$3),"",IF(ISBLANK(Tipy!MH93),0,IF(AND(Tipy!MH93=Výsledky!$OP$3,Tipy!MJ93=Výsledky!$OR$3),50,0)))</f>
        <v/>
      </c>
      <c r="ON99" s="92" t="str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/>
      </c>
      <c r="OO99" s="92" t="str">
        <f>IF(ISBLANK($OR$3),"",IF(OR(Tipy!MK93=Výsledky!$OM$6,Tipy!MK93=Výsledky!$OM$7,Tipy!MK93=Výsledky!$OM$8,Tipy!MK93=Výsledky!$OM$9),30,0))</f>
        <v/>
      </c>
      <c r="OP99" s="92" t="str">
        <f>IF(ISBLANK($OR$3),"",IF(OR(Tipy!ML93=Výsledky!$OP$6,Tipy!ML93=Výsledky!$OP$7,Tipy!ML93=Výsledky!$OP$8,Tipy!ML93=Výsledky!$OP$9),10,0))</f>
        <v/>
      </c>
      <c r="OQ99" s="93" t="str">
        <f>IF(ISBLANK($OR$3),"",IF(ISBLANK(Tipy!MH93),0,IF(OR(AND(Tipy!MH93=Výsledky!$OP$3,OR(Tipy!MJ93=Výsledky!$OR$3+1,Tipy!MJ93=Výsledky!$OR$3-1)),AND(Tipy!MJ93=Výsledky!$OR$3,OR(Tipy!MH93=Výsledky!$OP$3+1,Tipy!MH93=Výsledky!$OP$3-1))),10,0)))</f>
        <v/>
      </c>
      <c r="OR99" s="95" t="str">
        <f>IF(ISBLANK($OR$3),"",IF(ISBLANK(Tipy!MH93),"-",SUM(OM99:OQ99)))</f>
        <v/>
      </c>
      <c r="OS99" s="94"/>
      <c r="OT99" s="92" t="str">
        <f>IF(ISBLANK($OY$3),"",IF(ISBLANK(Tipy!MN93),0,IF(AND(Tipy!MN93=Výsledky!$OW$3,Tipy!MP93=Výsledky!$OY$3),50,0)))</f>
        <v/>
      </c>
      <c r="OU99" s="92" t="str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/>
      </c>
      <c r="OV99" s="92" t="str">
        <f>IF(ISBLANK($OY$3),"",IF(OR(Tipy!MQ93=Výsledky!$OT$6,Tipy!MQ93=Výsledky!$OT$7,Tipy!MQ93=Výsledky!$OT$8,Tipy!MQ93=Výsledky!$OT$9),30,0))</f>
        <v/>
      </c>
      <c r="OW99" s="92" t="str">
        <f>IF(ISBLANK($OY$3),"",IF(OR(Tipy!MR93=Výsledky!$OW$6,Tipy!MR93=Výsledky!$OW$7,Tipy!MR93=Výsledky!$OW$8,Tipy!MR93=Výsledky!$OW$9),10,0))</f>
        <v/>
      </c>
      <c r="OX99" s="93" t="str">
        <f>IF(ISBLANK($OY$3),"",IF(ISBLANK(Tipy!MN93),0,IF(OR(AND(Tipy!MN93=Výsledky!$OW$3,OR(Tipy!MP93=Výsledky!$OY$3+1,Tipy!MP93=Výsledky!$OY$3-1)),AND(Tipy!MP93=Výsledky!$OY$3,OR(Tipy!MN93=Výsledky!$OW$3+1,Tipy!MN93=Výsledky!$OW$3-1))),10,0)))</f>
        <v/>
      </c>
      <c r="OY99" s="95" t="str">
        <f>IF(ISBLANK($OY$3),"",IF(ISBLANK(Tipy!MN93),"-",SUM(OT99:OX99)))</f>
        <v/>
      </c>
      <c r="OZ99" s="94"/>
      <c r="PA99" s="92" t="str">
        <f>IF(ISBLANK($PF$3),"",IF(ISBLANK(Tipy!MT93),0,IF(AND(Tipy!MT93=Výsledky!$PD$3,Tipy!MV93=Výsledky!$PF$3),50,0)))</f>
        <v/>
      </c>
      <c r="PB99" s="92" t="str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/>
      </c>
      <c r="PC99" s="92" t="str">
        <f>IF(ISBLANK($PF$3),"",IF(OR(Tipy!MW93=Výsledky!$PA$6,Tipy!MW93=Výsledky!$PA$7,Tipy!MW93=Výsledky!$PA$8,Tipy!MW93=Výsledky!$PA$9),30,0))</f>
        <v/>
      </c>
      <c r="PD99" s="92" t="str">
        <f>IF(ISBLANK($PF$3),"",IF(OR(Tipy!MX93=Výsledky!$PD$6,Tipy!MX93=Výsledky!$PD$7,Tipy!MX93=Výsledky!$PD$8,Tipy!MX93=Výsledky!$PD$9),10,0))</f>
        <v/>
      </c>
      <c r="PE99" s="93" t="str">
        <f>IF(ISBLANK($PF$3),"",IF(ISBLANK(Tipy!MT93),0,IF(OR(AND(Tipy!MT93=Výsledky!$PD$3,OR(Tipy!MV93=Výsledky!$PF$3+1,Tipy!MV93=Výsledky!$PF$3-1)),AND(Tipy!MV93=Výsledky!$PF$3,OR(Tipy!MT93=Výsledky!$PD$3+1,Tipy!MT93=Výsledky!$PD$3-1))),10,0)))</f>
        <v/>
      </c>
      <c r="PF99" s="95" t="str">
        <f>IF(ISBLANK($PF$3),"",IF(ISBLANK(Tipy!MT93),"-",SUM(PA99:PE99)))</f>
        <v/>
      </c>
      <c r="PG99" s="94"/>
      <c r="PH99" s="92" t="str">
        <f>IF(ISBLANK($PM$3),"",IF(ISBLANK(Tipy!MZ93),0,IF(AND(Tipy!MZ93=Výsledky!$PK$3,Tipy!NB93=Výsledky!$PM$3),50,0)))</f>
        <v/>
      </c>
      <c r="PI99" s="92" t="str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/>
      </c>
      <c r="PJ99" s="92" t="str">
        <f>IF(ISBLANK($PM$3),"",IF(OR(Tipy!NC93=Výsledky!$PH$6,Tipy!NC93=Výsledky!$PH$7,Tipy!NC93=Výsledky!$PH$8,Tipy!NC93=Výsledky!$PH$9),30,0))</f>
        <v/>
      </c>
      <c r="PK99" s="92" t="str">
        <f>IF(ISBLANK($PM$3),"",IF(OR(Tipy!ND93=Výsledky!$PK$6,Tipy!ND93=Výsledky!$PK$7,Tipy!ND93=Výsledky!$PK$8,Tipy!ND93=Výsledky!$PK$9),10,0))</f>
        <v/>
      </c>
      <c r="PL99" s="93" t="str">
        <f>IF(ISBLANK($PM$3),"",IF(ISBLANK(Tipy!MZ93),0,IF(OR(AND(Tipy!MZ93=Výsledky!$PK$3,OR(Tipy!NB93=Výsledky!$PM$3+1,Tipy!NB93=Výsledky!$PM$3-1)),AND(Tipy!NB93=Výsledky!$PM$3,OR(Tipy!MZ93=Výsledky!$PK$3+1,Tipy!MZ93=Výsledky!$PK$3-1))),10,0)))</f>
        <v/>
      </c>
      <c r="PM99" s="95" t="str">
        <f>IF(ISBLANK($PM$3),"",IF(ISBLANK(Tipy!MZ93),"-",SUM(PH99:PL99)))</f>
        <v/>
      </c>
      <c r="PN99" s="94"/>
      <c r="PO99" s="92" t="str">
        <f>IF(ISBLANK($PT$3),"",IF(ISBLANK(Tipy!NF93),0,IF(AND(Tipy!NF93=Výsledky!$PR$3,Tipy!NH93=Výsledky!$PT$3),50,0)))</f>
        <v/>
      </c>
      <c r="PP99" s="92" t="str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/>
      </c>
      <c r="PQ99" s="92" t="str">
        <f>IF(ISBLANK($PT$3),"",IF(OR(Tipy!NI93=Výsledky!$PO$6,Tipy!NI93=Výsledky!$PO$7,Tipy!NI93=Výsledky!$PO$8,Tipy!NI93=Výsledky!$PO$9),30,0))</f>
        <v/>
      </c>
      <c r="PR99" s="92" t="str">
        <f>IF(ISBLANK($PT$3),"",IF(OR(Tipy!NJ93=Výsledky!$PR$6,Tipy!NJ93=Výsledky!$PR$7,Tipy!NJ93=Výsledky!$PR$8,Tipy!NJ93=Výsledky!$PR$9),10,0))</f>
        <v/>
      </c>
      <c r="PS99" s="93" t="str">
        <f>IF(ISBLANK($PT$3),"",IF(ISBLANK(Tipy!NF93),0,IF(OR(AND(Tipy!NF93=Výsledky!$PR$3,OR(Tipy!NH93=Výsledky!$PT$3+1,Tipy!NH93=Výsledky!$PT$3-1)),AND(Tipy!NH93=Výsledky!$PT$3,OR(Tipy!NF93=Výsledky!$PR$3+1,Tipy!NF93=Výsledky!$PR$3-1))),10,0)))</f>
        <v/>
      </c>
      <c r="PT99" s="95" t="str">
        <f>IF(ISBLANK($PT$3),"",IF(ISBLANK(Tipy!NF93),"-",SUM(PO99:PS99)))</f>
        <v/>
      </c>
      <c r="PU99" s="94"/>
      <c r="PV99" s="92" t="str">
        <f>IF(ISBLANK($QA$3),"",IF(ISBLANK(Tipy!NL93),0,IF(AND(Tipy!NL93=Výsledky!$PY$3,Tipy!NN93=Výsledky!$QA$3),50,0)))</f>
        <v/>
      </c>
      <c r="PW99" s="92" t="str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/>
      </c>
      <c r="PX99" s="92" t="str">
        <f>IF(ISBLANK($QA$3),"",IF(OR(Tipy!NO93=Výsledky!$PV$6,Tipy!NO93=Výsledky!$PV$7,Tipy!NO93=Výsledky!$PV$8,Tipy!NO93=Výsledky!$PV$9),30,0))</f>
        <v/>
      </c>
      <c r="PY99" s="92" t="str">
        <f>IF(ISBLANK($QA$3),"",IF(OR(Tipy!NP93=Výsledky!$PY$6,Tipy!NP93=Výsledky!$PY$7,Tipy!NP93=Výsledky!$PY$8,Tipy!NP93=Výsledky!$PY$9),10,0))</f>
        <v/>
      </c>
      <c r="PZ99" s="93" t="str">
        <f>IF(ISBLANK($QA$3),"",IF(ISBLANK(Tipy!NL93),0,IF(OR(AND(Tipy!NL93=Výsledky!$PY$3,OR(Tipy!NN93=Výsledky!$QA$3+1,Tipy!NN93=Výsledky!$QA$3-1)),AND(Tipy!NN93=Výsledky!$QA$3,OR(Tipy!NL93=Výsledky!$PY$3+1,Tipy!NL93=Výsledky!$PY$3-1))),10,0)))</f>
        <v/>
      </c>
      <c r="QA99" s="95" t="str">
        <f>IF(ISBLANK($QA$3),"",IF(ISBLANK(Tipy!NL93),"-",SUM(PV99:PZ99)))</f>
        <v/>
      </c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182">
        <f>IF(ISBLANK($GP$3),"",IF(ISBLANK(Tipy!FJ94),0,IF(AND(Tipy!FJ94=Výsledky!$GN$3,Tipy!FL94=Výsledky!$GP$3),50,0)))</f>
        <v>0</v>
      </c>
      <c r="GL100" s="182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82">
        <f>IF(ISBLANK($GP$3),"",IF(OR(Tipy!FM94=Výsledky!$GK$6,Tipy!FM94=Výsledky!$GK$7,Tipy!FM94=Výsledky!$GK$8,Tipy!FM94=Výsledky!$GK$9),30,0))</f>
        <v>0</v>
      </c>
      <c r="GN100" s="182">
        <f>IF(ISBLANK($GP$3),"",IF(OR(Tipy!FN94=Výsledky!$GN$6,Tipy!FN94=Výsledky!$GN$7,Tipy!FN94=Výsledky!$GN$8,Tipy!FN94=Výsledky!$GN$9),10,0))</f>
        <v>0</v>
      </c>
      <c r="GO100" s="183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6" t="str">
        <f>IF(ISBLANK($GP$3),"",IF(ISBLANK(Tipy!FJ94),"-",SUM(GK100:GO100)))</f>
        <v>-</v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182">
        <f>IF(ISBLANK($IM$3),"",IF(ISBLANK(Tipy!GZ94),0,IF(AND(Tipy!GZ94=Výsledky!$IK$3,Tipy!HB94=Výsledky!$IM$3),50,0)))</f>
        <v>0</v>
      </c>
      <c r="II100" s="182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2">
        <f>IF(ISBLANK($IM$3),"",IF(OR(Tipy!HC94=Výsledky!$IH$6,Tipy!HC94=Výsledky!$IH$7,Tipy!HC94=Výsledky!$IH$8,Tipy!HC94=Výsledky!$IH$9),30,0))</f>
        <v>0</v>
      </c>
      <c r="IK100" s="182">
        <f>IF(ISBLANK($IM$3),"",IF(OR(Tipy!HD94=Výsledky!$IK$6,Tipy!HD94=Výsledky!$IK$7,Tipy!HD94=Výsledky!$IK$8,Tipy!HD94=Výsledky!$IK$9),10,0))</f>
        <v>0</v>
      </c>
      <c r="IL100" s="183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6" t="str">
        <f>IF(ISBLANK($IM$3),"",IF(ISBLANK(Tipy!GZ94),"-",SUM(IH100:IL100)))</f>
        <v>-</v>
      </c>
      <c r="IN100" s="185"/>
      <c r="IO100" s="182">
        <f>IF(ISBLANK($IT$3),"",IF(ISBLANK(Tipy!HF94),0,IF(AND(Tipy!HF94=Výsledky!$IR$3,Tipy!HH94=Výsledky!$IT$3),50,0)))</f>
        <v>0</v>
      </c>
      <c r="IP100" s="182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2">
        <f>IF(ISBLANK($IT$3),"",IF(OR(Tipy!HI94=Výsledky!$IO$6,Tipy!HI94=Výsledky!$IO$7,Tipy!HI94=Výsledky!$IO$8,Tipy!HI94=Výsledky!$IO$9),30,0))</f>
        <v>0</v>
      </c>
      <c r="IR100" s="182">
        <f>IF(ISBLANK($IT$3),"",IF(OR(Tipy!HJ94=Výsledky!$IR$6,Tipy!HJ94=Výsledky!$IR$7,Tipy!HJ94=Výsledky!$IR$8,Tipy!HJ94=Výsledky!$IR$9),10,0))</f>
        <v>0</v>
      </c>
      <c r="IS100" s="183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6" t="str">
        <f>IF(ISBLANK($IT$3),"",IF(ISBLANK(Tipy!HF94),"-",SUM(IO100:IS100)))</f>
        <v>-</v>
      </c>
      <c r="IU100" s="185"/>
      <c r="IV100" s="182">
        <f>IF(ISBLANK($JA$3),"",IF(ISBLANK(Tipy!HL94),0,IF(AND(Tipy!HL94=Výsledky!$IY$3,Tipy!HN94=Výsledky!$JA$3),50,0)))</f>
        <v>0</v>
      </c>
      <c r="IW100" s="182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2">
        <f>IF(ISBLANK($JA$3),"",IF(OR(Tipy!HO94=Výsledky!$IV$6,Tipy!HO94=Výsledky!$IV$7,Tipy!HO94=Výsledky!$IV$8,Tipy!HO94=Výsledky!$IV$9),30,0))</f>
        <v>0</v>
      </c>
      <c r="IY100" s="182">
        <f>IF(ISBLANK($JA$3),"",IF(OR(Tipy!HP94=Výsledky!$IY$6,Tipy!HP94=Výsledky!$IY$7,Tipy!HP94=Výsledky!$IY$8,Tipy!HP94=Výsledky!$IY$9),10,0))</f>
        <v>0</v>
      </c>
      <c r="IZ100" s="183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6" t="str">
        <f>IF(ISBLANK($JA$3),"",IF(ISBLANK(Tipy!HL94),"-",SUM(IV100:IZ100)))</f>
        <v>-</v>
      </c>
      <c r="JB100" s="185"/>
      <c r="JC100" s="182">
        <f>IF(ISBLANK($JH$3),"",IF(ISBLANK(Tipy!HR94),0,IF(AND(Tipy!HR94=Výsledky!$JF$3,Tipy!HT94=Výsledky!$JH$3),50,0)))</f>
        <v>0</v>
      </c>
      <c r="JD100" s="182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2">
        <f>IF(ISBLANK($JH$3),"",IF(OR(Tipy!HU94=Výsledky!$JC$6,Tipy!HU94=Výsledky!$JC$7,Tipy!HU94=Výsledky!$JC$8,Tipy!HU94=Výsledky!$JC$9),30,0))</f>
        <v>0</v>
      </c>
      <c r="JF100" s="182">
        <f>IF(ISBLANK($JH$3),"",IF(OR(Tipy!HV94=Výsledky!$JF$6,Tipy!HV94=Výsledky!$JF$7,Tipy!HV94=Výsledky!$JF$8,Tipy!HV94=Výsledky!$JF$9),10,0))</f>
        <v>0</v>
      </c>
      <c r="JG100" s="183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6" t="str">
        <f>IF(ISBLANK($JH$3),"",IF(ISBLANK(Tipy!HR94),"-",SUM(JC100:JG100)))</f>
        <v>-</v>
      </c>
      <c r="JI100" s="185"/>
      <c r="JJ100" s="182">
        <f>IF(ISBLANK($JO$3),"",IF(ISBLANK(Tipy!HX94),0,IF(AND(Tipy!HX94=Výsledky!$JM$3,Tipy!HZ94=Výsledky!$JO$3),50,0)))</f>
        <v>0</v>
      </c>
      <c r="JK100" s="182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2">
        <f>IF(ISBLANK($JO$3),"",IF(OR(Tipy!IA94=Výsledky!$JJ$6,Tipy!IA94=Výsledky!$JJ$7,Tipy!IA94=Výsledky!$JJ$8,Tipy!IA94=Výsledky!$JJ$9),30,0))</f>
        <v>0</v>
      </c>
      <c r="JM100" s="182">
        <f>IF(ISBLANK($JO$3),"",IF(OR(Tipy!IB94=Výsledky!$JM$6,Tipy!IB94=Výsledky!$JM$7,Tipy!IB94=Výsledky!$JM$8,Tipy!IB94=Výsledky!$JM$9),10,0))</f>
        <v>0</v>
      </c>
      <c r="JN100" s="183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186" t="str">
        <f>IF(ISBLANK($JO$3),"",IF(ISBLANK(Tipy!HX94),"-",SUM(JJ100:JN100)))</f>
        <v>-</v>
      </c>
      <c r="JP100" s="185"/>
      <c r="JQ100" s="182">
        <f>IF(ISBLANK($JV$3),"",IF(ISBLANK(Tipy!ID94),0,IF(AND(Tipy!ID94=Výsledky!$JT$3,Tipy!IF94=Výsledky!$JV$3),50,0)))</f>
        <v>0</v>
      </c>
      <c r="JR100" s="182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182">
        <f>IF(ISBLANK($JV$3),"",IF(OR(Tipy!IG94=Výsledky!$JQ$6,Tipy!IG94=Výsledky!$JQ$7,Tipy!IG94=Výsledky!$JQ$8,Tipy!IG94=Výsledky!$JQ$9),30,0))</f>
        <v>0</v>
      </c>
      <c r="JT100" s="182">
        <f>IF(ISBLANK($JV$3),"",IF(OR(Tipy!IH94=Výsledky!$JT$6,Tipy!IH94=Výsledky!$JT$7,Tipy!IH94=Výsledky!$JT$8,Tipy!IH94=Výsledky!$JT$9),10,0))</f>
        <v>0</v>
      </c>
      <c r="JU100" s="183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186" t="str">
        <f>IF(ISBLANK($JV$3),"",IF(ISBLANK(Tipy!ID94),"-",SUM(JQ100:JU100)))</f>
        <v>-</v>
      </c>
      <c r="JW100" s="185"/>
      <c r="JX100" s="182">
        <f>IF(ISBLANK($KC$3),"",IF(ISBLANK(Tipy!IJ94),0,IF(AND(Tipy!IJ94=Výsledky!$KA$3,Tipy!IL94=Výsledky!$KC$3),50,0)))</f>
        <v>0</v>
      </c>
      <c r="JY100" s="182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>0</v>
      </c>
      <c r="JZ100" s="182">
        <f>IF(ISBLANK($KC$3),"",IF(OR(Tipy!IM94=Výsledky!$JX$6,Tipy!IM94=Výsledky!$JX$7,Tipy!IM94=Výsledky!$JX$8,Tipy!IM94=Výsledky!$JX$9),30,0))</f>
        <v>0</v>
      </c>
      <c r="KA100" s="182">
        <f>IF(ISBLANK($KC$3),"",IF(OR(Tipy!IN94=Výsledky!$KA$6,Tipy!IN94=Výsledky!$KA$7,Tipy!IN94=Výsledky!$KA$8,Tipy!IN94=Výsledky!$KA$9),10,0))</f>
        <v>0</v>
      </c>
      <c r="KB100" s="183">
        <f>IF(ISBLANK($KC$3),"",IF(ISBLANK(Tipy!IJ94),0,IF(OR(AND(Tipy!IJ94=Výsledky!$KA$3,OR(Tipy!IL94=Výsledky!$KC$3+1,Tipy!IL94=Výsledky!$KC$3-1)),AND(Tipy!IL94=Výsledky!$KC$3,OR(Tipy!IJ94=Výsledky!$KA$3+1,Tipy!IJ94=Výsledky!$KA$3-1))),10,0)))</f>
        <v>0</v>
      </c>
      <c r="KC100" s="186" t="str">
        <f>IF(ISBLANK($KC$3),"",IF(ISBLANK(Tipy!IJ94),"-",SUM(JX100:KB100)))</f>
        <v>-</v>
      </c>
      <c r="KD100" s="185"/>
      <c r="KE100" s="182">
        <f>IF(ISBLANK($KJ$3),"",IF(ISBLANK(Tipy!IP94),0,IF(AND(Tipy!IP94=Výsledky!$KH$3,Tipy!IR94=Výsledky!$KJ$3),50,0)))</f>
        <v>0</v>
      </c>
      <c r="KF100" s="182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182">
        <f>IF(ISBLANK($KJ$3),"",IF(OR(Tipy!IS94=Výsledky!$KE$6,Tipy!IS94=Výsledky!$KE$7,Tipy!IS94=Výsledky!$KE$8,Tipy!IS94=Výsledky!$KE$9),30,0))</f>
        <v>0</v>
      </c>
      <c r="KH100" s="182">
        <f>IF(ISBLANK($KJ$3),"",IF(OR(Tipy!IT94=Výsledky!$KH$6,Tipy!IT94=Výsledky!$KH$7,Tipy!IT94=Výsledky!$KH$8,Tipy!IT94=Výsledky!$KH$9),10,0))</f>
        <v>0</v>
      </c>
      <c r="KI100" s="183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186" t="str">
        <f>IF(ISBLANK($KJ$3),"",IF(ISBLANK(Tipy!IP94),"-",SUM(KE100:KI100)))</f>
        <v>-</v>
      </c>
      <c r="KK100" s="185"/>
      <c r="KL100" s="182">
        <f>IF(ISBLANK($KQ$3),"",IF(ISBLANK(Tipy!IV94),0,IF(AND(Tipy!IV94=Výsledky!$KO$3,Tipy!IX94=Výsledky!$KQ$3),50,0)))</f>
        <v>0</v>
      </c>
      <c r="KM100" s="182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>0</v>
      </c>
      <c r="KN100" s="182">
        <f>IF(ISBLANK($KQ$3),"",IF(OR(Tipy!IY94=Výsledky!$KL$6,Tipy!IY94=Výsledky!$KL$7,Tipy!IY94=Výsledky!$KL$8,Tipy!IY94=Výsledky!$KL$9),30,0))</f>
        <v>0</v>
      </c>
      <c r="KO100" s="182">
        <f>IF(ISBLANK($KQ$3),"",IF(OR(Tipy!IZ94=Výsledky!$KO$6,Tipy!IZ94=Výsledky!$KO$7,Tipy!IZ94=Výsledky!$KO$8,Tipy!IZ94=Výsledky!$KO$9),10,0))</f>
        <v>0</v>
      </c>
      <c r="KP100" s="183">
        <f>IF(ISBLANK($KQ$3),"",IF(ISBLANK(Tipy!IV94),0,IF(OR(AND(Tipy!IV94=Výsledky!$KO$3,OR(Tipy!IX94=Výsledky!$KQ$3+1,Tipy!IX94=Výsledky!$KQ$3-1)),AND(Tipy!IX94=Výsledky!$KQ$3,OR(Tipy!IV94=Výsledky!$KO$3+1,Tipy!IV94=Výsledky!$KO$3-1))),10,0)))</f>
        <v>0</v>
      </c>
      <c r="KQ100" s="186" t="str">
        <f>IF(ISBLANK($KQ$3),"",IF(ISBLANK(Tipy!IV94),"-",SUM(KL100:KP100)))</f>
        <v>-</v>
      </c>
      <c r="KR100" s="185"/>
      <c r="KS100" s="182">
        <f>IF(ISBLANK($KX$3),"",IF(ISBLANK(Tipy!JB94),0,IF(AND(Tipy!JB94=Výsledky!$KV$3,Tipy!JD94=Výsledky!$KX$3),50,0)))</f>
        <v>0</v>
      </c>
      <c r="KT100" s="182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>0</v>
      </c>
      <c r="KU100" s="182">
        <f>IF(ISBLANK($KX$3),"",IF(OR(Tipy!JE94=Výsledky!$KS$6,Tipy!JE94=Výsledky!$KS$7,Tipy!JE94=Výsledky!$KS$8,Tipy!JE94=Výsledky!$KS$9),30,0))</f>
        <v>0</v>
      </c>
      <c r="KV100" s="182">
        <f>IF(ISBLANK($KX$3),"",IF(OR(Tipy!JF94=Výsledky!$KV$6,Tipy!JF94=Výsledky!$KV$7,Tipy!JF94=Výsledky!$KV$8,Tipy!JF94=Výsledky!$KV$9),10,0))</f>
        <v>0</v>
      </c>
      <c r="KW100" s="183">
        <f>IF(ISBLANK($KX$3),"",IF(ISBLANK(Tipy!JB94),0,IF(OR(AND(Tipy!JB94=Výsledky!$KV$3,OR(Tipy!JD94=Výsledky!$KX$3+1,Tipy!JD94=Výsledky!$KX$3-1)),AND(Tipy!JD94=Výsledky!$KX$3,OR(Tipy!JB94=Výsledky!$KV$3+1,Tipy!JB94=Výsledky!$KV$3-1))),10,0)))</f>
        <v>0</v>
      </c>
      <c r="KX100" s="186" t="str">
        <f>IF(ISBLANK($KX$3),"",IF(ISBLANK(Tipy!JB94),"-",SUM(KS100:KW100)))</f>
        <v>-</v>
      </c>
      <c r="KY100" s="185"/>
      <c r="KZ100" s="182">
        <f>IF(ISBLANK($LE$3),"",IF(ISBLANK(Tipy!JH94),0,IF(AND(Tipy!JH94=Výsledky!$LC$3,Tipy!JJ94=Výsledky!$LE$3),50,0)))</f>
        <v>0</v>
      </c>
      <c r="LA100" s="182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>0</v>
      </c>
      <c r="LB100" s="182">
        <f>IF(ISBLANK($LE$3),"",IF(OR(Tipy!JK94=Výsledky!$KZ$6,Tipy!JK94=Výsledky!$KZ$7,Tipy!JK94=Výsledky!$KZ$8,Tipy!JK94=Výsledky!$KZ$9),30,0))</f>
        <v>0</v>
      </c>
      <c r="LC100" s="182">
        <f>IF(ISBLANK($LE$3),"",IF(OR(Tipy!JL94=Výsledky!$LC$6,Tipy!JL94=Výsledky!$LC$7,Tipy!JL94=Výsledky!$LC$8,Tipy!JL94=Výsledky!$LC$9),10,0))</f>
        <v>0</v>
      </c>
      <c r="LD100" s="183">
        <f>IF(ISBLANK($LE$3),"",IF(ISBLANK(Tipy!JH94),0,IF(OR(AND(Tipy!JH94=Výsledky!$LC$3,OR(Tipy!JJ94=Výsledky!$LE$3+1,Tipy!JJ94=Výsledky!$LE$3-1)),AND(Tipy!JJ94=Výsledky!$LE$3,OR(Tipy!JH94=Výsledky!$LC$3+1,Tipy!JH94=Výsledky!$LC$3-1))),10,0)))</f>
        <v>0</v>
      </c>
      <c r="LE100" s="186" t="str">
        <f>IF(ISBLANK($LE$3),"",IF(ISBLANK(Tipy!JH94),"-",SUM(KZ100:LD100)))</f>
        <v>-</v>
      </c>
      <c r="LF100" s="185"/>
      <c r="LG100" s="182">
        <f>IF(ISBLANK($LL$3),"",IF(ISBLANK(Tipy!JN94),0,IF(AND(Tipy!JN94=Výsledky!$LJ$3,Tipy!JP94=Výsledky!$LL$3),50,0)))</f>
        <v>0</v>
      </c>
      <c r="LH100" s="182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>0</v>
      </c>
      <c r="LI100" s="182">
        <f>IF(ISBLANK($LL$3),"",IF(OR(Tipy!JQ94=Výsledky!$LG$6,Tipy!JQ94=Výsledky!$LG$7,Tipy!JQ94=Výsledky!$LG$8,Tipy!JQ94=Výsledky!$LG$9),30,0))</f>
        <v>0</v>
      </c>
      <c r="LJ100" s="182">
        <f>IF(ISBLANK($LL$3),"",IF(OR(Tipy!JR94=Výsledky!$LJ$6,Tipy!JR94=Výsledky!$LJ$7,Tipy!JR94=Výsledky!$LJ$8,Tipy!JR94=Výsledky!$LJ$9),10,0))</f>
        <v>0</v>
      </c>
      <c r="LK100" s="183">
        <f>IF(ISBLANK($LL$3),"",IF(ISBLANK(Tipy!JN94),0,IF(OR(AND(Tipy!JN94=Výsledky!$LJ$3,OR(Tipy!JP94=Výsledky!$LL$3+1,Tipy!JP94=Výsledky!$LL$3-1)),AND(Tipy!JP94=Výsledky!$LL$3,OR(Tipy!JN94=Výsledky!$LJ$3+1,Tipy!JN94=Výsledky!$LJ$3-1))),10,0)))</f>
        <v>0</v>
      </c>
      <c r="LL100" s="186" t="str">
        <f>IF(ISBLANK($LL$3),"",IF(ISBLANK(Tipy!JN94),"-",SUM(LG100:LK100)))</f>
        <v>-</v>
      </c>
      <c r="LM100" s="185"/>
      <c r="LN100" s="182" t="str">
        <f>IF(ISBLANK($LS$3),"",IF(ISBLANK(Tipy!JT94),0,IF(AND(Tipy!JT94=Výsledky!$LQ$3,Tipy!JV94=Výsledky!$LS$3),50,0)))</f>
        <v/>
      </c>
      <c r="LO100" s="182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182" t="str">
        <f>IF(ISBLANK($LS$3),"",IF(OR(Tipy!JW94=Výsledky!$LN$6,Tipy!JW94=Výsledky!$LN$7,Tipy!JW94=Výsledky!$LN$8,Tipy!JW94=Výsledky!$LN$9),30,0))</f>
        <v/>
      </c>
      <c r="LQ100" s="182" t="str">
        <f>IF(ISBLANK($LS$3),"",IF(OR(Tipy!JX94=Výsledky!$LQ$6,Tipy!JX94=Výsledky!$LQ$7,Tipy!JX94=Výsledky!$LQ$8,Tipy!JX94=Výsledky!$LQ$9),10,0))</f>
        <v/>
      </c>
      <c r="LR100" s="183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186" t="str">
        <f>IF(ISBLANK($LS$3),"",IF(ISBLANK(Tipy!JT94),"-",SUM(LN100:LR100)))</f>
        <v/>
      </c>
      <c r="LT100" s="94"/>
      <c r="LU100" s="182">
        <f>IF(ISBLANK($LZ$3),"",IF(ISBLANK(Tipy!JZ94),0,IF(AND(Tipy!JZ94=Výsledky!$LX$3,Tipy!KB94=Výsledky!$LZ$3),50,0)))</f>
        <v>0</v>
      </c>
      <c r="LV100" s="182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>0</v>
      </c>
      <c r="LW100" s="182">
        <f>IF(ISBLANK($LZ$3),"",IF(OR(Tipy!KC94=Výsledky!$LU$6,Tipy!KC94=Výsledky!$LU$7,Tipy!KC94=Výsledky!$LU$8,Tipy!KC94=Výsledky!$LU$9),30,0))</f>
        <v>0</v>
      </c>
      <c r="LX100" s="182">
        <f>IF(ISBLANK($LZ$3),"",IF(OR(Tipy!KD94=Výsledky!$LX$6,Tipy!KD94=Výsledky!$LX$7,Tipy!KD94=Výsledky!$LX$8,Tipy!KD94=Výsledky!$LX$9),10,0))</f>
        <v>0</v>
      </c>
      <c r="LY100" s="183">
        <f>IF(ISBLANK($LZ$3),"",IF(ISBLANK(Tipy!JZ94),0,IF(OR(AND(Tipy!JZ94=Výsledky!$LX$3,OR(Tipy!KB94=Výsledky!$LZ$3+1,Tipy!KB94=Výsledky!$LZ$3-1)),AND(Tipy!KB94=Výsledky!$LZ$3,OR(Tipy!JZ94=Výsledky!$LX$3+1,Tipy!JZ94=Výsledky!$LX$3-1))),10,0)))</f>
        <v>0</v>
      </c>
      <c r="LZ100" s="186" t="str">
        <f>IF(ISBLANK($LZ$3),"",IF(ISBLANK(Tipy!JZ94),"-",SUM(LU100:LY100)))</f>
        <v>-</v>
      </c>
      <c r="MA100" s="185"/>
      <c r="MB100" s="182">
        <f>IF(ISBLANK($MG$3),"",IF(ISBLANK(Tipy!KF94),0,IF(AND(Tipy!KF94=Výsledky!$ME$3,Tipy!KH94=Výsledky!$MG$3),50,0)))</f>
        <v>0</v>
      </c>
      <c r="MC100" s="182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>0</v>
      </c>
      <c r="MD100" s="182">
        <f>IF(ISBLANK($MG$3),"",IF(OR(Tipy!KI94=Výsledky!$MB$6,Tipy!KI94=Výsledky!$MB$7,Tipy!KI94=Výsledky!$MB$8,Tipy!KI94=Výsledky!$MB$9),30,0))</f>
        <v>0</v>
      </c>
      <c r="ME100" s="182">
        <f>IF(ISBLANK($MG$3),"",IF(OR(Tipy!KJ94=Výsledky!$ME$6,Tipy!KJ94=Výsledky!$ME$7,Tipy!KJ94=Výsledky!$ME$8,Tipy!KJ94=Výsledky!$ME$9),10,0))</f>
        <v>0</v>
      </c>
      <c r="MF100" s="183">
        <f>IF(ISBLANK($MG$3),"",IF(ISBLANK(Tipy!KF94),0,IF(OR(AND(Tipy!KF94=Výsledky!$ME$3,OR(Tipy!KH94=Výsledky!$MG$3+1,Tipy!KH94=Výsledky!$MG$3-1)),AND(Tipy!KH94=Výsledky!$MG$3,OR(Tipy!KF94=Výsledky!$ME$3+1,Tipy!KF94=Výsledky!$ME$3-1))),10,0)))</f>
        <v>0</v>
      </c>
      <c r="MG100" s="186" t="str">
        <f>IF(ISBLANK($MG$3),"",IF(ISBLANK(Tipy!KF94),"-",SUM(MB100:MF100)))</f>
        <v>-</v>
      </c>
      <c r="MH100" s="94"/>
      <c r="MI100" s="92" t="str">
        <f>IF(ISBLANK($MN$3),"",IF(ISBLANK(Tipy!KL94),0,IF(AND(Tipy!KL94=Výsledky!$ML$3,Tipy!KN94=Výsledky!$MN$3),50,0)))</f>
        <v/>
      </c>
      <c r="MJ100" s="92" t="str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/>
      </c>
      <c r="MK100" s="92" t="str">
        <f>IF(ISBLANK($MN$3),"",IF(OR(Tipy!KO94=Výsledky!$MI$6,Tipy!KO94=Výsledky!$MI$7,Tipy!KO94=Výsledky!$MI$8,Tipy!KO94=Výsledky!$MI$9),30,0))</f>
        <v/>
      </c>
      <c r="ML100" s="92" t="str">
        <f>IF(ISBLANK($MN$3),"",IF(OR(Tipy!KP94=Výsledky!$ML$6,Tipy!KP94=Výsledky!$ML$7,Tipy!KP94=Výsledky!$ML$8,Tipy!KP94=Výsledky!$ML$9),10,0))</f>
        <v/>
      </c>
      <c r="MM100" s="93" t="str">
        <f>IF(ISBLANK($MN$3),"",IF(ISBLANK(Tipy!KL94),0,IF(OR(AND(Tipy!KL94=Výsledky!$ML$3,OR(Tipy!KN94=Výsledky!$MN$3+1,Tipy!KN94=Výsledky!$MN$3-1)),AND(Tipy!KN94=Výsledky!$MN$3,OR(Tipy!KL94=Výsledky!$ML$3+1,Tipy!KL94=Výsledky!$ML$3-1))),10,0)))</f>
        <v/>
      </c>
      <c r="MN100" s="95" t="str">
        <f>IF(ISBLANK($MN$3),"",IF(ISBLANK(Tipy!KL94),"-",SUM(MI100:MM100)))</f>
        <v/>
      </c>
      <c r="MO100" s="94"/>
      <c r="MP100" s="92" t="str">
        <f>IF(ISBLANK($MU$3),"",IF(ISBLANK(Tipy!KR94),0,IF(AND(Tipy!KR94=Výsledky!$MS$3,Tipy!KT94=Výsledky!$MU$3),50,0)))</f>
        <v/>
      </c>
      <c r="MQ100" s="92" t="str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/>
      </c>
      <c r="MR100" s="92" t="str">
        <f>IF(ISBLANK($MU$3),"",IF(OR(Tipy!KU94=Výsledky!$MP$6,Tipy!KU94=Výsledky!$MP$7,Tipy!KU94=Výsledky!$MP$8,Tipy!KU94=Výsledky!$MP$9),30,0))</f>
        <v/>
      </c>
      <c r="MS100" s="92" t="str">
        <f>IF(ISBLANK($MU$3),"",IF(OR(Tipy!KV94=Výsledky!$MS$6,Tipy!KV94=Výsledky!$MS$7,Tipy!KV94=Výsledky!$MS$8,Tipy!KV94=Výsledky!$MS$9),10,0))</f>
        <v/>
      </c>
      <c r="MT100" s="93" t="str">
        <f>IF(ISBLANK($MU$3),"",IF(ISBLANK(Tipy!KR94),0,IF(OR(AND(Tipy!KR94=Výsledky!$MS$3,OR(Tipy!KT94=Výsledky!$MU$3+1,Tipy!KT94=Výsledky!$MU$3-1)),AND(Tipy!KT94=Výsledky!$MU$3,OR(Tipy!KR94=Výsledky!$MS$3+1,Tipy!KR94=Výsledky!$MS$3-1))),10,0)))</f>
        <v/>
      </c>
      <c r="MU100" s="95" t="str">
        <f>IF(ISBLANK($MU$3),"",IF(ISBLANK(Tipy!KR94),"-",SUM(MP100:MT100)))</f>
        <v/>
      </c>
      <c r="MV100" s="94"/>
      <c r="MW100" s="92" t="str">
        <f>IF(ISBLANK($NB$3),"",IF(ISBLANK(Tipy!KX94),0,IF(AND(Tipy!KX94=Výsledky!$MZ$3,Tipy!KZ94=Výsledky!$NB$3),50,0)))</f>
        <v/>
      </c>
      <c r="MX100" s="92" t="str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/>
      </c>
      <c r="MY100" s="92" t="str">
        <f>IF(ISBLANK($NB$3),"",IF(OR(Tipy!LA94=Výsledky!$MW$6,Tipy!LA94=Výsledky!$MW$7,Tipy!LA94=Výsledky!$MW$8,Tipy!LA94=Výsledky!$MW$9),30,0))</f>
        <v/>
      </c>
      <c r="MZ100" s="92" t="str">
        <f>IF(ISBLANK($NB$3),"",IF(OR(Tipy!LB94=Výsledky!$MZ$6,Tipy!LB94=Výsledky!$MZ$7,Tipy!LB94=Výsledky!$MZ$8,Tipy!LB94=Výsledky!$MZ$9),10,0))</f>
        <v/>
      </c>
      <c r="NA100" s="93" t="str">
        <f>IF(ISBLANK($NB$3),"",IF(ISBLANK(Tipy!KX94),0,IF(OR(AND(Tipy!KX94=Výsledky!$MZ$3,OR(Tipy!KZ94=Výsledky!$NB$3+1,Tipy!KZ94=Výsledky!$NB$3-1)),AND(Tipy!KZ94=Výsledky!$NB$3,OR(Tipy!KX94=Výsledky!$MZ$3+1,Tipy!KX94=Výsledky!$MZ$3-1))),10,0)))</f>
        <v/>
      </c>
      <c r="NB100" s="95" t="str">
        <f>IF(ISBLANK($NB$3),"",IF(ISBLANK(Tipy!KX94),"-",SUM(MW100:NA100)))</f>
        <v/>
      </c>
      <c r="NC100" s="94"/>
      <c r="ND100" s="92" t="str">
        <f>IF(ISBLANK($NI$3),"",IF(ISBLANK(Tipy!LD94),0,IF(AND(Tipy!LD94=Výsledky!$NG$3,Tipy!LF94=Výsledky!$NI$3),50,0)))</f>
        <v/>
      </c>
      <c r="NE100" s="92" t="str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/>
      </c>
      <c r="NF100" s="92" t="str">
        <f>IF(ISBLANK($NI$3),"",IF(OR(Tipy!LG94=Výsledky!$ND$6,Tipy!LG94=Výsledky!$ND$7,Tipy!LG94=Výsledky!$ND$8,Tipy!LG94=Výsledky!$ND$9),30,0))</f>
        <v/>
      </c>
      <c r="NG100" s="92" t="str">
        <f>IF(ISBLANK($NI$3),"",IF(OR(Tipy!LH94=Výsledky!$NG$6,Tipy!LH94=Výsledky!$NG$7,Tipy!LH94=Výsledky!$NG$8,Tipy!LH94=Výsledky!$NG$9),10,0))</f>
        <v/>
      </c>
      <c r="NH100" s="93" t="str">
        <f>IF(ISBLANK($NI$3),"",IF(ISBLANK(Tipy!LD94),0,IF(OR(AND(Tipy!LD94=Výsledky!$NG$3,OR(Tipy!LF94=Výsledky!$NI$3+1,Tipy!LF94=Výsledky!$NI$3-1)),AND(Tipy!LF94=Výsledky!$NI$3,OR(Tipy!LD94=Výsledky!$NG$3+1,Tipy!LD94=Výsledky!$NG$3-1))),10,0)))</f>
        <v/>
      </c>
      <c r="NI100" s="95" t="str">
        <f>IF(ISBLANK($NI$3),"",IF(ISBLANK(Tipy!LD94),"-",SUM(ND100:NH100)))</f>
        <v/>
      </c>
      <c r="NJ100" s="94"/>
      <c r="NK100" s="92" t="str">
        <f>IF(ISBLANK($NP$3),"",IF(ISBLANK(Tipy!LJ94),0,IF(AND(Tipy!LJ94=Výsledky!$NN$3,Tipy!LL94=Výsledky!$NP$3),50,0)))</f>
        <v/>
      </c>
      <c r="NL100" s="92" t="str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/>
      </c>
      <c r="NM100" s="92" t="str">
        <f>IF(ISBLANK($NP$3),"",IF(OR(Tipy!LM94=Výsledky!$NK$6,Tipy!LM94=Výsledky!$NK$7,Tipy!LM94=Výsledky!$NK$8,Tipy!LM94=Výsledky!$NK$9),30,0))</f>
        <v/>
      </c>
      <c r="NN100" s="92" t="str">
        <f>IF(ISBLANK($NP$3),"",IF(OR(Tipy!LN94=Výsledky!$NN$6,Tipy!LN94=Výsledky!$NN$7,Tipy!LN94=Výsledky!$NN$8,Tipy!LN94=Výsledky!$NN$9),10,0))</f>
        <v/>
      </c>
      <c r="NO100" s="93" t="str">
        <f>IF(ISBLANK($NP$3),"",IF(ISBLANK(Tipy!LJ94),0,IF(OR(AND(Tipy!LJ94=Výsledky!$NN$3,OR(Tipy!LL94=Výsledky!$NP$3+1,Tipy!LL94=Výsledky!$NP$3-1)),AND(Tipy!LL94=Výsledky!$NP$3,OR(Tipy!LJ94=Výsledky!$NN$3+1,Tipy!LJ94=Výsledky!$NN$3-1))),10,0)))</f>
        <v/>
      </c>
      <c r="NP100" s="95" t="str">
        <f>IF(ISBLANK($NP$3),"",IF(ISBLANK(Tipy!LJ94),"-",SUM(NK100:NO100)))</f>
        <v/>
      </c>
      <c r="NQ100" s="94"/>
      <c r="NR100" s="92" t="str">
        <f>IF(ISBLANK($NW$3),"",IF(ISBLANK(Tipy!LP94),0,IF(AND(Tipy!LP94=Výsledky!$NU$3,Tipy!LR94=Výsledky!$NW$3),50,0)))</f>
        <v/>
      </c>
      <c r="NS100" s="92" t="str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/>
      </c>
      <c r="NT100" s="92" t="str">
        <f>IF(ISBLANK($NW$3),"",IF(OR(Tipy!LS94=Výsledky!$NR$6,Tipy!LS94=Výsledky!$NR$7,Tipy!LS94=Výsledky!$NR$8,Tipy!LS94=Výsledky!$NR$9),30,0))</f>
        <v/>
      </c>
      <c r="NU100" s="92" t="str">
        <f>IF(ISBLANK($NW$3),"",IF(OR(Tipy!LT94=Výsledky!$NU$6,Tipy!LT94=Výsledky!$NU$7,Tipy!LT94=Výsledky!$NU$8,Tipy!LT94=Výsledky!$NU$9),10,0))</f>
        <v/>
      </c>
      <c r="NV100" s="93" t="str">
        <f>IF(ISBLANK($NW$3),"",IF(ISBLANK(Tipy!LP94),0,IF(OR(AND(Tipy!LP94=Výsledky!$NU$3,OR(Tipy!LR94=Výsledky!$NW$3+1,Tipy!LR94=Výsledky!$NW$3-1)),AND(Tipy!LR94=Výsledky!$NW$3,OR(Tipy!LP94=Výsledky!$NU$3+1,Tipy!LP94=Výsledky!$NU$3-1))),10,0)))</f>
        <v/>
      </c>
      <c r="NW100" s="95" t="str">
        <f>IF(ISBLANK($NW$3),"",IF(ISBLANK(Tipy!LP94),"-",SUM(NR100:NV100)))</f>
        <v/>
      </c>
      <c r="NX100" s="94"/>
      <c r="NY100" s="92" t="str">
        <f>IF(ISBLANK($OD$3),"",IF(ISBLANK(Tipy!LV94),0,IF(AND(Tipy!LV94=Výsledky!$OB$3,Tipy!LX94=Výsledky!$OD$3),50,0)))</f>
        <v/>
      </c>
      <c r="NZ100" s="92" t="str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/>
      </c>
      <c r="OA100" s="92" t="str">
        <f>IF(ISBLANK($OD$3),"",IF(OR(Tipy!LY94=Výsledky!$NY$6,Tipy!LY94=Výsledky!$NY$7,Tipy!LY94=Výsledky!$NY$8,Tipy!LY94=Výsledky!$NY$9),30,0))</f>
        <v/>
      </c>
      <c r="OB100" s="92" t="str">
        <f>IF(ISBLANK($OD$3),"",IF(OR(Tipy!LZ94=Výsledky!$OB$6,Tipy!LZ94=Výsledky!$OB$7,Tipy!LZ94=Výsledky!$OB$8,Tipy!LZ94=Výsledky!$OB$9),10,0))</f>
        <v/>
      </c>
      <c r="OC100" s="93" t="str">
        <f>IF(ISBLANK($OD$3),"",IF(ISBLANK(Tipy!LV94),0,IF(OR(AND(Tipy!LV94=Výsledky!$OB$3,OR(Tipy!LX94=Výsledky!$OD$3+1,Tipy!LX94=Výsledky!$OD$3-1)),AND(Tipy!LX94=Výsledky!$OD$3,OR(Tipy!LV94=Výsledky!$OB$3+1,Tipy!LV94=Výsledky!$OB$3-1))),10,0)))</f>
        <v/>
      </c>
      <c r="OD100" s="95" t="str">
        <f>IF(ISBLANK($OD$3),"",IF(ISBLANK(Tipy!LV94),"-",SUM(NY100:OC100)))</f>
        <v/>
      </c>
      <c r="OE100" s="94"/>
      <c r="OF100" s="92" t="str">
        <f>IF(ISBLANK($OK$3),"",IF(ISBLANK(Tipy!MB94),0,IF(AND(Tipy!MB94=Výsledky!$OI$3,Tipy!MD94=Výsledky!$OK$3),50,0)))</f>
        <v/>
      </c>
      <c r="OG100" s="92" t="str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/>
      </c>
      <c r="OH100" s="92" t="str">
        <f>IF(ISBLANK($OK$3),"",IF(OR(Tipy!ME94=Výsledky!$OF$6,Tipy!ME94=Výsledky!$OF$7,Tipy!ME94=Výsledky!$OF$8,Tipy!ME94=Výsledky!$OF$9),30,0))</f>
        <v/>
      </c>
      <c r="OI100" s="92" t="str">
        <f>IF(ISBLANK($OK$3),"",IF(OR(Tipy!MF94=Výsledky!$OI$6,Tipy!MF94=Výsledky!$OI$7,Tipy!MF94=Výsledky!$OI$8,Tipy!MF94=Výsledky!$OI$9),10,0))</f>
        <v/>
      </c>
      <c r="OJ100" s="93" t="str">
        <f>IF(ISBLANK($OK$3),"",IF(ISBLANK(Tipy!MB94),0,IF(OR(AND(Tipy!MB94=Výsledky!$OI$3,OR(Tipy!MD94=Výsledky!$OK$3+1,Tipy!MD94=Výsledky!$OK$3-1)),AND(Tipy!MD94=Výsledky!$OK$3,OR(Tipy!MB94=Výsledky!$OI$3+1,Tipy!MB94=Výsledky!$OI$3-1))),10,0)))</f>
        <v/>
      </c>
      <c r="OK100" s="95" t="str">
        <f>IF(ISBLANK($OK$3),"",IF(ISBLANK(Tipy!MB94),"-",SUM(OF100:OJ100)))</f>
        <v/>
      </c>
      <c r="OL100" s="94"/>
      <c r="OM100" s="92" t="str">
        <f>IF(ISBLANK($OR$3),"",IF(ISBLANK(Tipy!MH94),0,IF(AND(Tipy!MH94=Výsledky!$OP$3,Tipy!MJ94=Výsledky!$OR$3),50,0)))</f>
        <v/>
      </c>
      <c r="ON100" s="92" t="str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/>
      </c>
      <c r="OO100" s="92" t="str">
        <f>IF(ISBLANK($OR$3),"",IF(OR(Tipy!MK94=Výsledky!$OM$6,Tipy!MK94=Výsledky!$OM$7,Tipy!MK94=Výsledky!$OM$8,Tipy!MK94=Výsledky!$OM$9),30,0))</f>
        <v/>
      </c>
      <c r="OP100" s="92" t="str">
        <f>IF(ISBLANK($OR$3),"",IF(OR(Tipy!ML94=Výsledky!$OP$6,Tipy!ML94=Výsledky!$OP$7,Tipy!ML94=Výsledky!$OP$8,Tipy!ML94=Výsledky!$OP$9),10,0))</f>
        <v/>
      </c>
      <c r="OQ100" s="93" t="str">
        <f>IF(ISBLANK($OR$3),"",IF(ISBLANK(Tipy!MH94),0,IF(OR(AND(Tipy!MH94=Výsledky!$OP$3,OR(Tipy!MJ94=Výsledky!$OR$3+1,Tipy!MJ94=Výsledky!$OR$3-1)),AND(Tipy!MJ94=Výsledky!$OR$3,OR(Tipy!MH94=Výsledky!$OP$3+1,Tipy!MH94=Výsledky!$OP$3-1))),10,0)))</f>
        <v/>
      </c>
      <c r="OR100" s="95" t="str">
        <f>IF(ISBLANK($OR$3),"",IF(ISBLANK(Tipy!MH94),"-",SUM(OM100:OQ100)))</f>
        <v/>
      </c>
      <c r="OS100" s="94"/>
      <c r="OT100" s="92" t="str">
        <f>IF(ISBLANK($OY$3),"",IF(ISBLANK(Tipy!MN94),0,IF(AND(Tipy!MN94=Výsledky!$OW$3,Tipy!MP94=Výsledky!$OY$3),50,0)))</f>
        <v/>
      </c>
      <c r="OU100" s="92" t="str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/>
      </c>
      <c r="OV100" s="92" t="str">
        <f>IF(ISBLANK($OY$3),"",IF(OR(Tipy!MQ94=Výsledky!$OT$6,Tipy!MQ94=Výsledky!$OT$7,Tipy!MQ94=Výsledky!$OT$8,Tipy!MQ94=Výsledky!$OT$9),30,0))</f>
        <v/>
      </c>
      <c r="OW100" s="92" t="str">
        <f>IF(ISBLANK($OY$3),"",IF(OR(Tipy!MR94=Výsledky!$OW$6,Tipy!MR94=Výsledky!$OW$7,Tipy!MR94=Výsledky!$OW$8,Tipy!MR94=Výsledky!$OW$9),10,0))</f>
        <v/>
      </c>
      <c r="OX100" s="93" t="str">
        <f>IF(ISBLANK($OY$3),"",IF(ISBLANK(Tipy!MN94),0,IF(OR(AND(Tipy!MN94=Výsledky!$OW$3,OR(Tipy!MP94=Výsledky!$OY$3+1,Tipy!MP94=Výsledky!$OY$3-1)),AND(Tipy!MP94=Výsledky!$OY$3,OR(Tipy!MN94=Výsledky!$OW$3+1,Tipy!MN94=Výsledky!$OW$3-1))),10,0)))</f>
        <v/>
      </c>
      <c r="OY100" s="95" t="str">
        <f>IF(ISBLANK($OY$3),"",IF(ISBLANK(Tipy!MN94),"-",SUM(OT100:OX100)))</f>
        <v/>
      </c>
      <c r="OZ100" s="94"/>
      <c r="PA100" s="92" t="str">
        <f>IF(ISBLANK($PF$3),"",IF(ISBLANK(Tipy!MT94),0,IF(AND(Tipy!MT94=Výsledky!$PD$3,Tipy!MV94=Výsledky!$PF$3),50,0)))</f>
        <v/>
      </c>
      <c r="PB100" s="92" t="str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/>
      </c>
      <c r="PC100" s="92" t="str">
        <f>IF(ISBLANK($PF$3),"",IF(OR(Tipy!MW94=Výsledky!$PA$6,Tipy!MW94=Výsledky!$PA$7,Tipy!MW94=Výsledky!$PA$8,Tipy!MW94=Výsledky!$PA$9),30,0))</f>
        <v/>
      </c>
      <c r="PD100" s="92" t="str">
        <f>IF(ISBLANK($PF$3),"",IF(OR(Tipy!MX94=Výsledky!$PD$6,Tipy!MX94=Výsledky!$PD$7,Tipy!MX94=Výsledky!$PD$8,Tipy!MX94=Výsledky!$PD$9),10,0))</f>
        <v/>
      </c>
      <c r="PE100" s="93" t="str">
        <f>IF(ISBLANK($PF$3),"",IF(ISBLANK(Tipy!MT94),0,IF(OR(AND(Tipy!MT94=Výsledky!$PD$3,OR(Tipy!MV94=Výsledky!$PF$3+1,Tipy!MV94=Výsledky!$PF$3-1)),AND(Tipy!MV94=Výsledky!$PF$3,OR(Tipy!MT94=Výsledky!$PD$3+1,Tipy!MT94=Výsledky!$PD$3-1))),10,0)))</f>
        <v/>
      </c>
      <c r="PF100" s="95" t="str">
        <f>IF(ISBLANK($PF$3),"",IF(ISBLANK(Tipy!MT94),"-",SUM(PA100:PE100)))</f>
        <v/>
      </c>
      <c r="PG100" s="94"/>
      <c r="PH100" s="92" t="str">
        <f>IF(ISBLANK($PM$3),"",IF(ISBLANK(Tipy!MZ94),0,IF(AND(Tipy!MZ94=Výsledky!$PK$3,Tipy!NB94=Výsledky!$PM$3),50,0)))</f>
        <v/>
      </c>
      <c r="PI100" s="92" t="str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/>
      </c>
      <c r="PJ100" s="92" t="str">
        <f>IF(ISBLANK($PM$3),"",IF(OR(Tipy!NC94=Výsledky!$PH$6,Tipy!NC94=Výsledky!$PH$7,Tipy!NC94=Výsledky!$PH$8,Tipy!NC94=Výsledky!$PH$9),30,0))</f>
        <v/>
      </c>
      <c r="PK100" s="92" t="str">
        <f>IF(ISBLANK($PM$3),"",IF(OR(Tipy!ND94=Výsledky!$PK$6,Tipy!ND94=Výsledky!$PK$7,Tipy!ND94=Výsledky!$PK$8,Tipy!ND94=Výsledky!$PK$9),10,0))</f>
        <v/>
      </c>
      <c r="PL100" s="93" t="str">
        <f>IF(ISBLANK($PM$3),"",IF(ISBLANK(Tipy!MZ94),0,IF(OR(AND(Tipy!MZ94=Výsledky!$PK$3,OR(Tipy!NB94=Výsledky!$PM$3+1,Tipy!NB94=Výsledky!$PM$3-1)),AND(Tipy!NB94=Výsledky!$PM$3,OR(Tipy!MZ94=Výsledky!$PK$3+1,Tipy!MZ94=Výsledky!$PK$3-1))),10,0)))</f>
        <v/>
      </c>
      <c r="PM100" s="95" t="str">
        <f>IF(ISBLANK($PM$3),"",IF(ISBLANK(Tipy!MZ94),"-",SUM(PH100:PL100)))</f>
        <v/>
      </c>
      <c r="PN100" s="94"/>
      <c r="PO100" s="92" t="str">
        <f>IF(ISBLANK($PT$3),"",IF(ISBLANK(Tipy!NF94),0,IF(AND(Tipy!NF94=Výsledky!$PR$3,Tipy!NH94=Výsledky!$PT$3),50,0)))</f>
        <v/>
      </c>
      <c r="PP100" s="92" t="str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/>
      </c>
      <c r="PQ100" s="92" t="str">
        <f>IF(ISBLANK($PT$3),"",IF(OR(Tipy!NI94=Výsledky!$PO$6,Tipy!NI94=Výsledky!$PO$7,Tipy!NI94=Výsledky!$PO$8,Tipy!NI94=Výsledky!$PO$9),30,0))</f>
        <v/>
      </c>
      <c r="PR100" s="92" t="str">
        <f>IF(ISBLANK($PT$3),"",IF(OR(Tipy!NJ94=Výsledky!$PR$6,Tipy!NJ94=Výsledky!$PR$7,Tipy!NJ94=Výsledky!$PR$8,Tipy!NJ94=Výsledky!$PR$9),10,0))</f>
        <v/>
      </c>
      <c r="PS100" s="93" t="str">
        <f>IF(ISBLANK($PT$3),"",IF(ISBLANK(Tipy!NF94),0,IF(OR(AND(Tipy!NF94=Výsledky!$PR$3,OR(Tipy!NH94=Výsledky!$PT$3+1,Tipy!NH94=Výsledky!$PT$3-1)),AND(Tipy!NH94=Výsledky!$PT$3,OR(Tipy!NF94=Výsledky!$PR$3+1,Tipy!NF94=Výsledky!$PR$3-1))),10,0)))</f>
        <v/>
      </c>
      <c r="PT100" s="95" t="str">
        <f>IF(ISBLANK($PT$3),"",IF(ISBLANK(Tipy!NF94),"-",SUM(PO100:PS100)))</f>
        <v/>
      </c>
      <c r="PU100" s="94"/>
      <c r="PV100" s="92" t="str">
        <f>IF(ISBLANK($QA$3),"",IF(ISBLANK(Tipy!NL94),0,IF(AND(Tipy!NL94=Výsledky!$PY$3,Tipy!NN94=Výsledky!$QA$3),50,0)))</f>
        <v/>
      </c>
      <c r="PW100" s="92" t="str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/>
      </c>
      <c r="PX100" s="92" t="str">
        <f>IF(ISBLANK($QA$3),"",IF(OR(Tipy!NO94=Výsledky!$PV$6,Tipy!NO94=Výsledky!$PV$7,Tipy!NO94=Výsledky!$PV$8,Tipy!NO94=Výsledky!$PV$9),30,0))</f>
        <v/>
      </c>
      <c r="PY100" s="92" t="str">
        <f>IF(ISBLANK($QA$3),"",IF(OR(Tipy!NP94=Výsledky!$PY$6,Tipy!NP94=Výsledky!$PY$7,Tipy!NP94=Výsledky!$PY$8,Tipy!NP94=Výsledky!$PY$9),10,0))</f>
        <v/>
      </c>
      <c r="PZ100" s="93" t="str">
        <f>IF(ISBLANK($QA$3),"",IF(ISBLANK(Tipy!NL94),0,IF(OR(AND(Tipy!NL94=Výsledky!$PY$3,OR(Tipy!NN94=Výsledky!$QA$3+1,Tipy!NN94=Výsledky!$QA$3-1)),AND(Tipy!NN94=Výsledky!$QA$3,OR(Tipy!NL94=Výsledky!$PY$3+1,Tipy!NL94=Výsledky!$PY$3-1))),10,0)))</f>
        <v/>
      </c>
      <c r="QA100" s="95" t="str">
        <f>IF(ISBLANK($QA$3),"",IF(ISBLANK(Tipy!NL94),"-",SUM(PV100:PZ100)))</f>
        <v/>
      </c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182">
        <f>IF(ISBLANK($GP$3),"",IF(ISBLANK(Tipy!FJ95),0,IF(AND(Tipy!FJ95=Výsledky!$GN$3,Tipy!FL95=Výsledky!$GP$3),50,0)))</f>
        <v>0</v>
      </c>
      <c r="GL101" s="182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82">
        <f>IF(ISBLANK($GP$3),"",IF(OR(Tipy!FM95=Výsledky!$GK$6,Tipy!FM95=Výsledky!$GK$7,Tipy!FM95=Výsledky!$GK$8,Tipy!FM95=Výsledky!$GK$9),30,0))</f>
        <v>0</v>
      </c>
      <c r="GN101" s="182">
        <f>IF(ISBLANK($GP$3),"",IF(OR(Tipy!FN95=Výsledky!$GN$6,Tipy!FN95=Výsledky!$GN$7,Tipy!FN95=Výsledky!$GN$8,Tipy!FN95=Výsledky!$GN$9),10,0))</f>
        <v>10</v>
      </c>
      <c r="GO101" s="183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6">
        <f>IF(ISBLANK($GP$3),"",IF(ISBLANK(Tipy!FJ95),"-",SUM(GK101:GO101)))</f>
        <v>30</v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182">
        <f>IF(ISBLANK($IM$3),"",IF(ISBLANK(Tipy!GZ95),0,IF(AND(Tipy!GZ95=Výsledky!$IK$3,Tipy!HB95=Výsledky!$IM$3),50,0)))</f>
        <v>0</v>
      </c>
      <c r="II101" s="182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2">
        <f>IF(ISBLANK($IM$3),"",IF(OR(Tipy!HC95=Výsledky!$IH$6,Tipy!HC95=Výsledky!$IH$7,Tipy!HC95=Výsledky!$IH$8,Tipy!HC95=Výsledky!$IH$9),30,0))</f>
        <v>0</v>
      </c>
      <c r="IK101" s="182">
        <f>IF(ISBLANK($IM$3),"",IF(OR(Tipy!HD95=Výsledky!$IK$6,Tipy!HD95=Výsledky!$IK$7,Tipy!HD95=Výsledky!$IK$8,Tipy!HD95=Výsledky!$IK$9),10,0))</f>
        <v>0</v>
      </c>
      <c r="IL101" s="183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6">
        <f>IF(ISBLANK($IM$3),"",IF(ISBLANK(Tipy!GZ95),"-",SUM(IH101:IL101)))</f>
        <v>30</v>
      </c>
      <c r="IN101" s="185"/>
      <c r="IO101" s="182">
        <f>IF(ISBLANK($IT$3),"",IF(ISBLANK(Tipy!HF95),0,IF(AND(Tipy!HF95=Výsledky!$IR$3,Tipy!HH95=Výsledky!$IT$3),50,0)))</f>
        <v>0</v>
      </c>
      <c r="IP101" s="182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2">
        <f>IF(ISBLANK($IT$3),"",IF(OR(Tipy!HI95=Výsledky!$IO$6,Tipy!HI95=Výsledky!$IO$7,Tipy!HI95=Výsledky!$IO$8,Tipy!HI95=Výsledky!$IO$9),30,0))</f>
        <v>30</v>
      </c>
      <c r="IR101" s="182">
        <f>IF(ISBLANK($IT$3),"",IF(OR(Tipy!HJ95=Výsledky!$IR$6,Tipy!HJ95=Výsledky!$IR$7,Tipy!HJ95=Výsledky!$IR$8,Tipy!HJ95=Výsledky!$IR$9),10,0))</f>
        <v>10</v>
      </c>
      <c r="IS101" s="183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6">
        <f>IF(ISBLANK($IT$3),"",IF(ISBLANK(Tipy!HF95),"-",SUM(IO101:IS101)))</f>
        <v>60</v>
      </c>
      <c r="IU101" s="185"/>
      <c r="IV101" s="182">
        <f>IF(ISBLANK($JA$3),"",IF(ISBLANK(Tipy!HL95),0,IF(AND(Tipy!HL95=Výsledky!$IY$3,Tipy!HN95=Výsledky!$JA$3),50,0)))</f>
        <v>50</v>
      </c>
      <c r="IW101" s="182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2">
        <f>IF(ISBLANK($JA$3),"",IF(OR(Tipy!HO95=Výsledky!$IV$6,Tipy!HO95=Výsledky!$IV$7,Tipy!HO95=Výsledky!$IV$8,Tipy!HO95=Výsledky!$IV$9),30,0))</f>
        <v>30</v>
      </c>
      <c r="IY101" s="182">
        <f>IF(ISBLANK($JA$3),"",IF(OR(Tipy!HP95=Výsledky!$IY$6,Tipy!HP95=Výsledky!$IY$7,Tipy!HP95=Výsledky!$IY$8,Tipy!HP95=Výsledky!$IY$9),10,0))</f>
        <v>0</v>
      </c>
      <c r="IZ101" s="183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6">
        <f>IF(ISBLANK($JA$3),"",IF(ISBLANK(Tipy!HL95),"-",SUM(IV101:IZ101)))</f>
        <v>80</v>
      </c>
      <c r="JB101" s="185"/>
      <c r="JC101" s="182">
        <f>IF(ISBLANK($JH$3),"",IF(ISBLANK(Tipy!HR95),0,IF(AND(Tipy!HR95=Výsledky!$JF$3,Tipy!HT95=Výsledky!$JH$3),50,0)))</f>
        <v>0</v>
      </c>
      <c r="JD101" s="182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2">
        <f>IF(ISBLANK($JH$3),"",IF(OR(Tipy!HU95=Výsledky!$JC$6,Tipy!HU95=Výsledky!$JC$7,Tipy!HU95=Výsledky!$JC$8,Tipy!HU95=Výsledky!$JC$9),30,0))</f>
        <v>0</v>
      </c>
      <c r="JF101" s="182">
        <f>IF(ISBLANK($JH$3),"",IF(OR(Tipy!HV95=Výsledky!$JF$6,Tipy!HV95=Výsledky!$JF$7,Tipy!HV95=Výsledky!$JF$8,Tipy!HV95=Výsledky!$JF$9),10,0))</f>
        <v>0</v>
      </c>
      <c r="JG101" s="183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6">
        <f>IF(ISBLANK($JH$3),"",IF(ISBLANK(Tipy!HR95),"-",SUM(JC101:JG101)))</f>
        <v>20</v>
      </c>
      <c r="JI101" s="185"/>
      <c r="JJ101" s="182">
        <f>IF(ISBLANK($JO$3),"",IF(ISBLANK(Tipy!HX95),0,IF(AND(Tipy!HX95=Výsledky!$JM$3,Tipy!HZ95=Výsledky!$JO$3),50,0)))</f>
        <v>0</v>
      </c>
      <c r="JK101" s="182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2">
        <f>IF(ISBLANK($JO$3),"",IF(OR(Tipy!IA95=Výsledky!$JJ$6,Tipy!IA95=Výsledky!$JJ$7,Tipy!IA95=Výsledky!$JJ$8,Tipy!IA95=Výsledky!$JJ$9),30,0))</f>
        <v>30</v>
      </c>
      <c r="JM101" s="182">
        <f>IF(ISBLANK($JO$3),"",IF(OR(Tipy!IB95=Výsledky!$JM$6,Tipy!IB95=Výsledky!$JM$7,Tipy!IB95=Výsledky!$JM$8,Tipy!IB95=Výsledky!$JM$9),10,0))</f>
        <v>0</v>
      </c>
      <c r="JN101" s="183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186">
        <f>IF(ISBLANK($JO$3),"",IF(ISBLANK(Tipy!HX95),"-",SUM(JJ101:JN101)))</f>
        <v>30</v>
      </c>
      <c r="JP101" s="185"/>
      <c r="JQ101" s="182">
        <f>IF(ISBLANK($JV$3),"",IF(ISBLANK(Tipy!ID95),0,IF(AND(Tipy!ID95=Výsledky!$JT$3,Tipy!IF95=Výsledky!$JV$3),50,0)))</f>
        <v>0</v>
      </c>
      <c r="JR101" s="182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182">
        <f>IF(ISBLANK($JV$3),"",IF(OR(Tipy!IG95=Výsledky!$JQ$6,Tipy!IG95=Výsledky!$JQ$7,Tipy!IG95=Výsledky!$JQ$8,Tipy!IG95=Výsledky!$JQ$9),30,0))</f>
        <v>30</v>
      </c>
      <c r="JT101" s="182">
        <f>IF(ISBLANK($JV$3),"",IF(OR(Tipy!IH95=Výsledky!$JT$6,Tipy!IH95=Výsledky!$JT$7,Tipy!IH95=Výsledky!$JT$8,Tipy!IH95=Výsledky!$JT$9),10,0))</f>
        <v>0</v>
      </c>
      <c r="JU101" s="183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186">
        <f>IF(ISBLANK($JV$3),"",IF(ISBLANK(Tipy!ID95),"-",SUM(JQ101:JU101)))</f>
        <v>50</v>
      </c>
      <c r="JW101" s="185"/>
      <c r="JX101" s="182">
        <f>IF(ISBLANK($KC$3),"",IF(ISBLANK(Tipy!IJ95),0,IF(AND(Tipy!IJ95=Výsledky!$KA$3,Tipy!IL95=Výsledky!$KC$3),50,0)))</f>
        <v>0</v>
      </c>
      <c r="JY101" s="182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>20</v>
      </c>
      <c r="JZ101" s="182">
        <f>IF(ISBLANK($KC$3),"",IF(OR(Tipy!IM95=Výsledky!$JX$6,Tipy!IM95=Výsledky!$JX$7,Tipy!IM95=Výsledky!$JX$8,Tipy!IM95=Výsledky!$JX$9),30,0))</f>
        <v>0</v>
      </c>
      <c r="KA101" s="182">
        <f>IF(ISBLANK($KC$3),"",IF(OR(Tipy!IN95=Výsledky!$KA$6,Tipy!IN95=Výsledky!$KA$7,Tipy!IN95=Výsledky!$KA$8,Tipy!IN95=Výsledky!$KA$9),10,0))</f>
        <v>0</v>
      </c>
      <c r="KB101" s="183">
        <f>IF(ISBLANK($KC$3),"",IF(ISBLANK(Tipy!IJ95),0,IF(OR(AND(Tipy!IJ95=Výsledky!$KA$3,OR(Tipy!IL95=Výsledky!$KC$3+1,Tipy!IL95=Výsledky!$KC$3-1)),AND(Tipy!IL95=Výsledky!$KC$3,OR(Tipy!IJ95=Výsledky!$KA$3+1,Tipy!IJ95=Výsledky!$KA$3-1))),10,0)))</f>
        <v>0</v>
      </c>
      <c r="KC101" s="186">
        <f>IF(ISBLANK($KC$3),"",IF(ISBLANK(Tipy!IJ95),"-",SUM(JX101:KB101)))</f>
        <v>20</v>
      </c>
      <c r="KD101" s="185"/>
      <c r="KE101" s="182">
        <f>IF(ISBLANK($KJ$3),"",IF(ISBLANK(Tipy!IP95),0,IF(AND(Tipy!IP95=Výsledky!$KH$3,Tipy!IR95=Výsledky!$KJ$3),50,0)))</f>
        <v>0</v>
      </c>
      <c r="KF101" s="182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182">
        <f>IF(ISBLANK($KJ$3),"",IF(OR(Tipy!IS95=Výsledky!$KE$6,Tipy!IS95=Výsledky!$KE$7,Tipy!IS95=Výsledky!$KE$8,Tipy!IS95=Výsledky!$KE$9),30,0))</f>
        <v>0</v>
      </c>
      <c r="KH101" s="182">
        <f>IF(ISBLANK($KJ$3),"",IF(OR(Tipy!IT95=Výsledky!$KH$6,Tipy!IT95=Výsledky!$KH$7,Tipy!IT95=Výsledky!$KH$8,Tipy!IT95=Výsledky!$KH$9),10,0))</f>
        <v>0</v>
      </c>
      <c r="KI101" s="183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186">
        <f>IF(ISBLANK($KJ$3),"",IF(ISBLANK(Tipy!IP95),"-",SUM(KE101:KI101)))</f>
        <v>0</v>
      </c>
      <c r="KK101" s="185"/>
      <c r="KL101" s="182">
        <f>IF(ISBLANK($KQ$3),"",IF(ISBLANK(Tipy!IV95),0,IF(AND(Tipy!IV95=Výsledky!$KO$3,Tipy!IX95=Výsledky!$KQ$3),50,0)))</f>
        <v>0</v>
      </c>
      <c r="KM101" s="182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>20</v>
      </c>
      <c r="KN101" s="182">
        <f>IF(ISBLANK($KQ$3),"",IF(OR(Tipy!IY95=Výsledky!$KL$6,Tipy!IY95=Výsledky!$KL$7,Tipy!IY95=Výsledky!$KL$8,Tipy!IY95=Výsledky!$KL$9),30,0))</f>
        <v>0</v>
      </c>
      <c r="KO101" s="182">
        <f>IF(ISBLANK($KQ$3),"",IF(OR(Tipy!IZ95=Výsledky!$KO$6,Tipy!IZ95=Výsledky!$KO$7,Tipy!IZ95=Výsledky!$KO$8,Tipy!IZ95=Výsledky!$KO$9),10,0))</f>
        <v>0</v>
      </c>
      <c r="KP101" s="183">
        <f>IF(ISBLANK($KQ$3),"",IF(ISBLANK(Tipy!IV95),0,IF(OR(AND(Tipy!IV95=Výsledky!$KO$3,OR(Tipy!IX95=Výsledky!$KQ$3+1,Tipy!IX95=Výsledky!$KQ$3-1)),AND(Tipy!IX95=Výsledky!$KQ$3,OR(Tipy!IV95=Výsledky!$KO$3+1,Tipy!IV95=Výsledky!$KO$3-1))),10,0)))</f>
        <v>10</v>
      </c>
      <c r="KQ101" s="186">
        <f>IF(ISBLANK($KQ$3),"",IF(ISBLANK(Tipy!IV95),"-",SUM(KL101:KP101)))</f>
        <v>30</v>
      </c>
      <c r="KR101" s="185"/>
      <c r="KS101" s="182">
        <f>IF(ISBLANK($KX$3),"",IF(ISBLANK(Tipy!JB95),0,IF(AND(Tipy!JB95=Výsledky!$KV$3,Tipy!JD95=Výsledky!$KX$3),50,0)))</f>
        <v>50</v>
      </c>
      <c r="KT101" s="182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>0</v>
      </c>
      <c r="KU101" s="182">
        <f>IF(ISBLANK($KX$3),"",IF(OR(Tipy!JE95=Výsledky!$KS$6,Tipy!JE95=Výsledky!$KS$7,Tipy!JE95=Výsledky!$KS$8,Tipy!JE95=Výsledky!$KS$9),30,0))</f>
        <v>0</v>
      </c>
      <c r="KV101" s="182">
        <f>IF(ISBLANK($KX$3),"",IF(OR(Tipy!JF95=Výsledky!$KV$6,Tipy!JF95=Výsledky!$KV$7,Tipy!JF95=Výsledky!$KV$8,Tipy!JF95=Výsledky!$KV$9),10,0))</f>
        <v>0</v>
      </c>
      <c r="KW101" s="183">
        <f>IF(ISBLANK($KX$3),"",IF(ISBLANK(Tipy!JB95),0,IF(OR(AND(Tipy!JB95=Výsledky!$KV$3,OR(Tipy!JD95=Výsledky!$KX$3+1,Tipy!JD95=Výsledky!$KX$3-1)),AND(Tipy!JD95=Výsledky!$KX$3,OR(Tipy!JB95=Výsledky!$KV$3+1,Tipy!JB95=Výsledky!$KV$3-1))),10,0)))</f>
        <v>0</v>
      </c>
      <c r="KX101" s="186">
        <f>IF(ISBLANK($KX$3),"",IF(ISBLANK(Tipy!JB95),"-",SUM(KS101:KW101)))</f>
        <v>50</v>
      </c>
      <c r="KY101" s="185"/>
      <c r="KZ101" s="182">
        <f>IF(ISBLANK($LE$3),"",IF(ISBLANK(Tipy!JH95),0,IF(AND(Tipy!JH95=Výsledky!$LC$3,Tipy!JJ95=Výsledky!$LE$3),50,0)))</f>
        <v>0</v>
      </c>
      <c r="LA101" s="182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>0</v>
      </c>
      <c r="LB101" s="182">
        <f>IF(ISBLANK($LE$3),"",IF(OR(Tipy!JK95=Výsledky!$KZ$6,Tipy!JK95=Výsledky!$KZ$7,Tipy!JK95=Výsledky!$KZ$8,Tipy!JK95=Výsledky!$KZ$9),30,0))</f>
        <v>0</v>
      </c>
      <c r="LC101" s="182">
        <f>IF(ISBLANK($LE$3),"",IF(OR(Tipy!JL95=Výsledky!$LC$6,Tipy!JL95=Výsledky!$LC$7,Tipy!JL95=Výsledky!$LC$8,Tipy!JL95=Výsledky!$LC$9),10,0))</f>
        <v>0</v>
      </c>
      <c r="LD101" s="183">
        <f>IF(ISBLANK($LE$3),"",IF(ISBLANK(Tipy!JH95),0,IF(OR(AND(Tipy!JH95=Výsledky!$LC$3,OR(Tipy!JJ95=Výsledky!$LE$3+1,Tipy!JJ95=Výsledky!$LE$3-1)),AND(Tipy!JJ95=Výsledky!$LE$3,OR(Tipy!JH95=Výsledky!$LC$3+1,Tipy!JH95=Výsledky!$LC$3-1))),10,0)))</f>
        <v>0</v>
      </c>
      <c r="LE101" s="186">
        <f>IF(ISBLANK($LE$3),"",IF(ISBLANK(Tipy!JH95),"-",SUM(KZ101:LD101)))</f>
        <v>0</v>
      </c>
      <c r="LF101" s="185"/>
      <c r="LG101" s="182">
        <f>IF(ISBLANK($LL$3),"",IF(ISBLANK(Tipy!JN95),0,IF(AND(Tipy!JN95=Výsledky!$LJ$3,Tipy!JP95=Výsledky!$LL$3),50,0)))</f>
        <v>0</v>
      </c>
      <c r="LH101" s="182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>20</v>
      </c>
      <c r="LI101" s="182">
        <f>IF(ISBLANK($LL$3),"",IF(OR(Tipy!JQ95=Výsledky!$LG$6,Tipy!JQ95=Výsledky!$LG$7,Tipy!JQ95=Výsledky!$LG$8,Tipy!JQ95=Výsledky!$LG$9),30,0))</f>
        <v>30</v>
      </c>
      <c r="LJ101" s="182">
        <f>IF(ISBLANK($LL$3),"",IF(OR(Tipy!JR95=Výsledky!$LJ$6,Tipy!JR95=Výsledky!$LJ$7,Tipy!JR95=Výsledky!$LJ$8,Tipy!JR95=Výsledky!$LJ$9),10,0))</f>
        <v>0</v>
      </c>
      <c r="LK101" s="183">
        <f>IF(ISBLANK($LL$3),"",IF(ISBLANK(Tipy!JN95),0,IF(OR(AND(Tipy!JN95=Výsledky!$LJ$3,OR(Tipy!JP95=Výsledky!$LL$3+1,Tipy!JP95=Výsledky!$LL$3-1)),AND(Tipy!JP95=Výsledky!$LL$3,OR(Tipy!JN95=Výsledky!$LJ$3+1,Tipy!JN95=Výsledky!$LJ$3-1))),10,0)))</f>
        <v>0</v>
      </c>
      <c r="LL101" s="186">
        <f>IF(ISBLANK($LL$3),"",IF(ISBLANK(Tipy!JN95),"-",SUM(LG101:LK101)))</f>
        <v>50</v>
      </c>
      <c r="LM101" s="185"/>
      <c r="LN101" s="182" t="str">
        <f>IF(ISBLANK($LS$3),"",IF(ISBLANK(Tipy!JT95),0,IF(AND(Tipy!JT95=Výsledky!$LQ$3,Tipy!JV95=Výsledky!$LS$3),50,0)))</f>
        <v/>
      </c>
      <c r="LO101" s="182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182" t="str">
        <f>IF(ISBLANK($LS$3),"",IF(OR(Tipy!JW95=Výsledky!$LN$6,Tipy!JW95=Výsledky!$LN$7,Tipy!JW95=Výsledky!$LN$8,Tipy!JW95=Výsledky!$LN$9),30,0))</f>
        <v/>
      </c>
      <c r="LQ101" s="182" t="str">
        <f>IF(ISBLANK($LS$3),"",IF(OR(Tipy!JX95=Výsledky!$LQ$6,Tipy!JX95=Výsledky!$LQ$7,Tipy!JX95=Výsledky!$LQ$8,Tipy!JX95=Výsledky!$LQ$9),10,0))</f>
        <v/>
      </c>
      <c r="LR101" s="183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186" t="str">
        <f>IF(ISBLANK($LS$3),"",IF(ISBLANK(Tipy!JT95),"-",SUM(LN101:LR101)))</f>
        <v/>
      </c>
      <c r="LT101" s="94"/>
      <c r="LU101" s="182">
        <f>IF(ISBLANK($LZ$3),"",IF(ISBLANK(Tipy!JZ95),0,IF(AND(Tipy!JZ95=Výsledky!$LX$3,Tipy!KB95=Výsledky!$LZ$3),50,0)))</f>
        <v>0</v>
      </c>
      <c r="LV101" s="182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>20</v>
      </c>
      <c r="LW101" s="182">
        <f>IF(ISBLANK($LZ$3),"",IF(OR(Tipy!KC95=Výsledky!$LU$6,Tipy!KC95=Výsledky!$LU$7,Tipy!KC95=Výsledky!$LU$8,Tipy!KC95=Výsledky!$LU$9),30,0))</f>
        <v>0</v>
      </c>
      <c r="LX101" s="182">
        <f>IF(ISBLANK($LZ$3),"",IF(OR(Tipy!KD95=Výsledky!$LX$6,Tipy!KD95=Výsledky!$LX$7,Tipy!KD95=Výsledky!$LX$8,Tipy!KD95=Výsledky!$LX$9),10,0))</f>
        <v>10</v>
      </c>
      <c r="LY101" s="183">
        <f>IF(ISBLANK($LZ$3),"",IF(ISBLANK(Tipy!JZ95),0,IF(OR(AND(Tipy!JZ95=Výsledky!$LX$3,OR(Tipy!KB95=Výsledky!$LZ$3+1,Tipy!KB95=Výsledky!$LZ$3-1)),AND(Tipy!KB95=Výsledky!$LZ$3,OR(Tipy!JZ95=Výsledky!$LX$3+1,Tipy!JZ95=Výsledky!$LX$3-1))),10,0)))</f>
        <v>0</v>
      </c>
      <c r="LZ101" s="186">
        <f>IF(ISBLANK($LZ$3),"",IF(ISBLANK(Tipy!JZ95),"-",SUM(LU101:LY101)))</f>
        <v>30</v>
      </c>
      <c r="MA101" s="185"/>
      <c r="MB101" s="182">
        <f>IF(ISBLANK($MG$3),"",IF(ISBLANK(Tipy!KF95),0,IF(AND(Tipy!KF95=Výsledky!$ME$3,Tipy!KH95=Výsledky!$MG$3),50,0)))</f>
        <v>50</v>
      </c>
      <c r="MC101" s="182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>0</v>
      </c>
      <c r="MD101" s="182">
        <f>IF(ISBLANK($MG$3),"",IF(OR(Tipy!KI95=Výsledky!$MB$6,Tipy!KI95=Výsledky!$MB$7,Tipy!KI95=Výsledky!$MB$8,Tipy!KI95=Výsledky!$MB$9),30,0))</f>
        <v>0</v>
      </c>
      <c r="ME101" s="182">
        <f>IF(ISBLANK($MG$3),"",IF(OR(Tipy!KJ95=Výsledky!$ME$6,Tipy!KJ95=Výsledky!$ME$7,Tipy!KJ95=Výsledky!$ME$8,Tipy!KJ95=Výsledky!$ME$9),10,0))</f>
        <v>0</v>
      </c>
      <c r="MF101" s="183">
        <f>IF(ISBLANK($MG$3),"",IF(ISBLANK(Tipy!KF95),0,IF(OR(AND(Tipy!KF95=Výsledky!$ME$3,OR(Tipy!KH95=Výsledky!$MG$3+1,Tipy!KH95=Výsledky!$MG$3-1)),AND(Tipy!KH95=Výsledky!$MG$3,OR(Tipy!KF95=Výsledky!$ME$3+1,Tipy!KF95=Výsledky!$ME$3-1))),10,0)))</f>
        <v>0</v>
      </c>
      <c r="MG101" s="186">
        <f>IF(ISBLANK($MG$3),"",IF(ISBLANK(Tipy!KF95),"-",SUM(MB101:MF101)))</f>
        <v>50</v>
      </c>
      <c r="MH101" s="94"/>
      <c r="MI101" s="92" t="str">
        <f>IF(ISBLANK($MN$3),"",IF(ISBLANK(Tipy!KL95),0,IF(AND(Tipy!KL95=Výsledky!$ML$3,Tipy!KN95=Výsledky!$MN$3),50,0)))</f>
        <v/>
      </c>
      <c r="MJ101" s="92" t="str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/>
      </c>
      <c r="MK101" s="92" t="str">
        <f>IF(ISBLANK($MN$3),"",IF(OR(Tipy!KO95=Výsledky!$MI$6,Tipy!KO95=Výsledky!$MI$7,Tipy!KO95=Výsledky!$MI$8,Tipy!KO95=Výsledky!$MI$9),30,0))</f>
        <v/>
      </c>
      <c r="ML101" s="92" t="str">
        <f>IF(ISBLANK($MN$3),"",IF(OR(Tipy!KP95=Výsledky!$ML$6,Tipy!KP95=Výsledky!$ML$7,Tipy!KP95=Výsledky!$ML$8,Tipy!KP95=Výsledky!$ML$9),10,0))</f>
        <v/>
      </c>
      <c r="MM101" s="93" t="str">
        <f>IF(ISBLANK($MN$3),"",IF(ISBLANK(Tipy!KL95),0,IF(OR(AND(Tipy!KL95=Výsledky!$ML$3,OR(Tipy!KN95=Výsledky!$MN$3+1,Tipy!KN95=Výsledky!$MN$3-1)),AND(Tipy!KN95=Výsledky!$MN$3,OR(Tipy!KL95=Výsledky!$ML$3+1,Tipy!KL95=Výsledky!$ML$3-1))),10,0)))</f>
        <v/>
      </c>
      <c r="MN101" s="95" t="str">
        <f>IF(ISBLANK($MN$3),"",IF(ISBLANK(Tipy!KL95),"-",SUM(MI101:MM101)))</f>
        <v/>
      </c>
      <c r="MO101" s="94"/>
      <c r="MP101" s="92" t="str">
        <f>IF(ISBLANK($MU$3),"",IF(ISBLANK(Tipy!KR95),0,IF(AND(Tipy!KR95=Výsledky!$MS$3,Tipy!KT95=Výsledky!$MU$3),50,0)))</f>
        <v/>
      </c>
      <c r="MQ101" s="92" t="str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/>
      </c>
      <c r="MR101" s="92" t="str">
        <f>IF(ISBLANK($MU$3),"",IF(OR(Tipy!KU95=Výsledky!$MP$6,Tipy!KU95=Výsledky!$MP$7,Tipy!KU95=Výsledky!$MP$8,Tipy!KU95=Výsledky!$MP$9),30,0))</f>
        <v/>
      </c>
      <c r="MS101" s="92" t="str">
        <f>IF(ISBLANK($MU$3),"",IF(OR(Tipy!KV95=Výsledky!$MS$6,Tipy!KV95=Výsledky!$MS$7,Tipy!KV95=Výsledky!$MS$8,Tipy!KV95=Výsledky!$MS$9),10,0))</f>
        <v/>
      </c>
      <c r="MT101" s="93" t="str">
        <f>IF(ISBLANK($MU$3),"",IF(ISBLANK(Tipy!KR95),0,IF(OR(AND(Tipy!KR95=Výsledky!$MS$3,OR(Tipy!KT95=Výsledky!$MU$3+1,Tipy!KT95=Výsledky!$MU$3-1)),AND(Tipy!KT95=Výsledky!$MU$3,OR(Tipy!KR95=Výsledky!$MS$3+1,Tipy!KR95=Výsledky!$MS$3-1))),10,0)))</f>
        <v/>
      </c>
      <c r="MU101" s="95" t="str">
        <f>IF(ISBLANK($MU$3),"",IF(ISBLANK(Tipy!KR95),"-",SUM(MP101:MT101)))</f>
        <v/>
      </c>
      <c r="MV101" s="94"/>
      <c r="MW101" s="92" t="str">
        <f>IF(ISBLANK($NB$3),"",IF(ISBLANK(Tipy!KX95),0,IF(AND(Tipy!KX95=Výsledky!$MZ$3,Tipy!KZ95=Výsledky!$NB$3),50,0)))</f>
        <v/>
      </c>
      <c r="MX101" s="92" t="str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/>
      </c>
      <c r="MY101" s="92" t="str">
        <f>IF(ISBLANK($NB$3),"",IF(OR(Tipy!LA95=Výsledky!$MW$6,Tipy!LA95=Výsledky!$MW$7,Tipy!LA95=Výsledky!$MW$8,Tipy!LA95=Výsledky!$MW$9),30,0))</f>
        <v/>
      </c>
      <c r="MZ101" s="92" t="str">
        <f>IF(ISBLANK($NB$3),"",IF(OR(Tipy!LB95=Výsledky!$MZ$6,Tipy!LB95=Výsledky!$MZ$7,Tipy!LB95=Výsledky!$MZ$8,Tipy!LB95=Výsledky!$MZ$9),10,0))</f>
        <v/>
      </c>
      <c r="NA101" s="93" t="str">
        <f>IF(ISBLANK($NB$3),"",IF(ISBLANK(Tipy!KX95),0,IF(OR(AND(Tipy!KX95=Výsledky!$MZ$3,OR(Tipy!KZ95=Výsledky!$NB$3+1,Tipy!KZ95=Výsledky!$NB$3-1)),AND(Tipy!KZ95=Výsledky!$NB$3,OR(Tipy!KX95=Výsledky!$MZ$3+1,Tipy!KX95=Výsledky!$MZ$3-1))),10,0)))</f>
        <v/>
      </c>
      <c r="NB101" s="95" t="str">
        <f>IF(ISBLANK($NB$3),"",IF(ISBLANK(Tipy!KX95),"-",SUM(MW101:NA101)))</f>
        <v/>
      </c>
      <c r="NC101" s="94"/>
      <c r="ND101" s="92" t="str">
        <f>IF(ISBLANK($NI$3),"",IF(ISBLANK(Tipy!LD95),0,IF(AND(Tipy!LD95=Výsledky!$NG$3,Tipy!LF95=Výsledky!$NI$3),50,0)))</f>
        <v/>
      </c>
      <c r="NE101" s="92" t="str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/>
      </c>
      <c r="NF101" s="92" t="str">
        <f>IF(ISBLANK($NI$3),"",IF(OR(Tipy!LG95=Výsledky!$ND$6,Tipy!LG95=Výsledky!$ND$7,Tipy!LG95=Výsledky!$ND$8,Tipy!LG95=Výsledky!$ND$9),30,0))</f>
        <v/>
      </c>
      <c r="NG101" s="92" t="str">
        <f>IF(ISBLANK($NI$3),"",IF(OR(Tipy!LH95=Výsledky!$NG$6,Tipy!LH95=Výsledky!$NG$7,Tipy!LH95=Výsledky!$NG$8,Tipy!LH95=Výsledky!$NG$9),10,0))</f>
        <v/>
      </c>
      <c r="NH101" s="93" t="str">
        <f>IF(ISBLANK($NI$3),"",IF(ISBLANK(Tipy!LD95),0,IF(OR(AND(Tipy!LD95=Výsledky!$NG$3,OR(Tipy!LF95=Výsledky!$NI$3+1,Tipy!LF95=Výsledky!$NI$3-1)),AND(Tipy!LF95=Výsledky!$NI$3,OR(Tipy!LD95=Výsledky!$NG$3+1,Tipy!LD95=Výsledky!$NG$3-1))),10,0)))</f>
        <v/>
      </c>
      <c r="NI101" s="95" t="str">
        <f>IF(ISBLANK($NI$3),"",IF(ISBLANK(Tipy!LD95),"-",SUM(ND101:NH101)))</f>
        <v/>
      </c>
      <c r="NJ101" s="94"/>
      <c r="NK101" s="92" t="str">
        <f>IF(ISBLANK($NP$3),"",IF(ISBLANK(Tipy!LJ95),0,IF(AND(Tipy!LJ95=Výsledky!$NN$3,Tipy!LL95=Výsledky!$NP$3),50,0)))</f>
        <v/>
      </c>
      <c r="NL101" s="92" t="str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/>
      </c>
      <c r="NM101" s="92" t="str">
        <f>IF(ISBLANK($NP$3),"",IF(OR(Tipy!LM95=Výsledky!$NK$6,Tipy!LM95=Výsledky!$NK$7,Tipy!LM95=Výsledky!$NK$8,Tipy!LM95=Výsledky!$NK$9),30,0))</f>
        <v/>
      </c>
      <c r="NN101" s="92" t="str">
        <f>IF(ISBLANK($NP$3),"",IF(OR(Tipy!LN95=Výsledky!$NN$6,Tipy!LN95=Výsledky!$NN$7,Tipy!LN95=Výsledky!$NN$8,Tipy!LN95=Výsledky!$NN$9),10,0))</f>
        <v/>
      </c>
      <c r="NO101" s="93" t="str">
        <f>IF(ISBLANK($NP$3),"",IF(ISBLANK(Tipy!LJ95),0,IF(OR(AND(Tipy!LJ95=Výsledky!$NN$3,OR(Tipy!LL95=Výsledky!$NP$3+1,Tipy!LL95=Výsledky!$NP$3-1)),AND(Tipy!LL95=Výsledky!$NP$3,OR(Tipy!LJ95=Výsledky!$NN$3+1,Tipy!LJ95=Výsledky!$NN$3-1))),10,0)))</f>
        <v/>
      </c>
      <c r="NP101" s="95" t="str">
        <f>IF(ISBLANK($NP$3),"",IF(ISBLANK(Tipy!LJ95),"-",SUM(NK101:NO101)))</f>
        <v/>
      </c>
      <c r="NQ101" s="94"/>
      <c r="NR101" s="92" t="str">
        <f>IF(ISBLANK($NW$3),"",IF(ISBLANK(Tipy!LP95),0,IF(AND(Tipy!LP95=Výsledky!$NU$3,Tipy!LR95=Výsledky!$NW$3),50,0)))</f>
        <v/>
      </c>
      <c r="NS101" s="92" t="str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/>
      </c>
      <c r="NT101" s="92" t="str">
        <f>IF(ISBLANK($NW$3),"",IF(OR(Tipy!LS95=Výsledky!$NR$6,Tipy!LS95=Výsledky!$NR$7,Tipy!LS95=Výsledky!$NR$8,Tipy!LS95=Výsledky!$NR$9),30,0))</f>
        <v/>
      </c>
      <c r="NU101" s="92" t="str">
        <f>IF(ISBLANK($NW$3),"",IF(OR(Tipy!LT95=Výsledky!$NU$6,Tipy!LT95=Výsledky!$NU$7,Tipy!LT95=Výsledky!$NU$8,Tipy!LT95=Výsledky!$NU$9),10,0))</f>
        <v/>
      </c>
      <c r="NV101" s="93" t="str">
        <f>IF(ISBLANK($NW$3),"",IF(ISBLANK(Tipy!LP95),0,IF(OR(AND(Tipy!LP95=Výsledky!$NU$3,OR(Tipy!LR95=Výsledky!$NW$3+1,Tipy!LR95=Výsledky!$NW$3-1)),AND(Tipy!LR95=Výsledky!$NW$3,OR(Tipy!LP95=Výsledky!$NU$3+1,Tipy!LP95=Výsledky!$NU$3-1))),10,0)))</f>
        <v/>
      </c>
      <c r="NW101" s="95" t="str">
        <f>IF(ISBLANK($NW$3),"",IF(ISBLANK(Tipy!LP95),"-",SUM(NR101:NV101)))</f>
        <v/>
      </c>
      <c r="NX101" s="94"/>
      <c r="NY101" s="92" t="str">
        <f>IF(ISBLANK($OD$3),"",IF(ISBLANK(Tipy!LV95),0,IF(AND(Tipy!LV95=Výsledky!$OB$3,Tipy!LX95=Výsledky!$OD$3),50,0)))</f>
        <v/>
      </c>
      <c r="NZ101" s="92" t="str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/>
      </c>
      <c r="OA101" s="92" t="str">
        <f>IF(ISBLANK($OD$3),"",IF(OR(Tipy!LY95=Výsledky!$NY$6,Tipy!LY95=Výsledky!$NY$7,Tipy!LY95=Výsledky!$NY$8,Tipy!LY95=Výsledky!$NY$9),30,0))</f>
        <v/>
      </c>
      <c r="OB101" s="92" t="str">
        <f>IF(ISBLANK($OD$3),"",IF(OR(Tipy!LZ95=Výsledky!$OB$6,Tipy!LZ95=Výsledky!$OB$7,Tipy!LZ95=Výsledky!$OB$8,Tipy!LZ95=Výsledky!$OB$9),10,0))</f>
        <v/>
      </c>
      <c r="OC101" s="93" t="str">
        <f>IF(ISBLANK($OD$3),"",IF(ISBLANK(Tipy!LV95),0,IF(OR(AND(Tipy!LV95=Výsledky!$OB$3,OR(Tipy!LX95=Výsledky!$OD$3+1,Tipy!LX95=Výsledky!$OD$3-1)),AND(Tipy!LX95=Výsledky!$OD$3,OR(Tipy!LV95=Výsledky!$OB$3+1,Tipy!LV95=Výsledky!$OB$3-1))),10,0)))</f>
        <v/>
      </c>
      <c r="OD101" s="95" t="str">
        <f>IF(ISBLANK($OD$3),"",IF(ISBLANK(Tipy!LV95),"-",SUM(NY101:OC101)))</f>
        <v/>
      </c>
      <c r="OE101" s="94"/>
      <c r="OF101" s="92" t="str">
        <f>IF(ISBLANK($OK$3),"",IF(ISBLANK(Tipy!MB95),0,IF(AND(Tipy!MB95=Výsledky!$OI$3,Tipy!MD95=Výsledky!$OK$3),50,0)))</f>
        <v/>
      </c>
      <c r="OG101" s="92" t="str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/>
      </c>
      <c r="OH101" s="92" t="str">
        <f>IF(ISBLANK($OK$3),"",IF(OR(Tipy!ME95=Výsledky!$OF$6,Tipy!ME95=Výsledky!$OF$7,Tipy!ME95=Výsledky!$OF$8,Tipy!ME95=Výsledky!$OF$9),30,0))</f>
        <v/>
      </c>
      <c r="OI101" s="92" t="str">
        <f>IF(ISBLANK($OK$3),"",IF(OR(Tipy!MF95=Výsledky!$OI$6,Tipy!MF95=Výsledky!$OI$7,Tipy!MF95=Výsledky!$OI$8,Tipy!MF95=Výsledky!$OI$9),10,0))</f>
        <v/>
      </c>
      <c r="OJ101" s="93" t="str">
        <f>IF(ISBLANK($OK$3),"",IF(ISBLANK(Tipy!MB95),0,IF(OR(AND(Tipy!MB95=Výsledky!$OI$3,OR(Tipy!MD95=Výsledky!$OK$3+1,Tipy!MD95=Výsledky!$OK$3-1)),AND(Tipy!MD95=Výsledky!$OK$3,OR(Tipy!MB95=Výsledky!$OI$3+1,Tipy!MB95=Výsledky!$OI$3-1))),10,0)))</f>
        <v/>
      </c>
      <c r="OK101" s="95" t="str">
        <f>IF(ISBLANK($OK$3),"",IF(ISBLANK(Tipy!MB95),"-",SUM(OF101:OJ101)))</f>
        <v/>
      </c>
      <c r="OL101" s="94"/>
      <c r="OM101" s="92" t="str">
        <f>IF(ISBLANK($OR$3),"",IF(ISBLANK(Tipy!MH95),0,IF(AND(Tipy!MH95=Výsledky!$OP$3,Tipy!MJ95=Výsledky!$OR$3),50,0)))</f>
        <v/>
      </c>
      <c r="ON101" s="92" t="str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/>
      </c>
      <c r="OO101" s="92" t="str">
        <f>IF(ISBLANK($OR$3),"",IF(OR(Tipy!MK95=Výsledky!$OM$6,Tipy!MK95=Výsledky!$OM$7,Tipy!MK95=Výsledky!$OM$8,Tipy!MK95=Výsledky!$OM$9),30,0))</f>
        <v/>
      </c>
      <c r="OP101" s="92" t="str">
        <f>IF(ISBLANK($OR$3),"",IF(OR(Tipy!ML95=Výsledky!$OP$6,Tipy!ML95=Výsledky!$OP$7,Tipy!ML95=Výsledky!$OP$8,Tipy!ML95=Výsledky!$OP$9),10,0))</f>
        <v/>
      </c>
      <c r="OQ101" s="93" t="str">
        <f>IF(ISBLANK($OR$3),"",IF(ISBLANK(Tipy!MH95),0,IF(OR(AND(Tipy!MH95=Výsledky!$OP$3,OR(Tipy!MJ95=Výsledky!$OR$3+1,Tipy!MJ95=Výsledky!$OR$3-1)),AND(Tipy!MJ95=Výsledky!$OR$3,OR(Tipy!MH95=Výsledky!$OP$3+1,Tipy!MH95=Výsledky!$OP$3-1))),10,0)))</f>
        <v/>
      </c>
      <c r="OR101" s="95" t="str">
        <f>IF(ISBLANK($OR$3),"",IF(ISBLANK(Tipy!MH95),"-",SUM(OM101:OQ101)))</f>
        <v/>
      </c>
      <c r="OS101" s="94"/>
      <c r="OT101" s="92" t="str">
        <f>IF(ISBLANK($OY$3),"",IF(ISBLANK(Tipy!MN95),0,IF(AND(Tipy!MN95=Výsledky!$OW$3,Tipy!MP95=Výsledky!$OY$3),50,0)))</f>
        <v/>
      </c>
      <c r="OU101" s="92" t="str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/>
      </c>
      <c r="OV101" s="92" t="str">
        <f>IF(ISBLANK($OY$3),"",IF(OR(Tipy!MQ95=Výsledky!$OT$6,Tipy!MQ95=Výsledky!$OT$7,Tipy!MQ95=Výsledky!$OT$8,Tipy!MQ95=Výsledky!$OT$9),30,0))</f>
        <v/>
      </c>
      <c r="OW101" s="92" t="str">
        <f>IF(ISBLANK($OY$3),"",IF(OR(Tipy!MR95=Výsledky!$OW$6,Tipy!MR95=Výsledky!$OW$7,Tipy!MR95=Výsledky!$OW$8,Tipy!MR95=Výsledky!$OW$9),10,0))</f>
        <v/>
      </c>
      <c r="OX101" s="93" t="str">
        <f>IF(ISBLANK($OY$3),"",IF(ISBLANK(Tipy!MN95),0,IF(OR(AND(Tipy!MN95=Výsledky!$OW$3,OR(Tipy!MP95=Výsledky!$OY$3+1,Tipy!MP95=Výsledky!$OY$3-1)),AND(Tipy!MP95=Výsledky!$OY$3,OR(Tipy!MN95=Výsledky!$OW$3+1,Tipy!MN95=Výsledky!$OW$3-1))),10,0)))</f>
        <v/>
      </c>
      <c r="OY101" s="95" t="str">
        <f>IF(ISBLANK($OY$3),"",IF(ISBLANK(Tipy!MN95),"-",SUM(OT101:OX101)))</f>
        <v/>
      </c>
      <c r="OZ101" s="94"/>
      <c r="PA101" s="92" t="str">
        <f>IF(ISBLANK($PF$3),"",IF(ISBLANK(Tipy!MT95),0,IF(AND(Tipy!MT95=Výsledky!$PD$3,Tipy!MV95=Výsledky!$PF$3),50,0)))</f>
        <v/>
      </c>
      <c r="PB101" s="92" t="str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/>
      </c>
      <c r="PC101" s="92" t="str">
        <f>IF(ISBLANK($PF$3),"",IF(OR(Tipy!MW95=Výsledky!$PA$6,Tipy!MW95=Výsledky!$PA$7,Tipy!MW95=Výsledky!$PA$8,Tipy!MW95=Výsledky!$PA$9),30,0))</f>
        <v/>
      </c>
      <c r="PD101" s="92" t="str">
        <f>IF(ISBLANK($PF$3),"",IF(OR(Tipy!MX95=Výsledky!$PD$6,Tipy!MX95=Výsledky!$PD$7,Tipy!MX95=Výsledky!$PD$8,Tipy!MX95=Výsledky!$PD$9),10,0))</f>
        <v/>
      </c>
      <c r="PE101" s="93" t="str">
        <f>IF(ISBLANK($PF$3),"",IF(ISBLANK(Tipy!MT95),0,IF(OR(AND(Tipy!MT95=Výsledky!$PD$3,OR(Tipy!MV95=Výsledky!$PF$3+1,Tipy!MV95=Výsledky!$PF$3-1)),AND(Tipy!MV95=Výsledky!$PF$3,OR(Tipy!MT95=Výsledky!$PD$3+1,Tipy!MT95=Výsledky!$PD$3-1))),10,0)))</f>
        <v/>
      </c>
      <c r="PF101" s="95" t="str">
        <f>IF(ISBLANK($PF$3),"",IF(ISBLANK(Tipy!MT95),"-",SUM(PA101:PE101)))</f>
        <v/>
      </c>
      <c r="PG101" s="94"/>
      <c r="PH101" s="92" t="str">
        <f>IF(ISBLANK($PM$3),"",IF(ISBLANK(Tipy!MZ95),0,IF(AND(Tipy!MZ95=Výsledky!$PK$3,Tipy!NB95=Výsledky!$PM$3),50,0)))</f>
        <v/>
      </c>
      <c r="PI101" s="92" t="str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/>
      </c>
      <c r="PJ101" s="92" t="str">
        <f>IF(ISBLANK($PM$3),"",IF(OR(Tipy!NC95=Výsledky!$PH$6,Tipy!NC95=Výsledky!$PH$7,Tipy!NC95=Výsledky!$PH$8,Tipy!NC95=Výsledky!$PH$9),30,0))</f>
        <v/>
      </c>
      <c r="PK101" s="92" t="str">
        <f>IF(ISBLANK($PM$3),"",IF(OR(Tipy!ND95=Výsledky!$PK$6,Tipy!ND95=Výsledky!$PK$7,Tipy!ND95=Výsledky!$PK$8,Tipy!ND95=Výsledky!$PK$9),10,0))</f>
        <v/>
      </c>
      <c r="PL101" s="93" t="str">
        <f>IF(ISBLANK($PM$3),"",IF(ISBLANK(Tipy!MZ95),0,IF(OR(AND(Tipy!MZ95=Výsledky!$PK$3,OR(Tipy!NB95=Výsledky!$PM$3+1,Tipy!NB95=Výsledky!$PM$3-1)),AND(Tipy!NB95=Výsledky!$PM$3,OR(Tipy!MZ95=Výsledky!$PK$3+1,Tipy!MZ95=Výsledky!$PK$3-1))),10,0)))</f>
        <v/>
      </c>
      <c r="PM101" s="95" t="str">
        <f>IF(ISBLANK($PM$3),"",IF(ISBLANK(Tipy!MZ95),"-",SUM(PH101:PL101)))</f>
        <v/>
      </c>
      <c r="PN101" s="94"/>
      <c r="PO101" s="92" t="str">
        <f>IF(ISBLANK($PT$3),"",IF(ISBLANK(Tipy!NF95),0,IF(AND(Tipy!NF95=Výsledky!$PR$3,Tipy!NH95=Výsledky!$PT$3),50,0)))</f>
        <v/>
      </c>
      <c r="PP101" s="92" t="str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/>
      </c>
      <c r="PQ101" s="92" t="str">
        <f>IF(ISBLANK($PT$3),"",IF(OR(Tipy!NI95=Výsledky!$PO$6,Tipy!NI95=Výsledky!$PO$7,Tipy!NI95=Výsledky!$PO$8,Tipy!NI95=Výsledky!$PO$9),30,0))</f>
        <v/>
      </c>
      <c r="PR101" s="92" t="str">
        <f>IF(ISBLANK($PT$3),"",IF(OR(Tipy!NJ95=Výsledky!$PR$6,Tipy!NJ95=Výsledky!$PR$7,Tipy!NJ95=Výsledky!$PR$8,Tipy!NJ95=Výsledky!$PR$9),10,0))</f>
        <v/>
      </c>
      <c r="PS101" s="93" t="str">
        <f>IF(ISBLANK($PT$3),"",IF(ISBLANK(Tipy!NF95),0,IF(OR(AND(Tipy!NF95=Výsledky!$PR$3,OR(Tipy!NH95=Výsledky!$PT$3+1,Tipy!NH95=Výsledky!$PT$3-1)),AND(Tipy!NH95=Výsledky!$PT$3,OR(Tipy!NF95=Výsledky!$PR$3+1,Tipy!NF95=Výsledky!$PR$3-1))),10,0)))</f>
        <v/>
      </c>
      <c r="PT101" s="95" t="str">
        <f>IF(ISBLANK($PT$3),"",IF(ISBLANK(Tipy!NF95),"-",SUM(PO101:PS101)))</f>
        <v/>
      </c>
      <c r="PU101" s="94"/>
      <c r="PV101" s="92" t="str">
        <f>IF(ISBLANK($QA$3),"",IF(ISBLANK(Tipy!NL95),0,IF(AND(Tipy!NL95=Výsledky!$PY$3,Tipy!NN95=Výsledky!$QA$3),50,0)))</f>
        <v/>
      </c>
      <c r="PW101" s="92" t="str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/>
      </c>
      <c r="PX101" s="92" t="str">
        <f>IF(ISBLANK($QA$3),"",IF(OR(Tipy!NO95=Výsledky!$PV$6,Tipy!NO95=Výsledky!$PV$7,Tipy!NO95=Výsledky!$PV$8,Tipy!NO95=Výsledky!$PV$9),30,0))</f>
        <v/>
      </c>
      <c r="PY101" s="92" t="str">
        <f>IF(ISBLANK($QA$3),"",IF(OR(Tipy!NP95=Výsledky!$PY$6,Tipy!NP95=Výsledky!$PY$7,Tipy!NP95=Výsledky!$PY$8,Tipy!NP95=Výsledky!$PY$9),10,0))</f>
        <v/>
      </c>
      <c r="PZ101" s="93" t="str">
        <f>IF(ISBLANK($QA$3),"",IF(ISBLANK(Tipy!NL95),0,IF(OR(AND(Tipy!NL95=Výsledky!$PY$3,OR(Tipy!NN95=Výsledky!$QA$3+1,Tipy!NN95=Výsledky!$QA$3-1)),AND(Tipy!NN95=Výsledky!$QA$3,OR(Tipy!NL95=Výsledky!$PY$3+1,Tipy!NL95=Výsledky!$PY$3-1))),10,0)))</f>
        <v/>
      </c>
      <c r="QA101" s="95" t="str">
        <f>IF(ISBLANK($QA$3),"",IF(ISBLANK(Tipy!NL95),"-",SUM(PV101:PZ101)))</f>
        <v/>
      </c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182">
        <f>IF(ISBLANK($GP$3),"",IF(ISBLANK(Tipy!FJ96),0,IF(AND(Tipy!FJ96=Výsledky!$GN$3,Tipy!FL96=Výsledky!$GP$3),50,0)))</f>
        <v>0</v>
      </c>
      <c r="GL102" s="182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82">
        <f>IF(ISBLANK($GP$3),"",IF(OR(Tipy!FM96=Výsledky!$GK$6,Tipy!FM96=Výsledky!$GK$7,Tipy!FM96=Výsledky!$GK$8,Tipy!FM96=Výsledky!$GK$9),30,0))</f>
        <v>30</v>
      </c>
      <c r="GN102" s="182">
        <f>IF(ISBLANK($GP$3),"",IF(OR(Tipy!FN96=Výsledky!$GN$6,Tipy!FN96=Výsledky!$GN$7,Tipy!FN96=Výsledky!$GN$8,Tipy!FN96=Výsledky!$GN$9),10,0))</f>
        <v>0</v>
      </c>
      <c r="GO102" s="183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6">
        <f>IF(ISBLANK($GP$3),"",IF(ISBLANK(Tipy!FJ96),"-",SUM(GK102:GO102)))</f>
        <v>50</v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182">
        <f>IF(ISBLANK($IM$3),"",IF(ISBLANK(Tipy!GZ96),0,IF(AND(Tipy!GZ96=Výsledky!$IK$3,Tipy!HB96=Výsledky!$IM$3),50,0)))</f>
        <v>0</v>
      </c>
      <c r="II102" s="182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2">
        <f>IF(ISBLANK($IM$3),"",IF(OR(Tipy!HC96=Výsledky!$IH$6,Tipy!HC96=Výsledky!$IH$7,Tipy!HC96=Výsledky!$IH$8,Tipy!HC96=Výsledky!$IH$9),30,0))</f>
        <v>0</v>
      </c>
      <c r="IK102" s="182">
        <f>IF(ISBLANK($IM$3),"",IF(OR(Tipy!HD96=Výsledky!$IK$6,Tipy!HD96=Výsledky!$IK$7,Tipy!HD96=Výsledky!$IK$8,Tipy!HD96=Výsledky!$IK$9),10,0))</f>
        <v>10</v>
      </c>
      <c r="IL102" s="183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6">
        <f>IF(ISBLANK($IM$3),"",IF(ISBLANK(Tipy!GZ96),"-",SUM(IH102:IL102)))</f>
        <v>30</v>
      </c>
      <c r="IN102" s="185"/>
      <c r="IO102" s="182">
        <f>IF(ISBLANK($IT$3),"",IF(ISBLANK(Tipy!HF96),0,IF(AND(Tipy!HF96=Výsledky!$IR$3,Tipy!HH96=Výsledky!$IT$3),50,0)))</f>
        <v>0</v>
      </c>
      <c r="IP102" s="182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2">
        <f>IF(ISBLANK($IT$3),"",IF(OR(Tipy!HI96=Výsledky!$IO$6,Tipy!HI96=Výsledky!$IO$7,Tipy!HI96=Výsledky!$IO$8,Tipy!HI96=Výsledky!$IO$9),30,0))</f>
        <v>30</v>
      </c>
      <c r="IR102" s="182">
        <f>IF(ISBLANK($IT$3),"",IF(OR(Tipy!HJ96=Výsledky!$IR$6,Tipy!HJ96=Výsledky!$IR$7,Tipy!HJ96=Výsledky!$IR$8,Tipy!HJ96=Výsledky!$IR$9),10,0))</f>
        <v>0</v>
      </c>
      <c r="IS102" s="183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6">
        <f>IF(ISBLANK($IT$3),"",IF(ISBLANK(Tipy!HF96),"-",SUM(IO102:IS102)))</f>
        <v>50</v>
      </c>
      <c r="IU102" s="185"/>
      <c r="IV102" s="182">
        <f>IF(ISBLANK($JA$3),"",IF(ISBLANK(Tipy!HL96),0,IF(AND(Tipy!HL96=Výsledky!$IY$3,Tipy!HN96=Výsledky!$JA$3),50,0)))</f>
        <v>0</v>
      </c>
      <c r="IW102" s="182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2">
        <f>IF(ISBLANK($JA$3),"",IF(OR(Tipy!HO96=Výsledky!$IV$6,Tipy!HO96=Výsledky!$IV$7,Tipy!HO96=Výsledky!$IV$8,Tipy!HO96=Výsledky!$IV$9),30,0))</f>
        <v>30</v>
      </c>
      <c r="IY102" s="182">
        <f>IF(ISBLANK($JA$3),"",IF(OR(Tipy!HP96=Výsledky!$IY$6,Tipy!HP96=Výsledky!$IY$7,Tipy!HP96=Výsledky!$IY$8,Tipy!HP96=Výsledky!$IY$9),10,0))</f>
        <v>0</v>
      </c>
      <c r="IZ102" s="183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6">
        <f>IF(ISBLANK($JA$3),"",IF(ISBLANK(Tipy!HL96),"-",SUM(IV102:IZ102)))</f>
        <v>50</v>
      </c>
      <c r="JB102" s="185"/>
      <c r="JC102" s="182">
        <f>IF(ISBLANK($JH$3),"",IF(ISBLANK(Tipy!HR96),0,IF(AND(Tipy!HR96=Výsledky!$JF$3,Tipy!HT96=Výsledky!$JH$3),50,0)))</f>
        <v>0</v>
      </c>
      <c r="JD102" s="182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2">
        <f>IF(ISBLANK($JH$3),"",IF(OR(Tipy!HU96=Výsledky!$JC$6,Tipy!HU96=Výsledky!$JC$7,Tipy!HU96=Výsledky!$JC$8,Tipy!HU96=Výsledky!$JC$9),30,0))</f>
        <v>0</v>
      </c>
      <c r="JF102" s="182">
        <f>IF(ISBLANK($JH$3),"",IF(OR(Tipy!HV96=Výsledky!$JF$6,Tipy!HV96=Výsledky!$JF$7,Tipy!HV96=Výsledky!$JF$8,Tipy!HV96=Výsledky!$JF$9),10,0))</f>
        <v>0</v>
      </c>
      <c r="JG102" s="183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6">
        <f>IF(ISBLANK($JH$3),"",IF(ISBLANK(Tipy!HR96),"-",SUM(JC102:JG102)))</f>
        <v>20</v>
      </c>
      <c r="JI102" s="185"/>
      <c r="JJ102" s="182">
        <f>IF(ISBLANK($JO$3),"",IF(ISBLANK(Tipy!HX96),0,IF(AND(Tipy!HX96=Výsledky!$JM$3,Tipy!HZ96=Výsledky!$JO$3),50,0)))</f>
        <v>0</v>
      </c>
      <c r="JK102" s="182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2">
        <f>IF(ISBLANK($JO$3),"",IF(OR(Tipy!IA96=Výsledky!$JJ$6,Tipy!IA96=Výsledky!$JJ$7,Tipy!IA96=Výsledky!$JJ$8,Tipy!IA96=Výsledky!$JJ$9),30,0))</f>
        <v>0</v>
      </c>
      <c r="JM102" s="182">
        <f>IF(ISBLANK($JO$3),"",IF(OR(Tipy!IB96=Výsledky!$JM$6,Tipy!IB96=Výsledky!$JM$7,Tipy!IB96=Výsledky!$JM$8,Tipy!IB96=Výsledky!$JM$9),10,0))</f>
        <v>0</v>
      </c>
      <c r="JN102" s="183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186">
        <f>IF(ISBLANK($JO$3),"",IF(ISBLANK(Tipy!HX96),"-",SUM(JJ102:JN102)))</f>
        <v>30</v>
      </c>
      <c r="JP102" s="185"/>
      <c r="JQ102" s="182">
        <f>IF(ISBLANK($JV$3),"",IF(ISBLANK(Tipy!ID96),0,IF(AND(Tipy!ID96=Výsledky!$JT$3,Tipy!IF96=Výsledky!$JV$3),50,0)))</f>
        <v>0</v>
      </c>
      <c r="JR102" s="182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182">
        <f>IF(ISBLANK($JV$3),"",IF(OR(Tipy!IG96=Výsledky!$JQ$6,Tipy!IG96=Výsledky!$JQ$7,Tipy!IG96=Výsledky!$JQ$8,Tipy!IG96=Výsledky!$JQ$9),30,0))</f>
        <v>30</v>
      </c>
      <c r="JT102" s="182">
        <f>IF(ISBLANK($JV$3),"",IF(OR(Tipy!IH96=Výsledky!$JT$6,Tipy!IH96=Výsledky!$JT$7,Tipy!IH96=Výsledky!$JT$8,Tipy!IH96=Výsledky!$JT$9),10,0))</f>
        <v>0</v>
      </c>
      <c r="JU102" s="183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186">
        <f>IF(ISBLANK($JV$3),"",IF(ISBLANK(Tipy!ID96),"-",SUM(JQ102:JU102)))</f>
        <v>60</v>
      </c>
      <c r="JW102" s="185"/>
      <c r="JX102" s="182">
        <f>IF(ISBLANK($KC$3),"",IF(ISBLANK(Tipy!IJ96),0,IF(AND(Tipy!IJ96=Výsledky!$KA$3,Tipy!IL96=Výsledky!$KC$3),50,0)))</f>
        <v>0</v>
      </c>
      <c r="JY102" s="182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>20</v>
      </c>
      <c r="JZ102" s="182">
        <f>IF(ISBLANK($KC$3),"",IF(OR(Tipy!IM96=Výsledky!$JX$6,Tipy!IM96=Výsledky!$JX$7,Tipy!IM96=Výsledky!$JX$8,Tipy!IM96=Výsledky!$JX$9),30,0))</f>
        <v>0</v>
      </c>
      <c r="KA102" s="182">
        <f>IF(ISBLANK($KC$3),"",IF(OR(Tipy!IN96=Výsledky!$KA$6,Tipy!IN96=Výsledky!$KA$7,Tipy!IN96=Výsledky!$KA$8,Tipy!IN96=Výsledky!$KA$9),10,0))</f>
        <v>0</v>
      </c>
      <c r="KB102" s="183">
        <f>IF(ISBLANK($KC$3),"",IF(ISBLANK(Tipy!IJ96),0,IF(OR(AND(Tipy!IJ96=Výsledky!$KA$3,OR(Tipy!IL96=Výsledky!$KC$3+1,Tipy!IL96=Výsledky!$KC$3-1)),AND(Tipy!IL96=Výsledky!$KC$3,OR(Tipy!IJ96=Výsledky!$KA$3+1,Tipy!IJ96=Výsledky!$KA$3-1))),10,0)))</f>
        <v>0</v>
      </c>
      <c r="KC102" s="186">
        <f>IF(ISBLANK($KC$3),"",IF(ISBLANK(Tipy!IJ96),"-",SUM(JX102:KB102)))</f>
        <v>20</v>
      </c>
      <c r="KD102" s="185"/>
      <c r="KE102" s="182">
        <f>IF(ISBLANK($KJ$3),"",IF(ISBLANK(Tipy!IP96),0,IF(AND(Tipy!IP96=Výsledky!$KH$3,Tipy!IR96=Výsledky!$KJ$3),50,0)))</f>
        <v>0</v>
      </c>
      <c r="KF102" s="182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182">
        <f>IF(ISBLANK($KJ$3),"",IF(OR(Tipy!IS96=Výsledky!$KE$6,Tipy!IS96=Výsledky!$KE$7,Tipy!IS96=Výsledky!$KE$8,Tipy!IS96=Výsledky!$KE$9),30,0))</f>
        <v>0</v>
      </c>
      <c r="KH102" s="182">
        <f>IF(ISBLANK($KJ$3),"",IF(OR(Tipy!IT96=Výsledky!$KH$6,Tipy!IT96=Výsledky!$KH$7,Tipy!IT96=Výsledky!$KH$8,Tipy!IT96=Výsledky!$KH$9),10,0))</f>
        <v>0</v>
      </c>
      <c r="KI102" s="183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186">
        <f>IF(ISBLANK($KJ$3),"",IF(ISBLANK(Tipy!IP96),"-",SUM(KE102:KI102)))</f>
        <v>0</v>
      </c>
      <c r="KK102" s="185"/>
      <c r="KL102" s="182">
        <f>IF(ISBLANK($KQ$3),"",IF(ISBLANK(Tipy!IV96),0,IF(AND(Tipy!IV96=Výsledky!$KO$3,Tipy!IX96=Výsledky!$KQ$3),50,0)))</f>
        <v>0</v>
      </c>
      <c r="KM102" s="182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>20</v>
      </c>
      <c r="KN102" s="182">
        <f>IF(ISBLANK($KQ$3),"",IF(OR(Tipy!IY96=Výsledky!$KL$6,Tipy!IY96=Výsledky!$KL$7,Tipy!IY96=Výsledky!$KL$8,Tipy!IY96=Výsledky!$KL$9),30,0))</f>
        <v>30</v>
      </c>
      <c r="KO102" s="182">
        <f>IF(ISBLANK($KQ$3),"",IF(OR(Tipy!IZ96=Výsledky!$KO$6,Tipy!IZ96=Výsledky!$KO$7,Tipy!IZ96=Výsledky!$KO$8,Tipy!IZ96=Výsledky!$KO$9),10,0))</f>
        <v>0</v>
      </c>
      <c r="KP102" s="183">
        <f>IF(ISBLANK($KQ$3),"",IF(ISBLANK(Tipy!IV96),0,IF(OR(AND(Tipy!IV96=Výsledky!$KO$3,OR(Tipy!IX96=Výsledky!$KQ$3+1,Tipy!IX96=Výsledky!$KQ$3-1)),AND(Tipy!IX96=Výsledky!$KQ$3,OR(Tipy!IV96=Výsledky!$KO$3+1,Tipy!IV96=Výsledky!$KO$3-1))),10,0)))</f>
        <v>0</v>
      </c>
      <c r="KQ102" s="186">
        <f>IF(ISBLANK($KQ$3),"",IF(ISBLANK(Tipy!IV96),"-",SUM(KL102:KP102)))</f>
        <v>50</v>
      </c>
      <c r="KR102" s="185"/>
      <c r="KS102" s="182">
        <f>IF(ISBLANK($KX$3),"",IF(ISBLANK(Tipy!JB96),0,IF(AND(Tipy!JB96=Výsledky!$KV$3,Tipy!JD96=Výsledky!$KX$3),50,0)))</f>
        <v>0</v>
      </c>
      <c r="KT102" s="182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>0</v>
      </c>
      <c r="KU102" s="182">
        <f>IF(ISBLANK($KX$3),"",IF(OR(Tipy!JE96=Výsledky!$KS$6,Tipy!JE96=Výsledky!$KS$7,Tipy!JE96=Výsledky!$KS$8,Tipy!JE96=Výsledky!$KS$9),30,0))</f>
        <v>0</v>
      </c>
      <c r="KV102" s="182">
        <f>IF(ISBLANK($KX$3),"",IF(OR(Tipy!JF96=Výsledky!$KV$6,Tipy!JF96=Výsledky!$KV$7,Tipy!JF96=Výsledky!$KV$8,Tipy!JF96=Výsledky!$KV$9),10,0))</f>
        <v>0</v>
      </c>
      <c r="KW102" s="183">
        <f>IF(ISBLANK($KX$3),"",IF(ISBLANK(Tipy!JB96),0,IF(OR(AND(Tipy!JB96=Výsledky!$KV$3,OR(Tipy!JD96=Výsledky!$KX$3+1,Tipy!JD96=Výsledky!$KX$3-1)),AND(Tipy!JD96=Výsledky!$KX$3,OR(Tipy!JB96=Výsledky!$KV$3+1,Tipy!JB96=Výsledky!$KV$3-1))),10,0)))</f>
        <v>0</v>
      </c>
      <c r="KX102" s="186" t="str">
        <f>IF(ISBLANK($KX$3),"",IF(ISBLANK(Tipy!JB96),"-",SUM(KS102:KW102)))</f>
        <v>-</v>
      </c>
      <c r="KY102" s="185"/>
      <c r="KZ102" s="182">
        <f>IF(ISBLANK($LE$3),"",IF(ISBLANK(Tipy!JH96),0,IF(AND(Tipy!JH96=Výsledky!$LC$3,Tipy!JJ96=Výsledky!$LE$3),50,0)))</f>
        <v>0</v>
      </c>
      <c r="LA102" s="182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>0</v>
      </c>
      <c r="LB102" s="182">
        <f>IF(ISBLANK($LE$3),"",IF(OR(Tipy!JK96=Výsledky!$KZ$6,Tipy!JK96=Výsledky!$KZ$7,Tipy!JK96=Výsledky!$KZ$8,Tipy!JK96=Výsledky!$KZ$9),30,0))</f>
        <v>0</v>
      </c>
      <c r="LC102" s="182">
        <f>IF(ISBLANK($LE$3),"",IF(OR(Tipy!JL96=Výsledky!$LC$6,Tipy!JL96=Výsledky!$LC$7,Tipy!JL96=Výsledky!$LC$8,Tipy!JL96=Výsledky!$LC$9),10,0))</f>
        <v>0</v>
      </c>
      <c r="LD102" s="183">
        <f>IF(ISBLANK($LE$3),"",IF(ISBLANK(Tipy!JH96),0,IF(OR(AND(Tipy!JH96=Výsledky!$LC$3,OR(Tipy!JJ96=Výsledky!$LE$3+1,Tipy!JJ96=Výsledky!$LE$3-1)),AND(Tipy!JJ96=Výsledky!$LE$3,OR(Tipy!JH96=Výsledky!$LC$3+1,Tipy!JH96=Výsledky!$LC$3-1))),10,0)))</f>
        <v>0</v>
      </c>
      <c r="LE102" s="186">
        <f>IF(ISBLANK($LE$3),"",IF(ISBLANK(Tipy!JH96),"-",SUM(KZ102:LD102)))</f>
        <v>0</v>
      </c>
      <c r="LF102" s="185"/>
      <c r="LG102" s="182">
        <f>IF(ISBLANK($LL$3),"",IF(ISBLANK(Tipy!JN96),0,IF(AND(Tipy!JN96=Výsledky!$LJ$3,Tipy!JP96=Výsledky!$LL$3),50,0)))</f>
        <v>0</v>
      </c>
      <c r="LH102" s="182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>20</v>
      </c>
      <c r="LI102" s="182">
        <f>IF(ISBLANK($LL$3),"",IF(OR(Tipy!JQ96=Výsledky!$LG$6,Tipy!JQ96=Výsledky!$LG$7,Tipy!JQ96=Výsledky!$LG$8,Tipy!JQ96=Výsledky!$LG$9),30,0))</f>
        <v>30</v>
      </c>
      <c r="LJ102" s="182">
        <f>IF(ISBLANK($LL$3),"",IF(OR(Tipy!JR96=Výsledky!$LJ$6,Tipy!JR96=Výsledky!$LJ$7,Tipy!JR96=Výsledky!$LJ$8,Tipy!JR96=Výsledky!$LJ$9),10,0))</f>
        <v>0</v>
      </c>
      <c r="LK102" s="183">
        <f>IF(ISBLANK($LL$3),"",IF(ISBLANK(Tipy!JN96),0,IF(OR(AND(Tipy!JN96=Výsledky!$LJ$3,OR(Tipy!JP96=Výsledky!$LL$3+1,Tipy!JP96=Výsledky!$LL$3-1)),AND(Tipy!JP96=Výsledky!$LL$3,OR(Tipy!JN96=Výsledky!$LJ$3+1,Tipy!JN96=Výsledky!$LJ$3-1))),10,0)))</f>
        <v>0</v>
      </c>
      <c r="LL102" s="186">
        <f>IF(ISBLANK($LL$3),"",IF(ISBLANK(Tipy!JN96),"-",SUM(LG102:LK102)))</f>
        <v>50</v>
      </c>
      <c r="LM102" s="185"/>
      <c r="LN102" s="182" t="str">
        <f>IF(ISBLANK($LS$3),"",IF(ISBLANK(Tipy!JT96),0,IF(AND(Tipy!JT96=Výsledky!$LQ$3,Tipy!JV96=Výsledky!$LS$3),50,0)))</f>
        <v/>
      </c>
      <c r="LO102" s="182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182" t="str">
        <f>IF(ISBLANK($LS$3),"",IF(OR(Tipy!JW96=Výsledky!$LN$6,Tipy!JW96=Výsledky!$LN$7,Tipy!JW96=Výsledky!$LN$8,Tipy!JW96=Výsledky!$LN$9),30,0))</f>
        <v/>
      </c>
      <c r="LQ102" s="182" t="str">
        <f>IF(ISBLANK($LS$3),"",IF(OR(Tipy!JX96=Výsledky!$LQ$6,Tipy!JX96=Výsledky!$LQ$7,Tipy!JX96=Výsledky!$LQ$8,Tipy!JX96=Výsledky!$LQ$9),10,0))</f>
        <v/>
      </c>
      <c r="LR102" s="183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186" t="str">
        <f>IF(ISBLANK($LS$3),"",IF(ISBLANK(Tipy!JT96),"-",SUM(LN102:LR102)))</f>
        <v/>
      </c>
      <c r="LT102" s="94"/>
      <c r="LU102" s="182">
        <f>IF(ISBLANK($LZ$3),"",IF(ISBLANK(Tipy!JZ96),0,IF(AND(Tipy!JZ96=Výsledky!$LX$3,Tipy!KB96=Výsledky!$LZ$3),50,0)))</f>
        <v>0</v>
      </c>
      <c r="LV102" s="182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>20</v>
      </c>
      <c r="LW102" s="182">
        <f>IF(ISBLANK($LZ$3),"",IF(OR(Tipy!KC96=Výsledky!$LU$6,Tipy!KC96=Výsledky!$LU$7,Tipy!KC96=Výsledky!$LU$8,Tipy!KC96=Výsledky!$LU$9),30,0))</f>
        <v>0</v>
      </c>
      <c r="LX102" s="182">
        <f>IF(ISBLANK($LZ$3),"",IF(OR(Tipy!KD96=Výsledky!$LX$6,Tipy!KD96=Výsledky!$LX$7,Tipy!KD96=Výsledky!$LX$8,Tipy!KD96=Výsledky!$LX$9),10,0))</f>
        <v>0</v>
      </c>
      <c r="LY102" s="183">
        <f>IF(ISBLANK($LZ$3),"",IF(ISBLANK(Tipy!JZ96),0,IF(OR(AND(Tipy!JZ96=Výsledky!$LX$3,OR(Tipy!KB96=Výsledky!$LZ$3+1,Tipy!KB96=Výsledky!$LZ$3-1)),AND(Tipy!KB96=Výsledky!$LZ$3,OR(Tipy!JZ96=Výsledky!$LX$3+1,Tipy!JZ96=Výsledky!$LX$3-1))),10,0)))</f>
        <v>0</v>
      </c>
      <c r="LZ102" s="186">
        <f>IF(ISBLANK($LZ$3),"",IF(ISBLANK(Tipy!JZ96),"-",SUM(LU102:LY102)))</f>
        <v>20</v>
      </c>
      <c r="MA102" s="185"/>
      <c r="MB102" s="182">
        <f>IF(ISBLANK($MG$3),"",IF(ISBLANK(Tipy!KF96),0,IF(AND(Tipy!KF96=Výsledky!$ME$3,Tipy!KH96=Výsledky!$MG$3),50,0)))</f>
        <v>0</v>
      </c>
      <c r="MC102" s="182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>20</v>
      </c>
      <c r="MD102" s="182">
        <f>IF(ISBLANK($MG$3),"",IF(OR(Tipy!KI96=Výsledky!$MB$6,Tipy!KI96=Výsledky!$MB$7,Tipy!KI96=Výsledky!$MB$8,Tipy!KI96=Výsledky!$MB$9),30,0))</f>
        <v>0</v>
      </c>
      <c r="ME102" s="182">
        <f>IF(ISBLANK($MG$3),"",IF(OR(Tipy!KJ96=Výsledky!$ME$6,Tipy!KJ96=Výsledky!$ME$7,Tipy!KJ96=Výsledky!$ME$8,Tipy!KJ96=Výsledky!$ME$9),10,0))</f>
        <v>0</v>
      </c>
      <c r="MF102" s="183">
        <f>IF(ISBLANK($MG$3),"",IF(ISBLANK(Tipy!KF96),0,IF(OR(AND(Tipy!KF96=Výsledky!$ME$3,OR(Tipy!KH96=Výsledky!$MG$3+1,Tipy!KH96=Výsledky!$MG$3-1)),AND(Tipy!KH96=Výsledky!$MG$3,OR(Tipy!KF96=Výsledky!$ME$3+1,Tipy!KF96=Výsledky!$ME$3-1))),10,0)))</f>
        <v>0</v>
      </c>
      <c r="MG102" s="186">
        <f>IF(ISBLANK($MG$3),"",IF(ISBLANK(Tipy!KF96),"-",SUM(MB102:MF102)))</f>
        <v>20</v>
      </c>
      <c r="MH102" s="94"/>
      <c r="MI102" s="92" t="str">
        <f>IF(ISBLANK($MN$3),"",IF(ISBLANK(Tipy!KL96),0,IF(AND(Tipy!KL96=Výsledky!$ML$3,Tipy!KN96=Výsledky!$MN$3),50,0)))</f>
        <v/>
      </c>
      <c r="MJ102" s="92" t="str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/>
      </c>
      <c r="MK102" s="92" t="str">
        <f>IF(ISBLANK($MN$3),"",IF(OR(Tipy!KO96=Výsledky!$MI$6,Tipy!KO96=Výsledky!$MI$7,Tipy!KO96=Výsledky!$MI$8,Tipy!KO96=Výsledky!$MI$9),30,0))</f>
        <v/>
      </c>
      <c r="ML102" s="92" t="str">
        <f>IF(ISBLANK($MN$3),"",IF(OR(Tipy!KP96=Výsledky!$ML$6,Tipy!KP96=Výsledky!$ML$7,Tipy!KP96=Výsledky!$ML$8,Tipy!KP96=Výsledky!$ML$9),10,0))</f>
        <v/>
      </c>
      <c r="MM102" s="93" t="str">
        <f>IF(ISBLANK($MN$3),"",IF(ISBLANK(Tipy!KL96),0,IF(OR(AND(Tipy!KL96=Výsledky!$ML$3,OR(Tipy!KN96=Výsledky!$MN$3+1,Tipy!KN96=Výsledky!$MN$3-1)),AND(Tipy!KN96=Výsledky!$MN$3,OR(Tipy!KL96=Výsledky!$ML$3+1,Tipy!KL96=Výsledky!$ML$3-1))),10,0)))</f>
        <v/>
      </c>
      <c r="MN102" s="95" t="str">
        <f>IF(ISBLANK($MN$3),"",IF(ISBLANK(Tipy!KL96),"-",SUM(MI102:MM102)))</f>
        <v/>
      </c>
      <c r="MO102" s="94"/>
      <c r="MP102" s="92" t="str">
        <f>IF(ISBLANK($MU$3),"",IF(ISBLANK(Tipy!KR96),0,IF(AND(Tipy!KR96=Výsledky!$MS$3,Tipy!KT96=Výsledky!$MU$3),50,0)))</f>
        <v/>
      </c>
      <c r="MQ102" s="92" t="str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/>
      </c>
      <c r="MR102" s="92" t="str">
        <f>IF(ISBLANK($MU$3),"",IF(OR(Tipy!KU96=Výsledky!$MP$6,Tipy!KU96=Výsledky!$MP$7,Tipy!KU96=Výsledky!$MP$8,Tipy!KU96=Výsledky!$MP$9),30,0))</f>
        <v/>
      </c>
      <c r="MS102" s="92" t="str">
        <f>IF(ISBLANK($MU$3),"",IF(OR(Tipy!KV96=Výsledky!$MS$6,Tipy!KV96=Výsledky!$MS$7,Tipy!KV96=Výsledky!$MS$8,Tipy!KV96=Výsledky!$MS$9),10,0))</f>
        <v/>
      </c>
      <c r="MT102" s="93" t="str">
        <f>IF(ISBLANK($MU$3),"",IF(ISBLANK(Tipy!KR96),0,IF(OR(AND(Tipy!KR96=Výsledky!$MS$3,OR(Tipy!KT96=Výsledky!$MU$3+1,Tipy!KT96=Výsledky!$MU$3-1)),AND(Tipy!KT96=Výsledky!$MU$3,OR(Tipy!KR96=Výsledky!$MS$3+1,Tipy!KR96=Výsledky!$MS$3-1))),10,0)))</f>
        <v/>
      </c>
      <c r="MU102" s="95" t="str">
        <f>IF(ISBLANK($MU$3),"",IF(ISBLANK(Tipy!KR96),"-",SUM(MP102:MT102)))</f>
        <v/>
      </c>
      <c r="MV102" s="94"/>
      <c r="MW102" s="92" t="str">
        <f>IF(ISBLANK($NB$3),"",IF(ISBLANK(Tipy!KX96),0,IF(AND(Tipy!KX96=Výsledky!$MZ$3,Tipy!KZ96=Výsledky!$NB$3),50,0)))</f>
        <v/>
      </c>
      <c r="MX102" s="92" t="str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/>
      </c>
      <c r="MY102" s="92" t="str">
        <f>IF(ISBLANK($NB$3),"",IF(OR(Tipy!LA96=Výsledky!$MW$6,Tipy!LA96=Výsledky!$MW$7,Tipy!LA96=Výsledky!$MW$8,Tipy!LA96=Výsledky!$MW$9),30,0))</f>
        <v/>
      </c>
      <c r="MZ102" s="92" t="str">
        <f>IF(ISBLANK($NB$3),"",IF(OR(Tipy!LB96=Výsledky!$MZ$6,Tipy!LB96=Výsledky!$MZ$7,Tipy!LB96=Výsledky!$MZ$8,Tipy!LB96=Výsledky!$MZ$9),10,0))</f>
        <v/>
      </c>
      <c r="NA102" s="93" t="str">
        <f>IF(ISBLANK($NB$3),"",IF(ISBLANK(Tipy!KX96),0,IF(OR(AND(Tipy!KX96=Výsledky!$MZ$3,OR(Tipy!KZ96=Výsledky!$NB$3+1,Tipy!KZ96=Výsledky!$NB$3-1)),AND(Tipy!KZ96=Výsledky!$NB$3,OR(Tipy!KX96=Výsledky!$MZ$3+1,Tipy!KX96=Výsledky!$MZ$3-1))),10,0)))</f>
        <v/>
      </c>
      <c r="NB102" s="95" t="str">
        <f>IF(ISBLANK($NB$3),"",IF(ISBLANK(Tipy!KX96),"-",SUM(MW102:NA102)))</f>
        <v/>
      </c>
      <c r="NC102" s="94"/>
      <c r="ND102" s="92" t="str">
        <f>IF(ISBLANK($NI$3),"",IF(ISBLANK(Tipy!LD96),0,IF(AND(Tipy!LD96=Výsledky!$NG$3,Tipy!LF96=Výsledky!$NI$3),50,0)))</f>
        <v/>
      </c>
      <c r="NE102" s="92" t="str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/>
      </c>
      <c r="NF102" s="92" t="str">
        <f>IF(ISBLANK($NI$3),"",IF(OR(Tipy!LG96=Výsledky!$ND$6,Tipy!LG96=Výsledky!$ND$7,Tipy!LG96=Výsledky!$ND$8,Tipy!LG96=Výsledky!$ND$9),30,0))</f>
        <v/>
      </c>
      <c r="NG102" s="92" t="str">
        <f>IF(ISBLANK($NI$3),"",IF(OR(Tipy!LH96=Výsledky!$NG$6,Tipy!LH96=Výsledky!$NG$7,Tipy!LH96=Výsledky!$NG$8,Tipy!LH96=Výsledky!$NG$9),10,0))</f>
        <v/>
      </c>
      <c r="NH102" s="93" t="str">
        <f>IF(ISBLANK($NI$3),"",IF(ISBLANK(Tipy!LD96),0,IF(OR(AND(Tipy!LD96=Výsledky!$NG$3,OR(Tipy!LF96=Výsledky!$NI$3+1,Tipy!LF96=Výsledky!$NI$3-1)),AND(Tipy!LF96=Výsledky!$NI$3,OR(Tipy!LD96=Výsledky!$NG$3+1,Tipy!LD96=Výsledky!$NG$3-1))),10,0)))</f>
        <v/>
      </c>
      <c r="NI102" s="95" t="str">
        <f>IF(ISBLANK($NI$3),"",IF(ISBLANK(Tipy!LD96),"-",SUM(ND102:NH102)))</f>
        <v/>
      </c>
      <c r="NJ102" s="94"/>
      <c r="NK102" s="92" t="str">
        <f>IF(ISBLANK($NP$3),"",IF(ISBLANK(Tipy!LJ96),0,IF(AND(Tipy!LJ96=Výsledky!$NN$3,Tipy!LL96=Výsledky!$NP$3),50,0)))</f>
        <v/>
      </c>
      <c r="NL102" s="92" t="str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/>
      </c>
      <c r="NM102" s="92" t="str">
        <f>IF(ISBLANK($NP$3),"",IF(OR(Tipy!LM96=Výsledky!$NK$6,Tipy!LM96=Výsledky!$NK$7,Tipy!LM96=Výsledky!$NK$8,Tipy!LM96=Výsledky!$NK$9),30,0))</f>
        <v/>
      </c>
      <c r="NN102" s="92" t="str">
        <f>IF(ISBLANK($NP$3),"",IF(OR(Tipy!LN96=Výsledky!$NN$6,Tipy!LN96=Výsledky!$NN$7,Tipy!LN96=Výsledky!$NN$8,Tipy!LN96=Výsledky!$NN$9),10,0))</f>
        <v/>
      </c>
      <c r="NO102" s="93" t="str">
        <f>IF(ISBLANK($NP$3),"",IF(ISBLANK(Tipy!LJ96),0,IF(OR(AND(Tipy!LJ96=Výsledky!$NN$3,OR(Tipy!LL96=Výsledky!$NP$3+1,Tipy!LL96=Výsledky!$NP$3-1)),AND(Tipy!LL96=Výsledky!$NP$3,OR(Tipy!LJ96=Výsledky!$NN$3+1,Tipy!LJ96=Výsledky!$NN$3-1))),10,0)))</f>
        <v/>
      </c>
      <c r="NP102" s="95" t="str">
        <f>IF(ISBLANK($NP$3),"",IF(ISBLANK(Tipy!LJ96),"-",SUM(NK102:NO102)))</f>
        <v/>
      </c>
      <c r="NQ102" s="94"/>
      <c r="NR102" s="92" t="str">
        <f>IF(ISBLANK($NW$3),"",IF(ISBLANK(Tipy!LP96),0,IF(AND(Tipy!LP96=Výsledky!$NU$3,Tipy!LR96=Výsledky!$NW$3),50,0)))</f>
        <v/>
      </c>
      <c r="NS102" s="92" t="str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/>
      </c>
      <c r="NT102" s="92" t="str">
        <f>IF(ISBLANK($NW$3),"",IF(OR(Tipy!LS96=Výsledky!$NR$6,Tipy!LS96=Výsledky!$NR$7,Tipy!LS96=Výsledky!$NR$8,Tipy!LS96=Výsledky!$NR$9),30,0))</f>
        <v/>
      </c>
      <c r="NU102" s="92" t="str">
        <f>IF(ISBLANK($NW$3),"",IF(OR(Tipy!LT96=Výsledky!$NU$6,Tipy!LT96=Výsledky!$NU$7,Tipy!LT96=Výsledky!$NU$8,Tipy!LT96=Výsledky!$NU$9),10,0))</f>
        <v/>
      </c>
      <c r="NV102" s="93" t="str">
        <f>IF(ISBLANK($NW$3),"",IF(ISBLANK(Tipy!LP96),0,IF(OR(AND(Tipy!LP96=Výsledky!$NU$3,OR(Tipy!LR96=Výsledky!$NW$3+1,Tipy!LR96=Výsledky!$NW$3-1)),AND(Tipy!LR96=Výsledky!$NW$3,OR(Tipy!LP96=Výsledky!$NU$3+1,Tipy!LP96=Výsledky!$NU$3-1))),10,0)))</f>
        <v/>
      </c>
      <c r="NW102" s="95" t="str">
        <f>IF(ISBLANK($NW$3),"",IF(ISBLANK(Tipy!LP96),"-",SUM(NR102:NV102)))</f>
        <v/>
      </c>
      <c r="NX102" s="94"/>
      <c r="NY102" s="92" t="str">
        <f>IF(ISBLANK($OD$3),"",IF(ISBLANK(Tipy!LV96),0,IF(AND(Tipy!LV96=Výsledky!$OB$3,Tipy!LX96=Výsledky!$OD$3),50,0)))</f>
        <v/>
      </c>
      <c r="NZ102" s="92" t="str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/>
      </c>
      <c r="OA102" s="92" t="str">
        <f>IF(ISBLANK($OD$3),"",IF(OR(Tipy!LY96=Výsledky!$NY$6,Tipy!LY96=Výsledky!$NY$7,Tipy!LY96=Výsledky!$NY$8,Tipy!LY96=Výsledky!$NY$9),30,0))</f>
        <v/>
      </c>
      <c r="OB102" s="92" t="str">
        <f>IF(ISBLANK($OD$3),"",IF(OR(Tipy!LZ96=Výsledky!$OB$6,Tipy!LZ96=Výsledky!$OB$7,Tipy!LZ96=Výsledky!$OB$8,Tipy!LZ96=Výsledky!$OB$9),10,0))</f>
        <v/>
      </c>
      <c r="OC102" s="93" t="str">
        <f>IF(ISBLANK($OD$3),"",IF(ISBLANK(Tipy!LV96),0,IF(OR(AND(Tipy!LV96=Výsledky!$OB$3,OR(Tipy!LX96=Výsledky!$OD$3+1,Tipy!LX96=Výsledky!$OD$3-1)),AND(Tipy!LX96=Výsledky!$OD$3,OR(Tipy!LV96=Výsledky!$OB$3+1,Tipy!LV96=Výsledky!$OB$3-1))),10,0)))</f>
        <v/>
      </c>
      <c r="OD102" s="95" t="str">
        <f>IF(ISBLANK($OD$3),"",IF(ISBLANK(Tipy!LV96),"-",SUM(NY102:OC102)))</f>
        <v/>
      </c>
      <c r="OE102" s="94"/>
      <c r="OF102" s="92" t="str">
        <f>IF(ISBLANK($OK$3),"",IF(ISBLANK(Tipy!MB96),0,IF(AND(Tipy!MB96=Výsledky!$OI$3,Tipy!MD96=Výsledky!$OK$3),50,0)))</f>
        <v/>
      </c>
      <c r="OG102" s="92" t="str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/>
      </c>
      <c r="OH102" s="92" t="str">
        <f>IF(ISBLANK($OK$3),"",IF(OR(Tipy!ME96=Výsledky!$OF$6,Tipy!ME96=Výsledky!$OF$7,Tipy!ME96=Výsledky!$OF$8,Tipy!ME96=Výsledky!$OF$9),30,0))</f>
        <v/>
      </c>
      <c r="OI102" s="92" t="str">
        <f>IF(ISBLANK($OK$3),"",IF(OR(Tipy!MF96=Výsledky!$OI$6,Tipy!MF96=Výsledky!$OI$7,Tipy!MF96=Výsledky!$OI$8,Tipy!MF96=Výsledky!$OI$9),10,0))</f>
        <v/>
      </c>
      <c r="OJ102" s="93" t="str">
        <f>IF(ISBLANK($OK$3),"",IF(ISBLANK(Tipy!MB96),0,IF(OR(AND(Tipy!MB96=Výsledky!$OI$3,OR(Tipy!MD96=Výsledky!$OK$3+1,Tipy!MD96=Výsledky!$OK$3-1)),AND(Tipy!MD96=Výsledky!$OK$3,OR(Tipy!MB96=Výsledky!$OI$3+1,Tipy!MB96=Výsledky!$OI$3-1))),10,0)))</f>
        <v/>
      </c>
      <c r="OK102" s="95" t="str">
        <f>IF(ISBLANK($OK$3),"",IF(ISBLANK(Tipy!MB96),"-",SUM(OF102:OJ102)))</f>
        <v/>
      </c>
      <c r="OL102" s="94"/>
      <c r="OM102" s="92" t="str">
        <f>IF(ISBLANK($OR$3),"",IF(ISBLANK(Tipy!MH96),0,IF(AND(Tipy!MH96=Výsledky!$OP$3,Tipy!MJ96=Výsledky!$OR$3),50,0)))</f>
        <v/>
      </c>
      <c r="ON102" s="92" t="str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/>
      </c>
      <c r="OO102" s="92" t="str">
        <f>IF(ISBLANK($OR$3),"",IF(OR(Tipy!MK96=Výsledky!$OM$6,Tipy!MK96=Výsledky!$OM$7,Tipy!MK96=Výsledky!$OM$8,Tipy!MK96=Výsledky!$OM$9),30,0))</f>
        <v/>
      </c>
      <c r="OP102" s="92" t="str">
        <f>IF(ISBLANK($OR$3),"",IF(OR(Tipy!ML96=Výsledky!$OP$6,Tipy!ML96=Výsledky!$OP$7,Tipy!ML96=Výsledky!$OP$8,Tipy!ML96=Výsledky!$OP$9),10,0))</f>
        <v/>
      </c>
      <c r="OQ102" s="93" t="str">
        <f>IF(ISBLANK($OR$3),"",IF(ISBLANK(Tipy!MH96),0,IF(OR(AND(Tipy!MH96=Výsledky!$OP$3,OR(Tipy!MJ96=Výsledky!$OR$3+1,Tipy!MJ96=Výsledky!$OR$3-1)),AND(Tipy!MJ96=Výsledky!$OR$3,OR(Tipy!MH96=Výsledky!$OP$3+1,Tipy!MH96=Výsledky!$OP$3-1))),10,0)))</f>
        <v/>
      </c>
      <c r="OR102" s="95" t="str">
        <f>IF(ISBLANK($OR$3),"",IF(ISBLANK(Tipy!MH96),"-",SUM(OM102:OQ102)))</f>
        <v/>
      </c>
      <c r="OS102" s="94"/>
      <c r="OT102" s="92" t="str">
        <f>IF(ISBLANK($OY$3),"",IF(ISBLANK(Tipy!MN96),0,IF(AND(Tipy!MN96=Výsledky!$OW$3,Tipy!MP96=Výsledky!$OY$3),50,0)))</f>
        <v/>
      </c>
      <c r="OU102" s="92" t="str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/>
      </c>
      <c r="OV102" s="92" t="str">
        <f>IF(ISBLANK($OY$3),"",IF(OR(Tipy!MQ96=Výsledky!$OT$6,Tipy!MQ96=Výsledky!$OT$7,Tipy!MQ96=Výsledky!$OT$8,Tipy!MQ96=Výsledky!$OT$9),30,0))</f>
        <v/>
      </c>
      <c r="OW102" s="92" t="str">
        <f>IF(ISBLANK($OY$3),"",IF(OR(Tipy!MR96=Výsledky!$OW$6,Tipy!MR96=Výsledky!$OW$7,Tipy!MR96=Výsledky!$OW$8,Tipy!MR96=Výsledky!$OW$9),10,0))</f>
        <v/>
      </c>
      <c r="OX102" s="93" t="str">
        <f>IF(ISBLANK($OY$3),"",IF(ISBLANK(Tipy!MN96),0,IF(OR(AND(Tipy!MN96=Výsledky!$OW$3,OR(Tipy!MP96=Výsledky!$OY$3+1,Tipy!MP96=Výsledky!$OY$3-1)),AND(Tipy!MP96=Výsledky!$OY$3,OR(Tipy!MN96=Výsledky!$OW$3+1,Tipy!MN96=Výsledky!$OW$3-1))),10,0)))</f>
        <v/>
      </c>
      <c r="OY102" s="95" t="str">
        <f>IF(ISBLANK($OY$3),"",IF(ISBLANK(Tipy!MN96),"-",SUM(OT102:OX102)))</f>
        <v/>
      </c>
      <c r="OZ102" s="94"/>
      <c r="PA102" s="92" t="str">
        <f>IF(ISBLANK($PF$3),"",IF(ISBLANK(Tipy!MT96),0,IF(AND(Tipy!MT96=Výsledky!$PD$3,Tipy!MV96=Výsledky!$PF$3),50,0)))</f>
        <v/>
      </c>
      <c r="PB102" s="92" t="str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/>
      </c>
      <c r="PC102" s="92" t="str">
        <f>IF(ISBLANK($PF$3),"",IF(OR(Tipy!MW96=Výsledky!$PA$6,Tipy!MW96=Výsledky!$PA$7,Tipy!MW96=Výsledky!$PA$8,Tipy!MW96=Výsledky!$PA$9),30,0))</f>
        <v/>
      </c>
      <c r="PD102" s="92" t="str">
        <f>IF(ISBLANK($PF$3),"",IF(OR(Tipy!MX96=Výsledky!$PD$6,Tipy!MX96=Výsledky!$PD$7,Tipy!MX96=Výsledky!$PD$8,Tipy!MX96=Výsledky!$PD$9),10,0))</f>
        <v/>
      </c>
      <c r="PE102" s="93" t="str">
        <f>IF(ISBLANK($PF$3),"",IF(ISBLANK(Tipy!MT96),0,IF(OR(AND(Tipy!MT96=Výsledky!$PD$3,OR(Tipy!MV96=Výsledky!$PF$3+1,Tipy!MV96=Výsledky!$PF$3-1)),AND(Tipy!MV96=Výsledky!$PF$3,OR(Tipy!MT96=Výsledky!$PD$3+1,Tipy!MT96=Výsledky!$PD$3-1))),10,0)))</f>
        <v/>
      </c>
      <c r="PF102" s="95" t="str">
        <f>IF(ISBLANK($PF$3),"",IF(ISBLANK(Tipy!MT96),"-",SUM(PA102:PE102)))</f>
        <v/>
      </c>
      <c r="PG102" s="94"/>
      <c r="PH102" s="92" t="str">
        <f>IF(ISBLANK($PM$3),"",IF(ISBLANK(Tipy!MZ96),0,IF(AND(Tipy!MZ96=Výsledky!$PK$3,Tipy!NB96=Výsledky!$PM$3),50,0)))</f>
        <v/>
      </c>
      <c r="PI102" s="92" t="str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/>
      </c>
      <c r="PJ102" s="92" t="str">
        <f>IF(ISBLANK($PM$3),"",IF(OR(Tipy!NC96=Výsledky!$PH$6,Tipy!NC96=Výsledky!$PH$7,Tipy!NC96=Výsledky!$PH$8,Tipy!NC96=Výsledky!$PH$9),30,0))</f>
        <v/>
      </c>
      <c r="PK102" s="92" t="str">
        <f>IF(ISBLANK($PM$3),"",IF(OR(Tipy!ND96=Výsledky!$PK$6,Tipy!ND96=Výsledky!$PK$7,Tipy!ND96=Výsledky!$PK$8,Tipy!ND96=Výsledky!$PK$9),10,0))</f>
        <v/>
      </c>
      <c r="PL102" s="93" t="str">
        <f>IF(ISBLANK($PM$3),"",IF(ISBLANK(Tipy!MZ96),0,IF(OR(AND(Tipy!MZ96=Výsledky!$PK$3,OR(Tipy!NB96=Výsledky!$PM$3+1,Tipy!NB96=Výsledky!$PM$3-1)),AND(Tipy!NB96=Výsledky!$PM$3,OR(Tipy!MZ96=Výsledky!$PK$3+1,Tipy!MZ96=Výsledky!$PK$3-1))),10,0)))</f>
        <v/>
      </c>
      <c r="PM102" s="95" t="str">
        <f>IF(ISBLANK($PM$3),"",IF(ISBLANK(Tipy!MZ96),"-",SUM(PH102:PL102)))</f>
        <v/>
      </c>
      <c r="PN102" s="94"/>
      <c r="PO102" s="92" t="str">
        <f>IF(ISBLANK($PT$3),"",IF(ISBLANK(Tipy!NF96),0,IF(AND(Tipy!NF96=Výsledky!$PR$3,Tipy!NH96=Výsledky!$PT$3),50,0)))</f>
        <v/>
      </c>
      <c r="PP102" s="92" t="str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/>
      </c>
      <c r="PQ102" s="92" t="str">
        <f>IF(ISBLANK($PT$3),"",IF(OR(Tipy!NI96=Výsledky!$PO$6,Tipy!NI96=Výsledky!$PO$7,Tipy!NI96=Výsledky!$PO$8,Tipy!NI96=Výsledky!$PO$9),30,0))</f>
        <v/>
      </c>
      <c r="PR102" s="92" t="str">
        <f>IF(ISBLANK($PT$3),"",IF(OR(Tipy!NJ96=Výsledky!$PR$6,Tipy!NJ96=Výsledky!$PR$7,Tipy!NJ96=Výsledky!$PR$8,Tipy!NJ96=Výsledky!$PR$9),10,0))</f>
        <v/>
      </c>
      <c r="PS102" s="93" t="str">
        <f>IF(ISBLANK($PT$3),"",IF(ISBLANK(Tipy!NF96),0,IF(OR(AND(Tipy!NF96=Výsledky!$PR$3,OR(Tipy!NH96=Výsledky!$PT$3+1,Tipy!NH96=Výsledky!$PT$3-1)),AND(Tipy!NH96=Výsledky!$PT$3,OR(Tipy!NF96=Výsledky!$PR$3+1,Tipy!NF96=Výsledky!$PR$3-1))),10,0)))</f>
        <v/>
      </c>
      <c r="PT102" s="95" t="str">
        <f>IF(ISBLANK($PT$3),"",IF(ISBLANK(Tipy!NF96),"-",SUM(PO102:PS102)))</f>
        <v/>
      </c>
      <c r="PU102" s="94"/>
      <c r="PV102" s="92" t="str">
        <f>IF(ISBLANK($QA$3),"",IF(ISBLANK(Tipy!NL96),0,IF(AND(Tipy!NL96=Výsledky!$PY$3,Tipy!NN96=Výsledky!$QA$3),50,0)))</f>
        <v/>
      </c>
      <c r="PW102" s="92" t="str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/>
      </c>
      <c r="PX102" s="92" t="str">
        <f>IF(ISBLANK($QA$3),"",IF(OR(Tipy!NO96=Výsledky!$PV$6,Tipy!NO96=Výsledky!$PV$7,Tipy!NO96=Výsledky!$PV$8,Tipy!NO96=Výsledky!$PV$9),30,0))</f>
        <v/>
      </c>
      <c r="PY102" s="92" t="str">
        <f>IF(ISBLANK($QA$3),"",IF(OR(Tipy!NP96=Výsledky!$PY$6,Tipy!NP96=Výsledky!$PY$7,Tipy!NP96=Výsledky!$PY$8,Tipy!NP96=Výsledky!$PY$9),10,0))</f>
        <v/>
      </c>
      <c r="PZ102" s="93" t="str">
        <f>IF(ISBLANK($QA$3),"",IF(ISBLANK(Tipy!NL96),0,IF(OR(AND(Tipy!NL96=Výsledky!$PY$3,OR(Tipy!NN96=Výsledky!$QA$3+1,Tipy!NN96=Výsledky!$QA$3-1)),AND(Tipy!NN96=Výsledky!$QA$3,OR(Tipy!NL96=Výsledky!$PY$3+1,Tipy!NL96=Výsledky!$PY$3-1))),10,0)))</f>
        <v/>
      </c>
      <c r="QA102" s="95" t="str">
        <f>IF(ISBLANK($QA$3),"",IF(ISBLANK(Tipy!NL96),"-",SUM(PV102:PZ102)))</f>
        <v/>
      </c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182">
        <f>IF(ISBLANK($GP$3),"",IF(ISBLANK(Tipy!FJ97),0,IF(AND(Tipy!FJ97=Výsledky!$GN$3,Tipy!FL97=Výsledky!$GP$3),50,0)))</f>
        <v>0</v>
      </c>
      <c r="GL103" s="182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82">
        <f>IF(ISBLANK($GP$3),"",IF(OR(Tipy!FM97=Výsledky!$GK$6,Tipy!FM97=Výsledky!$GK$7,Tipy!FM97=Výsledky!$GK$8,Tipy!FM97=Výsledky!$GK$9),30,0))</f>
        <v>0</v>
      </c>
      <c r="GN103" s="182">
        <f>IF(ISBLANK($GP$3),"",IF(OR(Tipy!FN97=Výsledky!$GN$6,Tipy!FN97=Výsledky!$GN$7,Tipy!FN97=Výsledky!$GN$8,Tipy!FN97=Výsledky!$GN$9),10,0))</f>
        <v>0</v>
      </c>
      <c r="GO103" s="183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6">
        <f>IF(ISBLANK($GP$3),"",IF(ISBLANK(Tipy!FJ97),"-",SUM(GK103:GO103)))</f>
        <v>30</v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182">
        <f>IF(ISBLANK($IM$3),"",IF(ISBLANK(Tipy!GZ97),0,IF(AND(Tipy!GZ97=Výsledky!$IK$3,Tipy!HB97=Výsledky!$IM$3),50,0)))</f>
        <v>0</v>
      </c>
      <c r="II103" s="182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2">
        <f>IF(ISBLANK($IM$3),"",IF(OR(Tipy!HC97=Výsledky!$IH$6,Tipy!HC97=Výsledky!$IH$7,Tipy!HC97=Výsledky!$IH$8,Tipy!HC97=Výsledky!$IH$9),30,0))</f>
        <v>30</v>
      </c>
      <c r="IK103" s="182">
        <f>IF(ISBLANK($IM$3),"",IF(OR(Tipy!HD97=Výsledky!$IK$6,Tipy!HD97=Výsledky!$IK$7,Tipy!HD97=Výsledky!$IK$8,Tipy!HD97=Výsledky!$IK$9),10,0))</f>
        <v>0</v>
      </c>
      <c r="IL103" s="183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6">
        <f>IF(ISBLANK($IM$3),"",IF(ISBLANK(Tipy!GZ97),"-",SUM(IH103:IL103)))</f>
        <v>50</v>
      </c>
      <c r="IN103" s="185"/>
      <c r="IO103" s="182">
        <f>IF(ISBLANK($IT$3),"",IF(ISBLANK(Tipy!HF97),0,IF(AND(Tipy!HF97=Výsledky!$IR$3,Tipy!HH97=Výsledky!$IT$3),50,0)))</f>
        <v>0</v>
      </c>
      <c r="IP103" s="182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2">
        <f>IF(ISBLANK($IT$3),"",IF(OR(Tipy!HI97=Výsledky!$IO$6,Tipy!HI97=Výsledky!$IO$7,Tipy!HI97=Výsledky!$IO$8,Tipy!HI97=Výsledky!$IO$9),30,0))</f>
        <v>0</v>
      </c>
      <c r="IR103" s="182">
        <f>IF(ISBLANK($IT$3),"",IF(OR(Tipy!HJ97=Výsledky!$IR$6,Tipy!HJ97=Výsledky!$IR$7,Tipy!HJ97=Výsledky!$IR$8,Tipy!HJ97=Výsledky!$IR$9),10,0))</f>
        <v>0</v>
      </c>
      <c r="IS103" s="183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6">
        <f>IF(ISBLANK($IT$3),"",IF(ISBLANK(Tipy!HF97),"-",SUM(IO103:IS103)))</f>
        <v>20</v>
      </c>
      <c r="IU103" s="185"/>
      <c r="IV103" s="182">
        <f>IF(ISBLANK($JA$3),"",IF(ISBLANK(Tipy!HL97),0,IF(AND(Tipy!HL97=Výsledky!$IY$3,Tipy!HN97=Výsledky!$JA$3),50,0)))</f>
        <v>0</v>
      </c>
      <c r="IW103" s="182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2">
        <f>IF(ISBLANK($JA$3),"",IF(OR(Tipy!HO97=Výsledky!$IV$6,Tipy!HO97=Výsledky!$IV$7,Tipy!HO97=Výsledky!$IV$8,Tipy!HO97=Výsledky!$IV$9),30,0))</f>
        <v>30</v>
      </c>
      <c r="IY103" s="182">
        <f>IF(ISBLANK($JA$3),"",IF(OR(Tipy!HP97=Výsledky!$IY$6,Tipy!HP97=Výsledky!$IY$7,Tipy!HP97=Výsledky!$IY$8,Tipy!HP97=Výsledky!$IY$9),10,0))</f>
        <v>0</v>
      </c>
      <c r="IZ103" s="183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6">
        <f>IF(ISBLANK($JA$3),"",IF(ISBLANK(Tipy!HL97),"-",SUM(IV103:IZ103)))</f>
        <v>50</v>
      </c>
      <c r="JB103" s="185"/>
      <c r="JC103" s="182">
        <f>IF(ISBLANK($JH$3),"",IF(ISBLANK(Tipy!HR97),0,IF(AND(Tipy!HR97=Výsledky!$JF$3,Tipy!HT97=Výsledky!$JH$3),50,0)))</f>
        <v>0</v>
      </c>
      <c r="JD103" s="182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2">
        <f>IF(ISBLANK($JH$3),"",IF(OR(Tipy!HU97=Výsledky!$JC$6,Tipy!HU97=Výsledky!$JC$7,Tipy!HU97=Výsledky!$JC$8,Tipy!HU97=Výsledky!$JC$9),30,0))</f>
        <v>0</v>
      </c>
      <c r="JF103" s="182">
        <f>IF(ISBLANK($JH$3),"",IF(OR(Tipy!HV97=Výsledky!$JF$6,Tipy!HV97=Výsledky!$JF$7,Tipy!HV97=Výsledky!$JF$8,Tipy!HV97=Výsledky!$JF$9),10,0))</f>
        <v>0</v>
      </c>
      <c r="JG103" s="183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6">
        <f>IF(ISBLANK($JH$3),"",IF(ISBLANK(Tipy!HR97),"-",SUM(JC103:JG103)))</f>
        <v>20</v>
      </c>
      <c r="JI103" s="185"/>
      <c r="JJ103" s="182">
        <f>IF(ISBLANK($JO$3),"",IF(ISBLANK(Tipy!HX97),0,IF(AND(Tipy!HX97=Výsledky!$JM$3,Tipy!HZ97=Výsledky!$JO$3),50,0)))</f>
        <v>0</v>
      </c>
      <c r="JK103" s="182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2">
        <f>IF(ISBLANK($JO$3),"",IF(OR(Tipy!IA97=Výsledky!$JJ$6,Tipy!IA97=Výsledky!$JJ$7,Tipy!IA97=Výsledky!$JJ$8,Tipy!IA97=Výsledky!$JJ$9),30,0))</f>
        <v>0</v>
      </c>
      <c r="JM103" s="182">
        <f>IF(ISBLANK($JO$3),"",IF(OR(Tipy!IB97=Výsledky!$JM$6,Tipy!IB97=Výsledky!$JM$7,Tipy!IB97=Výsledky!$JM$8,Tipy!IB97=Výsledky!$JM$9),10,0))</f>
        <v>0</v>
      </c>
      <c r="JN103" s="183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186">
        <f>IF(ISBLANK($JO$3),"",IF(ISBLANK(Tipy!HX97),"-",SUM(JJ103:JN103)))</f>
        <v>20</v>
      </c>
      <c r="JP103" s="185"/>
      <c r="JQ103" s="182">
        <f>IF(ISBLANK($JV$3),"",IF(ISBLANK(Tipy!ID97),0,IF(AND(Tipy!ID97=Výsledky!$JT$3,Tipy!IF97=Výsledky!$JV$3),50,0)))</f>
        <v>0</v>
      </c>
      <c r="JR103" s="182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182">
        <f>IF(ISBLANK($JV$3),"",IF(OR(Tipy!IG97=Výsledky!$JQ$6,Tipy!IG97=Výsledky!$JQ$7,Tipy!IG97=Výsledky!$JQ$8,Tipy!IG97=Výsledky!$JQ$9),30,0))</f>
        <v>30</v>
      </c>
      <c r="JT103" s="182">
        <f>IF(ISBLANK($JV$3),"",IF(OR(Tipy!IH97=Výsledky!$JT$6,Tipy!IH97=Výsledky!$JT$7,Tipy!IH97=Výsledky!$JT$8,Tipy!IH97=Výsledky!$JT$9),10,0))</f>
        <v>0</v>
      </c>
      <c r="JU103" s="183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186">
        <f>IF(ISBLANK($JV$3),"",IF(ISBLANK(Tipy!ID97),"-",SUM(JQ103:JU103)))</f>
        <v>50</v>
      </c>
      <c r="JW103" s="185"/>
      <c r="JX103" s="182">
        <f>IF(ISBLANK($KC$3),"",IF(ISBLANK(Tipy!IJ97),0,IF(AND(Tipy!IJ97=Výsledky!$KA$3,Tipy!IL97=Výsledky!$KC$3),50,0)))</f>
        <v>0</v>
      </c>
      <c r="JY103" s="182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>20</v>
      </c>
      <c r="JZ103" s="182">
        <f>IF(ISBLANK($KC$3),"",IF(OR(Tipy!IM97=Výsledky!$JX$6,Tipy!IM97=Výsledky!$JX$7,Tipy!IM97=Výsledky!$JX$8,Tipy!IM97=Výsledky!$JX$9),30,0))</f>
        <v>0</v>
      </c>
      <c r="KA103" s="182">
        <f>IF(ISBLANK($KC$3),"",IF(OR(Tipy!IN97=Výsledky!$KA$6,Tipy!IN97=Výsledky!$KA$7,Tipy!IN97=Výsledky!$KA$8,Tipy!IN97=Výsledky!$KA$9),10,0))</f>
        <v>0</v>
      </c>
      <c r="KB103" s="183">
        <f>IF(ISBLANK($KC$3),"",IF(ISBLANK(Tipy!IJ97),0,IF(OR(AND(Tipy!IJ97=Výsledky!$KA$3,OR(Tipy!IL97=Výsledky!$KC$3+1,Tipy!IL97=Výsledky!$KC$3-1)),AND(Tipy!IL97=Výsledky!$KC$3,OR(Tipy!IJ97=Výsledky!$KA$3+1,Tipy!IJ97=Výsledky!$KA$3-1))),10,0)))</f>
        <v>0</v>
      </c>
      <c r="KC103" s="186">
        <f>IF(ISBLANK($KC$3),"",IF(ISBLANK(Tipy!IJ97),"-",SUM(JX103:KB103)))</f>
        <v>20</v>
      </c>
      <c r="KD103" s="185"/>
      <c r="KE103" s="182">
        <f>IF(ISBLANK($KJ$3),"",IF(ISBLANK(Tipy!IP97),0,IF(AND(Tipy!IP97=Výsledky!$KH$3,Tipy!IR97=Výsledky!$KJ$3),50,0)))</f>
        <v>0</v>
      </c>
      <c r="KF103" s="182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182">
        <f>IF(ISBLANK($KJ$3),"",IF(OR(Tipy!IS97=Výsledky!$KE$6,Tipy!IS97=Výsledky!$KE$7,Tipy!IS97=Výsledky!$KE$8,Tipy!IS97=Výsledky!$KE$9),30,0))</f>
        <v>0</v>
      </c>
      <c r="KH103" s="182">
        <f>IF(ISBLANK($KJ$3),"",IF(OR(Tipy!IT97=Výsledky!$KH$6,Tipy!IT97=Výsledky!$KH$7,Tipy!IT97=Výsledky!$KH$8,Tipy!IT97=Výsledky!$KH$9),10,0))</f>
        <v>0</v>
      </c>
      <c r="KI103" s="183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186" t="str">
        <f>IF(ISBLANK($KJ$3),"",IF(ISBLANK(Tipy!IP97),"-",SUM(KE103:KI103)))</f>
        <v>-</v>
      </c>
      <c r="KK103" s="185"/>
      <c r="KL103" s="182">
        <f>IF(ISBLANK($KQ$3),"",IF(ISBLANK(Tipy!IV97),0,IF(AND(Tipy!IV97=Výsledky!$KO$3,Tipy!IX97=Výsledky!$KQ$3),50,0)))</f>
        <v>0</v>
      </c>
      <c r="KM103" s="182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>0</v>
      </c>
      <c r="KN103" s="182">
        <f>IF(ISBLANK($KQ$3),"",IF(OR(Tipy!IY97=Výsledky!$KL$6,Tipy!IY97=Výsledky!$KL$7,Tipy!IY97=Výsledky!$KL$8,Tipy!IY97=Výsledky!$KL$9),30,0))</f>
        <v>0</v>
      </c>
      <c r="KO103" s="182">
        <f>IF(ISBLANK($KQ$3),"",IF(OR(Tipy!IZ97=Výsledky!$KO$6,Tipy!IZ97=Výsledky!$KO$7,Tipy!IZ97=Výsledky!$KO$8,Tipy!IZ97=Výsledky!$KO$9),10,0))</f>
        <v>0</v>
      </c>
      <c r="KP103" s="183">
        <f>IF(ISBLANK($KQ$3),"",IF(ISBLANK(Tipy!IV97),0,IF(OR(AND(Tipy!IV97=Výsledky!$KO$3,OR(Tipy!IX97=Výsledky!$KQ$3+1,Tipy!IX97=Výsledky!$KQ$3-1)),AND(Tipy!IX97=Výsledky!$KQ$3,OR(Tipy!IV97=Výsledky!$KO$3+1,Tipy!IV97=Výsledky!$KO$3-1))),10,0)))</f>
        <v>0</v>
      </c>
      <c r="KQ103" s="186" t="str">
        <f>IF(ISBLANK($KQ$3),"",IF(ISBLANK(Tipy!IV97),"-",SUM(KL103:KP103)))</f>
        <v>-</v>
      </c>
      <c r="KR103" s="185"/>
      <c r="KS103" s="182">
        <f>IF(ISBLANK($KX$3),"",IF(ISBLANK(Tipy!JB97),0,IF(AND(Tipy!JB97=Výsledky!$KV$3,Tipy!JD97=Výsledky!$KX$3),50,0)))</f>
        <v>0</v>
      </c>
      <c r="KT103" s="182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>20</v>
      </c>
      <c r="KU103" s="182">
        <f>IF(ISBLANK($KX$3),"",IF(OR(Tipy!JE97=Výsledky!$KS$6,Tipy!JE97=Výsledky!$KS$7,Tipy!JE97=Výsledky!$KS$8,Tipy!JE97=Výsledky!$KS$9),30,0))</f>
        <v>0</v>
      </c>
      <c r="KV103" s="182">
        <f>IF(ISBLANK($KX$3),"",IF(OR(Tipy!JF97=Výsledky!$KV$6,Tipy!JF97=Výsledky!$KV$7,Tipy!JF97=Výsledky!$KV$8,Tipy!JF97=Výsledky!$KV$9),10,0))</f>
        <v>0</v>
      </c>
      <c r="KW103" s="183">
        <f>IF(ISBLANK($KX$3),"",IF(ISBLANK(Tipy!JB97),0,IF(OR(AND(Tipy!JB97=Výsledky!$KV$3,OR(Tipy!JD97=Výsledky!$KX$3+1,Tipy!JD97=Výsledky!$KX$3-1)),AND(Tipy!JD97=Výsledky!$KX$3,OR(Tipy!JB97=Výsledky!$KV$3+1,Tipy!JB97=Výsledky!$KV$3-1))),10,0)))</f>
        <v>0</v>
      </c>
      <c r="KX103" s="186">
        <f>IF(ISBLANK($KX$3),"",IF(ISBLANK(Tipy!JB97),"-",SUM(KS103:KW103)))</f>
        <v>20</v>
      </c>
      <c r="KY103" s="185"/>
      <c r="KZ103" s="182">
        <f>IF(ISBLANK($LE$3),"",IF(ISBLANK(Tipy!JH97),0,IF(AND(Tipy!JH97=Výsledky!$LC$3,Tipy!JJ97=Výsledky!$LE$3),50,0)))</f>
        <v>0</v>
      </c>
      <c r="LA103" s="182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>0</v>
      </c>
      <c r="LB103" s="182">
        <f>IF(ISBLANK($LE$3),"",IF(OR(Tipy!JK97=Výsledky!$KZ$6,Tipy!JK97=Výsledky!$KZ$7,Tipy!JK97=Výsledky!$KZ$8,Tipy!JK97=Výsledky!$KZ$9),30,0))</f>
        <v>0</v>
      </c>
      <c r="LC103" s="182">
        <f>IF(ISBLANK($LE$3),"",IF(OR(Tipy!JL97=Výsledky!$LC$6,Tipy!JL97=Výsledky!$LC$7,Tipy!JL97=Výsledky!$LC$8,Tipy!JL97=Výsledky!$LC$9),10,0))</f>
        <v>0</v>
      </c>
      <c r="LD103" s="183">
        <f>IF(ISBLANK($LE$3),"",IF(ISBLANK(Tipy!JH97),0,IF(OR(AND(Tipy!JH97=Výsledky!$LC$3,OR(Tipy!JJ97=Výsledky!$LE$3+1,Tipy!JJ97=Výsledky!$LE$3-1)),AND(Tipy!JJ97=Výsledky!$LE$3,OR(Tipy!JH97=Výsledky!$LC$3+1,Tipy!JH97=Výsledky!$LC$3-1))),10,0)))</f>
        <v>0</v>
      </c>
      <c r="LE103" s="186">
        <f>IF(ISBLANK($LE$3),"",IF(ISBLANK(Tipy!JH97),"-",SUM(KZ103:LD103)))</f>
        <v>0</v>
      </c>
      <c r="LF103" s="185"/>
      <c r="LG103" s="182">
        <f>IF(ISBLANK($LL$3),"",IF(ISBLANK(Tipy!JN97),0,IF(AND(Tipy!JN97=Výsledky!$LJ$3,Tipy!JP97=Výsledky!$LL$3),50,0)))</f>
        <v>0</v>
      </c>
      <c r="LH103" s="182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>20</v>
      </c>
      <c r="LI103" s="182">
        <f>IF(ISBLANK($LL$3),"",IF(OR(Tipy!JQ97=Výsledky!$LG$6,Tipy!JQ97=Výsledky!$LG$7,Tipy!JQ97=Výsledky!$LG$8,Tipy!JQ97=Výsledky!$LG$9),30,0))</f>
        <v>0</v>
      </c>
      <c r="LJ103" s="182">
        <f>IF(ISBLANK($LL$3),"",IF(OR(Tipy!JR97=Výsledky!$LJ$6,Tipy!JR97=Výsledky!$LJ$7,Tipy!JR97=Výsledky!$LJ$8,Tipy!JR97=Výsledky!$LJ$9),10,0))</f>
        <v>0</v>
      </c>
      <c r="LK103" s="183">
        <f>IF(ISBLANK($LL$3),"",IF(ISBLANK(Tipy!JN97),0,IF(OR(AND(Tipy!JN97=Výsledky!$LJ$3,OR(Tipy!JP97=Výsledky!$LL$3+1,Tipy!JP97=Výsledky!$LL$3-1)),AND(Tipy!JP97=Výsledky!$LL$3,OR(Tipy!JN97=Výsledky!$LJ$3+1,Tipy!JN97=Výsledky!$LJ$3-1))),10,0)))</f>
        <v>0</v>
      </c>
      <c r="LL103" s="186">
        <f>IF(ISBLANK($LL$3),"",IF(ISBLANK(Tipy!JN97),"-",SUM(LG103:LK103)))</f>
        <v>20</v>
      </c>
      <c r="LM103" s="185"/>
      <c r="LN103" s="182" t="str">
        <f>IF(ISBLANK($LS$3),"",IF(ISBLANK(Tipy!JT97),0,IF(AND(Tipy!JT97=Výsledky!$LQ$3,Tipy!JV97=Výsledky!$LS$3),50,0)))</f>
        <v/>
      </c>
      <c r="LO103" s="182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182" t="str">
        <f>IF(ISBLANK($LS$3),"",IF(OR(Tipy!JW97=Výsledky!$LN$6,Tipy!JW97=Výsledky!$LN$7,Tipy!JW97=Výsledky!$LN$8,Tipy!JW97=Výsledky!$LN$9),30,0))</f>
        <v/>
      </c>
      <c r="LQ103" s="182" t="str">
        <f>IF(ISBLANK($LS$3),"",IF(OR(Tipy!JX97=Výsledky!$LQ$6,Tipy!JX97=Výsledky!$LQ$7,Tipy!JX97=Výsledky!$LQ$8,Tipy!JX97=Výsledky!$LQ$9),10,0))</f>
        <v/>
      </c>
      <c r="LR103" s="183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186" t="str">
        <f>IF(ISBLANK($LS$3),"",IF(ISBLANK(Tipy!JT97),"-",SUM(LN103:LR103)))</f>
        <v/>
      </c>
      <c r="LT103" s="94"/>
      <c r="LU103" s="182">
        <f>IF(ISBLANK($LZ$3),"",IF(ISBLANK(Tipy!JZ97),0,IF(AND(Tipy!JZ97=Výsledky!$LX$3,Tipy!KB97=Výsledky!$LZ$3),50,0)))</f>
        <v>0</v>
      </c>
      <c r="LV103" s="182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>20</v>
      </c>
      <c r="LW103" s="182">
        <f>IF(ISBLANK($LZ$3),"",IF(OR(Tipy!KC97=Výsledky!$LU$6,Tipy!KC97=Výsledky!$LU$7,Tipy!KC97=Výsledky!$LU$8,Tipy!KC97=Výsledky!$LU$9),30,0))</f>
        <v>0</v>
      </c>
      <c r="LX103" s="182">
        <f>IF(ISBLANK($LZ$3),"",IF(OR(Tipy!KD97=Výsledky!$LX$6,Tipy!KD97=Výsledky!$LX$7,Tipy!KD97=Výsledky!$LX$8,Tipy!KD97=Výsledky!$LX$9),10,0))</f>
        <v>0</v>
      </c>
      <c r="LY103" s="183">
        <f>IF(ISBLANK($LZ$3),"",IF(ISBLANK(Tipy!JZ97),0,IF(OR(AND(Tipy!JZ97=Výsledky!$LX$3,OR(Tipy!KB97=Výsledky!$LZ$3+1,Tipy!KB97=Výsledky!$LZ$3-1)),AND(Tipy!KB97=Výsledky!$LZ$3,OR(Tipy!JZ97=Výsledky!$LX$3+1,Tipy!JZ97=Výsledky!$LX$3-1))),10,0)))</f>
        <v>0</v>
      </c>
      <c r="LZ103" s="186">
        <f>IF(ISBLANK($LZ$3),"",IF(ISBLANK(Tipy!JZ97),"-",SUM(LU103:LY103)))</f>
        <v>20</v>
      </c>
      <c r="MA103" s="185"/>
      <c r="MB103" s="182">
        <f>IF(ISBLANK($MG$3),"",IF(ISBLANK(Tipy!KF97),0,IF(AND(Tipy!KF97=Výsledky!$ME$3,Tipy!KH97=Výsledky!$MG$3),50,0)))</f>
        <v>0</v>
      </c>
      <c r="MC103" s="182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>20</v>
      </c>
      <c r="MD103" s="182">
        <f>IF(ISBLANK($MG$3),"",IF(OR(Tipy!KI97=Výsledky!$MB$6,Tipy!KI97=Výsledky!$MB$7,Tipy!KI97=Výsledky!$MB$8,Tipy!KI97=Výsledky!$MB$9),30,0))</f>
        <v>30</v>
      </c>
      <c r="ME103" s="182">
        <f>IF(ISBLANK($MG$3),"",IF(OR(Tipy!KJ97=Výsledky!$ME$6,Tipy!KJ97=Výsledky!$ME$7,Tipy!KJ97=Výsledky!$ME$8,Tipy!KJ97=Výsledky!$ME$9),10,0))</f>
        <v>0</v>
      </c>
      <c r="MF103" s="183">
        <f>IF(ISBLANK($MG$3),"",IF(ISBLANK(Tipy!KF97),0,IF(OR(AND(Tipy!KF97=Výsledky!$ME$3,OR(Tipy!KH97=Výsledky!$MG$3+1,Tipy!KH97=Výsledky!$MG$3-1)),AND(Tipy!KH97=Výsledky!$MG$3,OR(Tipy!KF97=Výsledky!$ME$3+1,Tipy!KF97=Výsledky!$ME$3-1))),10,0)))</f>
        <v>0</v>
      </c>
      <c r="MG103" s="186">
        <f>IF(ISBLANK($MG$3),"",IF(ISBLANK(Tipy!KF97),"-",SUM(MB103:MF103)))</f>
        <v>50</v>
      </c>
      <c r="MH103" s="94"/>
      <c r="MI103" s="92" t="str">
        <f>IF(ISBLANK($MN$3),"",IF(ISBLANK(Tipy!KL97),0,IF(AND(Tipy!KL97=Výsledky!$ML$3,Tipy!KN97=Výsledky!$MN$3),50,0)))</f>
        <v/>
      </c>
      <c r="MJ103" s="92" t="str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/>
      </c>
      <c r="MK103" s="92" t="str">
        <f>IF(ISBLANK($MN$3),"",IF(OR(Tipy!KO97=Výsledky!$MI$6,Tipy!KO97=Výsledky!$MI$7,Tipy!KO97=Výsledky!$MI$8,Tipy!KO97=Výsledky!$MI$9),30,0))</f>
        <v/>
      </c>
      <c r="ML103" s="92" t="str">
        <f>IF(ISBLANK($MN$3),"",IF(OR(Tipy!KP97=Výsledky!$ML$6,Tipy!KP97=Výsledky!$ML$7,Tipy!KP97=Výsledky!$ML$8,Tipy!KP97=Výsledky!$ML$9),10,0))</f>
        <v/>
      </c>
      <c r="MM103" s="93" t="str">
        <f>IF(ISBLANK($MN$3),"",IF(ISBLANK(Tipy!KL97),0,IF(OR(AND(Tipy!KL97=Výsledky!$ML$3,OR(Tipy!KN97=Výsledky!$MN$3+1,Tipy!KN97=Výsledky!$MN$3-1)),AND(Tipy!KN97=Výsledky!$MN$3,OR(Tipy!KL97=Výsledky!$ML$3+1,Tipy!KL97=Výsledky!$ML$3-1))),10,0)))</f>
        <v/>
      </c>
      <c r="MN103" s="95" t="str">
        <f>IF(ISBLANK($MN$3),"",IF(ISBLANK(Tipy!KL97),"-",SUM(MI103:MM103)))</f>
        <v/>
      </c>
      <c r="MO103" s="94"/>
      <c r="MP103" s="92" t="str">
        <f>IF(ISBLANK($MU$3),"",IF(ISBLANK(Tipy!KR97),0,IF(AND(Tipy!KR97=Výsledky!$MS$3,Tipy!KT97=Výsledky!$MU$3),50,0)))</f>
        <v/>
      </c>
      <c r="MQ103" s="92" t="str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/>
      </c>
      <c r="MR103" s="92" t="str">
        <f>IF(ISBLANK($MU$3),"",IF(OR(Tipy!KU97=Výsledky!$MP$6,Tipy!KU97=Výsledky!$MP$7,Tipy!KU97=Výsledky!$MP$8,Tipy!KU97=Výsledky!$MP$9),30,0))</f>
        <v/>
      </c>
      <c r="MS103" s="92" t="str">
        <f>IF(ISBLANK($MU$3),"",IF(OR(Tipy!KV97=Výsledky!$MS$6,Tipy!KV97=Výsledky!$MS$7,Tipy!KV97=Výsledky!$MS$8,Tipy!KV97=Výsledky!$MS$9),10,0))</f>
        <v/>
      </c>
      <c r="MT103" s="93" t="str">
        <f>IF(ISBLANK($MU$3),"",IF(ISBLANK(Tipy!KR97),0,IF(OR(AND(Tipy!KR97=Výsledky!$MS$3,OR(Tipy!KT97=Výsledky!$MU$3+1,Tipy!KT97=Výsledky!$MU$3-1)),AND(Tipy!KT97=Výsledky!$MU$3,OR(Tipy!KR97=Výsledky!$MS$3+1,Tipy!KR97=Výsledky!$MS$3-1))),10,0)))</f>
        <v/>
      </c>
      <c r="MU103" s="95" t="str">
        <f>IF(ISBLANK($MU$3),"",IF(ISBLANK(Tipy!KR97),"-",SUM(MP103:MT103)))</f>
        <v/>
      </c>
      <c r="MV103" s="94"/>
      <c r="MW103" s="92" t="str">
        <f>IF(ISBLANK($NB$3),"",IF(ISBLANK(Tipy!KX97),0,IF(AND(Tipy!KX97=Výsledky!$MZ$3,Tipy!KZ97=Výsledky!$NB$3),50,0)))</f>
        <v/>
      </c>
      <c r="MX103" s="92" t="str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/>
      </c>
      <c r="MY103" s="92" t="str">
        <f>IF(ISBLANK($NB$3),"",IF(OR(Tipy!LA97=Výsledky!$MW$6,Tipy!LA97=Výsledky!$MW$7,Tipy!LA97=Výsledky!$MW$8,Tipy!LA97=Výsledky!$MW$9),30,0))</f>
        <v/>
      </c>
      <c r="MZ103" s="92" t="str">
        <f>IF(ISBLANK($NB$3),"",IF(OR(Tipy!LB97=Výsledky!$MZ$6,Tipy!LB97=Výsledky!$MZ$7,Tipy!LB97=Výsledky!$MZ$8,Tipy!LB97=Výsledky!$MZ$9),10,0))</f>
        <v/>
      </c>
      <c r="NA103" s="93" t="str">
        <f>IF(ISBLANK($NB$3),"",IF(ISBLANK(Tipy!KX97),0,IF(OR(AND(Tipy!KX97=Výsledky!$MZ$3,OR(Tipy!KZ97=Výsledky!$NB$3+1,Tipy!KZ97=Výsledky!$NB$3-1)),AND(Tipy!KZ97=Výsledky!$NB$3,OR(Tipy!KX97=Výsledky!$MZ$3+1,Tipy!KX97=Výsledky!$MZ$3-1))),10,0)))</f>
        <v/>
      </c>
      <c r="NB103" s="95" t="str">
        <f>IF(ISBLANK($NB$3),"",IF(ISBLANK(Tipy!KX97),"-",SUM(MW103:NA103)))</f>
        <v/>
      </c>
      <c r="NC103" s="94"/>
      <c r="ND103" s="92" t="str">
        <f>IF(ISBLANK($NI$3),"",IF(ISBLANK(Tipy!LD97),0,IF(AND(Tipy!LD97=Výsledky!$NG$3,Tipy!LF97=Výsledky!$NI$3),50,0)))</f>
        <v/>
      </c>
      <c r="NE103" s="92" t="str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/>
      </c>
      <c r="NF103" s="92" t="str">
        <f>IF(ISBLANK($NI$3),"",IF(OR(Tipy!LG97=Výsledky!$ND$6,Tipy!LG97=Výsledky!$ND$7,Tipy!LG97=Výsledky!$ND$8,Tipy!LG97=Výsledky!$ND$9),30,0))</f>
        <v/>
      </c>
      <c r="NG103" s="92" t="str">
        <f>IF(ISBLANK($NI$3),"",IF(OR(Tipy!LH97=Výsledky!$NG$6,Tipy!LH97=Výsledky!$NG$7,Tipy!LH97=Výsledky!$NG$8,Tipy!LH97=Výsledky!$NG$9),10,0))</f>
        <v/>
      </c>
      <c r="NH103" s="93" t="str">
        <f>IF(ISBLANK($NI$3),"",IF(ISBLANK(Tipy!LD97),0,IF(OR(AND(Tipy!LD97=Výsledky!$NG$3,OR(Tipy!LF97=Výsledky!$NI$3+1,Tipy!LF97=Výsledky!$NI$3-1)),AND(Tipy!LF97=Výsledky!$NI$3,OR(Tipy!LD97=Výsledky!$NG$3+1,Tipy!LD97=Výsledky!$NG$3-1))),10,0)))</f>
        <v/>
      </c>
      <c r="NI103" s="95" t="str">
        <f>IF(ISBLANK($NI$3),"",IF(ISBLANK(Tipy!LD97),"-",SUM(ND103:NH103)))</f>
        <v/>
      </c>
      <c r="NJ103" s="94"/>
      <c r="NK103" s="92" t="str">
        <f>IF(ISBLANK($NP$3),"",IF(ISBLANK(Tipy!LJ97),0,IF(AND(Tipy!LJ97=Výsledky!$NN$3,Tipy!LL97=Výsledky!$NP$3),50,0)))</f>
        <v/>
      </c>
      <c r="NL103" s="92" t="str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/>
      </c>
      <c r="NM103" s="92" t="str">
        <f>IF(ISBLANK($NP$3),"",IF(OR(Tipy!LM97=Výsledky!$NK$6,Tipy!LM97=Výsledky!$NK$7,Tipy!LM97=Výsledky!$NK$8,Tipy!LM97=Výsledky!$NK$9),30,0))</f>
        <v/>
      </c>
      <c r="NN103" s="92" t="str">
        <f>IF(ISBLANK($NP$3),"",IF(OR(Tipy!LN97=Výsledky!$NN$6,Tipy!LN97=Výsledky!$NN$7,Tipy!LN97=Výsledky!$NN$8,Tipy!LN97=Výsledky!$NN$9),10,0))</f>
        <v/>
      </c>
      <c r="NO103" s="93" t="str">
        <f>IF(ISBLANK($NP$3),"",IF(ISBLANK(Tipy!LJ97),0,IF(OR(AND(Tipy!LJ97=Výsledky!$NN$3,OR(Tipy!LL97=Výsledky!$NP$3+1,Tipy!LL97=Výsledky!$NP$3-1)),AND(Tipy!LL97=Výsledky!$NP$3,OR(Tipy!LJ97=Výsledky!$NN$3+1,Tipy!LJ97=Výsledky!$NN$3-1))),10,0)))</f>
        <v/>
      </c>
      <c r="NP103" s="95" t="str">
        <f>IF(ISBLANK($NP$3),"",IF(ISBLANK(Tipy!LJ97),"-",SUM(NK103:NO103)))</f>
        <v/>
      </c>
      <c r="NQ103" s="94"/>
      <c r="NR103" s="92" t="str">
        <f>IF(ISBLANK($NW$3),"",IF(ISBLANK(Tipy!LP97),0,IF(AND(Tipy!LP97=Výsledky!$NU$3,Tipy!LR97=Výsledky!$NW$3),50,0)))</f>
        <v/>
      </c>
      <c r="NS103" s="92" t="str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/>
      </c>
      <c r="NT103" s="92" t="str">
        <f>IF(ISBLANK($NW$3),"",IF(OR(Tipy!LS97=Výsledky!$NR$6,Tipy!LS97=Výsledky!$NR$7,Tipy!LS97=Výsledky!$NR$8,Tipy!LS97=Výsledky!$NR$9),30,0))</f>
        <v/>
      </c>
      <c r="NU103" s="92" t="str">
        <f>IF(ISBLANK($NW$3),"",IF(OR(Tipy!LT97=Výsledky!$NU$6,Tipy!LT97=Výsledky!$NU$7,Tipy!LT97=Výsledky!$NU$8,Tipy!LT97=Výsledky!$NU$9),10,0))</f>
        <v/>
      </c>
      <c r="NV103" s="93" t="str">
        <f>IF(ISBLANK($NW$3),"",IF(ISBLANK(Tipy!LP97),0,IF(OR(AND(Tipy!LP97=Výsledky!$NU$3,OR(Tipy!LR97=Výsledky!$NW$3+1,Tipy!LR97=Výsledky!$NW$3-1)),AND(Tipy!LR97=Výsledky!$NW$3,OR(Tipy!LP97=Výsledky!$NU$3+1,Tipy!LP97=Výsledky!$NU$3-1))),10,0)))</f>
        <v/>
      </c>
      <c r="NW103" s="95" t="str">
        <f>IF(ISBLANK($NW$3),"",IF(ISBLANK(Tipy!LP97),"-",SUM(NR103:NV103)))</f>
        <v/>
      </c>
      <c r="NX103" s="94"/>
      <c r="NY103" s="92" t="str">
        <f>IF(ISBLANK($OD$3),"",IF(ISBLANK(Tipy!LV97),0,IF(AND(Tipy!LV97=Výsledky!$OB$3,Tipy!LX97=Výsledky!$OD$3),50,0)))</f>
        <v/>
      </c>
      <c r="NZ103" s="92" t="str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/>
      </c>
      <c r="OA103" s="92" t="str">
        <f>IF(ISBLANK($OD$3),"",IF(OR(Tipy!LY97=Výsledky!$NY$6,Tipy!LY97=Výsledky!$NY$7,Tipy!LY97=Výsledky!$NY$8,Tipy!LY97=Výsledky!$NY$9),30,0))</f>
        <v/>
      </c>
      <c r="OB103" s="92" t="str">
        <f>IF(ISBLANK($OD$3),"",IF(OR(Tipy!LZ97=Výsledky!$OB$6,Tipy!LZ97=Výsledky!$OB$7,Tipy!LZ97=Výsledky!$OB$8,Tipy!LZ97=Výsledky!$OB$9),10,0))</f>
        <v/>
      </c>
      <c r="OC103" s="93" t="str">
        <f>IF(ISBLANK($OD$3),"",IF(ISBLANK(Tipy!LV97),0,IF(OR(AND(Tipy!LV97=Výsledky!$OB$3,OR(Tipy!LX97=Výsledky!$OD$3+1,Tipy!LX97=Výsledky!$OD$3-1)),AND(Tipy!LX97=Výsledky!$OD$3,OR(Tipy!LV97=Výsledky!$OB$3+1,Tipy!LV97=Výsledky!$OB$3-1))),10,0)))</f>
        <v/>
      </c>
      <c r="OD103" s="95" t="str">
        <f>IF(ISBLANK($OD$3),"",IF(ISBLANK(Tipy!LV97),"-",SUM(NY103:OC103)))</f>
        <v/>
      </c>
      <c r="OE103" s="94"/>
      <c r="OF103" s="92" t="str">
        <f>IF(ISBLANK($OK$3),"",IF(ISBLANK(Tipy!MB97),0,IF(AND(Tipy!MB97=Výsledky!$OI$3,Tipy!MD97=Výsledky!$OK$3),50,0)))</f>
        <v/>
      </c>
      <c r="OG103" s="92" t="str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/>
      </c>
      <c r="OH103" s="92" t="str">
        <f>IF(ISBLANK($OK$3),"",IF(OR(Tipy!ME97=Výsledky!$OF$6,Tipy!ME97=Výsledky!$OF$7,Tipy!ME97=Výsledky!$OF$8,Tipy!ME97=Výsledky!$OF$9),30,0))</f>
        <v/>
      </c>
      <c r="OI103" s="92" t="str">
        <f>IF(ISBLANK($OK$3),"",IF(OR(Tipy!MF97=Výsledky!$OI$6,Tipy!MF97=Výsledky!$OI$7,Tipy!MF97=Výsledky!$OI$8,Tipy!MF97=Výsledky!$OI$9),10,0))</f>
        <v/>
      </c>
      <c r="OJ103" s="93" t="str">
        <f>IF(ISBLANK($OK$3),"",IF(ISBLANK(Tipy!MB97),0,IF(OR(AND(Tipy!MB97=Výsledky!$OI$3,OR(Tipy!MD97=Výsledky!$OK$3+1,Tipy!MD97=Výsledky!$OK$3-1)),AND(Tipy!MD97=Výsledky!$OK$3,OR(Tipy!MB97=Výsledky!$OI$3+1,Tipy!MB97=Výsledky!$OI$3-1))),10,0)))</f>
        <v/>
      </c>
      <c r="OK103" s="95" t="str">
        <f>IF(ISBLANK($OK$3),"",IF(ISBLANK(Tipy!MB97),"-",SUM(OF103:OJ103)))</f>
        <v/>
      </c>
      <c r="OL103" s="94"/>
      <c r="OM103" s="92" t="str">
        <f>IF(ISBLANK($OR$3),"",IF(ISBLANK(Tipy!MH97),0,IF(AND(Tipy!MH97=Výsledky!$OP$3,Tipy!MJ97=Výsledky!$OR$3),50,0)))</f>
        <v/>
      </c>
      <c r="ON103" s="92" t="str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/>
      </c>
      <c r="OO103" s="92" t="str">
        <f>IF(ISBLANK($OR$3),"",IF(OR(Tipy!MK97=Výsledky!$OM$6,Tipy!MK97=Výsledky!$OM$7,Tipy!MK97=Výsledky!$OM$8,Tipy!MK97=Výsledky!$OM$9),30,0))</f>
        <v/>
      </c>
      <c r="OP103" s="92" t="str">
        <f>IF(ISBLANK($OR$3),"",IF(OR(Tipy!ML97=Výsledky!$OP$6,Tipy!ML97=Výsledky!$OP$7,Tipy!ML97=Výsledky!$OP$8,Tipy!ML97=Výsledky!$OP$9),10,0))</f>
        <v/>
      </c>
      <c r="OQ103" s="93" t="str">
        <f>IF(ISBLANK($OR$3),"",IF(ISBLANK(Tipy!MH97),0,IF(OR(AND(Tipy!MH97=Výsledky!$OP$3,OR(Tipy!MJ97=Výsledky!$OR$3+1,Tipy!MJ97=Výsledky!$OR$3-1)),AND(Tipy!MJ97=Výsledky!$OR$3,OR(Tipy!MH97=Výsledky!$OP$3+1,Tipy!MH97=Výsledky!$OP$3-1))),10,0)))</f>
        <v/>
      </c>
      <c r="OR103" s="95" t="str">
        <f>IF(ISBLANK($OR$3),"",IF(ISBLANK(Tipy!MH97),"-",SUM(OM103:OQ103)))</f>
        <v/>
      </c>
      <c r="OS103" s="94"/>
      <c r="OT103" s="92" t="str">
        <f>IF(ISBLANK($OY$3),"",IF(ISBLANK(Tipy!MN97),0,IF(AND(Tipy!MN97=Výsledky!$OW$3,Tipy!MP97=Výsledky!$OY$3),50,0)))</f>
        <v/>
      </c>
      <c r="OU103" s="92" t="str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/>
      </c>
      <c r="OV103" s="92" t="str">
        <f>IF(ISBLANK($OY$3),"",IF(OR(Tipy!MQ97=Výsledky!$OT$6,Tipy!MQ97=Výsledky!$OT$7,Tipy!MQ97=Výsledky!$OT$8,Tipy!MQ97=Výsledky!$OT$9),30,0))</f>
        <v/>
      </c>
      <c r="OW103" s="92" t="str">
        <f>IF(ISBLANK($OY$3),"",IF(OR(Tipy!MR97=Výsledky!$OW$6,Tipy!MR97=Výsledky!$OW$7,Tipy!MR97=Výsledky!$OW$8,Tipy!MR97=Výsledky!$OW$9),10,0))</f>
        <v/>
      </c>
      <c r="OX103" s="93" t="str">
        <f>IF(ISBLANK($OY$3),"",IF(ISBLANK(Tipy!MN97),0,IF(OR(AND(Tipy!MN97=Výsledky!$OW$3,OR(Tipy!MP97=Výsledky!$OY$3+1,Tipy!MP97=Výsledky!$OY$3-1)),AND(Tipy!MP97=Výsledky!$OY$3,OR(Tipy!MN97=Výsledky!$OW$3+1,Tipy!MN97=Výsledky!$OW$3-1))),10,0)))</f>
        <v/>
      </c>
      <c r="OY103" s="95" t="str">
        <f>IF(ISBLANK($OY$3),"",IF(ISBLANK(Tipy!MN97),"-",SUM(OT103:OX103)))</f>
        <v/>
      </c>
      <c r="OZ103" s="94"/>
      <c r="PA103" s="92" t="str">
        <f>IF(ISBLANK($PF$3),"",IF(ISBLANK(Tipy!MT97),0,IF(AND(Tipy!MT97=Výsledky!$PD$3,Tipy!MV97=Výsledky!$PF$3),50,0)))</f>
        <v/>
      </c>
      <c r="PB103" s="92" t="str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/>
      </c>
      <c r="PC103" s="92" t="str">
        <f>IF(ISBLANK($PF$3),"",IF(OR(Tipy!MW97=Výsledky!$PA$6,Tipy!MW97=Výsledky!$PA$7,Tipy!MW97=Výsledky!$PA$8,Tipy!MW97=Výsledky!$PA$9),30,0))</f>
        <v/>
      </c>
      <c r="PD103" s="92" t="str">
        <f>IF(ISBLANK($PF$3),"",IF(OR(Tipy!MX97=Výsledky!$PD$6,Tipy!MX97=Výsledky!$PD$7,Tipy!MX97=Výsledky!$PD$8,Tipy!MX97=Výsledky!$PD$9),10,0))</f>
        <v/>
      </c>
      <c r="PE103" s="93" t="str">
        <f>IF(ISBLANK($PF$3),"",IF(ISBLANK(Tipy!MT97),0,IF(OR(AND(Tipy!MT97=Výsledky!$PD$3,OR(Tipy!MV97=Výsledky!$PF$3+1,Tipy!MV97=Výsledky!$PF$3-1)),AND(Tipy!MV97=Výsledky!$PF$3,OR(Tipy!MT97=Výsledky!$PD$3+1,Tipy!MT97=Výsledky!$PD$3-1))),10,0)))</f>
        <v/>
      </c>
      <c r="PF103" s="95" t="str">
        <f>IF(ISBLANK($PF$3),"",IF(ISBLANK(Tipy!MT97),"-",SUM(PA103:PE103)))</f>
        <v/>
      </c>
      <c r="PG103" s="94"/>
      <c r="PH103" s="92" t="str">
        <f>IF(ISBLANK($PM$3),"",IF(ISBLANK(Tipy!MZ97),0,IF(AND(Tipy!MZ97=Výsledky!$PK$3,Tipy!NB97=Výsledky!$PM$3),50,0)))</f>
        <v/>
      </c>
      <c r="PI103" s="92" t="str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/>
      </c>
      <c r="PJ103" s="92" t="str">
        <f>IF(ISBLANK($PM$3),"",IF(OR(Tipy!NC97=Výsledky!$PH$6,Tipy!NC97=Výsledky!$PH$7,Tipy!NC97=Výsledky!$PH$8,Tipy!NC97=Výsledky!$PH$9),30,0))</f>
        <v/>
      </c>
      <c r="PK103" s="92" t="str">
        <f>IF(ISBLANK($PM$3),"",IF(OR(Tipy!ND97=Výsledky!$PK$6,Tipy!ND97=Výsledky!$PK$7,Tipy!ND97=Výsledky!$PK$8,Tipy!ND97=Výsledky!$PK$9),10,0))</f>
        <v/>
      </c>
      <c r="PL103" s="93" t="str">
        <f>IF(ISBLANK($PM$3),"",IF(ISBLANK(Tipy!MZ97),0,IF(OR(AND(Tipy!MZ97=Výsledky!$PK$3,OR(Tipy!NB97=Výsledky!$PM$3+1,Tipy!NB97=Výsledky!$PM$3-1)),AND(Tipy!NB97=Výsledky!$PM$3,OR(Tipy!MZ97=Výsledky!$PK$3+1,Tipy!MZ97=Výsledky!$PK$3-1))),10,0)))</f>
        <v/>
      </c>
      <c r="PM103" s="95" t="str">
        <f>IF(ISBLANK($PM$3),"",IF(ISBLANK(Tipy!MZ97),"-",SUM(PH103:PL103)))</f>
        <v/>
      </c>
      <c r="PN103" s="94"/>
      <c r="PO103" s="92" t="str">
        <f>IF(ISBLANK($PT$3),"",IF(ISBLANK(Tipy!NF97),0,IF(AND(Tipy!NF97=Výsledky!$PR$3,Tipy!NH97=Výsledky!$PT$3),50,0)))</f>
        <v/>
      </c>
      <c r="PP103" s="92" t="str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/>
      </c>
      <c r="PQ103" s="92" t="str">
        <f>IF(ISBLANK($PT$3),"",IF(OR(Tipy!NI97=Výsledky!$PO$6,Tipy!NI97=Výsledky!$PO$7,Tipy!NI97=Výsledky!$PO$8,Tipy!NI97=Výsledky!$PO$9),30,0))</f>
        <v/>
      </c>
      <c r="PR103" s="92" t="str">
        <f>IF(ISBLANK($PT$3),"",IF(OR(Tipy!NJ97=Výsledky!$PR$6,Tipy!NJ97=Výsledky!$PR$7,Tipy!NJ97=Výsledky!$PR$8,Tipy!NJ97=Výsledky!$PR$9),10,0))</f>
        <v/>
      </c>
      <c r="PS103" s="93" t="str">
        <f>IF(ISBLANK($PT$3),"",IF(ISBLANK(Tipy!NF97),0,IF(OR(AND(Tipy!NF97=Výsledky!$PR$3,OR(Tipy!NH97=Výsledky!$PT$3+1,Tipy!NH97=Výsledky!$PT$3-1)),AND(Tipy!NH97=Výsledky!$PT$3,OR(Tipy!NF97=Výsledky!$PR$3+1,Tipy!NF97=Výsledky!$PR$3-1))),10,0)))</f>
        <v/>
      </c>
      <c r="PT103" s="95" t="str">
        <f>IF(ISBLANK($PT$3),"",IF(ISBLANK(Tipy!NF97),"-",SUM(PO103:PS103)))</f>
        <v/>
      </c>
      <c r="PU103" s="94"/>
      <c r="PV103" s="92" t="str">
        <f>IF(ISBLANK($QA$3),"",IF(ISBLANK(Tipy!NL97),0,IF(AND(Tipy!NL97=Výsledky!$PY$3,Tipy!NN97=Výsledky!$QA$3),50,0)))</f>
        <v/>
      </c>
      <c r="PW103" s="92" t="str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/>
      </c>
      <c r="PX103" s="92" t="str">
        <f>IF(ISBLANK($QA$3),"",IF(OR(Tipy!NO97=Výsledky!$PV$6,Tipy!NO97=Výsledky!$PV$7,Tipy!NO97=Výsledky!$PV$8,Tipy!NO97=Výsledky!$PV$9),30,0))</f>
        <v/>
      </c>
      <c r="PY103" s="92" t="str">
        <f>IF(ISBLANK($QA$3),"",IF(OR(Tipy!NP97=Výsledky!$PY$6,Tipy!NP97=Výsledky!$PY$7,Tipy!NP97=Výsledky!$PY$8,Tipy!NP97=Výsledky!$PY$9),10,0))</f>
        <v/>
      </c>
      <c r="PZ103" s="93" t="str">
        <f>IF(ISBLANK($QA$3),"",IF(ISBLANK(Tipy!NL97),0,IF(OR(AND(Tipy!NL97=Výsledky!$PY$3,OR(Tipy!NN97=Výsledky!$QA$3+1,Tipy!NN97=Výsledky!$QA$3-1)),AND(Tipy!NN97=Výsledky!$QA$3,OR(Tipy!NL97=Výsledky!$PY$3+1,Tipy!NL97=Výsledky!$PY$3-1))),10,0)))</f>
        <v/>
      </c>
      <c r="QA103" s="95" t="str">
        <f>IF(ISBLANK($QA$3),"",IF(ISBLANK(Tipy!NL97),"-",SUM(PV103:PZ103)))</f>
        <v/>
      </c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182">
        <f>IF(ISBLANK($GP$3),"",IF(ISBLANK(Tipy!FJ98),0,IF(AND(Tipy!FJ98=Výsledky!$GN$3,Tipy!FL98=Výsledky!$GP$3),50,0)))</f>
        <v>0</v>
      </c>
      <c r="GL104" s="182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82">
        <f>IF(ISBLANK($GP$3),"",IF(OR(Tipy!FM98=Výsledky!$GK$6,Tipy!FM98=Výsledky!$GK$7,Tipy!FM98=Výsledky!$GK$8,Tipy!FM98=Výsledky!$GK$9),30,0))</f>
        <v>30</v>
      </c>
      <c r="GN104" s="182">
        <f>IF(ISBLANK($GP$3),"",IF(OR(Tipy!FN98=Výsledky!$GN$6,Tipy!FN98=Výsledky!$GN$7,Tipy!FN98=Výsledky!$GN$8,Tipy!FN98=Výsledky!$GN$9),10,0))</f>
        <v>0</v>
      </c>
      <c r="GO104" s="183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6">
        <f>IF(ISBLANK($GP$3),"",IF(ISBLANK(Tipy!FJ98),"-",SUM(GK104:GO104)))</f>
        <v>50</v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182">
        <f>IF(ISBLANK($IM$3),"",IF(ISBLANK(Tipy!GZ98),0,IF(AND(Tipy!GZ98=Výsledky!$IK$3,Tipy!HB98=Výsledky!$IM$3),50,0)))</f>
        <v>0</v>
      </c>
      <c r="II104" s="182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2">
        <f>IF(ISBLANK($IM$3),"",IF(OR(Tipy!HC98=Výsledky!$IH$6,Tipy!HC98=Výsledky!$IH$7,Tipy!HC98=Výsledky!$IH$8,Tipy!HC98=Výsledky!$IH$9),30,0))</f>
        <v>0</v>
      </c>
      <c r="IK104" s="182">
        <f>IF(ISBLANK($IM$3),"",IF(OR(Tipy!HD98=Výsledky!$IK$6,Tipy!HD98=Výsledky!$IK$7,Tipy!HD98=Výsledky!$IK$8,Tipy!HD98=Výsledky!$IK$9),10,0))</f>
        <v>0</v>
      </c>
      <c r="IL104" s="183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6">
        <f>IF(ISBLANK($IM$3),"",IF(ISBLANK(Tipy!GZ98),"-",SUM(IH104:IL104)))</f>
        <v>30</v>
      </c>
      <c r="IN104" s="185"/>
      <c r="IO104" s="182">
        <f>IF(ISBLANK($IT$3),"",IF(ISBLANK(Tipy!HF98),0,IF(AND(Tipy!HF98=Výsledky!$IR$3,Tipy!HH98=Výsledky!$IT$3),50,0)))</f>
        <v>0</v>
      </c>
      <c r="IP104" s="182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2">
        <f>IF(ISBLANK($IT$3),"",IF(OR(Tipy!HI98=Výsledky!$IO$6,Tipy!HI98=Výsledky!$IO$7,Tipy!HI98=Výsledky!$IO$8,Tipy!HI98=Výsledky!$IO$9),30,0))</f>
        <v>30</v>
      </c>
      <c r="IR104" s="182">
        <f>IF(ISBLANK($IT$3),"",IF(OR(Tipy!HJ98=Výsledky!$IR$6,Tipy!HJ98=Výsledky!$IR$7,Tipy!HJ98=Výsledky!$IR$8,Tipy!HJ98=Výsledky!$IR$9),10,0))</f>
        <v>10</v>
      </c>
      <c r="IS104" s="183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6">
        <f>IF(ISBLANK($IT$3),"",IF(ISBLANK(Tipy!HF98),"-",SUM(IO104:IS104)))</f>
        <v>60</v>
      </c>
      <c r="IU104" s="185"/>
      <c r="IV104" s="182">
        <f>IF(ISBLANK($JA$3),"",IF(ISBLANK(Tipy!HL98),0,IF(AND(Tipy!HL98=Výsledky!$IY$3,Tipy!HN98=Výsledky!$JA$3),50,0)))</f>
        <v>0</v>
      </c>
      <c r="IW104" s="182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2">
        <f>IF(ISBLANK($JA$3),"",IF(OR(Tipy!HO98=Výsledky!$IV$6,Tipy!HO98=Výsledky!$IV$7,Tipy!HO98=Výsledky!$IV$8,Tipy!HO98=Výsledky!$IV$9),30,0))</f>
        <v>0</v>
      </c>
      <c r="IY104" s="182">
        <f>IF(ISBLANK($JA$3),"",IF(OR(Tipy!HP98=Výsledky!$IY$6,Tipy!HP98=Výsledky!$IY$7,Tipy!HP98=Výsledky!$IY$8,Tipy!HP98=Výsledky!$IY$9),10,0))</f>
        <v>0</v>
      </c>
      <c r="IZ104" s="183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6" t="str">
        <f>IF(ISBLANK($JA$3),"",IF(ISBLANK(Tipy!HL98),"-",SUM(IV104:IZ104)))</f>
        <v>-</v>
      </c>
      <c r="JB104" s="185"/>
      <c r="JC104" s="182">
        <f>IF(ISBLANK($JH$3),"",IF(ISBLANK(Tipy!HR98),0,IF(AND(Tipy!HR98=Výsledky!$JF$3,Tipy!HT98=Výsledky!$JH$3),50,0)))</f>
        <v>0</v>
      </c>
      <c r="JD104" s="182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2">
        <f>IF(ISBLANK($JH$3),"",IF(OR(Tipy!HU98=Výsledky!$JC$6,Tipy!HU98=Výsledky!$JC$7,Tipy!HU98=Výsledky!$JC$8,Tipy!HU98=Výsledky!$JC$9),30,0))</f>
        <v>0</v>
      </c>
      <c r="JF104" s="182">
        <f>IF(ISBLANK($JH$3),"",IF(OR(Tipy!HV98=Výsledky!$JF$6,Tipy!HV98=Výsledky!$JF$7,Tipy!HV98=Výsledky!$JF$8,Tipy!HV98=Výsledky!$JF$9),10,0))</f>
        <v>0</v>
      </c>
      <c r="JG104" s="183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6">
        <f>IF(ISBLANK($JH$3),"",IF(ISBLANK(Tipy!HR98),"-",SUM(JC104:JG104)))</f>
        <v>30</v>
      </c>
      <c r="JI104" s="185"/>
      <c r="JJ104" s="182">
        <f>IF(ISBLANK($JO$3),"",IF(ISBLANK(Tipy!HX98),0,IF(AND(Tipy!HX98=Výsledky!$JM$3,Tipy!HZ98=Výsledky!$JO$3),50,0)))</f>
        <v>0</v>
      </c>
      <c r="JK104" s="182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2">
        <f>IF(ISBLANK($JO$3),"",IF(OR(Tipy!IA98=Výsledky!$JJ$6,Tipy!IA98=Výsledky!$JJ$7,Tipy!IA98=Výsledky!$JJ$8,Tipy!IA98=Výsledky!$JJ$9),30,0))</f>
        <v>30</v>
      </c>
      <c r="JM104" s="182">
        <f>IF(ISBLANK($JO$3),"",IF(OR(Tipy!IB98=Výsledky!$JM$6,Tipy!IB98=Výsledky!$JM$7,Tipy!IB98=Výsledky!$JM$8,Tipy!IB98=Výsledky!$JM$9),10,0))</f>
        <v>0</v>
      </c>
      <c r="JN104" s="183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186">
        <f>IF(ISBLANK($JO$3),"",IF(ISBLANK(Tipy!HX98),"-",SUM(JJ104:JN104)))</f>
        <v>50</v>
      </c>
      <c r="JP104" s="185"/>
      <c r="JQ104" s="182">
        <f>IF(ISBLANK($JV$3),"",IF(ISBLANK(Tipy!ID98),0,IF(AND(Tipy!ID98=Výsledky!$JT$3,Tipy!IF98=Výsledky!$JV$3),50,0)))</f>
        <v>0</v>
      </c>
      <c r="JR104" s="182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182">
        <f>IF(ISBLANK($JV$3),"",IF(OR(Tipy!IG98=Výsledky!$JQ$6,Tipy!IG98=Výsledky!$JQ$7,Tipy!IG98=Výsledky!$JQ$8,Tipy!IG98=Výsledky!$JQ$9),30,0))</f>
        <v>30</v>
      </c>
      <c r="JT104" s="182">
        <f>IF(ISBLANK($JV$3),"",IF(OR(Tipy!IH98=Výsledky!$JT$6,Tipy!IH98=Výsledky!$JT$7,Tipy!IH98=Výsledky!$JT$8,Tipy!IH98=Výsledky!$JT$9),10,0))</f>
        <v>0</v>
      </c>
      <c r="JU104" s="183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186">
        <f>IF(ISBLANK($JV$3),"",IF(ISBLANK(Tipy!ID98),"-",SUM(JQ104:JU104)))</f>
        <v>50</v>
      </c>
      <c r="JW104" s="185"/>
      <c r="JX104" s="182">
        <f>IF(ISBLANK($KC$3),"",IF(ISBLANK(Tipy!IJ98),0,IF(AND(Tipy!IJ98=Výsledky!$KA$3,Tipy!IL98=Výsledky!$KC$3),50,0)))</f>
        <v>0</v>
      </c>
      <c r="JY104" s="182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>20</v>
      </c>
      <c r="JZ104" s="182">
        <f>IF(ISBLANK($KC$3),"",IF(OR(Tipy!IM98=Výsledky!$JX$6,Tipy!IM98=Výsledky!$JX$7,Tipy!IM98=Výsledky!$JX$8,Tipy!IM98=Výsledky!$JX$9),30,0))</f>
        <v>0</v>
      </c>
      <c r="KA104" s="182">
        <f>IF(ISBLANK($KC$3),"",IF(OR(Tipy!IN98=Výsledky!$KA$6,Tipy!IN98=Výsledky!$KA$7,Tipy!IN98=Výsledky!$KA$8,Tipy!IN98=Výsledky!$KA$9),10,0))</f>
        <v>0</v>
      </c>
      <c r="KB104" s="183">
        <f>IF(ISBLANK($KC$3),"",IF(ISBLANK(Tipy!IJ98),0,IF(OR(AND(Tipy!IJ98=Výsledky!$KA$3,OR(Tipy!IL98=Výsledky!$KC$3+1,Tipy!IL98=Výsledky!$KC$3-1)),AND(Tipy!IL98=Výsledky!$KC$3,OR(Tipy!IJ98=Výsledky!$KA$3+1,Tipy!IJ98=Výsledky!$KA$3-1))),10,0)))</f>
        <v>0</v>
      </c>
      <c r="KC104" s="186">
        <f>IF(ISBLANK($KC$3),"",IF(ISBLANK(Tipy!IJ98),"-",SUM(JX104:KB104)))</f>
        <v>20</v>
      </c>
      <c r="KD104" s="185"/>
      <c r="KE104" s="182">
        <f>IF(ISBLANK($KJ$3),"",IF(ISBLANK(Tipy!IP98),0,IF(AND(Tipy!IP98=Výsledky!$KH$3,Tipy!IR98=Výsledky!$KJ$3),50,0)))</f>
        <v>0</v>
      </c>
      <c r="KF104" s="182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182">
        <f>IF(ISBLANK($KJ$3),"",IF(OR(Tipy!IS98=Výsledky!$KE$6,Tipy!IS98=Výsledky!$KE$7,Tipy!IS98=Výsledky!$KE$8,Tipy!IS98=Výsledky!$KE$9),30,0))</f>
        <v>0</v>
      </c>
      <c r="KH104" s="182">
        <f>IF(ISBLANK($KJ$3),"",IF(OR(Tipy!IT98=Výsledky!$KH$6,Tipy!IT98=Výsledky!$KH$7,Tipy!IT98=Výsledky!$KH$8,Tipy!IT98=Výsledky!$KH$9),10,0))</f>
        <v>0</v>
      </c>
      <c r="KI104" s="183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186">
        <f>IF(ISBLANK($KJ$3),"",IF(ISBLANK(Tipy!IP98),"-",SUM(KE104:KI104)))</f>
        <v>0</v>
      </c>
      <c r="KK104" s="185"/>
      <c r="KL104" s="182">
        <f>IF(ISBLANK($KQ$3),"",IF(ISBLANK(Tipy!IV98),0,IF(AND(Tipy!IV98=Výsledky!$KO$3,Tipy!IX98=Výsledky!$KQ$3),50,0)))</f>
        <v>0</v>
      </c>
      <c r="KM104" s="182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>20</v>
      </c>
      <c r="KN104" s="182">
        <f>IF(ISBLANK($KQ$3),"",IF(OR(Tipy!IY98=Výsledky!$KL$6,Tipy!IY98=Výsledky!$KL$7,Tipy!IY98=Výsledky!$KL$8,Tipy!IY98=Výsledky!$KL$9),30,0))</f>
        <v>30</v>
      </c>
      <c r="KO104" s="182">
        <f>IF(ISBLANK($KQ$3),"",IF(OR(Tipy!IZ98=Výsledky!$KO$6,Tipy!IZ98=Výsledky!$KO$7,Tipy!IZ98=Výsledky!$KO$8,Tipy!IZ98=Výsledky!$KO$9),10,0))</f>
        <v>0</v>
      </c>
      <c r="KP104" s="183">
        <f>IF(ISBLANK($KQ$3),"",IF(ISBLANK(Tipy!IV98),0,IF(OR(AND(Tipy!IV98=Výsledky!$KO$3,OR(Tipy!IX98=Výsledky!$KQ$3+1,Tipy!IX98=Výsledky!$KQ$3-1)),AND(Tipy!IX98=Výsledky!$KQ$3,OR(Tipy!IV98=Výsledky!$KO$3+1,Tipy!IV98=Výsledky!$KO$3-1))),10,0)))</f>
        <v>10</v>
      </c>
      <c r="KQ104" s="186">
        <f>IF(ISBLANK($KQ$3),"",IF(ISBLANK(Tipy!IV98),"-",SUM(KL104:KP104)))</f>
        <v>60</v>
      </c>
      <c r="KR104" s="185"/>
      <c r="KS104" s="182">
        <f>IF(ISBLANK($KX$3),"",IF(ISBLANK(Tipy!JB98),0,IF(AND(Tipy!JB98=Výsledky!$KV$3,Tipy!JD98=Výsledky!$KX$3),50,0)))</f>
        <v>0</v>
      </c>
      <c r="KT104" s="182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>20</v>
      </c>
      <c r="KU104" s="182">
        <f>IF(ISBLANK($KX$3),"",IF(OR(Tipy!JE98=Výsledky!$KS$6,Tipy!JE98=Výsledky!$KS$7,Tipy!JE98=Výsledky!$KS$8,Tipy!JE98=Výsledky!$KS$9),30,0))</f>
        <v>0</v>
      </c>
      <c r="KV104" s="182">
        <f>IF(ISBLANK($KX$3),"",IF(OR(Tipy!JF98=Výsledky!$KV$6,Tipy!JF98=Výsledky!$KV$7,Tipy!JF98=Výsledky!$KV$8,Tipy!JF98=Výsledky!$KV$9),10,0))</f>
        <v>0</v>
      </c>
      <c r="KW104" s="183">
        <f>IF(ISBLANK($KX$3),"",IF(ISBLANK(Tipy!JB98),0,IF(OR(AND(Tipy!JB98=Výsledky!$KV$3,OR(Tipy!JD98=Výsledky!$KX$3+1,Tipy!JD98=Výsledky!$KX$3-1)),AND(Tipy!JD98=Výsledky!$KX$3,OR(Tipy!JB98=Výsledky!$KV$3+1,Tipy!JB98=Výsledky!$KV$3-1))),10,0)))</f>
        <v>0</v>
      </c>
      <c r="KX104" s="186">
        <f>IF(ISBLANK($KX$3),"",IF(ISBLANK(Tipy!JB98),"-",SUM(KS104:KW104)))</f>
        <v>20</v>
      </c>
      <c r="KY104" s="185"/>
      <c r="KZ104" s="182">
        <f>IF(ISBLANK($LE$3),"",IF(ISBLANK(Tipy!JH98),0,IF(AND(Tipy!JH98=Výsledky!$LC$3,Tipy!JJ98=Výsledky!$LE$3),50,0)))</f>
        <v>0</v>
      </c>
      <c r="LA104" s="182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>0</v>
      </c>
      <c r="LB104" s="182">
        <f>IF(ISBLANK($LE$3),"",IF(OR(Tipy!JK98=Výsledky!$KZ$6,Tipy!JK98=Výsledky!$KZ$7,Tipy!JK98=Výsledky!$KZ$8,Tipy!JK98=Výsledky!$KZ$9),30,0))</f>
        <v>0</v>
      </c>
      <c r="LC104" s="182">
        <f>IF(ISBLANK($LE$3),"",IF(OR(Tipy!JL98=Výsledky!$LC$6,Tipy!JL98=Výsledky!$LC$7,Tipy!JL98=Výsledky!$LC$8,Tipy!JL98=Výsledky!$LC$9),10,0))</f>
        <v>0</v>
      </c>
      <c r="LD104" s="183">
        <f>IF(ISBLANK($LE$3),"",IF(ISBLANK(Tipy!JH98),0,IF(OR(AND(Tipy!JH98=Výsledky!$LC$3,OR(Tipy!JJ98=Výsledky!$LE$3+1,Tipy!JJ98=Výsledky!$LE$3-1)),AND(Tipy!JJ98=Výsledky!$LE$3,OR(Tipy!JH98=Výsledky!$LC$3+1,Tipy!JH98=Výsledky!$LC$3-1))),10,0)))</f>
        <v>0</v>
      </c>
      <c r="LE104" s="186">
        <f>IF(ISBLANK($LE$3),"",IF(ISBLANK(Tipy!JH98),"-",SUM(KZ104:LD104)))</f>
        <v>0</v>
      </c>
      <c r="LF104" s="185"/>
      <c r="LG104" s="182">
        <f>IF(ISBLANK($LL$3),"",IF(ISBLANK(Tipy!JN98),0,IF(AND(Tipy!JN98=Výsledky!$LJ$3,Tipy!JP98=Výsledky!$LL$3),50,0)))</f>
        <v>50</v>
      </c>
      <c r="LH104" s="182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>0</v>
      </c>
      <c r="LI104" s="182">
        <f>IF(ISBLANK($LL$3),"",IF(OR(Tipy!JQ98=Výsledky!$LG$6,Tipy!JQ98=Výsledky!$LG$7,Tipy!JQ98=Výsledky!$LG$8,Tipy!JQ98=Výsledky!$LG$9),30,0))</f>
        <v>30</v>
      </c>
      <c r="LJ104" s="182">
        <f>IF(ISBLANK($LL$3),"",IF(OR(Tipy!JR98=Výsledky!$LJ$6,Tipy!JR98=Výsledky!$LJ$7,Tipy!JR98=Výsledky!$LJ$8,Tipy!JR98=Výsledky!$LJ$9),10,0))</f>
        <v>0</v>
      </c>
      <c r="LK104" s="183">
        <f>IF(ISBLANK($LL$3),"",IF(ISBLANK(Tipy!JN98),0,IF(OR(AND(Tipy!JN98=Výsledky!$LJ$3,OR(Tipy!JP98=Výsledky!$LL$3+1,Tipy!JP98=Výsledky!$LL$3-1)),AND(Tipy!JP98=Výsledky!$LL$3,OR(Tipy!JN98=Výsledky!$LJ$3+1,Tipy!JN98=Výsledky!$LJ$3-1))),10,0)))</f>
        <v>0</v>
      </c>
      <c r="LL104" s="186">
        <f>IF(ISBLANK($LL$3),"",IF(ISBLANK(Tipy!JN98),"-",SUM(LG104:LK104)))</f>
        <v>80</v>
      </c>
      <c r="LM104" s="185"/>
      <c r="LN104" s="182" t="str">
        <f>IF(ISBLANK($LS$3),"",IF(ISBLANK(Tipy!JT98),0,IF(AND(Tipy!JT98=Výsledky!$LQ$3,Tipy!JV98=Výsledky!$LS$3),50,0)))</f>
        <v/>
      </c>
      <c r="LO104" s="182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182" t="str">
        <f>IF(ISBLANK($LS$3),"",IF(OR(Tipy!JW98=Výsledky!$LN$6,Tipy!JW98=Výsledky!$LN$7,Tipy!JW98=Výsledky!$LN$8,Tipy!JW98=Výsledky!$LN$9),30,0))</f>
        <v/>
      </c>
      <c r="LQ104" s="182" t="str">
        <f>IF(ISBLANK($LS$3),"",IF(OR(Tipy!JX98=Výsledky!$LQ$6,Tipy!JX98=Výsledky!$LQ$7,Tipy!JX98=Výsledky!$LQ$8,Tipy!JX98=Výsledky!$LQ$9),10,0))</f>
        <v/>
      </c>
      <c r="LR104" s="183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186" t="str">
        <f>IF(ISBLANK($LS$3),"",IF(ISBLANK(Tipy!JT98),"-",SUM(LN104:LR104)))</f>
        <v/>
      </c>
      <c r="LT104" s="94"/>
      <c r="LU104" s="182">
        <f>IF(ISBLANK($LZ$3),"",IF(ISBLANK(Tipy!JZ98),0,IF(AND(Tipy!JZ98=Výsledky!$LX$3,Tipy!KB98=Výsledky!$LZ$3),50,0)))</f>
        <v>0</v>
      </c>
      <c r="LV104" s="182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>20</v>
      </c>
      <c r="LW104" s="182">
        <f>IF(ISBLANK($LZ$3),"",IF(OR(Tipy!KC98=Výsledky!$LU$6,Tipy!KC98=Výsledky!$LU$7,Tipy!KC98=Výsledky!$LU$8,Tipy!KC98=Výsledky!$LU$9),30,0))</f>
        <v>0</v>
      </c>
      <c r="LX104" s="182">
        <f>IF(ISBLANK($LZ$3),"",IF(OR(Tipy!KD98=Výsledky!$LX$6,Tipy!KD98=Výsledky!$LX$7,Tipy!KD98=Výsledky!$LX$8,Tipy!KD98=Výsledky!$LX$9),10,0))</f>
        <v>10</v>
      </c>
      <c r="LY104" s="183">
        <f>IF(ISBLANK($LZ$3),"",IF(ISBLANK(Tipy!JZ98),0,IF(OR(AND(Tipy!JZ98=Výsledky!$LX$3,OR(Tipy!KB98=Výsledky!$LZ$3+1,Tipy!KB98=Výsledky!$LZ$3-1)),AND(Tipy!KB98=Výsledky!$LZ$3,OR(Tipy!JZ98=Výsledky!$LX$3+1,Tipy!JZ98=Výsledky!$LX$3-1))),10,0)))</f>
        <v>0</v>
      </c>
      <c r="LZ104" s="186">
        <f>IF(ISBLANK($LZ$3),"",IF(ISBLANK(Tipy!JZ98),"-",SUM(LU104:LY104)))</f>
        <v>30</v>
      </c>
      <c r="MA104" s="185"/>
      <c r="MB104" s="182">
        <f>IF(ISBLANK($MG$3),"",IF(ISBLANK(Tipy!KF98),0,IF(AND(Tipy!KF98=Výsledky!$ME$3,Tipy!KH98=Výsledky!$MG$3),50,0)))</f>
        <v>0</v>
      </c>
      <c r="MC104" s="182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>20</v>
      </c>
      <c r="MD104" s="182">
        <f>IF(ISBLANK($MG$3),"",IF(OR(Tipy!KI98=Výsledky!$MB$6,Tipy!KI98=Výsledky!$MB$7,Tipy!KI98=Výsledky!$MB$8,Tipy!KI98=Výsledky!$MB$9),30,0))</f>
        <v>0</v>
      </c>
      <c r="ME104" s="182">
        <f>IF(ISBLANK($MG$3),"",IF(OR(Tipy!KJ98=Výsledky!$ME$6,Tipy!KJ98=Výsledky!$ME$7,Tipy!KJ98=Výsledky!$ME$8,Tipy!KJ98=Výsledky!$ME$9),10,0))</f>
        <v>0</v>
      </c>
      <c r="MF104" s="183">
        <f>IF(ISBLANK($MG$3),"",IF(ISBLANK(Tipy!KF98),0,IF(OR(AND(Tipy!KF98=Výsledky!$ME$3,OR(Tipy!KH98=Výsledky!$MG$3+1,Tipy!KH98=Výsledky!$MG$3-1)),AND(Tipy!KH98=Výsledky!$MG$3,OR(Tipy!KF98=Výsledky!$ME$3+1,Tipy!KF98=Výsledky!$ME$3-1))),10,0)))</f>
        <v>0</v>
      </c>
      <c r="MG104" s="186">
        <f>IF(ISBLANK($MG$3),"",IF(ISBLANK(Tipy!KF98),"-",SUM(MB104:MF104)))</f>
        <v>20</v>
      </c>
      <c r="MH104" s="94"/>
      <c r="MI104" s="92" t="str">
        <f>IF(ISBLANK($MN$3),"",IF(ISBLANK(Tipy!KL98),0,IF(AND(Tipy!KL98=Výsledky!$ML$3,Tipy!KN98=Výsledky!$MN$3),50,0)))</f>
        <v/>
      </c>
      <c r="MJ104" s="92" t="str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/>
      </c>
      <c r="MK104" s="92" t="str">
        <f>IF(ISBLANK($MN$3),"",IF(OR(Tipy!KO98=Výsledky!$MI$6,Tipy!KO98=Výsledky!$MI$7,Tipy!KO98=Výsledky!$MI$8,Tipy!KO98=Výsledky!$MI$9),30,0))</f>
        <v/>
      </c>
      <c r="ML104" s="92" t="str">
        <f>IF(ISBLANK($MN$3),"",IF(OR(Tipy!KP98=Výsledky!$ML$6,Tipy!KP98=Výsledky!$ML$7,Tipy!KP98=Výsledky!$ML$8,Tipy!KP98=Výsledky!$ML$9),10,0))</f>
        <v/>
      </c>
      <c r="MM104" s="93" t="str">
        <f>IF(ISBLANK($MN$3),"",IF(ISBLANK(Tipy!KL98),0,IF(OR(AND(Tipy!KL98=Výsledky!$ML$3,OR(Tipy!KN98=Výsledky!$MN$3+1,Tipy!KN98=Výsledky!$MN$3-1)),AND(Tipy!KN98=Výsledky!$MN$3,OR(Tipy!KL98=Výsledky!$ML$3+1,Tipy!KL98=Výsledky!$ML$3-1))),10,0)))</f>
        <v/>
      </c>
      <c r="MN104" s="95" t="str">
        <f>IF(ISBLANK($MN$3),"",IF(ISBLANK(Tipy!KL98),"-",SUM(MI104:MM104)))</f>
        <v/>
      </c>
      <c r="MO104" s="94"/>
      <c r="MP104" s="92" t="str">
        <f>IF(ISBLANK($MU$3),"",IF(ISBLANK(Tipy!KR98),0,IF(AND(Tipy!KR98=Výsledky!$MS$3,Tipy!KT98=Výsledky!$MU$3),50,0)))</f>
        <v/>
      </c>
      <c r="MQ104" s="92" t="str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/>
      </c>
      <c r="MR104" s="92" t="str">
        <f>IF(ISBLANK($MU$3),"",IF(OR(Tipy!KU98=Výsledky!$MP$6,Tipy!KU98=Výsledky!$MP$7,Tipy!KU98=Výsledky!$MP$8,Tipy!KU98=Výsledky!$MP$9),30,0))</f>
        <v/>
      </c>
      <c r="MS104" s="92" t="str">
        <f>IF(ISBLANK($MU$3),"",IF(OR(Tipy!KV98=Výsledky!$MS$6,Tipy!KV98=Výsledky!$MS$7,Tipy!KV98=Výsledky!$MS$8,Tipy!KV98=Výsledky!$MS$9),10,0))</f>
        <v/>
      </c>
      <c r="MT104" s="93" t="str">
        <f>IF(ISBLANK($MU$3),"",IF(ISBLANK(Tipy!KR98),0,IF(OR(AND(Tipy!KR98=Výsledky!$MS$3,OR(Tipy!KT98=Výsledky!$MU$3+1,Tipy!KT98=Výsledky!$MU$3-1)),AND(Tipy!KT98=Výsledky!$MU$3,OR(Tipy!KR98=Výsledky!$MS$3+1,Tipy!KR98=Výsledky!$MS$3-1))),10,0)))</f>
        <v/>
      </c>
      <c r="MU104" s="95" t="str">
        <f>IF(ISBLANK($MU$3),"",IF(ISBLANK(Tipy!KR98),"-",SUM(MP104:MT104)))</f>
        <v/>
      </c>
      <c r="MV104" s="94"/>
      <c r="MW104" s="92" t="str">
        <f>IF(ISBLANK($NB$3),"",IF(ISBLANK(Tipy!KX98),0,IF(AND(Tipy!KX98=Výsledky!$MZ$3,Tipy!KZ98=Výsledky!$NB$3),50,0)))</f>
        <v/>
      </c>
      <c r="MX104" s="92" t="str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/>
      </c>
      <c r="MY104" s="92" t="str">
        <f>IF(ISBLANK($NB$3),"",IF(OR(Tipy!LA98=Výsledky!$MW$6,Tipy!LA98=Výsledky!$MW$7,Tipy!LA98=Výsledky!$MW$8,Tipy!LA98=Výsledky!$MW$9),30,0))</f>
        <v/>
      </c>
      <c r="MZ104" s="92" t="str">
        <f>IF(ISBLANK($NB$3),"",IF(OR(Tipy!LB98=Výsledky!$MZ$6,Tipy!LB98=Výsledky!$MZ$7,Tipy!LB98=Výsledky!$MZ$8,Tipy!LB98=Výsledky!$MZ$9),10,0))</f>
        <v/>
      </c>
      <c r="NA104" s="93" t="str">
        <f>IF(ISBLANK($NB$3),"",IF(ISBLANK(Tipy!KX98),0,IF(OR(AND(Tipy!KX98=Výsledky!$MZ$3,OR(Tipy!KZ98=Výsledky!$NB$3+1,Tipy!KZ98=Výsledky!$NB$3-1)),AND(Tipy!KZ98=Výsledky!$NB$3,OR(Tipy!KX98=Výsledky!$MZ$3+1,Tipy!KX98=Výsledky!$MZ$3-1))),10,0)))</f>
        <v/>
      </c>
      <c r="NB104" s="95" t="str">
        <f>IF(ISBLANK($NB$3),"",IF(ISBLANK(Tipy!KX98),"-",SUM(MW104:NA104)))</f>
        <v/>
      </c>
      <c r="NC104" s="94"/>
      <c r="ND104" s="92" t="str">
        <f>IF(ISBLANK($NI$3),"",IF(ISBLANK(Tipy!LD98),0,IF(AND(Tipy!LD98=Výsledky!$NG$3,Tipy!LF98=Výsledky!$NI$3),50,0)))</f>
        <v/>
      </c>
      <c r="NE104" s="92" t="str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/>
      </c>
      <c r="NF104" s="92" t="str">
        <f>IF(ISBLANK($NI$3),"",IF(OR(Tipy!LG98=Výsledky!$ND$6,Tipy!LG98=Výsledky!$ND$7,Tipy!LG98=Výsledky!$ND$8,Tipy!LG98=Výsledky!$ND$9),30,0))</f>
        <v/>
      </c>
      <c r="NG104" s="92" t="str">
        <f>IF(ISBLANK($NI$3),"",IF(OR(Tipy!LH98=Výsledky!$NG$6,Tipy!LH98=Výsledky!$NG$7,Tipy!LH98=Výsledky!$NG$8,Tipy!LH98=Výsledky!$NG$9),10,0))</f>
        <v/>
      </c>
      <c r="NH104" s="93" t="str">
        <f>IF(ISBLANK($NI$3),"",IF(ISBLANK(Tipy!LD98),0,IF(OR(AND(Tipy!LD98=Výsledky!$NG$3,OR(Tipy!LF98=Výsledky!$NI$3+1,Tipy!LF98=Výsledky!$NI$3-1)),AND(Tipy!LF98=Výsledky!$NI$3,OR(Tipy!LD98=Výsledky!$NG$3+1,Tipy!LD98=Výsledky!$NG$3-1))),10,0)))</f>
        <v/>
      </c>
      <c r="NI104" s="95" t="str">
        <f>IF(ISBLANK($NI$3),"",IF(ISBLANK(Tipy!LD98),"-",SUM(ND104:NH104)))</f>
        <v/>
      </c>
      <c r="NJ104" s="94"/>
      <c r="NK104" s="92" t="str">
        <f>IF(ISBLANK($NP$3),"",IF(ISBLANK(Tipy!LJ98),0,IF(AND(Tipy!LJ98=Výsledky!$NN$3,Tipy!LL98=Výsledky!$NP$3),50,0)))</f>
        <v/>
      </c>
      <c r="NL104" s="92" t="str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/>
      </c>
      <c r="NM104" s="92" t="str">
        <f>IF(ISBLANK($NP$3),"",IF(OR(Tipy!LM98=Výsledky!$NK$6,Tipy!LM98=Výsledky!$NK$7,Tipy!LM98=Výsledky!$NK$8,Tipy!LM98=Výsledky!$NK$9),30,0))</f>
        <v/>
      </c>
      <c r="NN104" s="92" t="str">
        <f>IF(ISBLANK($NP$3),"",IF(OR(Tipy!LN98=Výsledky!$NN$6,Tipy!LN98=Výsledky!$NN$7,Tipy!LN98=Výsledky!$NN$8,Tipy!LN98=Výsledky!$NN$9),10,0))</f>
        <v/>
      </c>
      <c r="NO104" s="93" t="str">
        <f>IF(ISBLANK($NP$3),"",IF(ISBLANK(Tipy!LJ98),0,IF(OR(AND(Tipy!LJ98=Výsledky!$NN$3,OR(Tipy!LL98=Výsledky!$NP$3+1,Tipy!LL98=Výsledky!$NP$3-1)),AND(Tipy!LL98=Výsledky!$NP$3,OR(Tipy!LJ98=Výsledky!$NN$3+1,Tipy!LJ98=Výsledky!$NN$3-1))),10,0)))</f>
        <v/>
      </c>
      <c r="NP104" s="95" t="str">
        <f>IF(ISBLANK($NP$3),"",IF(ISBLANK(Tipy!LJ98),"-",SUM(NK104:NO104)))</f>
        <v/>
      </c>
      <c r="NQ104" s="94"/>
      <c r="NR104" s="92" t="str">
        <f>IF(ISBLANK($NW$3),"",IF(ISBLANK(Tipy!LP98),0,IF(AND(Tipy!LP98=Výsledky!$NU$3,Tipy!LR98=Výsledky!$NW$3),50,0)))</f>
        <v/>
      </c>
      <c r="NS104" s="92" t="str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/>
      </c>
      <c r="NT104" s="92" t="str">
        <f>IF(ISBLANK($NW$3),"",IF(OR(Tipy!LS98=Výsledky!$NR$6,Tipy!LS98=Výsledky!$NR$7,Tipy!LS98=Výsledky!$NR$8,Tipy!LS98=Výsledky!$NR$9),30,0))</f>
        <v/>
      </c>
      <c r="NU104" s="92" t="str">
        <f>IF(ISBLANK($NW$3),"",IF(OR(Tipy!LT98=Výsledky!$NU$6,Tipy!LT98=Výsledky!$NU$7,Tipy!LT98=Výsledky!$NU$8,Tipy!LT98=Výsledky!$NU$9),10,0))</f>
        <v/>
      </c>
      <c r="NV104" s="93" t="str">
        <f>IF(ISBLANK($NW$3),"",IF(ISBLANK(Tipy!LP98),0,IF(OR(AND(Tipy!LP98=Výsledky!$NU$3,OR(Tipy!LR98=Výsledky!$NW$3+1,Tipy!LR98=Výsledky!$NW$3-1)),AND(Tipy!LR98=Výsledky!$NW$3,OR(Tipy!LP98=Výsledky!$NU$3+1,Tipy!LP98=Výsledky!$NU$3-1))),10,0)))</f>
        <v/>
      </c>
      <c r="NW104" s="95" t="str">
        <f>IF(ISBLANK($NW$3),"",IF(ISBLANK(Tipy!LP98),"-",SUM(NR104:NV104)))</f>
        <v/>
      </c>
      <c r="NX104" s="94"/>
      <c r="NY104" s="92" t="str">
        <f>IF(ISBLANK($OD$3),"",IF(ISBLANK(Tipy!LV98),0,IF(AND(Tipy!LV98=Výsledky!$OB$3,Tipy!LX98=Výsledky!$OD$3),50,0)))</f>
        <v/>
      </c>
      <c r="NZ104" s="92" t="str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/>
      </c>
      <c r="OA104" s="92" t="str">
        <f>IF(ISBLANK($OD$3),"",IF(OR(Tipy!LY98=Výsledky!$NY$6,Tipy!LY98=Výsledky!$NY$7,Tipy!LY98=Výsledky!$NY$8,Tipy!LY98=Výsledky!$NY$9),30,0))</f>
        <v/>
      </c>
      <c r="OB104" s="92" t="str">
        <f>IF(ISBLANK($OD$3),"",IF(OR(Tipy!LZ98=Výsledky!$OB$6,Tipy!LZ98=Výsledky!$OB$7,Tipy!LZ98=Výsledky!$OB$8,Tipy!LZ98=Výsledky!$OB$9),10,0))</f>
        <v/>
      </c>
      <c r="OC104" s="93" t="str">
        <f>IF(ISBLANK($OD$3),"",IF(ISBLANK(Tipy!LV98),0,IF(OR(AND(Tipy!LV98=Výsledky!$OB$3,OR(Tipy!LX98=Výsledky!$OD$3+1,Tipy!LX98=Výsledky!$OD$3-1)),AND(Tipy!LX98=Výsledky!$OD$3,OR(Tipy!LV98=Výsledky!$OB$3+1,Tipy!LV98=Výsledky!$OB$3-1))),10,0)))</f>
        <v/>
      </c>
      <c r="OD104" s="95" t="str">
        <f>IF(ISBLANK($OD$3),"",IF(ISBLANK(Tipy!LV98),"-",SUM(NY104:OC104)))</f>
        <v/>
      </c>
      <c r="OE104" s="94"/>
      <c r="OF104" s="92" t="str">
        <f>IF(ISBLANK($OK$3),"",IF(ISBLANK(Tipy!MB98),0,IF(AND(Tipy!MB98=Výsledky!$OI$3,Tipy!MD98=Výsledky!$OK$3),50,0)))</f>
        <v/>
      </c>
      <c r="OG104" s="92" t="str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/>
      </c>
      <c r="OH104" s="92" t="str">
        <f>IF(ISBLANK($OK$3),"",IF(OR(Tipy!ME98=Výsledky!$OF$6,Tipy!ME98=Výsledky!$OF$7,Tipy!ME98=Výsledky!$OF$8,Tipy!ME98=Výsledky!$OF$9),30,0))</f>
        <v/>
      </c>
      <c r="OI104" s="92" t="str">
        <f>IF(ISBLANK($OK$3),"",IF(OR(Tipy!MF98=Výsledky!$OI$6,Tipy!MF98=Výsledky!$OI$7,Tipy!MF98=Výsledky!$OI$8,Tipy!MF98=Výsledky!$OI$9),10,0))</f>
        <v/>
      </c>
      <c r="OJ104" s="93" t="str">
        <f>IF(ISBLANK($OK$3),"",IF(ISBLANK(Tipy!MB98),0,IF(OR(AND(Tipy!MB98=Výsledky!$OI$3,OR(Tipy!MD98=Výsledky!$OK$3+1,Tipy!MD98=Výsledky!$OK$3-1)),AND(Tipy!MD98=Výsledky!$OK$3,OR(Tipy!MB98=Výsledky!$OI$3+1,Tipy!MB98=Výsledky!$OI$3-1))),10,0)))</f>
        <v/>
      </c>
      <c r="OK104" s="95" t="str">
        <f>IF(ISBLANK($OK$3),"",IF(ISBLANK(Tipy!MB98),"-",SUM(OF104:OJ104)))</f>
        <v/>
      </c>
      <c r="OL104" s="94"/>
      <c r="OM104" s="92" t="str">
        <f>IF(ISBLANK($OR$3),"",IF(ISBLANK(Tipy!MH98),0,IF(AND(Tipy!MH98=Výsledky!$OP$3,Tipy!MJ98=Výsledky!$OR$3),50,0)))</f>
        <v/>
      </c>
      <c r="ON104" s="92" t="str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/>
      </c>
      <c r="OO104" s="92" t="str">
        <f>IF(ISBLANK($OR$3),"",IF(OR(Tipy!MK98=Výsledky!$OM$6,Tipy!MK98=Výsledky!$OM$7,Tipy!MK98=Výsledky!$OM$8,Tipy!MK98=Výsledky!$OM$9),30,0))</f>
        <v/>
      </c>
      <c r="OP104" s="92" t="str">
        <f>IF(ISBLANK($OR$3),"",IF(OR(Tipy!ML98=Výsledky!$OP$6,Tipy!ML98=Výsledky!$OP$7,Tipy!ML98=Výsledky!$OP$8,Tipy!ML98=Výsledky!$OP$9),10,0))</f>
        <v/>
      </c>
      <c r="OQ104" s="93" t="str">
        <f>IF(ISBLANK($OR$3),"",IF(ISBLANK(Tipy!MH98),0,IF(OR(AND(Tipy!MH98=Výsledky!$OP$3,OR(Tipy!MJ98=Výsledky!$OR$3+1,Tipy!MJ98=Výsledky!$OR$3-1)),AND(Tipy!MJ98=Výsledky!$OR$3,OR(Tipy!MH98=Výsledky!$OP$3+1,Tipy!MH98=Výsledky!$OP$3-1))),10,0)))</f>
        <v/>
      </c>
      <c r="OR104" s="95" t="str">
        <f>IF(ISBLANK($OR$3),"",IF(ISBLANK(Tipy!MH98),"-",SUM(OM104:OQ104)))</f>
        <v/>
      </c>
      <c r="OS104" s="94"/>
      <c r="OT104" s="92" t="str">
        <f>IF(ISBLANK($OY$3),"",IF(ISBLANK(Tipy!MN98),0,IF(AND(Tipy!MN98=Výsledky!$OW$3,Tipy!MP98=Výsledky!$OY$3),50,0)))</f>
        <v/>
      </c>
      <c r="OU104" s="92" t="str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/>
      </c>
      <c r="OV104" s="92" t="str">
        <f>IF(ISBLANK($OY$3),"",IF(OR(Tipy!MQ98=Výsledky!$OT$6,Tipy!MQ98=Výsledky!$OT$7,Tipy!MQ98=Výsledky!$OT$8,Tipy!MQ98=Výsledky!$OT$9),30,0))</f>
        <v/>
      </c>
      <c r="OW104" s="92" t="str">
        <f>IF(ISBLANK($OY$3),"",IF(OR(Tipy!MR98=Výsledky!$OW$6,Tipy!MR98=Výsledky!$OW$7,Tipy!MR98=Výsledky!$OW$8,Tipy!MR98=Výsledky!$OW$9),10,0))</f>
        <v/>
      </c>
      <c r="OX104" s="93" t="str">
        <f>IF(ISBLANK($OY$3),"",IF(ISBLANK(Tipy!MN98),0,IF(OR(AND(Tipy!MN98=Výsledky!$OW$3,OR(Tipy!MP98=Výsledky!$OY$3+1,Tipy!MP98=Výsledky!$OY$3-1)),AND(Tipy!MP98=Výsledky!$OY$3,OR(Tipy!MN98=Výsledky!$OW$3+1,Tipy!MN98=Výsledky!$OW$3-1))),10,0)))</f>
        <v/>
      </c>
      <c r="OY104" s="95" t="str">
        <f>IF(ISBLANK($OY$3),"",IF(ISBLANK(Tipy!MN98),"-",SUM(OT104:OX104)))</f>
        <v/>
      </c>
      <c r="OZ104" s="94"/>
      <c r="PA104" s="92" t="str">
        <f>IF(ISBLANK($PF$3),"",IF(ISBLANK(Tipy!MT98),0,IF(AND(Tipy!MT98=Výsledky!$PD$3,Tipy!MV98=Výsledky!$PF$3),50,0)))</f>
        <v/>
      </c>
      <c r="PB104" s="92" t="str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/>
      </c>
      <c r="PC104" s="92" t="str">
        <f>IF(ISBLANK($PF$3),"",IF(OR(Tipy!MW98=Výsledky!$PA$6,Tipy!MW98=Výsledky!$PA$7,Tipy!MW98=Výsledky!$PA$8,Tipy!MW98=Výsledky!$PA$9),30,0))</f>
        <v/>
      </c>
      <c r="PD104" s="92" t="str">
        <f>IF(ISBLANK($PF$3),"",IF(OR(Tipy!MX98=Výsledky!$PD$6,Tipy!MX98=Výsledky!$PD$7,Tipy!MX98=Výsledky!$PD$8,Tipy!MX98=Výsledky!$PD$9),10,0))</f>
        <v/>
      </c>
      <c r="PE104" s="93" t="str">
        <f>IF(ISBLANK($PF$3),"",IF(ISBLANK(Tipy!MT98),0,IF(OR(AND(Tipy!MT98=Výsledky!$PD$3,OR(Tipy!MV98=Výsledky!$PF$3+1,Tipy!MV98=Výsledky!$PF$3-1)),AND(Tipy!MV98=Výsledky!$PF$3,OR(Tipy!MT98=Výsledky!$PD$3+1,Tipy!MT98=Výsledky!$PD$3-1))),10,0)))</f>
        <v/>
      </c>
      <c r="PF104" s="95" t="str">
        <f>IF(ISBLANK($PF$3),"",IF(ISBLANK(Tipy!MT98),"-",SUM(PA104:PE104)))</f>
        <v/>
      </c>
      <c r="PG104" s="94"/>
      <c r="PH104" s="92" t="str">
        <f>IF(ISBLANK($PM$3),"",IF(ISBLANK(Tipy!MZ98),0,IF(AND(Tipy!MZ98=Výsledky!$PK$3,Tipy!NB98=Výsledky!$PM$3),50,0)))</f>
        <v/>
      </c>
      <c r="PI104" s="92" t="str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/>
      </c>
      <c r="PJ104" s="92" t="str">
        <f>IF(ISBLANK($PM$3),"",IF(OR(Tipy!NC98=Výsledky!$PH$6,Tipy!NC98=Výsledky!$PH$7,Tipy!NC98=Výsledky!$PH$8,Tipy!NC98=Výsledky!$PH$9),30,0))</f>
        <v/>
      </c>
      <c r="PK104" s="92" t="str">
        <f>IF(ISBLANK($PM$3),"",IF(OR(Tipy!ND98=Výsledky!$PK$6,Tipy!ND98=Výsledky!$PK$7,Tipy!ND98=Výsledky!$PK$8,Tipy!ND98=Výsledky!$PK$9),10,0))</f>
        <v/>
      </c>
      <c r="PL104" s="93" t="str">
        <f>IF(ISBLANK($PM$3),"",IF(ISBLANK(Tipy!MZ98),0,IF(OR(AND(Tipy!MZ98=Výsledky!$PK$3,OR(Tipy!NB98=Výsledky!$PM$3+1,Tipy!NB98=Výsledky!$PM$3-1)),AND(Tipy!NB98=Výsledky!$PM$3,OR(Tipy!MZ98=Výsledky!$PK$3+1,Tipy!MZ98=Výsledky!$PK$3-1))),10,0)))</f>
        <v/>
      </c>
      <c r="PM104" s="95" t="str">
        <f>IF(ISBLANK($PM$3),"",IF(ISBLANK(Tipy!MZ98),"-",SUM(PH104:PL104)))</f>
        <v/>
      </c>
      <c r="PN104" s="94"/>
      <c r="PO104" s="92" t="str">
        <f>IF(ISBLANK($PT$3),"",IF(ISBLANK(Tipy!NF98),0,IF(AND(Tipy!NF98=Výsledky!$PR$3,Tipy!NH98=Výsledky!$PT$3),50,0)))</f>
        <v/>
      </c>
      <c r="PP104" s="92" t="str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/>
      </c>
      <c r="PQ104" s="92" t="str">
        <f>IF(ISBLANK($PT$3),"",IF(OR(Tipy!NI98=Výsledky!$PO$6,Tipy!NI98=Výsledky!$PO$7,Tipy!NI98=Výsledky!$PO$8,Tipy!NI98=Výsledky!$PO$9),30,0))</f>
        <v/>
      </c>
      <c r="PR104" s="92" t="str">
        <f>IF(ISBLANK($PT$3),"",IF(OR(Tipy!NJ98=Výsledky!$PR$6,Tipy!NJ98=Výsledky!$PR$7,Tipy!NJ98=Výsledky!$PR$8,Tipy!NJ98=Výsledky!$PR$9),10,0))</f>
        <v/>
      </c>
      <c r="PS104" s="93" t="str">
        <f>IF(ISBLANK($PT$3),"",IF(ISBLANK(Tipy!NF98),0,IF(OR(AND(Tipy!NF98=Výsledky!$PR$3,OR(Tipy!NH98=Výsledky!$PT$3+1,Tipy!NH98=Výsledky!$PT$3-1)),AND(Tipy!NH98=Výsledky!$PT$3,OR(Tipy!NF98=Výsledky!$PR$3+1,Tipy!NF98=Výsledky!$PR$3-1))),10,0)))</f>
        <v/>
      </c>
      <c r="PT104" s="95" t="str">
        <f>IF(ISBLANK($PT$3),"",IF(ISBLANK(Tipy!NF98),"-",SUM(PO104:PS104)))</f>
        <v/>
      </c>
      <c r="PU104" s="94"/>
      <c r="PV104" s="92" t="str">
        <f>IF(ISBLANK($QA$3),"",IF(ISBLANK(Tipy!NL98),0,IF(AND(Tipy!NL98=Výsledky!$PY$3,Tipy!NN98=Výsledky!$QA$3),50,0)))</f>
        <v/>
      </c>
      <c r="PW104" s="92" t="str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/>
      </c>
      <c r="PX104" s="92" t="str">
        <f>IF(ISBLANK($QA$3),"",IF(OR(Tipy!NO98=Výsledky!$PV$6,Tipy!NO98=Výsledky!$PV$7,Tipy!NO98=Výsledky!$PV$8,Tipy!NO98=Výsledky!$PV$9),30,0))</f>
        <v/>
      </c>
      <c r="PY104" s="92" t="str">
        <f>IF(ISBLANK($QA$3),"",IF(OR(Tipy!NP98=Výsledky!$PY$6,Tipy!NP98=Výsledky!$PY$7,Tipy!NP98=Výsledky!$PY$8,Tipy!NP98=Výsledky!$PY$9),10,0))</f>
        <v/>
      </c>
      <c r="PZ104" s="93" t="str">
        <f>IF(ISBLANK($QA$3),"",IF(ISBLANK(Tipy!NL98),0,IF(OR(AND(Tipy!NL98=Výsledky!$PY$3,OR(Tipy!NN98=Výsledky!$QA$3+1,Tipy!NN98=Výsledky!$QA$3-1)),AND(Tipy!NN98=Výsledky!$QA$3,OR(Tipy!NL98=Výsledky!$PY$3+1,Tipy!NL98=Výsledky!$PY$3-1))),10,0)))</f>
        <v/>
      </c>
      <c r="QA104" s="95" t="str">
        <f>IF(ISBLANK($QA$3),"",IF(ISBLANK(Tipy!NL98),"-",SUM(PV104:PZ104)))</f>
        <v/>
      </c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182">
        <f>IF(ISBLANK($GP$3),"",IF(ISBLANK(Tipy!FJ99),0,IF(AND(Tipy!FJ99=Výsledky!$GN$3,Tipy!FL99=Výsledky!$GP$3),50,0)))</f>
        <v>0</v>
      </c>
      <c r="GL105" s="182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82">
        <f>IF(ISBLANK($GP$3),"",IF(OR(Tipy!FM99=Výsledky!$GK$6,Tipy!FM99=Výsledky!$GK$7,Tipy!FM99=Výsledky!$GK$8,Tipy!FM99=Výsledky!$GK$9),30,0))</f>
        <v>30</v>
      </c>
      <c r="GN105" s="182">
        <f>IF(ISBLANK($GP$3),"",IF(OR(Tipy!FN99=Výsledky!$GN$6,Tipy!FN99=Výsledky!$GN$7,Tipy!FN99=Výsledky!$GN$8,Tipy!FN99=Výsledky!$GN$9),10,0))</f>
        <v>10</v>
      </c>
      <c r="GO105" s="183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6">
        <f>IF(ISBLANK($GP$3),"",IF(ISBLANK(Tipy!FJ99),"-",SUM(GK105:GO105)))</f>
        <v>60</v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182">
        <f>IF(ISBLANK($IM$3),"",IF(ISBLANK(Tipy!GZ99),0,IF(AND(Tipy!GZ99=Výsledky!$IK$3,Tipy!HB99=Výsledky!$IM$3),50,0)))</f>
        <v>50</v>
      </c>
      <c r="II105" s="182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2">
        <f>IF(ISBLANK($IM$3),"",IF(OR(Tipy!HC99=Výsledky!$IH$6,Tipy!HC99=Výsledky!$IH$7,Tipy!HC99=Výsledky!$IH$8,Tipy!HC99=Výsledky!$IH$9),30,0))</f>
        <v>0</v>
      </c>
      <c r="IK105" s="182">
        <f>IF(ISBLANK($IM$3),"",IF(OR(Tipy!HD99=Výsledky!$IK$6,Tipy!HD99=Výsledky!$IK$7,Tipy!HD99=Výsledky!$IK$8,Tipy!HD99=Výsledky!$IK$9),10,0))</f>
        <v>0</v>
      </c>
      <c r="IL105" s="183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6">
        <f>IF(ISBLANK($IM$3),"",IF(ISBLANK(Tipy!GZ99),"-",SUM(IH105:IL105)))</f>
        <v>50</v>
      </c>
      <c r="IN105" s="185"/>
      <c r="IO105" s="182">
        <f>IF(ISBLANK($IT$3),"",IF(ISBLANK(Tipy!HF99),0,IF(AND(Tipy!HF99=Výsledky!$IR$3,Tipy!HH99=Výsledky!$IT$3),50,0)))</f>
        <v>0</v>
      </c>
      <c r="IP105" s="182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2">
        <f>IF(ISBLANK($IT$3),"",IF(OR(Tipy!HI99=Výsledky!$IO$6,Tipy!HI99=Výsledky!$IO$7,Tipy!HI99=Výsledky!$IO$8,Tipy!HI99=Výsledky!$IO$9),30,0))</f>
        <v>30</v>
      </c>
      <c r="IR105" s="182">
        <f>IF(ISBLANK($IT$3),"",IF(OR(Tipy!HJ99=Výsledky!$IR$6,Tipy!HJ99=Výsledky!$IR$7,Tipy!HJ99=Výsledky!$IR$8,Tipy!HJ99=Výsledky!$IR$9),10,0))</f>
        <v>10</v>
      </c>
      <c r="IS105" s="183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6">
        <f>IF(ISBLANK($IT$3),"",IF(ISBLANK(Tipy!HF99),"-",SUM(IO105:IS105)))</f>
        <v>60</v>
      </c>
      <c r="IU105" s="185"/>
      <c r="IV105" s="182">
        <f>IF(ISBLANK($JA$3),"",IF(ISBLANK(Tipy!HL99),0,IF(AND(Tipy!HL99=Výsledky!$IY$3,Tipy!HN99=Výsledky!$JA$3),50,0)))</f>
        <v>0</v>
      </c>
      <c r="IW105" s="182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2">
        <f>IF(ISBLANK($JA$3),"",IF(OR(Tipy!HO99=Výsledky!$IV$6,Tipy!HO99=Výsledky!$IV$7,Tipy!HO99=Výsledky!$IV$8,Tipy!HO99=Výsledky!$IV$9),30,0))</f>
        <v>0</v>
      </c>
      <c r="IY105" s="182">
        <f>IF(ISBLANK($JA$3),"",IF(OR(Tipy!HP99=Výsledky!$IY$6,Tipy!HP99=Výsledky!$IY$7,Tipy!HP99=Výsledky!$IY$8,Tipy!HP99=Výsledky!$IY$9),10,0))</f>
        <v>0</v>
      </c>
      <c r="IZ105" s="183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6">
        <f>IF(ISBLANK($JA$3),"",IF(ISBLANK(Tipy!HL99),"-",SUM(IV105:IZ105)))</f>
        <v>30</v>
      </c>
      <c r="JB105" s="185"/>
      <c r="JC105" s="182">
        <f>IF(ISBLANK($JH$3),"",IF(ISBLANK(Tipy!HR99),0,IF(AND(Tipy!HR99=Výsledky!$JF$3,Tipy!HT99=Výsledky!$JH$3),50,0)))</f>
        <v>0</v>
      </c>
      <c r="JD105" s="182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2">
        <f>IF(ISBLANK($JH$3),"",IF(OR(Tipy!HU99=Výsledky!$JC$6,Tipy!HU99=Výsledky!$JC$7,Tipy!HU99=Výsledky!$JC$8,Tipy!HU99=Výsledky!$JC$9),30,0))</f>
        <v>0</v>
      </c>
      <c r="JF105" s="182">
        <f>IF(ISBLANK($JH$3),"",IF(OR(Tipy!HV99=Výsledky!$JF$6,Tipy!HV99=Výsledky!$JF$7,Tipy!HV99=Výsledky!$JF$8,Tipy!HV99=Výsledky!$JF$9),10,0))</f>
        <v>0</v>
      </c>
      <c r="JG105" s="183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6">
        <f>IF(ISBLANK($JH$3),"",IF(ISBLANK(Tipy!HR99),"-",SUM(JC105:JG105)))</f>
        <v>20</v>
      </c>
      <c r="JI105" s="185"/>
      <c r="JJ105" s="182">
        <f>IF(ISBLANK($JO$3),"",IF(ISBLANK(Tipy!HX99),0,IF(AND(Tipy!HX99=Výsledky!$JM$3,Tipy!HZ99=Výsledky!$JO$3),50,0)))</f>
        <v>0</v>
      </c>
      <c r="JK105" s="182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2">
        <f>IF(ISBLANK($JO$3),"",IF(OR(Tipy!IA99=Výsledky!$JJ$6,Tipy!IA99=Výsledky!$JJ$7,Tipy!IA99=Výsledky!$JJ$8,Tipy!IA99=Výsledky!$JJ$9),30,0))</f>
        <v>30</v>
      </c>
      <c r="JM105" s="182">
        <f>IF(ISBLANK($JO$3),"",IF(OR(Tipy!IB99=Výsledky!$JM$6,Tipy!IB99=Výsledky!$JM$7,Tipy!IB99=Výsledky!$JM$8,Tipy!IB99=Výsledky!$JM$9),10,0))</f>
        <v>0</v>
      </c>
      <c r="JN105" s="183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186">
        <f>IF(ISBLANK($JO$3),"",IF(ISBLANK(Tipy!HX99),"-",SUM(JJ105:JN105)))</f>
        <v>60</v>
      </c>
      <c r="JP105" s="185"/>
      <c r="JQ105" s="182">
        <f>IF(ISBLANK($JV$3),"",IF(ISBLANK(Tipy!ID99),0,IF(AND(Tipy!ID99=Výsledky!$JT$3,Tipy!IF99=Výsledky!$JV$3),50,0)))</f>
        <v>0</v>
      </c>
      <c r="JR105" s="182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182">
        <f>IF(ISBLANK($JV$3),"",IF(OR(Tipy!IG99=Výsledky!$JQ$6,Tipy!IG99=Výsledky!$JQ$7,Tipy!IG99=Výsledky!$JQ$8,Tipy!IG99=Výsledky!$JQ$9),30,0))</f>
        <v>30</v>
      </c>
      <c r="JT105" s="182">
        <f>IF(ISBLANK($JV$3),"",IF(OR(Tipy!IH99=Výsledky!$JT$6,Tipy!IH99=Výsledky!$JT$7,Tipy!IH99=Výsledky!$JT$8,Tipy!IH99=Výsledky!$JT$9),10,0))</f>
        <v>0</v>
      </c>
      <c r="JU105" s="183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186">
        <f>IF(ISBLANK($JV$3),"",IF(ISBLANK(Tipy!ID99),"-",SUM(JQ105:JU105)))</f>
        <v>60</v>
      </c>
      <c r="JW105" s="185"/>
      <c r="JX105" s="182">
        <f>IF(ISBLANK($KC$3),"",IF(ISBLANK(Tipy!IJ99),0,IF(AND(Tipy!IJ99=Výsledky!$KA$3,Tipy!IL99=Výsledky!$KC$3),50,0)))</f>
        <v>0</v>
      </c>
      <c r="JY105" s="182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>20</v>
      </c>
      <c r="JZ105" s="182">
        <f>IF(ISBLANK($KC$3),"",IF(OR(Tipy!IM99=Výsledky!$JX$6,Tipy!IM99=Výsledky!$JX$7,Tipy!IM99=Výsledky!$JX$8,Tipy!IM99=Výsledky!$JX$9),30,0))</f>
        <v>0</v>
      </c>
      <c r="KA105" s="182">
        <f>IF(ISBLANK($KC$3),"",IF(OR(Tipy!IN99=Výsledky!$KA$6,Tipy!IN99=Výsledky!$KA$7,Tipy!IN99=Výsledky!$KA$8,Tipy!IN99=Výsledky!$KA$9),10,0))</f>
        <v>0</v>
      </c>
      <c r="KB105" s="183">
        <f>IF(ISBLANK($KC$3),"",IF(ISBLANK(Tipy!IJ99),0,IF(OR(AND(Tipy!IJ99=Výsledky!$KA$3,OR(Tipy!IL99=Výsledky!$KC$3+1,Tipy!IL99=Výsledky!$KC$3-1)),AND(Tipy!IL99=Výsledky!$KC$3,OR(Tipy!IJ99=Výsledky!$KA$3+1,Tipy!IJ99=Výsledky!$KA$3-1))),10,0)))</f>
        <v>0</v>
      </c>
      <c r="KC105" s="186">
        <f>IF(ISBLANK($KC$3),"",IF(ISBLANK(Tipy!IJ99),"-",SUM(JX105:KB105)))</f>
        <v>20</v>
      </c>
      <c r="KD105" s="185"/>
      <c r="KE105" s="182">
        <f>IF(ISBLANK($KJ$3),"",IF(ISBLANK(Tipy!IP99),0,IF(AND(Tipy!IP99=Výsledky!$KH$3,Tipy!IR99=Výsledky!$KJ$3),50,0)))</f>
        <v>0</v>
      </c>
      <c r="KF105" s="182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182">
        <f>IF(ISBLANK($KJ$3),"",IF(OR(Tipy!IS99=Výsledky!$KE$6,Tipy!IS99=Výsledky!$KE$7,Tipy!IS99=Výsledky!$KE$8,Tipy!IS99=Výsledky!$KE$9),30,0))</f>
        <v>0</v>
      </c>
      <c r="KH105" s="182">
        <f>IF(ISBLANK($KJ$3),"",IF(OR(Tipy!IT99=Výsledky!$KH$6,Tipy!IT99=Výsledky!$KH$7,Tipy!IT99=Výsledky!$KH$8,Tipy!IT99=Výsledky!$KH$9),10,0))</f>
        <v>0</v>
      </c>
      <c r="KI105" s="183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186">
        <f>IF(ISBLANK($KJ$3),"",IF(ISBLANK(Tipy!IP99),"-",SUM(KE105:KI105)))</f>
        <v>0</v>
      </c>
      <c r="KK105" s="185"/>
      <c r="KL105" s="182">
        <f>IF(ISBLANK($KQ$3),"",IF(ISBLANK(Tipy!IV99),0,IF(AND(Tipy!IV99=Výsledky!$KO$3,Tipy!IX99=Výsledky!$KQ$3),50,0)))</f>
        <v>0</v>
      </c>
      <c r="KM105" s="182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>20</v>
      </c>
      <c r="KN105" s="182">
        <f>IF(ISBLANK($KQ$3),"",IF(OR(Tipy!IY99=Výsledky!$KL$6,Tipy!IY99=Výsledky!$KL$7,Tipy!IY99=Výsledky!$KL$8,Tipy!IY99=Výsledky!$KL$9),30,0))</f>
        <v>0</v>
      </c>
      <c r="KO105" s="182">
        <f>IF(ISBLANK($KQ$3),"",IF(OR(Tipy!IZ99=Výsledky!$KO$6,Tipy!IZ99=Výsledky!$KO$7,Tipy!IZ99=Výsledky!$KO$8,Tipy!IZ99=Výsledky!$KO$9),10,0))</f>
        <v>0</v>
      </c>
      <c r="KP105" s="183">
        <f>IF(ISBLANK($KQ$3),"",IF(ISBLANK(Tipy!IV99),0,IF(OR(AND(Tipy!IV99=Výsledky!$KO$3,OR(Tipy!IX99=Výsledky!$KQ$3+1,Tipy!IX99=Výsledky!$KQ$3-1)),AND(Tipy!IX99=Výsledky!$KQ$3,OR(Tipy!IV99=Výsledky!$KO$3+1,Tipy!IV99=Výsledky!$KO$3-1))),10,0)))</f>
        <v>10</v>
      </c>
      <c r="KQ105" s="186">
        <f>IF(ISBLANK($KQ$3),"",IF(ISBLANK(Tipy!IV99),"-",SUM(KL105:KP105)))</f>
        <v>30</v>
      </c>
      <c r="KR105" s="185"/>
      <c r="KS105" s="182">
        <f>IF(ISBLANK($KX$3),"",IF(ISBLANK(Tipy!JB99),0,IF(AND(Tipy!JB99=Výsledky!$KV$3,Tipy!JD99=Výsledky!$KX$3),50,0)))</f>
        <v>0</v>
      </c>
      <c r="KT105" s="182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>20</v>
      </c>
      <c r="KU105" s="182">
        <f>IF(ISBLANK($KX$3),"",IF(OR(Tipy!JE99=Výsledky!$KS$6,Tipy!JE99=Výsledky!$KS$7,Tipy!JE99=Výsledky!$KS$8,Tipy!JE99=Výsledky!$KS$9),30,0))</f>
        <v>0</v>
      </c>
      <c r="KV105" s="182">
        <f>IF(ISBLANK($KX$3),"",IF(OR(Tipy!JF99=Výsledky!$KV$6,Tipy!JF99=Výsledky!$KV$7,Tipy!JF99=Výsledky!$KV$8,Tipy!JF99=Výsledky!$KV$9),10,0))</f>
        <v>10</v>
      </c>
      <c r="KW105" s="183">
        <f>IF(ISBLANK($KX$3),"",IF(ISBLANK(Tipy!JB99),0,IF(OR(AND(Tipy!JB99=Výsledky!$KV$3,OR(Tipy!JD99=Výsledky!$KX$3+1,Tipy!JD99=Výsledky!$KX$3-1)),AND(Tipy!JD99=Výsledky!$KX$3,OR(Tipy!JB99=Výsledky!$KV$3+1,Tipy!JB99=Výsledky!$KV$3-1))),10,0)))</f>
        <v>0</v>
      </c>
      <c r="KX105" s="186">
        <f>IF(ISBLANK($KX$3),"",IF(ISBLANK(Tipy!JB99),"-",SUM(KS105:KW105)))</f>
        <v>30</v>
      </c>
      <c r="KY105" s="185"/>
      <c r="KZ105" s="182">
        <f>IF(ISBLANK($LE$3),"",IF(ISBLANK(Tipy!JH99),0,IF(AND(Tipy!JH99=Výsledky!$LC$3,Tipy!JJ99=Výsledky!$LE$3),50,0)))</f>
        <v>0</v>
      </c>
      <c r="LA105" s="182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>0</v>
      </c>
      <c r="LB105" s="182">
        <f>IF(ISBLANK($LE$3),"",IF(OR(Tipy!JK99=Výsledky!$KZ$6,Tipy!JK99=Výsledky!$KZ$7,Tipy!JK99=Výsledky!$KZ$8,Tipy!JK99=Výsledky!$KZ$9),30,0))</f>
        <v>0</v>
      </c>
      <c r="LC105" s="182">
        <f>IF(ISBLANK($LE$3),"",IF(OR(Tipy!JL99=Výsledky!$LC$6,Tipy!JL99=Výsledky!$LC$7,Tipy!JL99=Výsledky!$LC$8,Tipy!JL99=Výsledky!$LC$9),10,0))</f>
        <v>0</v>
      </c>
      <c r="LD105" s="183">
        <f>IF(ISBLANK($LE$3),"",IF(ISBLANK(Tipy!JH99),0,IF(OR(AND(Tipy!JH99=Výsledky!$LC$3,OR(Tipy!JJ99=Výsledky!$LE$3+1,Tipy!JJ99=Výsledky!$LE$3-1)),AND(Tipy!JJ99=Výsledky!$LE$3,OR(Tipy!JH99=Výsledky!$LC$3+1,Tipy!JH99=Výsledky!$LC$3-1))),10,0)))</f>
        <v>0</v>
      </c>
      <c r="LE105" s="186">
        <f>IF(ISBLANK($LE$3),"",IF(ISBLANK(Tipy!JH99),"-",SUM(KZ105:LD105)))</f>
        <v>0</v>
      </c>
      <c r="LF105" s="185"/>
      <c r="LG105" s="182">
        <f>IF(ISBLANK($LL$3),"",IF(ISBLANK(Tipy!JN99),0,IF(AND(Tipy!JN99=Výsledky!$LJ$3,Tipy!JP99=Výsledky!$LL$3),50,0)))</f>
        <v>0</v>
      </c>
      <c r="LH105" s="182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>20</v>
      </c>
      <c r="LI105" s="182">
        <f>IF(ISBLANK($LL$3),"",IF(OR(Tipy!JQ99=Výsledky!$LG$6,Tipy!JQ99=Výsledky!$LG$7,Tipy!JQ99=Výsledky!$LG$8,Tipy!JQ99=Výsledky!$LG$9),30,0))</f>
        <v>30</v>
      </c>
      <c r="LJ105" s="182">
        <f>IF(ISBLANK($LL$3),"",IF(OR(Tipy!JR99=Výsledky!$LJ$6,Tipy!JR99=Výsledky!$LJ$7,Tipy!JR99=Výsledky!$LJ$8,Tipy!JR99=Výsledky!$LJ$9),10,0))</f>
        <v>0</v>
      </c>
      <c r="LK105" s="183">
        <f>IF(ISBLANK($LL$3),"",IF(ISBLANK(Tipy!JN99),0,IF(OR(AND(Tipy!JN99=Výsledky!$LJ$3,OR(Tipy!JP99=Výsledky!$LL$3+1,Tipy!JP99=Výsledky!$LL$3-1)),AND(Tipy!JP99=Výsledky!$LL$3,OR(Tipy!JN99=Výsledky!$LJ$3+1,Tipy!JN99=Výsledky!$LJ$3-1))),10,0)))</f>
        <v>0</v>
      </c>
      <c r="LL105" s="186">
        <f>IF(ISBLANK($LL$3),"",IF(ISBLANK(Tipy!JN99),"-",SUM(LG105:LK105)))</f>
        <v>50</v>
      </c>
      <c r="LM105" s="185"/>
      <c r="LN105" s="182" t="str">
        <f>IF(ISBLANK($LS$3),"",IF(ISBLANK(Tipy!JT99),0,IF(AND(Tipy!JT99=Výsledky!$LQ$3,Tipy!JV99=Výsledky!$LS$3),50,0)))</f>
        <v/>
      </c>
      <c r="LO105" s="182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182" t="str">
        <f>IF(ISBLANK($LS$3),"",IF(OR(Tipy!JW99=Výsledky!$LN$6,Tipy!JW99=Výsledky!$LN$7,Tipy!JW99=Výsledky!$LN$8,Tipy!JW99=Výsledky!$LN$9),30,0))</f>
        <v/>
      </c>
      <c r="LQ105" s="182" t="str">
        <f>IF(ISBLANK($LS$3),"",IF(OR(Tipy!JX99=Výsledky!$LQ$6,Tipy!JX99=Výsledky!$LQ$7,Tipy!JX99=Výsledky!$LQ$8,Tipy!JX99=Výsledky!$LQ$9),10,0))</f>
        <v/>
      </c>
      <c r="LR105" s="183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186" t="str">
        <f>IF(ISBLANK($LS$3),"",IF(ISBLANK(Tipy!JT99),"-",SUM(LN105:LR105)))</f>
        <v/>
      </c>
      <c r="LT105" s="94"/>
      <c r="LU105" s="182">
        <f>IF(ISBLANK($LZ$3),"",IF(ISBLANK(Tipy!JZ99),0,IF(AND(Tipy!JZ99=Výsledky!$LX$3,Tipy!KB99=Výsledky!$LZ$3),50,0)))</f>
        <v>0</v>
      </c>
      <c r="LV105" s="182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>20</v>
      </c>
      <c r="LW105" s="182">
        <f>IF(ISBLANK($LZ$3),"",IF(OR(Tipy!KC99=Výsledky!$LU$6,Tipy!KC99=Výsledky!$LU$7,Tipy!KC99=Výsledky!$LU$8,Tipy!KC99=Výsledky!$LU$9),30,0))</f>
        <v>0</v>
      </c>
      <c r="LX105" s="182">
        <f>IF(ISBLANK($LZ$3),"",IF(OR(Tipy!KD99=Výsledky!$LX$6,Tipy!KD99=Výsledky!$LX$7,Tipy!KD99=Výsledky!$LX$8,Tipy!KD99=Výsledky!$LX$9),10,0))</f>
        <v>0</v>
      </c>
      <c r="LY105" s="183">
        <f>IF(ISBLANK($LZ$3),"",IF(ISBLANK(Tipy!JZ99),0,IF(OR(AND(Tipy!JZ99=Výsledky!$LX$3,OR(Tipy!KB99=Výsledky!$LZ$3+1,Tipy!KB99=Výsledky!$LZ$3-1)),AND(Tipy!KB99=Výsledky!$LZ$3,OR(Tipy!JZ99=Výsledky!$LX$3+1,Tipy!JZ99=Výsledky!$LX$3-1))),10,0)))</f>
        <v>10</v>
      </c>
      <c r="LZ105" s="186">
        <f>IF(ISBLANK($LZ$3),"",IF(ISBLANK(Tipy!JZ99),"-",SUM(LU105:LY105)))</f>
        <v>30</v>
      </c>
      <c r="MA105" s="185"/>
      <c r="MB105" s="182">
        <f>IF(ISBLANK($MG$3),"",IF(ISBLANK(Tipy!KF99),0,IF(AND(Tipy!KF99=Výsledky!$ME$3,Tipy!KH99=Výsledky!$MG$3),50,0)))</f>
        <v>0</v>
      </c>
      <c r="MC105" s="182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>20</v>
      </c>
      <c r="MD105" s="182">
        <f>IF(ISBLANK($MG$3),"",IF(OR(Tipy!KI99=Výsledky!$MB$6,Tipy!KI99=Výsledky!$MB$7,Tipy!KI99=Výsledky!$MB$8,Tipy!KI99=Výsledky!$MB$9),30,0))</f>
        <v>0</v>
      </c>
      <c r="ME105" s="182">
        <f>IF(ISBLANK($MG$3),"",IF(OR(Tipy!KJ99=Výsledky!$ME$6,Tipy!KJ99=Výsledky!$ME$7,Tipy!KJ99=Výsledky!$ME$8,Tipy!KJ99=Výsledky!$ME$9),10,0))</f>
        <v>0</v>
      </c>
      <c r="MF105" s="183">
        <f>IF(ISBLANK($MG$3),"",IF(ISBLANK(Tipy!KF99),0,IF(OR(AND(Tipy!KF99=Výsledky!$ME$3,OR(Tipy!KH99=Výsledky!$MG$3+1,Tipy!KH99=Výsledky!$MG$3-1)),AND(Tipy!KH99=Výsledky!$MG$3,OR(Tipy!KF99=Výsledky!$ME$3+1,Tipy!KF99=Výsledky!$ME$3-1))),10,0)))</f>
        <v>10</v>
      </c>
      <c r="MG105" s="186">
        <f>IF(ISBLANK($MG$3),"",IF(ISBLANK(Tipy!KF99),"-",SUM(MB105:MF105)))</f>
        <v>30</v>
      </c>
      <c r="MH105" s="94"/>
      <c r="MI105" s="92" t="str">
        <f>IF(ISBLANK($MN$3),"",IF(ISBLANK(Tipy!KL99),0,IF(AND(Tipy!KL99=Výsledky!$ML$3,Tipy!KN99=Výsledky!$MN$3),50,0)))</f>
        <v/>
      </c>
      <c r="MJ105" s="92" t="str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/>
      </c>
      <c r="MK105" s="92" t="str">
        <f>IF(ISBLANK($MN$3),"",IF(OR(Tipy!KO99=Výsledky!$MI$6,Tipy!KO99=Výsledky!$MI$7,Tipy!KO99=Výsledky!$MI$8,Tipy!KO99=Výsledky!$MI$9),30,0))</f>
        <v/>
      </c>
      <c r="ML105" s="92" t="str">
        <f>IF(ISBLANK($MN$3),"",IF(OR(Tipy!KP99=Výsledky!$ML$6,Tipy!KP99=Výsledky!$ML$7,Tipy!KP99=Výsledky!$ML$8,Tipy!KP99=Výsledky!$ML$9),10,0))</f>
        <v/>
      </c>
      <c r="MM105" s="93" t="str">
        <f>IF(ISBLANK($MN$3),"",IF(ISBLANK(Tipy!KL99),0,IF(OR(AND(Tipy!KL99=Výsledky!$ML$3,OR(Tipy!KN99=Výsledky!$MN$3+1,Tipy!KN99=Výsledky!$MN$3-1)),AND(Tipy!KN99=Výsledky!$MN$3,OR(Tipy!KL99=Výsledky!$ML$3+1,Tipy!KL99=Výsledky!$ML$3-1))),10,0)))</f>
        <v/>
      </c>
      <c r="MN105" s="95" t="str">
        <f>IF(ISBLANK($MN$3),"",IF(ISBLANK(Tipy!KL99),"-",SUM(MI105:MM105)))</f>
        <v/>
      </c>
      <c r="MO105" s="94"/>
      <c r="MP105" s="92" t="str">
        <f>IF(ISBLANK($MU$3),"",IF(ISBLANK(Tipy!KR99),0,IF(AND(Tipy!KR99=Výsledky!$MS$3,Tipy!KT99=Výsledky!$MU$3),50,0)))</f>
        <v/>
      </c>
      <c r="MQ105" s="92" t="str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/>
      </c>
      <c r="MR105" s="92" t="str">
        <f>IF(ISBLANK($MU$3),"",IF(OR(Tipy!KU99=Výsledky!$MP$6,Tipy!KU99=Výsledky!$MP$7,Tipy!KU99=Výsledky!$MP$8,Tipy!KU99=Výsledky!$MP$9),30,0))</f>
        <v/>
      </c>
      <c r="MS105" s="92" t="str">
        <f>IF(ISBLANK($MU$3),"",IF(OR(Tipy!KV99=Výsledky!$MS$6,Tipy!KV99=Výsledky!$MS$7,Tipy!KV99=Výsledky!$MS$8,Tipy!KV99=Výsledky!$MS$9),10,0))</f>
        <v/>
      </c>
      <c r="MT105" s="93" t="str">
        <f>IF(ISBLANK($MU$3),"",IF(ISBLANK(Tipy!KR99),0,IF(OR(AND(Tipy!KR99=Výsledky!$MS$3,OR(Tipy!KT99=Výsledky!$MU$3+1,Tipy!KT99=Výsledky!$MU$3-1)),AND(Tipy!KT99=Výsledky!$MU$3,OR(Tipy!KR99=Výsledky!$MS$3+1,Tipy!KR99=Výsledky!$MS$3-1))),10,0)))</f>
        <v/>
      </c>
      <c r="MU105" s="95" t="str">
        <f>IF(ISBLANK($MU$3),"",IF(ISBLANK(Tipy!KR99),"-",SUM(MP105:MT105)))</f>
        <v/>
      </c>
      <c r="MV105" s="94"/>
      <c r="MW105" s="92" t="str">
        <f>IF(ISBLANK($NB$3),"",IF(ISBLANK(Tipy!KX99),0,IF(AND(Tipy!KX99=Výsledky!$MZ$3,Tipy!KZ99=Výsledky!$NB$3),50,0)))</f>
        <v/>
      </c>
      <c r="MX105" s="92" t="str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/>
      </c>
      <c r="MY105" s="92" t="str">
        <f>IF(ISBLANK($NB$3),"",IF(OR(Tipy!LA99=Výsledky!$MW$6,Tipy!LA99=Výsledky!$MW$7,Tipy!LA99=Výsledky!$MW$8,Tipy!LA99=Výsledky!$MW$9),30,0))</f>
        <v/>
      </c>
      <c r="MZ105" s="92" t="str">
        <f>IF(ISBLANK($NB$3),"",IF(OR(Tipy!LB99=Výsledky!$MZ$6,Tipy!LB99=Výsledky!$MZ$7,Tipy!LB99=Výsledky!$MZ$8,Tipy!LB99=Výsledky!$MZ$9),10,0))</f>
        <v/>
      </c>
      <c r="NA105" s="93" t="str">
        <f>IF(ISBLANK($NB$3),"",IF(ISBLANK(Tipy!KX99),0,IF(OR(AND(Tipy!KX99=Výsledky!$MZ$3,OR(Tipy!KZ99=Výsledky!$NB$3+1,Tipy!KZ99=Výsledky!$NB$3-1)),AND(Tipy!KZ99=Výsledky!$NB$3,OR(Tipy!KX99=Výsledky!$MZ$3+1,Tipy!KX99=Výsledky!$MZ$3-1))),10,0)))</f>
        <v/>
      </c>
      <c r="NB105" s="95" t="str">
        <f>IF(ISBLANK($NB$3),"",IF(ISBLANK(Tipy!KX99),"-",SUM(MW105:NA105)))</f>
        <v/>
      </c>
      <c r="NC105" s="94"/>
      <c r="ND105" s="92" t="str">
        <f>IF(ISBLANK($NI$3),"",IF(ISBLANK(Tipy!LD99),0,IF(AND(Tipy!LD99=Výsledky!$NG$3,Tipy!LF99=Výsledky!$NI$3),50,0)))</f>
        <v/>
      </c>
      <c r="NE105" s="92" t="str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/>
      </c>
      <c r="NF105" s="92" t="str">
        <f>IF(ISBLANK($NI$3),"",IF(OR(Tipy!LG99=Výsledky!$ND$6,Tipy!LG99=Výsledky!$ND$7,Tipy!LG99=Výsledky!$ND$8,Tipy!LG99=Výsledky!$ND$9),30,0))</f>
        <v/>
      </c>
      <c r="NG105" s="92" t="str">
        <f>IF(ISBLANK($NI$3),"",IF(OR(Tipy!LH99=Výsledky!$NG$6,Tipy!LH99=Výsledky!$NG$7,Tipy!LH99=Výsledky!$NG$8,Tipy!LH99=Výsledky!$NG$9),10,0))</f>
        <v/>
      </c>
      <c r="NH105" s="93" t="str">
        <f>IF(ISBLANK($NI$3),"",IF(ISBLANK(Tipy!LD99),0,IF(OR(AND(Tipy!LD99=Výsledky!$NG$3,OR(Tipy!LF99=Výsledky!$NI$3+1,Tipy!LF99=Výsledky!$NI$3-1)),AND(Tipy!LF99=Výsledky!$NI$3,OR(Tipy!LD99=Výsledky!$NG$3+1,Tipy!LD99=Výsledky!$NG$3-1))),10,0)))</f>
        <v/>
      </c>
      <c r="NI105" s="95" t="str">
        <f>IF(ISBLANK($NI$3),"",IF(ISBLANK(Tipy!LD99),"-",SUM(ND105:NH105)))</f>
        <v/>
      </c>
      <c r="NJ105" s="94"/>
      <c r="NK105" s="92" t="str">
        <f>IF(ISBLANK($NP$3),"",IF(ISBLANK(Tipy!LJ99),0,IF(AND(Tipy!LJ99=Výsledky!$NN$3,Tipy!LL99=Výsledky!$NP$3),50,0)))</f>
        <v/>
      </c>
      <c r="NL105" s="92" t="str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/>
      </c>
      <c r="NM105" s="92" t="str">
        <f>IF(ISBLANK($NP$3),"",IF(OR(Tipy!LM99=Výsledky!$NK$6,Tipy!LM99=Výsledky!$NK$7,Tipy!LM99=Výsledky!$NK$8,Tipy!LM99=Výsledky!$NK$9),30,0))</f>
        <v/>
      </c>
      <c r="NN105" s="92" t="str">
        <f>IF(ISBLANK($NP$3),"",IF(OR(Tipy!LN99=Výsledky!$NN$6,Tipy!LN99=Výsledky!$NN$7,Tipy!LN99=Výsledky!$NN$8,Tipy!LN99=Výsledky!$NN$9),10,0))</f>
        <v/>
      </c>
      <c r="NO105" s="93" t="str">
        <f>IF(ISBLANK($NP$3),"",IF(ISBLANK(Tipy!LJ99),0,IF(OR(AND(Tipy!LJ99=Výsledky!$NN$3,OR(Tipy!LL99=Výsledky!$NP$3+1,Tipy!LL99=Výsledky!$NP$3-1)),AND(Tipy!LL99=Výsledky!$NP$3,OR(Tipy!LJ99=Výsledky!$NN$3+1,Tipy!LJ99=Výsledky!$NN$3-1))),10,0)))</f>
        <v/>
      </c>
      <c r="NP105" s="95" t="str">
        <f>IF(ISBLANK($NP$3),"",IF(ISBLANK(Tipy!LJ99),"-",SUM(NK105:NO105)))</f>
        <v/>
      </c>
      <c r="NQ105" s="94"/>
      <c r="NR105" s="92" t="str">
        <f>IF(ISBLANK($NW$3),"",IF(ISBLANK(Tipy!LP99),0,IF(AND(Tipy!LP99=Výsledky!$NU$3,Tipy!LR99=Výsledky!$NW$3),50,0)))</f>
        <v/>
      </c>
      <c r="NS105" s="92" t="str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/>
      </c>
      <c r="NT105" s="92" t="str">
        <f>IF(ISBLANK($NW$3),"",IF(OR(Tipy!LS99=Výsledky!$NR$6,Tipy!LS99=Výsledky!$NR$7,Tipy!LS99=Výsledky!$NR$8,Tipy!LS99=Výsledky!$NR$9),30,0))</f>
        <v/>
      </c>
      <c r="NU105" s="92" t="str">
        <f>IF(ISBLANK($NW$3),"",IF(OR(Tipy!LT99=Výsledky!$NU$6,Tipy!LT99=Výsledky!$NU$7,Tipy!LT99=Výsledky!$NU$8,Tipy!LT99=Výsledky!$NU$9),10,0))</f>
        <v/>
      </c>
      <c r="NV105" s="93" t="str">
        <f>IF(ISBLANK($NW$3),"",IF(ISBLANK(Tipy!LP99),0,IF(OR(AND(Tipy!LP99=Výsledky!$NU$3,OR(Tipy!LR99=Výsledky!$NW$3+1,Tipy!LR99=Výsledky!$NW$3-1)),AND(Tipy!LR99=Výsledky!$NW$3,OR(Tipy!LP99=Výsledky!$NU$3+1,Tipy!LP99=Výsledky!$NU$3-1))),10,0)))</f>
        <v/>
      </c>
      <c r="NW105" s="95" t="str">
        <f>IF(ISBLANK($NW$3),"",IF(ISBLANK(Tipy!LP99),"-",SUM(NR105:NV105)))</f>
        <v/>
      </c>
      <c r="NX105" s="94"/>
      <c r="NY105" s="92" t="str">
        <f>IF(ISBLANK($OD$3),"",IF(ISBLANK(Tipy!LV99),0,IF(AND(Tipy!LV99=Výsledky!$OB$3,Tipy!LX99=Výsledky!$OD$3),50,0)))</f>
        <v/>
      </c>
      <c r="NZ105" s="92" t="str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/>
      </c>
      <c r="OA105" s="92" t="str">
        <f>IF(ISBLANK($OD$3),"",IF(OR(Tipy!LY99=Výsledky!$NY$6,Tipy!LY99=Výsledky!$NY$7,Tipy!LY99=Výsledky!$NY$8,Tipy!LY99=Výsledky!$NY$9),30,0))</f>
        <v/>
      </c>
      <c r="OB105" s="92" t="str">
        <f>IF(ISBLANK($OD$3),"",IF(OR(Tipy!LZ99=Výsledky!$OB$6,Tipy!LZ99=Výsledky!$OB$7,Tipy!LZ99=Výsledky!$OB$8,Tipy!LZ99=Výsledky!$OB$9),10,0))</f>
        <v/>
      </c>
      <c r="OC105" s="93" t="str">
        <f>IF(ISBLANK($OD$3),"",IF(ISBLANK(Tipy!LV99),0,IF(OR(AND(Tipy!LV99=Výsledky!$OB$3,OR(Tipy!LX99=Výsledky!$OD$3+1,Tipy!LX99=Výsledky!$OD$3-1)),AND(Tipy!LX99=Výsledky!$OD$3,OR(Tipy!LV99=Výsledky!$OB$3+1,Tipy!LV99=Výsledky!$OB$3-1))),10,0)))</f>
        <v/>
      </c>
      <c r="OD105" s="95" t="str">
        <f>IF(ISBLANK($OD$3),"",IF(ISBLANK(Tipy!LV99),"-",SUM(NY105:OC105)))</f>
        <v/>
      </c>
      <c r="OE105" s="94"/>
      <c r="OF105" s="92" t="str">
        <f>IF(ISBLANK($OK$3),"",IF(ISBLANK(Tipy!MB99),0,IF(AND(Tipy!MB99=Výsledky!$OI$3,Tipy!MD99=Výsledky!$OK$3),50,0)))</f>
        <v/>
      </c>
      <c r="OG105" s="92" t="str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/>
      </c>
      <c r="OH105" s="92" t="str">
        <f>IF(ISBLANK($OK$3),"",IF(OR(Tipy!ME99=Výsledky!$OF$6,Tipy!ME99=Výsledky!$OF$7,Tipy!ME99=Výsledky!$OF$8,Tipy!ME99=Výsledky!$OF$9),30,0))</f>
        <v/>
      </c>
      <c r="OI105" s="92" t="str">
        <f>IF(ISBLANK($OK$3),"",IF(OR(Tipy!MF99=Výsledky!$OI$6,Tipy!MF99=Výsledky!$OI$7,Tipy!MF99=Výsledky!$OI$8,Tipy!MF99=Výsledky!$OI$9),10,0))</f>
        <v/>
      </c>
      <c r="OJ105" s="93" t="str">
        <f>IF(ISBLANK($OK$3),"",IF(ISBLANK(Tipy!MB99),0,IF(OR(AND(Tipy!MB99=Výsledky!$OI$3,OR(Tipy!MD99=Výsledky!$OK$3+1,Tipy!MD99=Výsledky!$OK$3-1)),AND(Tipy!MD99=Výsledky!$OK$3,OR(Tipy!MB99=Výsledky!$OI$3+1,Tipy!MB99=Výsledky!$OI$3-1))),10,0)))</f>
        <v/>
      </c>
      <c r="OK105" s="95" t="str">
        <f>IF(ISBLANK($OK$3),"",IF(ISBLANK(Tipy!MB99),"-",SUM(OF105:OJ105)))</f>
        <v/>
      </c>
      <c r="OL105" s="94"/>
      <c r="OM105" s="92" t="str">
        <f>IF(ISBLANK($OR$3),"",IF(ISBLANK(Tipy!MH99),0,IF(AND(Tipy!MH99=Výsledky!$OP$3,Tipy!MJ99=Výsledky!$OR$3),50,0)))</f>
        <v/>
      </c>
      <c r="ON105" s="92" t="str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/>
      </c>
      <c r="OO105" s="92" t="str">
        <f>IF(ISBLANK($OR$3),"",IF(OR(Tipy!MK99=Výsledky!$OM$6,Tipy!MK99=Výsledky!$OM$7,Tipy!MK99=Výsledky!$OM$8,Tipy!MK99=Výsledky!$OM$9),30,0))</f>
        <v/>
      </c>
      <c r="OP105" s="92" t="str">
        <f>IF(ISBLANK($OR$3),"",IF(OR(Tipy!ML99=Výsledky!$OP$6,Tipy!ML99=Výsledky!$OP$7,Tipy!ML99=Výsledky!$OP$8,Tipy!ML99=Výsledky!$OP$9),10,0))</f>
        <v/>
      </c>
      <c r="OQ105" s="93" t="str">
        <f>IF(ISBLANK($OR$3),"",IF(ISBLANK(Tipy!MH99),0,IF(OR(AND(Tipy!MH99=Výsledky!$OP$3,OR(Tipy!MJ99=Výsledky!$OR$3+1,Tipy!MJ99=Výsledky!$OR$3-1)),AND(Tipy!MJ99=Výsledky!$OR$3,OR(Tipy!MH99=Výsledky!$OP$3+1,Tipy!MH99=Výsledky!$OP$3-1))),10,0)))</f>
        <v/>
      </c>
      <c r="OR105" s="95" t="str">
        <f>IF(ISBLANK($OR$3),"",IF(ISBLANK(Tipy!MH99),"-",SUM(OM105:OQ105)))</f>
        <v/>
      </c>
      <c r="OS105" s="94"/>
      <c r="OT105" s="92" t="str">
        <f>IF(ISBLANK($OY$3),"",IF(ISBLANK(Tipy!MN99),0,IF(AND(Tipy!MN99=Výsledky!$OW$3,Tipy!MP99=Výsledky!$OY$3),50,0)))</f>
        <v/>
      </c>
      <c r="OU105" s="92" t="str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/>
      </c>
      <c r="OV105" s="92" t="str">
        <f>IF(ISBLANK($OY$3),"",IF(OR(Tipy!MQ99=Výsledky!$OT$6,Tipy!MQ99=Výsledky!$OT$7,Tipy!MQ99=Výsledky!$OT$8,Tipy!MQ99=Výsledky!$OT$9),30,0))</f>
        <v/>
      </c>
      <c r="OW105" s="92" t="str">
        <f>IF(ISBLANK($OY$3),"",IF(OR(Tipy!MR99=Výsledky!$OW$6,Tipy!MR99=Výsledky!$OW$7,Tipy!MR99=Výsledky!$OW$8,Tipy!MR99=Výsledky!$OW$9),10,0))</f>
        <v/>
      </c>
      <c r="OX105" s="93" t="str">
        <f>IF(ISBLANK($OY$3),"",IF(ISBLANK(Tipy!MN99),0,IF(OR(AND(Tipy!MN99=Výsledky!$OW$3,OR(Tipy!MP99=Výsledky!$OY$3+1,Tipy!MP99=Výsledky!$OY$3-1)),AND(Tipy!MP99=Výsledky!$OY$3,OR(Tipy!MN99=Výsledky!$OW$3+1,Tipy!MN99=Výsledky!$OW$3-1))),10,0)))</f>
        <v/>
      </c>
      <c r="OY105" s="95" t="str">
        <f>IF(ISBLANK($OY$3),"",IF(ISBLANK(Tipy!MN99),"-",SUM(OT105:OX105)))</f>
        <v/>
      </c>
      <c r="OZ105" s="94"/>
      <c r="PA105" s="92" t="str">
        <f>IF(ISBLANK($PF$3),"",IF(ISBLANK(Tipy!MT99),0,IF(AND(Tipy!MT99=Výsledky!$PD$3,Tipy!MV99=Výsledky!$PF$3),50,0)))</f>
        <v/>
      </c>
      <c r="PB105" s="92" t="str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/>
      </c>
      <c r="PC105" s="92" t="str">
        <f>IF(ISBLANK($PF$3),"",IF(OR(Tipy!MW99=Výsledky!$PA$6,Tipy!MW99=Výsledky!$PA$7,Tipy!MW99=Výsledky!$PA$8,Tipy!MW99=Výsledky!$PA$9),30,0))</f>
        <v/>
      </c>
      <c r="PD105" s="92" t="str">
        <f>IF(ISBLANK($PF$3),"",IF(OR(Tipy!MX99=Výsledky!$PD$6,Tipy!MX99=Výsledky!$PD$7,Tipy!MX99=Výsledky!$PD$8,Tipy!MX99=Výsledky!$PD$9),10,0))</f>
        <v/>
      </c>
      <c r="PE105" s="93" t="str">
        <f>IF(ISBLANK($PF$3),"",IF(ISBLANK(Tipy!MT99),0,IF(OR(AND(Tipy!MT99=Výsledky!$PD$3,OR(Tipy!MV99=Výsledky!$PF$3+1,Tipy!MV99=Výsledky!$PF$3-1)),AND(Tipy!MV99=Výsledky!$PF$3,OR(Tipy!MT99=Výsledky!$PD$3+1,Tipy!MT99=Výsledky!$PD$3-1))),10,0)))</f>
        <v/>
      </c>
      <c r="PF105" s="95" t="str">
        <f>IF(ISBLANK($PF$3),"",IF(ISBLANK(Tipy!MT99),"-",SUM(PA105:PE105)))</f>
        <v/>
      </c>
      <c r="PG105" s="94"/>
      <c r="PH105" s="92" t="str">
        <f>IF(ISBLANK($PM$3),"",IF(ISBLANK(Tipy!MZ99),0,IF(AND(Tipy!MZ99=Výsledky!$PK$3,Tipy!NB99=Výsledky!$PM$3),50,0)))</f>
        <v/>
      </c>
      <c r="PI105" s="92" t="str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/>
      </c>
      <c r="PJ105" s="92" t="str">
        <f>IF(ISBLANK($PM$3),"",IF(OR(Tipy!NC99=Výsledky!$PH$6,Tipy!NC99=Výsledky!$PH$7,Tipy!NC99=Výsledky!$PH$8,Tipy!NC99=Výsledky!$PH$9),30,0))</f>
        <v/>
      </c>
      <c r="PK105" s="92" t="str">
        <f>IF(ISBLANK($PM$3),"",IF(OR(Tipy!ND99=Výsledky!$PK$6,Tipy!ND99=Výsledky!$PK$7,Tipy!ND99=Výsledky!$PK$8,Tipy!ND99=Výsledky!$PK$9),10,0))</f>
        <v/>
      </c>
      <c r="PL105" s="93" t="str">
        <f>IF(ISBLANK($PM$3),"",IF(ISBLANK(Tipy!MZ99),0,IF(OR(AND(Tipy!MZ99=Výsledky!$PK$3,OR(Tipy!NB99=Výsledky!$PM$3+1,Tipy!NB99=Výsledky!$PM$3-1)),AND(Tipy!NB99=Výsledky!$PM$3,OR(Tipy!MZ99=Výsledky!$PK$3+1,Tipy!MZ99=Výsledky!$PK$3-1))),10,0)))</f>
        <v/>
      </c>
      <c r="PM105" s="95" t="str">
        <f>IF(ISBLANK($PM$3),"",IF(ISBLANK(Tipy!MZ99),"-",SUM(PH105:PL105)))</f>
        <v/>
      </c>
      <c r="PN105" s="94"/>
      <c r="PO105" s="92" t="str">
        <f>IF(ISBLANK($PT$3),"",IF(ISBLANK(Tipy!NF99),0,IF(AND(Tipy!NF99=Výsledky!$PR$3,Tipy!NH99=Výsledky!$PT$3),50,0)))</f>
        <v/>
      </c>
      <c r="PP105" s="92" t="str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/>
      </c>
      <c r="PQ105" s="92" t="str">
        <f>IF(ISBLANK($PT$3),"",IF(OR(Tipy!NI99=Výsledky!$PO$6,Tipy!NI99=Výsledky!$PO$7,Tipy!NI99=Výsledky!$PO$8,Tipy!NI99=Výsledky!$PO$9),30,0))</f>
        <v/>
      </c>
      <c r="PR105" s="92" t="str">
        <f>IF(ISBLANK($PT$3),"",IF(OR(Tipy!NJ99=Výsledky!$PR$6,Tipy!NJ99=Výsledky!$PR$7,Tipy!NJ99=Výsledky!$PR$8,Tipy!NJ99=Výsledky!$PR$9),10,0))</f>
        <v/>
      </c>
      <c r="PS105" s="93" t="str">
        <f>IF(ISBLANK($PT$3),"",IF(ISBLANK(Tipy!NF99),0,IF(OR(AND(Tipy!NF99=Výsledky!$PR$3,OR(Tipy!NH99=Výsledky!$PT$3+1,Tipy!NH99=Výsledky!$PT$3-1)),AND(Tipy!NH99=Výsledky!$PT$3,OR(Tipy!NF99=Výsledky!$PR$3+1,Tipy!NF99=Výsledky!$PR$3-1))),10,0)))</f>
        <v/>
      </c>
      <c r="PT105" s="95" t="str">
        <f>IF(ISBLANK($PT$3),"",IF(ISBLANK(Tipy!NF99),"-",SUM(PO105:PS105)))</f>
        <v/>
      </c>
      <c r="PU105" s="94"/>
      <c r="PV105" s="92" t="str">
        <f>IF(ISBLANK($QA$3),"",IF(ISBLANK(Tipy!NL99),0,IF(AND(Tipy!NL99=Výsledky!$PY$3,Tipy!NN99=Výsledky!$QA$3),50,0)))</f>
        <v/>
      </c>
      <c r="PW105" s="92" t="str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/>
      </c>
      <c r="PX105" s="92" t="str">
        <f>IF(ISBLANK($QA$3),"",IF(OR(Tipy!NO99=Výsledky!$PV$6,Tipy!NO99=Výsledky!$PV$7,Tipy!NO99=Výsledky!$PV$8,Tipy!NO99=Výsledky!$PV$9),30,0))</f>
        <v/>
      </c>
      <c r="PY105" s="92" t="str">
        <f>IF(ISBLANK($QA$3),"",IF(OR(Tipy!NP99=Výsledky!$PY$6,Tipy!NP99=Výsledky!$PY$7,Tipy!NP99=Výsledky!$PY$8,Tipy!NP99=Výsledky!$PY$9),10,0))</f>
        <v/>
      </c>
      <c r="PZ105" s="93" t="str">
        <f>IF(ISBLANK($QA$3),"",IF(ISBLANK(Tipy!NL99),0,IF(OR(AND(Tipy!NL99=Výsledky!$PY$3,OR(Tipy!NN99=Výsledky!$QA$3+1,Tipy!NN99=Výsledky!$QA$3-1)),AND(Tipy!NN99=Výsledky!$QA$3,OR(Tipy!NL99=Výsledky!$PY$3+1,Tipy!NL99=Výsledky!$PY$3-1))),10,0)))</f>
        <v/>
      </c>
      <c r="QA105" s="95" t="str">
        <f>IF(ISBLANK($QA$3),"",IF(ISBLANK(Tipy!NL99),"-",SUM(PV105:PZ105)))</f>
        <v/>
      </c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182">
        <f>IF(ISBLANK($GP$3),"",IF(ISBLANK(Tipy!FJ100),0,IF(AND(Tipy!FJ100=Výsledky!$GN$3,Tipy!FL100=Výsledky!$GP$3),50,0)))</f>
        <v>0</v>
      </c>
      <c r="GL106" s="182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82">
        <f>IF(ISBLANK($GP$3),"",IF(OR(Tipy!FM100=Výsledky!$GK$6,Tipy!FM100=Výsledky!$GK$7,Tipy!FM100=Výsledky!$GK$8,Tipy!FM100=Výsledky!$GK$9),30,0))</f>
        <v>0</v>
      </c>
      <c r="GN106" s="182">
        <f>IF(ISBLANK($GP$3),"",IF(OR(Tipy!FN100=Výsledky!$GN$6,Tipy!FN100=Výsledky!$GN$7,Tipy!FN100=Výsledky!$GN$8,Tipy!FN100=Výsledky!$GN$9),10,0))</f>
        <v>0</v>
      </c>
      <c r="GO106" s="183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6" t="str">
        <f>IF(ISBLANK($GP$3),"",IF(ISBLANK(Tipy!FJ100),"-",SUM(GK106:GO106)))</f>
        <v>-</v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182">
        <f>IF(ISBLANK($IM$3),"",IF(ISBLANK(Tipy!GZ100),0,IF(AND(Tipy!GZ100=Výsledky!$IK$3,Tipy!HB100=Výsledky!$IM$3),50,0)))</f>
        <v>0</v>
      </c>
      <c r="II106" s="182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2">
        <f>IF(ISBLANK($IM$3),"",IF(OR(Tipy!HC100=Výsledky!$IH$6,Tipy!HC100=Výsledky!$IH$7,Tipy!HC100=Výsledky!$IH$8,Tipy!HC100=Výsledky!$IH$9),30,0))</f>
        <v>0</v>
      </c>
      <c r="IK106" s="182">
        <f>IF(ISBLANK($IM$3),"",IF(OR(Tipy!HD100=Výsledky!$IK$6,Tipy!HD100=Výsledky!$IK$7,Tipy!HD100=Výsledky!$IK$8,Tipy!HD100=Výsledky!$IK$9),10,0))</f>
        <v>0</v>
      </c>
      <c r="IL106" s="183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6" t="str">
        <f>IF(ISBLANK($IM$3),"",IF(ISBLANK(Tipy!GZ100),"-",SUM(IH106:IL106)))</f>
        <v>-</v>
      </c>
      <c r="IN106" s="185"/>
      <c r="IO106" s="182">
        <f>IF(ISBLANK($IT$3),"",IF(ISBLANK(Tipy!HF100),0,IF(AND(Tipy!HF100=Výsledky!$IR$3,Tipy!HH100=Výsledky!$IT$3),50,0)))</f>
        <v>0</v>
      </c>
      <c r="IP106" s="182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2">
        <f>IF(ISBLANK($IT$3),"",IF(OR(Tipy!HI100=Výsledky!$IO$6,Tipy!HI100=Výsledky!$IO$7,Tipy!HI100=Výsledky!$IO$8,Tipy!HI100=Výsledky!$IO$9),30,0))</f>
        <v>0</v>
      </c>
      <c r="IR106" s="182">
        <f>IF(ISBLANK($IT$3),"",IF(OR(Tipy!HJ100=Výsledky!$IR$6,Tipy!HJ100=Výsledky!$IR$7,Tipy!HJ100=Výsledky!$IR$8,Tipy!HJ100=Výsledky!$IR$9),10,0))</f>
        <v>0</v>
      </c>
      <c r="IS106" s="183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6" t="str">
        <f>IF(ISBLANK($IT$3),"",IF(ISBLANK(Tipy!HF100),"-",SUM(IO106:IS106)))</f>
        <v>-</v>
      </c>
      <c r="IU106" s="185"/>
      <c r="IV106" s="182">
        <f>IF(ISBLANK($JA$3),"",IF(ISBLANK(Tipy!HL100),0,IF(AND(Tipy!HL100=Výsledky!$IY$3,Tipy!HN100=Výsledky!$JA$3),50,0)))</f>
        <v>0</v>
      </c>
      <c r="IW106" s="182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2">
        <f>IF(ISBLANK($JA$3),"",IF(OR(Tipy!HO100=Výsledky!$IV$6,Tipy!HO100=Výsledky!$IV$7,Tipy!HO100=Výsledky!$IV$8,Tipy!HO100=Výsledky!$IV$9),30,0))</f>
        <v>0</v>
      </c>
      <c r="IY106" s="182">
        <f>IF(ISBLANK($JA$3),"",IF(OR(Tipy!HP100=Výsledky!$IY$6,Tipy!HP100=Výsledky!$IY$7,Tipy!HP100=Výsledky!$IY$8,Tipy!HP100=Výsledky!$IY$9),10,0))</f>
        <v>0</v>
      </c>
      <c r="IZ106" s="183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6" t="str">
        <f>IF(ISBLANK($JA$3),"",IF(ISBLANK(Tipy!HL100),"-",SUM(IV106:IZ106)))</f>
        <v>-</v>
      </c>
      <c r="JB106" s="185"/>
      <c r="JC106" s="182">
        <f>IF(ISBLANK($JH$3),"",IF(ISBLANK(Tipy!HR100),0,IF(AND(Tipy!HR100=Výsledky!$JF$3,Tipy!HT100=Výsledky!$JH$3),50,0)))</f>
        <v>0</v>
      </c>
      <c r="JD106" s="182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2">
        <f>IF(ISBLANK($JH$3),"",IF(OR(Tipy!HU100=Výsledky!$JC$6,Tipy!HU100=Výsledky!$JC$7,Tipy!HU100=Výsledky!$JC$8,Tipy!HU100=Výsledky!$JC$9),30,0))</f>
        <v>0</v>
      </c>
      <c r="JF106" s="182">
        <f>IF(ISBLANK($JH$3),"",IF(OR(Tipy!HV100=Výsledky!$JF$6,Tipy!HV100=Výsledky!$JF$7,Tipy!HV100=Výsledky!$JF$8,Tipy!HV100=Výsledky!$JF$9),10,0))</f>
        <v>0</v>
      </c>
      <c r="JG106" s="183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6" t="str">
        <f>IF(ISBLANK($JH$3),"",IF(ISBLANK(Tipy!HR100),"-",SUM(JC106:JG106)))</f>
        <v>-</v>
      </c>
      <c r="JI106" s="185"/>
      <c r="JJ106" s="182">
        <f>IF(ISBLANK($JO$3),"",IF(ISBLANK(Tipy!HX100),0,IF(AND(Tipy!HX100=Výsledky!$JM$3,Tipy!HZ100=Výsledky!$JO$3),50,0)))</f>
        <v>0</v>
      </c>
      <c r="JK106" s="182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2">
        <f>IF(ISBLANK($JO$3),"",IF(OR(Tipy!IA100=Výsledky!$JJ$6,Tipy!IA100=Výsledky!$JJ$7,Tipy!IA100=Výsledky!$JJ$8,Tipy!IA100=Výsledky!$JJ$9),30,0))</f>
        <v>0</v>
      </c>
      <c r="JM106" s="182">
        <f>IF(ISBLANK($JO$3),"",IF(OR(Tipy!IB100=Výsledky!$JM$6,Tipy!IB100=Výsledky!$JM$7,Tipy!IB100=Výsledky!$JM$8,Tipy!IB100=Výsledky!$JM$9),10,0))</f>
        <v>0</v>
      </c>
      <c r="JN106" s="183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186" t="str">
        <f>IF(ISBLANK($JO$3),"",IF(ISBLANK(Tipy!HX100),"-",SUM(JJ106:JN106)))</f>
        <v>-</v>
      </c>
      <c r="JP106" s="185"/>
      <c r="JQ106" s="182">
        <f>IF(ISBLANK($JV$3),"",IF(ISBLANK(Tipy!ID100),0,IF(AND(Tipy!ID100=Výsledky!$JT$3,Tipy!IF100=Výsledky!$JV$3),50,0)))</f>
        <v>0</v>
      </c>
      <c r="JR106" s="182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182">
        <f>IF(ISBLANK($JV$3),"",IF(OR(Tipy!IG100=Výsledky!$JQ$6,Tipy!IG100=Výsledky!$JQ$7,Tipy!IG100=Výsledky!$JQ$8,Tipy!IG100=Výsledky!$JQ$9),30,0))</f>
        <v>0</v>
      </c>
      <c r="JT106" s="182">
        <f>IF(ISBLANK($JV$3),"",IF(OR(Tipy!IH100=Výsledky!$JT$6,Tipy!IH100=Výsledky!$JT$7,Tipy!IH100=Výsledky!$JT$8,Tipy!IH100=Výsledky!$JT$9),10,0))</f>
        <v>0</v>
      </c>
      <c r="JU106" s="183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186" t="str">
        <f>IF(ISBLANK($JV$3),"",IF(ISBLANK(Tipy!ID100),"-",SUM(JQ106:JU106)))</f>
        <v>-</v>
      </c>
      <c r="JW106" s="185"/>
      <c r="JX106" s="182">
        <f>IF(ISBLANK($KC$3),"",IF(ISBLANK(Tipy!IJ100),0,IF(AND(Tipy!IJ100=Výsledky!$KA$3,Tipy!IL100=Výsledky!$KC$3),50,0)))</f>
        <v>0</v>
      </c>
      <c r="JY106" s="182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>0</v>
      </c>
      <c r="JZ106" s="182">
        <f>IF(ISBLANK($KC$3),"",IF(OR(Tipy!IM100=Výsledky!$JX$6,Tipy!IM100=Výsledky!$JX$7,Tipy!IM100=Výsledky!$JX$8,Tipy!IM100=Výsledky!$JX$9),30,0))</f>
        <v>0</v>
      </c>
      <c r="KA106" s="182">
        <f>IF(ISBLANK($KC$3),"",IF(OR(Tipy!IN100=Výsledky!$KA$6,Tipy!IN100=Výsledky!$KA$7,Tipy!IN100=Výsledky!$KA$8,Tipy!IN100=Výsledky!$KA$9),10,0))</f>
        <v>0</v>
      </c>
      <c r="KB106" s="183">
        <f>IF(ISBLANK($KC$3),"",IF(ISBLANK(Tipy!IJ100),0,IF(OR(AND(Tipy!IJ100=Výsledky!$KA$3,OR(Tipy!IL100=Výsledky!$KC$3+1,Tipy!IL100=Výsledky!$KC$3-1)),AND(Tipy!IL100=Výsledky!$KC$3,OR(Tipy!IJ100=Výsledky!$KA$3+1,Tipy!IJ100=Výsledky!$KA$3-1))),10,0)))</f>
        <v>0</v>
      </c>
      <c r="KC106" s="186" t="str">
        <f>IF(ISBLANK($KC$3),"",IF(ISBLANK(Tipy!IJ100),"-",SUM(JX106:KB106)))</f>
        <v>-</v>
      </c>
      <c r="KD106" s="185"/>
      <c r="KE106" s="182">
        <f>IF(ISBLANK($KJ$3),"",IF(ISBLANK(Tipy!IP100),0,IF(AND(Tipy!IP100=Výsledky!$KH$3,Tipy!IR100=Výsledky!$KJ$3),50,0)))</f>
        <v>0</v>
      </c>
      <c r="KF106" s="182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182">
        <f>IF(ISBLANK($KJ$3),"",IF(OR(Tipy!IS100=Výsledky!$KE$6,Tipy!IS100=Výsledky!$KE$7,Tipy!IS100=Výsledky!$KE$8,Tipy!IS100=Výsledky!$KE$9),30,0))</f>
        <v>0</v>
      </c>
      <c r="KH106" s="182">
        <f>IF(ISBLANK($KJ$3),"",IF(OR(Tipy!IT100=Výsledky!$KH$6,Tipy!IT100=Výsledky!$KH$7,Tipy!IT100=Výsledky!$KH$8,Tipy!IT100=Výsledky!$KH$9),10,0))</f>
        <v>0</v>
      </c>
      <c r="KI106" s="183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186" t="str">
        <f>IF(ISBLANK($KJ$3),"",IF(ISBLANK(Tipy!IP100),"-",SUM(KE106:KI106)))</f>
        <v>-</v>
      </c>
      <c r="KK106" s="185"/>
      <c r="KL106" s="182">
        <f>IF(ISBLANK($KQ$3),"",IF(ISBLANK(Tipy!IV100),0,IF(AND(Tipy!IV100=Výsledky!$KO$3,Tipy!IX100=Výsledky!$KQ$3),50,0)))</f>
        <v>0</v>
      </c>
      <c r="KM106" s="182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>0</v>
      </c>
      <c r="KN106" s="182">
        <f>IF(ISBLANK($KQ$3),"",IF(OR(Tipy!IY100=Výsledky!$KL$6,Tipy!IY100=Výsledky!$KL$7,Tipy!IY100=Výsledky!$KL$8,Tipy!IY100=Výsledky!$KL$9),30,0))</f>
        <v>0</v>
      </c>
      <c r="KO106" s="182">
        <f>IF(ISBLANK($KQ$3),"",IF(OR(Tipy!IZ100=Výsledky!$KO$6,Tipy!IZ100=Výsledky!$KO$7,Tipy!IZ100=Výsledky!$KO$8,Tipy!IZ100=Výsledky!$KO$9),10,0))</f>
        <v>0</v>
      </c>
      <c r="KP106" s="183">
        <f>IF(ISBLANK($KQ$3),"",IF(ISBLANK(Tipy!IV100),0,IF(OR(AND(Tipy!IV100=Výsledky!$KO$3,OR(Tipy!IX100=Výsledky!$KQ$3+1,Tipy!IX100=Výsledky!$KQ$3-1)),AND(Tipy!IX100=Výsledky!$KQ$3,OR(Tipy!IV100=Výsledky!$KO$3+1,Tipy!IV100=Výsledky!$KO$3-1))),10,0)))</f>
        <v>0</v>
      </c>
      <c r="KQ106" s="186" t="str">
        <f>IF(ISBLANK($KQ$3),"",IF(ISBLANK(Tipy!IV100),"-",SUM(KL106:KP106)))</f>
        <v>-</v>
      </c>
      <c r="KR106" s="185"/>
      <c r="KS106" s="182">
        <f>IF(ISBLANK($KX$3),"",IF(ISBLANK(Tipy!JB100),0,IF(AND(Tipy!JB100=Výsledky!$KV$3,Tipy!JD100=Výsledky!$KX$3),50,0)))</f>
        <v>0</v>
      </c>
      <c r="KT106" s="182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>0</v>
      </c>
      <c r="KU106" s="182">
        <f>IF(ISBLANK($KX$3),"",IF(OR(Tipy!JE100=Výsledky!$KS$6,Tipy!JE100=Výsledky!$KS$7,Tipy!JE100=Výsledky!$KS$8,Tipy!JE100=Výsledky!$KS$9),30,0))</f>
        <v>0</v>
      </c>
      <c r="KV106" s="182">
        <f>IF(ISBLANK($KX$3),"",IF(OR(Tipy!JF100=Výsledky!$KV$6,Tipy!JF100=Výsledky!$KV$7,Tipy!JF100=Výsledky!$KV$8,Tipy!JF100=Výsledky!$KV$9),10,0))</f>
        <v>0</v>
      </c>
      <c r="KW106" s="183">
        <f>IF(ISBLANK($KX$3),"",IF(ISBLANK(Tipy!JB100),0,IF(OR(AND(Tipy!JB100=Výsledky!$KV$3,OR(Tipy!JD100=Výsledky!$KX$3+1,Tipy!JD100=Výsledky!$KX$3-1)),AND(Tipy!JD100=Výsledky!$KX$3,OR(Tipy!JB100=Výsledky!$KV$3+1,Tipy!JB100=Výsledky!$KV$3-1))),10,0)))</f>
        <v>0</v>
      </c>
      <c r="KX106" s="186" t="str">
        <f>IF(ISBLANK($KX$3),"",IF(ISBLANK(Tipy!JB100),"-",SUM(KS106:KW106)))</f>
        <v>-</v>
      </c>
      <c r="KY106" s="185"/>
      <c r="KZ106" s="182">
        <f>IF(ISBLANK($LE$3),"",IF(ISBLANK(Tipy!JH100),0,IF(AND(Tipy!JH100=Výsledky!$LC$3,Tipy!JJ100=Výsledky!$LE$3),50,0)))</f>
        <v>0</v>
      </c>
      <c r="LA106" s="182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>0</v>
      </c>
      <c r="LB106" s="182">
        <f>IF(ISBLANK($LE$3),"",IF(OR(Tipy!JK100=Výsledky!$KZ$6,Tipy!JK100=Výsledky!$KZ$7,Tipy!JK100=Výsledky!$KZ$8,Tipy!JK100=Výsledky!$KZ$9),30,0))</f>
        <v>0</v>
      </c>
      <c r="LC106" s="182">
        <f>IF(ISBLANK($LE$3),"",IF(OR(Tipy!JL100=Výsledky!$LC$6,Tipy!JL100=Výsledky!$LC$7,Tipy!JL100=Výsledky!$LC$8,Tipy!JL100=Výsledky!$LC$9),10,0))</f>
        <v>0</v>
      </c>
      <c r="LD106" s="183">
        <f>IF(ISBLANK($LE$3),"",IF(ISBLANK(Tipy!JH100),0,IF(OR(AND(Tipy!JH100=Výsledky!$LC$3,OR(Tipy!JJ100=Výsledky!$LE$3+1,Tipy!JJ100=Výsledky!$LE$3-1)),AND(Tipy!JJ100=Výsledky!$LE$3,OR(Tipy!JH100=Výsledky!$LC$3+1,Tipy!JH100=Výsledky!$LC$3-1))),10,0)))</f>
        <v>0</v>
      </c>
      <c r="LE106" s="186" t="str">
        <f>IF(ISBLANK($LE$3),"",IF(ISBLANK(Tipy!JH100),"-",SUM(KZ106:LD106)))</f>
        <v>-</v>
      </c>
      <c r="LF106" s="185"/>
      <c r="LG106" s="182">
        <f>IF(ISBLANK($LL$3),"",IF(ISBLANK(Tipy!JN100),0,IF(AND(Tipy!JN100=Výsledky!$LJ$3,Tipy!JP100=Výsledky!$LL$3),50,0)))</f>
        <v>0</v>
      </c>
      <c r="LH106" s="182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>0</v>
      </c>
      <c r="LI106" s="182">
        <f>IF(ISBLANK($LL$3),"",IF(OR(Tipy!JQ100=Výsledky!$LG$6,Tipy!JQ100=Výsledky!$LG$7,Tipy!JQ100=Výsledky!$LG$8,Tipy!JQ100=Výsledky!$LG$9),30,0))</f>
        <v>0</v>
      </c>
      <c r="LJ106" s="182">
        <f>IF(ISBLANK($LL$3),"",IF(OR(Tipy!JR100=Výsledky!$LJ$6,Tipy!JR100=Výsledky!$LJ$7,Tipy!JR100=Výsledky!$LJ$8,Tipy!JR100=Výsledky!$LJ$9),10,0))</f>
        <v>0</v>
      </c>
      <c r="LK106" s="183">
        <f>IF(ISBLANK($LL$3),"",IF(ISBLANK(Tipy!JN100),0,IF(OR(AND(Tipy!JN100=Výsledky!$LJ$3,OR(Tipy!JP100=Výsledky!$LL$3+1,Tipy!JP100=Výsledky!$LL$3-1)),AND(Tipy!JP100=Výsledky!$LL$3,OR(Tipy!JN100=Výsledky!$LJ$3+1,Tipy!JN100=Výsledky!$LJ$3-1))),10,0)))</f>
        <v>0</v>
      </c>
      <c r="LL106" s="186" t="str">
        <f>IF(ISBLANK($LL$3),"",IF(ISBLANK(Tipy!JN100),"-",SUM(LG106:LK106)))</f>
        <v>-</v>
      </c>
      <c r="LM106" s="185"/>
      <c r="LN106" s="182" t="str">
        <f>IF(ISBLANK($LS$3),"",IF(ISBLANK(Tipy!JT100),0,IF(AND(Tipy!JT100=Výsledky!$LQ$3,Tipy!JV100=Výsledky!$LS$3),50,0)))</f>
        <v/>
      </c>
      <c r="LO106" s="182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182" t="str">
        <f>IF(ISBLANK($LS$3),"",IF(OR(Tipy!JW100=Výsledky!$LN$6,Tipy!JW100=Výsledky!$LN$7,Tipy!JW100=Výsledky!$LN$8,Tipy!JW100=Výsledky!$LN$9),30,0))</f>
        <v/>
      </c>
      <c r="LQ106" s="182" t="str">
        <f>IF(ISBLANK($LS$3),"",IF(OR(Tipy!JX100=Výsledky!$LQ$6,Tipy!JX100=Výsledky!$LQ$7,Tipy!JX100=Výsledky!$LQ$8,Tipy!JX100=Výsledky!$LQ$9),10,0))</f>
        <v/>
      </c>
      <c r="LR106" s="183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186" t="str">
        <f>IF(ISBLANK($LS$3),"",IF(ISBLANK(Tipy!JT100),"-",SUM(LN106:LR106)))</f>
        <v/>
      </c>
      <c r="LT106" s="94"/>
      <c r="LU106" s="182">
        <f>IF(ISBLANK($LZ$3),"",IF(ISBLANK(Tipy!JZ100),0,IF(AND(Tipy!JZ100=Výsledky!$LX$3,Tipy!KB100=Výsledky!$LZ$3),50,0)))</f>
        <v>0</v>
      </c>
      <c r="LV106" s="182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>0</v>
      </c>
      <c r="LW106" s="182">
        <f>IF(ISBLANK($LZ$3),"",IF(OR(Tipy!KC100=Výsledky!$LU$6,Tipy!KC100=Výsledky!$LU$7,Tipy!KC100=Výsledky!$LU$8,Tipy!KC100=Výsledky!$LU$9),30,0))</f>
        <v>0</v>
      </c>
      <c r="LX106" s="182">
        <f>IF(ISBLANK($LZ$3),"",IF(OR(Tipy!KD100=Výsledky!$LX$6,Tipy!KD100=Výsledky!$LX$7,Tipy!KD100=Výsledky!$LX$8,Tipy!KD100=Výsledky!$LX$9),10,0))</f>
        <v>0</v>
      </c>
      <c r="LY106" s="183">
        <f>IF(ISBLANK($LZ$3),"",IF(ISBLANK(Tipy!JZ100),0,IF(OR(AND(Tipy!JZ100=Výsledky!$LX$3,OR(Tipy!KB100=Výsledky!$LZ$3+1,Tipy!KB100=Výsledky!$LZ$3-1)),AND(Tipy!KB100=Výsledky!$LZ$3,OR(Tipy!JZ100=Výsledky!$LX$3+1,Tipy!JZ100=Výsledky!$LX$3-1))),10,0)))</f>
        <v>0</v>
      </c>
      <c r="LZ106" s="186" t="str">
        <f>IF(ISBLANK($LZ$3),"",IF(ISBLANK(Tipy!JZ100),"-",SUM(LU106:LY106)))</f>
        <v>-</v>
      </c>
      <c r="MA106" s="185"/>
      <c r="MB106" s="182">
        <f>IF(ISBLANK($MG$3),"",IF(ISBLANK(Tipy!KF100),0,IF(AND(Tipy!KF100=Výsledky!$ME$3,Tipy!KH100=Výsledky!$MG$3),50,0)))</f>
        <v>0</v>
      </c>
      <c r="MC106" s="182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>0</v>
      </c>
      <c r="MD106" s="182">
        <f>IF(ISBLANK($MG$3),"",IF(OR(Tipy!KI100=Výsledky!$MB$6,Tipy!KI100=Výsledky!$MB$7,Tipy!KI100=Výsledky!$MB$8,Tipy!KI100=Výsledky!$MB$9),30,0))</f>
        <v>0</v>
      </c>
      <c r="ME106" s="182">
        <f>IF(ISBLANK($MG$3),"",IF(OR(Tipy!KJ100=Výsledky!$ME$6,Tipy!KJ100=Výsledky!$ME$7,Tipy!KJ100=Výsledky!$ME$8,Tipy!KJ100=Výsledky!$ME$9),10,0))</f>
        <v>0</v>
      </c>
      <c r="MF106" s="183">
        <f>IF(ISBLANK($MG$3),"",IF(ISBLANK(Tipy!KF100),0,IF(OR(AND(Tipy!KF100=Výsledky!$ME$3,OR(Tipy!KH100=Výsledky!$MG$3+1,Tipy!KH100=Výsledky!$MG$3-1)),AND(Tipy!KH100=Výsledky!$MG$3,OR(Tipy!KF100=Výsledky!$ME$3+1,Tipy!KF100=Výsledky!$ME$3-1))),10,0)))</f>
        <v>0</v>
      </c>
      <c r="MG106" s="186" t="str">
        <f>IF(ISBLANK($MG$3),"",IF(ISBLANK(Tipy!KF100),"-",SUM(MB106:MF106)))</f>
        <v>-</v>
      </c>
      <c r="MH106" s="94"/>
      <c r="MI106" s="92" t="str">
        <f>IF(ISBLANK($MN$3),"",IF(ISBLANK(Tipy!KL100),0,IF(AND(Tipy!KL100=Výsledky!$ML$3,Tipy!KN100=Výsledky!$MN$3),50,0)))</f>
        <v/>
      </c>
      <c r="MJ106" s="92" t="str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/>
      </c>
      <c r="MK106" s="92" t="str">
        <f>IF(ISBLANK($MN$3),"",IF(OR(Tipy!KO100=Výsledky!$MI$6,Tipy!KO100=Výsledky!$MI$7,Tipy!KO100=Výsledky!$MI$8,Tipy!KO100=Výsledky!$MI$9),30,0))</f>
        <v/>
      </c>
      <c r="ML106" s="92" t="str">
        <f>IF(ISBLANK($MN$3),"",IF(OR(Tipy!KP100=Výsledky!$ML$6,Tipy!KP100=Výsledky!$ML$7,Tipy!KP100=Výsledky!$ML$8,Tipy!KP100=Výsledky!$ML$9),10,0))</f>
        <v/>
      </c>
      <c r="MM106" s="93" t="str">
        <f>IF(ISBLANK($MN$3),"",IF(ISBLANK(Tipy!KL100),0,IF(OR(AND(Tipy!KL100=Výsledky!$ML$3,OR(Tipy!KN100=Výsledky!$MN$3+1,Tipy!KN100=Výsledky!$MN$3-1)),AND(Tipy!KN100=Výsledky!$MN$3,OR(Tipy!KL100=Výsledky!$ML$3+1,Tipy!KL100=Výsledky!$ML$3-1))),10,0)))</f>
        <v/>
      </c>
      <c r="MN106" s="95" t="str">
        <f>IF(ISBLANK($MN$3),"",IF(ISBLANK(Tipy!KL100),"-",SUM(MI106:MM106)))</f>
        <v/>
      </c>
      <c r="MO106" s="94"/>
      <c r="MP106" s="92" t="str">
        <f>IF(ISBLANK($MU$3),"",IF(ISBLANK(Tipy!KR100),0,IF(AND(Tipy!KR100=Výsledky!$MS$3,Tipy!KT100=Výsledky!$MU$3),50,0)))</f>
        <v/>
      </c>
      <c r="MQ106" s="92" t="str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/>
      </c>
      <c r="MR106" s="92" t="str">
        <f>IF(ISBLANK($MU$3),"",IF(OR(Tipy!KU100=Výsledky!$MP$6,Tipy!KU100=Výsledky!$MP$7,Tipy!KU100=Výsledky!$MP$8,Tipy!KU100=Výsledky!$MP$9),30,0))</f>
        <v/>
      </c>
      <c r="MS106" s="92" t="str">
        <f>IF(ISBLANK($MU$3),"",IF(OR(Tipy!KV100=Výsledky!$MS$6,Tipy!KV100=Výsledky!$MS$7,Tipy!KV100=Výsledky!$MS$8,Tipy!KV100=Výsledky!$MS$9),10,0))</f>
        <v/>
      </c>
      <c r="MT106" s="93" t="str">
        <f>IF(ISBLANK($MU$3),"",IF(ISBLANK(Tipy!KR100),0,IF(OR(AND(Tipy!KR100=Výsledky!$MS$3,OR(Tipy!KT100=Výsledky!$MU$3+1,Tipy!KT100=Výsledky!$MU$3-1)),AND(Tipy!KT100=Výsledky!$MU$3,OR(Tipy!KR100=Výsledky!$MS$3+1,Tipy!KR100=Výsledky!$MS$3-1))),10,0)))</f>
        <v/>
      </c>
      <c r="MU106" s="95" t="str">
        <f>IF(ISBLANK($MU$3),"",IF(ISBLANK(Tipy!KR100),"-",SUM(MP106:MT106)))</f>
        <v/>
      </c>
      <c r="MV106" s="94"/>
      <c r="MW106" s="92" t="str">
        <f>IF(ISBLANK($NB$3),"",IF(ISBLANK(Tipy!KX100),0,IF(AND(Tipy!KX100=Výsledky!$MZ$3,Tipy!KZ100=Výsledky!$NB$3),50,0)))</f>
        <v/>
      </c>
      <c r="MX106" s="92" t="str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/>
      </c>
      <c r="MY106" s="92" t="str">
        <f>IF(ISBLANK($NB$3),"",IF(OR(Tipy!LA100=Výsledky!$MW$6,Tipy!LA100=Výsledky!$MW$7,Tipy!LA100=Výsledky!$MW$8,Tipy!LA100=Výsledky!$MW$9),30,0))</f>
        <v/>
      </c>
      <c r="MZ106" s="92" t="str">
        <f>IF(ISBLANK($NB$3),"",IF(OR(Tipy!LB100=Výsledky!$MZ$6,Tipy!LB100=Výsledky!$MZ$7,Tipy!LB100=Výsledky!$MZ$8,Tipy!LB100=Výsledky!$MZ$9),10,0))</f>
        <v/>
      </c>
      <c r="NA106" s="93" t="str">
        <f>IF(ISBLANK($NB$3),"",IF(ISBLANK(Tipy!KX100),0,IF(OR(AND(Tipy!KX100=Výsledky!$MZ$3,OR(Tipy!KZ100=Výsledky!$NB$3+1,Tipy!KZ100=Výsledky!$NB$3-1)),AND(Tipy!KZ100=Výsledky!$NB$3,OR(Tipy!KX100=Výsledky!$MZ$3+1,Tipy!KX100=Výsledky!$MZ$3-1))),10,0)))</f>
        <v/>
      </c>
      <c r="NB106" s="95" t="str">
        <f>IF(ISBLANK($NB$3),"",IF(ISBLANK(Tipy!KX100),"-",SUM(MW106:NA106)))</f>
        <v/>
      </c>
      <c r="NC106" s="94"/>
      <c r="ND106" s="92" t="str">
        <f>IF(ISBLANK($NI$3),"",IF(ISBLANK(Tipy!LD100),0,IF(AND(Tipy!LD100=Výsledky!$NG$3,Tipy!LF100=Výsledky!$NI$3),50,0)))</f>
        <v/>
      </c>
      <c r="NE106" s="92" t="str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/>
      </c>
      <c r="NF106" s="92" t="str">
        <f>IF(ISBLANK($NI$3),"",IF(OR(Tipy!LG100=Výsledky!$ND$6,Tipy!LG100=Výsledky!$ND$7,Tipy!LG100=Výsledky!$ND$8,Tipy!LG100=Výsledky!$ND$9),30,0))</f>
        <v/>
      </c>
      <c r="NG106" s="92" t="str">
        <f>IF(ISBLANK($NI$3),"",IF(OR(Tipy!LH100=Výsledky!$NG$6,Tipy!LH100=Výsledky!$NG$7,Tipy!LH100=Výsledky!$NG$8,Tipy!LH100=Výsledky!$NG$9),10,0))</f>
        <v/>
      </c>
      <c r="NH106" s="93" t="str">
        <f>IF(ISBLANK($NI$3),"",IF(ISBLANK(Tipy!LD100),0,IF(OR(AND(Tipy!LD100=Výsledky!$NG$3,OR(Tipy!LF100=Výsledky!$NI$3+1,Tipy!LF100=Výsledky!$NI$3-1)),AND(Tipy!LF100=Výsledky!$NI$3,OR(Tipy!LD100=Výsledky!$NG$3+1,Tipy!LD100=Výsledky!$NG$3-1))),10,0)))</f>
        <v/>
      </c>
      <c r="NI106" s="95" t="str">
        <f>IF(ISBLANK($NI$3),"",IF(ISBLANK(Tipy!LD100),"-",SUM(ND106:NH106)))</f>
        <v/>
      </c>
      <c r="NJ106" s="94"/>
      <c r="NK106" s="92" t="str">
        <f>IF(ISBLANK($NP$3),"",IF(ISBLANK(Tipy!LJ100),0,IF(AND(Tipy!LJ100=Výsledky!$NN$3,Tipy!LL100=Výsledky!$NP$3),50,0)))</f>
        <v/>
      </c>
      <c r="NL106" s="92" t="str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/>
      </c>
      <c r="NM106" s="92" t="str">
        <f>IF(ISBLANK($NP$3),"",IF(OR(Tipy!LM100=Výsledky!$NK$6,Tipy!LM100=Výsledky!$NK$7,Tipy!LM100=Výsledky!$NK$8,Tipy!LM100=Výsledky!$NK$9),30,0))</f>
        <v/>
      </c>
      <c r="NN106" s="92" t="str">
        <f>IF(ISBLANK($NP$3),"",IF(OR(Tipy!LN100=Výsledky!$NN$6,Tipy!LN100=Výsledky!$NN$7,Tipy!LN100=Výsledky!$NN$8,Tipy!LN100=Výsledky!$NN$9),10,0))</f>
        <v/>
      </c>
      <c r="NO106" s="93" t="str">
        <f>IF(ISBLANK($NP$3),"",IF(ISBLANK(Tipy!LJ100),0,IF(OR(AND(Tipy!LJ100=Výsledky!$NN$3,OR(Tipy!LL100=Výsledky!$NP$3+1,Tipy!LL100=Výsledky!$NP$3-1)),AND(Tipy!LL100=Výsledky!$NP$3,OR(Tipy!LJ100=Výsledky!$NN$3+1,Tipy!LJ100=Výsledky!$NN$3-1))),10,0)))</f>
        <v/>
      </c>
      <c r="NP106" s="95" t="str">
        <f>IF(ISBLANK($NP$3),"",IF(ISBLANK(Tipy!LJ100),"-",SUM(NK106:NO106)))</f>
        <v/>
      </c>
      <c r="NQ106" s="94"/>
      <c r="NR106" s="92" t="str">
        <f>IF(ISBLANK($NW$3),"",IF(ISBLANK(Tipy!LP100),0,IF(AND(Tipy!LP100=Výsledky!$NU$3,Tipy!LR100=Výsledky!$NW$3),50,0)))</f>
        <v/>
      </c>
      <c r="NS106" s="92" t="str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/>
      </c>
      <c r="NT106" s="92" t="str">
        <f>IF(ISBLANK($NW$3),"",IF(OR(Tipy!LS100=Výsledky!$NR$6,Tipy!LS100=Výsledky!$NR$7,Tipy!LS100=Výsledky!$NR$8,Tipy!LS100=Výsledky!$NR$9),30,0))</f>
        <v/>
      </c>
      <c r="NU106" s="92" t="str">
        <f>IF(ISBLANK($NW$3),"",IF(OR(Tipy!LT100=Výsledky!$NU$6,Tipy!LT100=Výsledky!$NU$7,Tipy!LT100=Výsledky!$NU$8,Tipy!LT100=Výsledky!$NU$9),10,0))</f>
        <v/>
      </c>
      <c r="NV106" s="93" t="str">
        <f>IF(ISBLANK($NW$3),"",IF(ISBLANK(Tipy!LP100),0,IF(OR(AND(Tipy!LP100=Výsledky!$NU$3,OR(Tipy!LR100=Výsledky!$NW$3+1,Tipy!LR100=Výsledky!$NW$3-1)),AND(Tipy!LR100=Výsledky!$NW$3,OR(Tipy!LP100=Výsledky!$NU$3+1,Tipy!LP100=Výsledky!$NU$3-1))),10,0)))</f>
        <v/>
      </c>
      <c r="NW106" s="95" t="str">
        <f>IF(ISBLANK($NW$3),"",IF(ISBLANK(Tipy!LP100),"-",SUM(NR106:NV106)))</f>
        <v/>
      </c>
      <c r="NX106" s="94"/>
      <c r="NY106" s="92" t="str">
        <f>IF(ISBLANK($OD$3),"",IF(ISBLANK(Tipy!LV100),0,IF(AND(Tipy!LV100=Výsledky!$OB$3,Tipy!LX100=Výsledky!$OD$3),50,0)))</f>
        <v/>
      </c>
      <c r="NZ106" s="92" t="str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/>
      </c>
      <c r="OA106" s="92" t="str">
        <f>IF(ISBLANK($OD$3),"",IF(OR(Tipy!LY100=Výsledky!$NY$6,Tipy!LY100=Výsledky!$NY$7,Tipy!LY100=Výsledky!$NY$8,Tipy!LY100=Výsledky!$NY$9),30,0))</f>
        <v/>
      </c>
      <c r="OB106" s="92" t="str">
        <f>IF(ISBLANK($OD$3),"",IF(OR(Tipy!LZ100=Výsledky!$OB$6,Tipy!LZ100=Výsledky!$OB$7,Tipy!LZ100=Výsledky!$OB$8,Tipy!LZ100=Výsledky!$OB$9),10,0))</f>
        <v/>
      </c>
      <c r="OC106" s="93" t="str">
        <f>IF(ISBLANK($OD$3),"",IF(ISBLANK(Tipy!LV100),0,IF(OR(AND(Tipy!LV100=Výsledky!$OB$3,OR(Tipy!LX100=Výsledky!$OD$3+1,Tipy!LX100=Výsledky!$OD$3-1)),AND(Tipy!LX100=Výsledky!$OD$3,OR(Tipy!LV100=Výsledky!$OB$3+1,Tipy!LV100=Výsledky!$OB$3-1))),10,0)))</f>
        <v/>
      </c>
      <c r="OD106" s="95" t="str">
        <f>IF(ISBLANK($OD$3),"",IF(ISBLANK(Tipy!LV100),"-",SUM(NY106:OC106)))</f>
        <v/>
      </c>
      <c r="OE106" s="94"/>
      <c r="OF106" s="92" t="str">
        <f>IF(ISBLANK($OK$3),"",IF(ISBLANK(Tipy!MB100),0,IF(AND(Tipy!MB100=Výsledky!$OI$3,Tipy!MD100=Výsledky!$OK$3),50,0)))</f>
        <v/>
      </c>
      <c r="OG106" s="92" t="str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/>
      </c>
      <c r="OH106" s="92" t="str">
        <f>IF(ISBLANK($OK$3),"",IF(OR(Tipy!ME100=Výsledky!$OF$6,Tipy!ME100=Výsledky!$OF$7,Tipy!ME100=Výsledky!$OF$8,Tipy!ME100=Výsledky!$OF$9),30,0))</f>
        <v/>
      </c>
      <c r="OI106" s="92" t="str">
        <f>IF(ISBLANK($OK$3),"",IF(OR(Tipy!MF100=Výsledky!$OI$6,Tipy!MF100=Výsledky!$OI$7,Tipy!MF100=Výsledky!$OI$8,Tipy!MF100=Výsledky!$OI$9),10,0))</f>
        <v/>
      </c>
      <c r="OJ106" s="93" t="str">
        <f>IF(ISBLANK($OK$3),"",IF(ISBLANK(Tipy!MB100),0,IF(OR(AND(Tipy!MB100=Výsledky!$OI$3,OR(Tipy!MD100=Výsledky!$OK$3+1,Tipy!MD100=Výsledky!$OK$3-1)),AND(Tipy!MD100=Výsledky!$OK$3,OR(Tipy!MB100=Výsledky!$OI$3+1,Tipy!MB100=Výsledky!$OI$3-1))),10,0)))</f>
        <v/>
      </c>
      <c r="OK106" s="95" t="str">
        <f>IF(ISBLANK($OK$3),"",IF(ISBLANK(Tipy!MB100),"-",SUM(OF106:OJ106)))</f>
        <v/>
      </c>
      <c r="OL106" s="94"/>
      <c r="OM106" s="92" t="str">
        <f>IF(ISBLANK($OR$3),"",IF(ISBLANK(Tipy!MH100),0,IF(AND(Tipy!MH100=Výsledky!$OP$3,Tipy!MJ100=Výsledky!$OR$3),50,0)))</f>
        <v/>
      </c>
      <c r="ON106" s="92" t="str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/>
      </c>
      <c r="OO106" s="92" t="str">
        <f>IF(ISBLANK($OR$3),"",IF(OR(Tipy!MK100=Výsledky!$OM$6,Tipy!MK100=Výsledky!$OM$7,Tipy!MK100=Výsledky!$OM$8,Tipy!MK100=Výsledky!$OM$9),30,0))</f>
        <v/>
      </c>
      <c r="OP106" s="92" t="str">
        <f>IF(ISBLANK($OR$3),"",IF(OR(Tipy!ML100=Výsledky!$OP$6,Tipy!ML100=Výsledky!$OP$7,Tipy!ML100=Výsledky!$OP$8,Tipy!ML100=Výsledky!$OP$9),10,0))</f>
        <v/>
      </c>
      <c r="OQ106" s="93" t="str">
        <f>IF(ISBLANK($OR$3),"",IF(ISBLANK(Tipy!MH100),0,IF(OR(AND(Tipy!MH100=Výsledky!$OP$3,OR(Tipy!MJ100=Výsledky!$OR$3+1,Tipy!MJ100=Výsledky!$OR$3-1)),AND(Tipy!MJ100=Výsledky!$OR$3,OR(Tipy!MH100=Výsledky!$OP$3+1,Tipy!MH100=Výsledky!$OP$3-1))),10,0)))</f>
        <v/>
      </c>
      <c r="OR106" s="95" t="str">
        <f>IF(ISBLANK($OR$3),"",IF(ISBLANK(Tipy!MH100),"-",SUM(OM106:OQ106)))</f>
        <v/>
      </c>
      <c r="OS106" s="94"/>
      <c r="OT106" s="92" t="str">
        <f>IF(ISBLANK($OY$3),"",IF(ISBLANK(Tipy!MN100),0,IF(AND(Tipy!MN100=Výsledky!$OW$3,Tipy!MP100=Výsledky!$OY$3),50,0)))</f>
        <v/>
      </c>
      <c r="OU106" s="92" t="str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/>
      </c>
      <c r="OV106" s="92" t="str">
        <f>IF(ISBLANK($OY$3),"",IF(OR(Tipy!MQ100=Výsledky!$OT$6,Tipy!MQ100=Výsledky!$OT$7,Tipy!MQ100=Výsledky!$OT$8,Tipy!MQ100=Výsledky!$OT$9),30,0))</f>
        <v/>
      </c>
      <c r="OW106" s="92" t="str">
        <f>IF(ISBLANK($OY$3),"",IF(OR(Tipy!MR100=Výsledky!$OW$6,Tipy!MR100=Výsledky!$OW$7,Tipy!MR100=Výsledky!$OW$8,Tipy!MR100=Výsledky!$OW$9),10,0))</f>
        <v/>
      </c>
      <c r="OX106" s="93" t="str">
        <f>IF(ISBLANK($OY$3),"",IF(ISBLANK(Tipy!MN100),0,IF(OR(AND(Tipy!MN100=Výsledky!$OW$3,OR(Tipy!MP100=Výsledky!$OY$3+1,Tipy!MP100=Výsledky!$OY$3-1)),AND(Tipy!MP100=Výsledky!$OY$3,OR(Tipy!MN100=Výsledky!$OW$3+1,Tipy!MN100=Výsledky!$OW$3-1))),10,0)))</f>
        <v/>
      </c>
      <c r="OY106" s="95" t="str">
        <f>IF(ISBLANK($OY$3),"",IF(ISBLANK(Tipy!MN100),"-",SUM(OT106:OX106)))</f>
        <v/>
      </c>
      <c r="OZ106" s="94"/>
      <c r="PA106" s="92" t="str">
        <f>IF(ISBLANK($PF$3),"",IF(ISBLANK(Tipy!MT100),0,IF(AND(Tipy!MT100=Výsledky!$PD$3,Tipy!MV100=Výsledky!$PF$3),50,0)))</f>
        <v/>
      </c>
      <c r="PB106" s="92" t="str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/>
      </c>
      <c r="PC106" s="92" t="str">
        <f>IF(ISBLANK($PF$3),"",IF(OR(Tipy!MW100=Výsledky!$PA$6,Tipy!MW100=Výsledky!$PA$7,Tipy!MW100=Výsledky!$PA$8,Tipy!MW100=Výsledky!$PA$9),30,0))</f>
        <v/>
      </c>
      <c r="PD106" s="92" t="str">
        <f>IF(ISBLANK($PF$3),"",IF(OR(Tipy!MX100=Výsledky!$PD$6,Tipy!MX100=Výsledky!$PD$7,Tipy!MX100=Výsledky!$PD$8,Tipy!MX100=Výsledky!$PD$9),10,0))</f>
        <v/>
      </c>
      <c r="PE106" s="93" t="str">
        <f>IF(ISBLANK($PF$3),"",IF(ISBLANK(Tipy!MT100),0,IF(OR(AND(Tipy!MT100=Výsledky!$PD$3,OR(Tipy!MV100=Výsledky!$PF$3+1,Tipy!MV100=Výsledky!$PF$3-1)),AND(Tipy!MV100=Výsledky!$PF$3,OR(Tipy!MT100=Výsledky!$PD$3+1,Tipy!MT100=Výsledky!$PD$3-1))),10,0)))</f>
        <v/>
      </c>
      <c r="PF106" s="95" t="str">
        <f>IF(ISBLANK($PF$3),"",IF(ISBLANK(Tipy!MT100),"-",SUM(PA106:PE106)))</f>
        <v/>
      </c>
      <c r="PG106" s="94"/>
      <c r="PH106" s="92" t="str">
        <f>IF(ISBLANK($PM$3),"",IF(ISBLANK(Tipy!MZ100),0,IF(AND(Tipy!MZ100=Výsledky!$PK$3,Tipy!NB100=Výsledky!$PM$3),50,0)))</f>
        <v/>
      </c>
      <c r="PI106" s="92" t="str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/>
      </c>
      <c r="PJ106" s="92" t="str">
        <f>IF(ISBLANK($PM$3),"",IF(OR(Tipy!NC100=Výsledky!$PH$6,Tipy!NC100=Výsledky!$PH$7,Tipy!NC100=Výsledky!$PH$8,Tipy!NC100=Výsledky!$PH$9),30,0))</f>
        <v/>
      </c>
      <c r="PK106" s="92" t="str">
        <f>IF(ISBLANK($PM$3),"",IF(OR(Tipy!ND100=Výsledky!$PK$6,Tipy!ND100=Výsledky!$PK$7,Tipy!ND100=Výsledky!$PK$8,Tipy!ND100=Výsledky!$PK$9),10,0))</f>
        <v/>
      </c>
      <c r="PL106" s="93" t="str">
        <f>IF(ISBLANK($PM$3),"",IF(ISBLANK(Tipy!MZ100),0,IF(OR(AND(Tipy!MZ100=Výsledky!$PK$3,OR(Tipy!NB100=Výsledky!$PM$3+1,Tipy!NB100=Výsledky!$PM$3-1)),AND(Tipy!NB100=Výsledky!$PM$3,OR(Tipy!MZ100=Výsledky!$PK$3+1,Tipy!MZ100=Výsledky!$PK$3-1))),10,0)))</f>
        <v/>
      </c>
      <c r="PM106" s="95" t="str">
        <f>IF(ISBLANK($PM$3),"",IF(ISBLANK(Tipy!MZ100),"-",SUM(PH106:PL106)))</f>
        <v/>
      </c>
      <c r="PN106" s="94"/>
      <c r="PO106" s="92" t="str">
        <f>IF(ISBLANK($PT$3),"",IF(ISBLANK(Tipy!NF100),0,IF(AND(Tipy!NF100=Výsledky!$PR$3,Tipy!NH100=Výsledky!$PT$3),50,0)))</f>
        <v/>
      </c>
      <c r="PP106" s="92" t="str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/>
      </c>
      <c r="PQ106" s="92" t="str">
        <f>IF(ISBLANK($PT$3),"",IF(OR(Tipy!NI100=Výsledky!$PO$6,Tipy!NI100=Výsledky!$PO$7,Tipy!NI100=Výsledky!$PO$8,Tipy!NI100=Výsledky!$PO$9),30,0))</f>
        <v/>
      </c>
      <c r="PR106" s="92" t="str">
        <f>IF(ISBLANK($PT$3),"",IF(OR(Tipy!NJ100=Výsledky!$PR$6,Tipy!NJ100=Výsledky!$PR$7,Tipy!NJ100=Výsledky!$PR$8,Tipy!NJ100=Výsledky!$PR$9),10,0))</f>
        <v/>
      </c>
      <c r="PS106" s="93" t="str">
        <f>IF(ISBLANK($PT$3),"",IF(ISBLANK(Tipy!NF100),0,IF(OR(AND(Tipy!NF100=Výsledky!$PR$3,OR(Tipy!NH100=Výsledky!$PT$3+1,Tipy!NH100=Výsledky!$PT$3-1)),AND(Tipy!NH100=Výsledky!$PT$3,OR(Tipy!NF100=Výsledky!$PR$3+1,Tipy!NF100=Výsledky!$PR$3-1))),10,0)))</f>
        <v/>
      </c>
      <c r="PT106" s="95" t="str">
        <f>IF(ISBLANK($PT$3),"",IF(ISBLANK(Tipy!NF100),"-",SUM(PO106:PS106)))</f>
        <v/>
      </c>
      <c r="PU106" s="94"/>
      <c r="PV106" s="92" t="str">
        <f>IF(ISBLANK($QA$3),"",IF(ISBLANK(Tipy!NL100),0,IF(AND(Tipy!NL100=Výsledky!$PY$3,Tipy!NN100=Výsledky!$QA$3),50,0)))</f>
        <v/>
      </c>
      <c r="PW106" s="92" t="str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/>
      </c>
      <c r="PX106" s="92" t="str">
        <f>IF(ISBLANK($QA$3),"",IF(OR(Tipy!NO100=Výsledky!$PV$6,Tipy!NO100=Výsledky!$PV$7,Tipy!NO100=Výsledky!$PV$8,Tipy!NO100=Výsledky!$PV$9),30,0))</f>
        <v/>
      </c>
      <c r="PY106" s="92" t="str">
        <f>IF(ISBLANK($QA$3),"",IF(OR(Tipy!NP100=Výsledky!$PY$6,Tipy!NP100=Výsledky!$PY$7,Tipy!NP100=Výsledky!$PY$8,Tipy!NP100=Výsledky!$PY$9),10,0))</f>
        <v/>
      </c>
      <c r="PZ106" s="93" t="str">
        <f>IF(ISBLANK($QA$3),"",IF(ISBLANK(Tipy!NL100),0,IF(OR(AND(Tipy!NL100=Výsledky!$PY$3,OR(Tipy!NN100=Výsledky!$QA$3+1,Tipy!NN100=Výsledky!$QA$3-1)),AND(Tipy!NN100=Výsledky!$QA$3,OR(Tipy!NL100=Výsledky!$PY$3+1,Tipy!NL100=Výsledky!$PY$3-1))),10,0)))</f>
        <v/>
      </c>
      <c r="QA106" s="95" t="str">
        <f>IF(ISBLANK($QA$3),"",IF(ISBLANK(Tipy!NL100),"-",SUM(PV106:PZ106)))</f>
        <v/>
      </c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182">
        <f>IF(ISBLANK($GP$3),"",IF(ISBLANK(Tipy!FJ101),0,IF(AND(Tipy!FJ101=Výsledky!$GN$3,Tipy!FL101=Výsledky!$GP$3),50,0)))</f>
        <v>0</v>
      </c>
      <c r="GL107" s="182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82">
        <f>IF(ISBLANK($GP$3),"",IF(OR(Tipy!FM101=Výsledky!$GK$6,Tipy!FM101=Výsledky!$GK$7,Tipy!FM101=Výsledky!$GK$8,Tipy!FM101=Výsledky!$GK$9),30,0))</f>
        <v>30</v>
      </c>
      <c r="GN107" s="182">
        <f>IF(ISBLANK($GP$3),"",IF(OR(Tipy!FN101=Výsledky!$GN$6,Tipy!FN101=Výsledky!$GN$7,Tipy!FN101=Výsledky!$GN$8,Tipy!FN101=Výsledky!$GN$9),10,0))</f>
        <v>0</v>
      </c>
      <c r="GO107" s="183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6">
        <f>IF(ISBLANK($GP$3),"",IF(ISBLANK(Tipy!FJ101),"-",SUM(GK107:GO107)))</f>
        <v>50</v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182">
        <f>IF(ISBLANK($IM$3),"",IF(ISBLANK(Tipy!GZ101),0,IF(AND(Tipy!GZ101=Výsledky!$IK$3,Tipy!HB101=Výsledky!$IM$3),50,0)))</f>
        <v>0</v>
      </c>
      <c r="II107" s="182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2">
        <f>IF(ISBLANK($IM$3),"",IF(OR(Tipy!HC101=Výsledky!$IH$6,Tipy!HC101=Výsledky!$IH$7,Tipy!HC101=Výsledky!$IH$8,Tipy!HC101=Výsledky!$IH$9),30,0))</f>
        <v>0</v>
      </c>
      <c r="IK107" s="182">
        <f>IF(ISBLANK($IM$3),"",IF(OR(Tipy!HD101=Výsledky!$IK$6,Tipy!HD101=Výsledky!$IK$7,Tipy!HD101=Výsledky!$IK$8,Tipy!HD101=Výsledky!$IK$9),10,0))</f>
        <v>10</v>
      </c>
      <c r="IL107" s="183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6">
        <f>IF(ISBLANK($IM$3),"",IF(ISBLANK(Tipy!GZ101),"-",SUM(IH107:IL107)))</f>
        <v>40</v>
      </c>
      <c r="IN107" s="185"/>
      <c r="IO107" s="182">
        <f>IF(ISBLANK($IT$3),"",IF(ISBLANK(Tipy!HF101),0,IF(AND(Tipy!HF101=Výsledky!$IR$3,Tipy!HH101=Výsledky!$IT$3),50,0)))</f>
        <v>0</v>
      </c>
      <c r="IP107" s="182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2">
        <f>IF(ISBLANK($IT$3),"",IF(OR(Tipy!HI101=Výsledky!$IO$6,Tipy!HI101=Výsledky!$IO$7,Tipy!HI101=Výsledky!$IO$8,Tipy!HI101=Výsledky!$IO$9),30,0))</f>
        <v>30</v>
      </c>
      <c r="IR107" s="182">
        <f>IF(ISBLANK($IT$3),"",IF(OR(Tipy!HJ101=Výsledky!$IR$6,Tipy!HJ101=Výsledky!$IR$7,Tipy!HJ101=Výsledky!$IR$8,Tipy!HJ101=Výsledky!$IR$9),10,0))</f>
        <v>10</v>
      </c>
      <c r="IS107" s="183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6">
        <f>IF(ISBLANK($IT$3),"",IF(ISBLANK(Tipy!HF101),"-",SUM(IO107:IS107)))</f>
        <v>60</v>
      </c>
      <c r="IU107" s="185"/>
      <c r="IV107" s="182">
        <f>IF(ISBLANK($JA$3),"",IF(ISBLANK(Tipy!HL101),0,IF(AND(Tipy!HL101=Výsledky!$IY$3,Tipy!HN101=Výsledky!$JA$3),50,0)))</f>
        <v>0</v>
      </c>
      <c r="IW107" s="182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2">
        <f>IF(ISBLANK($JA$3),"",IF(OR(Tipy!HO101=Výsledky!$IV$6,Tipy!HO101=Výsledky!$IV$7,Tipy!HO101=Výsledky!$IV$8,Tipy!HO101=Výsledky!$IV$9),30,0))</f>
        <v>30</v>
      </c>
      <c r="IY107" s="182">
        <f>IF(ISBLANK($JA$3),"",IF(OR(Tipy!HP101=Výsledky!$IY$6,Tipy!HP101=Výsledky!$IY$7,Tipy!HP101=Výsledky!$IY$8,Tipy!HP101=Výsledky!$IY$9),10,0))</f>
        <v>0</v>
      </c>
      <c r="IZ107" s="183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6">
        <f>IF(ISBLANK($JA$3),"",IF(ISBLANK(Tipy!HL101),"-",SUM(IV107:IZ107)))</f>
        <v>50</v>
      </c>
      <c r="JB107" s="185"/>
      <c r="JC107" s="182">
        <f>IF(ISBLANK($JH$3),"",IF(ISBLANK(Tipy!HR101),0,IF(AND(Tipy!HR101=Výsledky!$JF$3,Tipy!HT101=Výsledky!$JH$3),50,0)))</f>
        <v>0</v>
      </c>
      <c r="JD107" s="182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2">
        <f>IF(ISBLANK($JH$3),"",IF(OR(Tipy!HU101=Výsledky!$JC$6,Tipy!HU101=Výsledky!$JC$7,Tipy!HU101=Výsledky!$JC$8,Tipy!HU101=Výsledky!$JC$9),30,0))</f>
        <v>0</v>
      </c>
      <c r="JF107" s="182">
        <f>IF(ISBLANK($JH$3),"",IF(OR(Tipy!HV101=Výsledky!$JF$6,Tipy!HV101=Výsledky!$JF$7,Tipy!HV101=Výsledky!$JF$8,Tipy!HV101=Výsledky!$JF$9),10,0))</f>
        <v>0</v>
      </c>
      <c r="JG107" s="183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6">
        <f>IF(ISBLANK($JH$3),"",IF(ISBLANK(Tipy!HR101),"-",SUM(JC107:JG107)))</f>
        <v>20</v>
      </c>
      <c r="JI107" s="185"/>
      <c r="JJ107" s="182">
        <f>IF(ISBLANK($JO$3),"",IF(ISBLANK(Tipy!HX101),0,IF(AND(Tipy!HX101=Výsledky!$JM$3,Tipy!HZ101=Výsledky!$JO$3),50,0)))</f>
        <v>0</v>
      </c>
      <c r="JK107" s="182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2">
        <f>IF(ISBLANK($JO$3),"",IF(OR(Tipy!IA101=Výsledky!$JJ$6,Tipy!IA101=Výsledky!$JJ$7,Tipy!IA101=Výsledky!$JJ$8,Tipy!IA101=Výsledky!$JJ$9),30,0))</f>
        <v>30</v>
      </c>
      <c r="JM107" s="182">
        <f>IF(ISBLANK($JO$3),"",IF(OR(Tipy!IB101=Výsledky!$JM$6,Tipy!IB101=Výsledky!$JM$7,Tipy!IB101=Výsledky!$JM$8,Tipy!IB101=Výsledky!$JM$9),10,0))</f>
        <v>10</v>
      </c>
      <c r="JN107" s="183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186">
        <f>IF(ISBLANK($JO$3),"",IF(ISBLANK(Tipy!HX101),"-",SUM(JJ107:JN107)))</f>
        <v>40</v>
      </c>
      <c r="JP107" s="185"/>
      <c r="JQ107" s="182">
        <f>IF(ISBLANK($JV$3),"",IF(ISBLANK(Tipy!ID101),0,IF(AND(Tipy!ID101=Výsledky!$JT$3,Tipy!IF101=Výsledky!$JV$3),50,0)))</f>
        <v>0</v>
      </c>
      <c r="JR107" s="182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182">
        <f>IF(ISBLANK($JV$3),"",IF(OR(Tipy!IG101=Výsledky!$JQ$6,Tipy!IG101=Výsledky!$JQ$7,Tipy!IG101=Výsledky!$JQ$8,Tipy!IG101=Výsledky!$JQ$9),30,0))</f>
        <v>30</v>
      </c>
      <c r="JT107" s="182">
        <f>IF(ISBLANK($JV$3),"",IF(OR(Tipy!IH101=Výsledky!$JT$6,Tipy!IH101=Výsledky!$JT$7,Tipy!IH101=Výsledky!$JT$8,Tipy!IH101=Výsledky!$JT$9),10,0))</f>
        <v>0</v>
      </c>
      <c r="JU107" s="183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186">
        <f>IF(ISBLANK($JV$3),"",IF(ISBLANK(Tipy!ID101),"-",SUM(JQ107:JU107)))</f>
        <v>50</v>
      </c>
      <c r="JW107" s="185"/>
      <c r="JX107" s="182">
        <f>IF(ISBLANK($KC$3),"",IF(ISBLANK(Tipy!IJ101),0,IF(AND(Tipy!IJ101=Výsledky!$KA$3,Tipy!IL101=Výsledky!$KC$3),50,0)))</f>
        <v>0</v>
      </c>
      <c r="JY107" s="182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>20</v>
      </c>
      <c r="JZ107" s="182">
        <f>IF(ISBLANK($KC$3),"",IF(OR(Tipy!IM101=Výsledky!$JX$6,Tipy!IM101=Výsledky!$JX$7,Tipy!IM101=Výsledky!$JX$8,Tipy!IM101=Výsledky!$JX$9),30,0))</f>
        <v>30</v>
      </c>
      <c r="KA107" s="182">
        <f>IF(ISBLANK($KC$3),"",IF(OR(Tipy!IN101=Výsledky!$KA$6,Tipy!IN101=Výsledky!$KA$7,Tipy!IN101=Výsledky!$KA$8,Tipy!IN101=Výsledky!$KA$9),10,0))</f>
        <v>0</v>
      </c>
      <c r="KB107" s="183">
        <f>IF(ISBLANK($KC$3),"",IF(ISBLANK(Tipy!IJ101),0,IF(OR(AND(Tipy!IJ101=Výsledky!$KA$3,OR(Tipy!IL101=Výsledky!$KC$3+1,Tipy!IL101=Výsledky!$KC$3-1)),AND(Tipy!IL101=Výsledky!$KC$3,OR(Tipy!IJ101=Výsledky!$KA$3+1,Tipy!IJ101=Výsledky!$KA$3-1))),10,0)))</f>
        <v>10</v>
      </c>
      <c r="KC107" s="186">
        <f>IF(ISBLANK($KC$3),"",IF(ISBLANK(Tipy!IJ101),"-",SUM(JX107:KB107)))</f>
        <v>60</v>
      </c>
      <c r="KD107" s="185"/>
      <c r="KE107" s="182">
        <f>IF(ISBLANK($KJ$3),"",IF(ISBLANK(Tipy!IP101),0,IF(AND(Tipy!IP101=Výsledky!$KH$3,Tipy!IR101=Výsledky!$KJ$3),50,0)))</f>
        <v>0</v>
      </c>
      <c r="KF107" s="182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182">
        <f>IF(ISBLANK($KJ$3),"",IF(OR(Tipy!IS101=Výsledky!$KE$6,Tipy!IS101=Výsledky!$KE$7,Tipy!IS101=Výsledky!$KE$8,Tipy!IS101=Výsledky!$KE$9),30,0))</f>
        <v>0</v>
      </c>
      <c r="KH107" s="182">
        <f>IF(ISBLANK($KJ$3),"",IF(OR(Tipy!IT101=Výsledky!$KH$6,Tipy!IT101=Výsledky!$KH$7,Tipy!IT101=Výsledky!$KH$8,Tipy!IT101=Výsledky!$KH$9),10,0))</f>
        <v>0</v>
      </c>
      <c r="KI107" s="183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186">
        <f>IF(ISBLANK($KJ$3),"",IF(ISBLANK(Tipy!IP101),"-",SUM(KE107:KI107)))</f>
        <v>20</v>
      </c>
      <c r="KK107" s="185"/>
      <c r="KL107" s="182">
        <f>IF(ISBLANK($KQ$3),"",IF(ISBLANK(Tipy!IV101),0,IF(AND(Tipy!IV101=Výsledky!$KO$3,Tipy!IX101=Výsledky!$KQ$3),50,0)))</f>
        <v>0</v>
      </c>
      <c r="KM107" s="182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>20</v>
      </c>
      <c r="KN107" s="182">
        <f>IF(ISBLANK($KQ$3),"",IF(OR(Tipy!IY101=Výsledky!$KL$6,Tipy!IY101=Výsledky!$KL$7,Tipy!IY101=Výsledky!$KL$8,Tipy!IY101=Výsledky!$KL$9),30,0))</f>
        <v>30</v>
      </c>
      <c r="KO107" s="182">
        <f>IF(ISBLANK($KQ$3),"",IF(OR(Tipy!IZ101=Výsledky!$KO$6,Tipy!IZ101=Výsledky!$KO$7,Tipy!IZ101=Výsledky!$KO$8,Tipy!IZ101=Výsledky!$KO$9),10,0))</f>
        <v>0</v>
      </c>
      <c r="KP107" s="183">
        <f>IF(ISBLANK($KQ$3),"",IF(ISBLANK(Tipy!IV101),0,IF(OR(AND(Tipy!IV101=Výsledky!$KO$3,OR(Tipy!IX101=Výsledky!$KQ$3+1,Tipy!IX101=Výsledky!$KQ$3-1)),AND(Tipy!IX101=Výsledky!$KQ$3,OR(Tipy!IV101=Výsledky!$KO$3+1,Tipy!IV101=Výsledky!$KO$3-1))),10,0)))</f>
        <v>0</v>
      </c>
      <c r="KQ107" s="186">
        <f>IF(ISBLANK($KQ$3),"",IF(ISBLANK(Tipy!IV101),"-",SUM(KL107:KP107)))</f>
        <v>50</v>
      </c>
      <c r="KR107" s="185"/>
      <c r="KS107" s="182">
        <f>IF(ISBLANK($KX$3),"",IF(ISBLANK(Tipy!JB101),0,IF(AND(Tipy!JB101=Výsledky!$KV$3,Tipy!JD101=Výsledky!$KX$3),50,0)))</f>
        <v>0</v>
      </c>
      <c r="KT107" s="182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>20</v>
      </c>
      <c r="KU107" s="182">
        <f>IF(ISBLANK($KX$3),"",IF(OR(Tipy!JE101=Výsledky!$KS$6,Tipy!JE101=Výsledky!$KS$7,Tipy!JE101=Výsledky!$KS$8,Tipy!JE101=Výsledky!$KS$9),30,0))</f>
        <v>0</v>
      </c>
      <c r="KV107" s="182">
        <f>IF(ISBLANK($KX$3),"",IF(OR(Tipy!JF101=Výsledky!$KV$6,Tipy!JF101=Výsledky!$KV$7,Tipy!JF101=Výsledky!$KV$8,Tipy!JF101=Výsledky!$KV$9),10,0))</f>
        <v>0</v>
      </c>
      <c r="KW107" s="183">
        <f>IF(ISBLANK($KX$3),"",IF(ISBLANK(Tipy!JB101),0,IF(OR(AND(Tipy!JB101=Výsledky!$KV$3,OR(Tipy!JD101=Výsledky!$KX$3+1,Tipy!JD101=Výsledky!$KX$3-1)),AND(Tipy!JD101=Výsledky!$KX$3,OR(Tipy!JB101=Výsledky!$KV$3+1,Tipy!JB101=Výsledky!$KV$3-1))),10,0)))</f>
        <v>0</v>
      </c>
      <c r="KX107" s="186">
        <f>IF(ISBLANK($KX$3),"",IF(ISBLANK(Tipy!JB101),"-",SUM(KS107:KW107)))</f>
        <v>20</v>
      </c>
      <c r="KY107" s="185"/>
      <c r="KZ107" s="182">
        <f>IF(ISBLANK($LE$3),"",IF(ISBLANK(Tipy!JH101),0,IF(AND(Tipy!JH101=Výsledky!$LC$3,Tipy!JJ101=Výsledky!$LE$3),50,0)))</f>
        <v>0</v>
      </c>
      <c r="LA107" s="182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>0</v>
      </c>
      <c r="LB107" s="182">
        <f>IF(ISBLANK($LE$3),"",IF(OR(Tipy!JK101=Výsledky!$KZ$6,Tipy!JK101=Výsledky!$KZ$7,Tipy!JK101=Výsledky!$KZ$8,Tipy!JK101=Výsledky!$KZ$9),30,0))</f>
        <v>0</v>
      </c>
      <c r="LC107" s="182">
        <f>IF(ISBLANK($LE$3),"",IF(OR(Tipy!JL101=Výsledky!$LC$6,Tipy!JL101=Výsledky!$LC$7,Tipy!JL101=Výsledky!$LC$8,Tipy!JL101=Výsledky!$LC$9),10,0))</f>
        <v>0</v>
      </c>
      <c r="LD107" s="183">
        <f>IF(ISBLANK($LE$3),"",IF(ISBLANK(Tipy!JH101),0,IF(OR(AND(Tipy!JH101=Výsledky!$LC$3,OR(Tipy!JJ101=Výsledky!$LE$3+1,Tipy!JJ101=Výsledky!$LE$3-1)),AND(Tipy!JJ101=Výsledky!$LE$3,OR(Tipy!JH101=Výsledky!$LC$3+1,Tipy!JH101=Výsledky!$LC$3-1))),10,0)))</f>
        <v>0</v>
      </c>
      <c r="LE107" s="186">
        <f>IF(ISBLANK($LE$3),"",IF(ISBLANK(Tipy!JH101),"-",SUM(KZ107:LD107)))</f>
        <v>0</v>
      </c>
      <c r="LF107" s="185"/>
      <c r="LG107" s="182">
        <f>IF(ISBLANK($LL$3),"",IF(ISBLANK(Tipy!JN101),0,IF(AND(Tipy!JN101=Výsledky!$LJ$3,Tipy!JP101=Výsledky!$LL$3),50,0)))</f>
        <v>0</v>
      </c>
      <c r="LH107" s="182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>20</v>
      </c>
      <c r="LI107" s="182">
        <f>IF(ISBLANK($LL$3),"",IF(OR(Tipy!JQ101=Výsledky!$LG$6,Tipy!JQ101=Výsledky!$LG$7,Tipy!JQ101=Výsledky!$LG$8,Tipy!JQ101=Výsledky!$LG$9),30,0))</f>
        <v>30</v>
      </c>
      <c r="LJ107" s="182">
        <f>IF(ISBLANK($LL$3),"",IF(OR(Tipy!JR101=Výsledky!$LJ$6,Tipy!JR101=Výsledky!$LJ$7,Tipy!JR101=Výsledky!$LJ$8,Tipy!JR101=Výsledky!$LJ$9),10,0))</f>
        <v>0</v>
      </c>
      <c r="LK107" s="183">
        <f>IF(ISBLANK($LL$3),"",IF(ISBLANK(Tipy!JN101),0,IF(OR(AND(Tipy!JN101=Výsledky!$LJ$3,OR(Tipy!JP101=Výsledky!$LL$3+1,Tipy!JP101=Výsledky!$LL$3-1)),AND(Tipy!JP101=Výsledky!$LL$3,OR(Tipy!JN101=Výsledky!$LJ$3+1,Tipy!JN101=Výsledky!$LJ$3-1))),10,0)))</f>
        <v>0</v>
      </c>
      <c r="LL107" s="186">
        <f>IF(ISBLANK($LL$3),"",IF(ISBLANK(Tipy!JN101),"-",SUM(LG107:LK107)))</f>
        <v>50</v>
      </c>
      <c r="LM107" s="185"/>
      <c r="LN107" s="182" t="str">
        <f>IF(ISBLANK($LS$3),"",IF(ISBLANK(Tipy!JT101),0,IF(AND(Tipy!JT101=Výsledky!$LQ$3,Tipy!JV101=Výsledky!$LS$3),50,0)))</f>
        <v/>
      </c>
      <c r="LO107" s="182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182" t="str">
        <f>IF(ISBLANK($LS$3),"",IF(OR(Tipy!JW101=Výsledky!$LN$6,Tipy!JW101=Výsledky!$LN$7,Tipy!JW101=Výsledky!$LN$8,Tipy!JW101=Výsledky!$LN$9),30,0))</f>
        <v/>
      </c>
      <c r="LQ107" s="182" t="str">
        <f>IF(ISBLANK($LS$3),"",IF(OR(Tipy!JX101=Výsledky!$LQ$6,Tipy!JX101=Výsledky!$LQ$7,Tipy!JX101=Výsledky!$LQ$8,Tipy!JX101=Výsledky!$LQ$9),10,0))</f>
        <v/>
      </c>
      <c r="LR107" s="183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186" t="str">
        <f>IF(ISBLANK($LS$3),"",IF(ISBLANK(Tipy!JT101),"-",SUM(LN107:LR107)))</f>
        <v/>
      </c>
      <c r="LT107" s="94"/>
      <c r="LU107" s="182">
        <f>IF(ISBLANK($LZ$3),"",IF(ISBLANK(Tipy!JZ101),0,IF(AND(Tipy!JZ101=Výsledky!$LX$3,Tipy!KB101=Výsledky!$LZ$3),50,0)))</f>
        <v>0</v>
      </c>
      <c r="LV107" s="182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>20</v>
      </c>
      <c r="LW107" s="182">
        <f>IF(ISBLANK($LZ$3),"",IF(OR(Tipy!KC101=Výsledky!$LU$6,Tipy!KC101=Výsledky!$LU$7,Tipy!KC101=Výsledky!$LU$8,Tipy!KC101=Výsledky!$LU$9),30,0))</f>
        <v>30</v>
      </c>
      <c r="LX107" s="182">
        <f>IF(ISBLANK($LZ$3),"",IF(OR(Tipy!KD101=Výsledky!$LX$6,Tipy!KD101=Výsledky!$LX$7,Tipy!KD101=Výsledky!$LX$8,Tipy!KD101=Výsledky!$LX$9),10,0))</f>
        <v>0</v>
      </c>
      <c r="LY107" s="183">
        <f>IF(ISBLANK($LZ$3),"",IF(ISBLANK(Tipy!JZ101),0,IF(OR(AND(Tipy!JZ101=Výsledky!$LX$3,OR(Tipy!KB101=Výsledky!$LZ$3+1,Tipy!KB101=Výsledky!$LZ$3-1)),AND(Tipy!KB101=Výsledky!$LZ$3,OR(Tipy!JZ101=Výsledky!$LX$3+1,Tipy!JZ101=Výsledky!$LX$3-1))),10,0)))</f>
        <v>0</v>
      </c>
      <c r="LZ107" s="186">
        <f>IF(ISBLANK($LZ$3),"",IF(ISBLANK(Tipy!JZ101),"-",SUM(LU107:LY107)))</f>
        <v>50</v>
      </c>
      <c r="MA107" s="185"/>
      <c r="MB107" s="182">
        <f>IF(ISBLANK($MG$3),"",IF(ISBLANK(Tipy!KF101),0,IF(AND(Tipy!KF101=Výsledky!$ME$3,Tipy!KH101=Výsledky!$MG$3),50,0)))</f>
        <v>0</v>
      </c>
      <c r="MC107" s="182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>20</v>
      </c>
      <c r="MD107" s="182">
        <f>IF(ISBLANK($MG$3),"",IF(OR(Tipy!KI101=Výsledky!$MB$6,Tipy!KI101=Výsledky!$MB$7,Tipy!KI101=Výsledky!$MB$8,Tipy!KI101=Výsledky!$MB$9),30,0))</f>
        <v>0</v>
      </c>
      <c r="ME107" s="182">
        <f>IF(ISBLANK($MG$3),"",IF(OR(Tipy!KJ101=Výsledky!$ME$6,Tipy!KJ101=Výsledky!$ME$7,Tipy!KJ101=Výsledky!$ME$8,Tipy!KJ101=Výsledky!$ME$9),10,0))</f>
        <v>0</v>
      </c>
      <c r="MF107" s="183">
        <f>IF(ISBLANK($MG$3),"",IF(ISBLANK(Tipy!KF101),0,IF(OR(AND(Tipy!KF101=Výsledky!$ME$3,OR(Tipy!KH101=Výsledky!$MG$3+1,Tipy!KH101=Výsledky!$MG$3-1)),AND(Tipy!KH101=Výsledky!$MG$3,OR(Tipy!KF101=Výsledky!$ME$3+1,Tipy!KF101=Výsledky!$ME$3-1))),10,0)))</f>
        <v>0</v>
      </c>
      <c r="MG107" s="186">
        <f>IF(ISBLANK($MG$3),"",IF(ISBLANK(Tipy!KF101),"-",SUM(MB107:MF107)))</f>
        <v>20</v>
      </c>
      <c r="MH107" s="94"/>
      <c r="MI107" s="92" t="str">
        <f>IF(ISBLANK($MN$3),"",IF(ISBLANK(Tipy!KL101),0,IF(AND(Tipy!KL101=Výsledky!$ML$3,Tipy!KN101=Výsledky!$MN$3),50,0)))</f>
        <v/>
      </c>
      <c r="MJ107" s="92" t="str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/>
      </c>
      <c r="MK107" s="92" t="str">
        <f>IF(ISBLANK($MN$3),"",IF(OR(Tipy!KO101=Výsledky!$MI$6,Tipy!KO101=Výsledky!$MI$7,Tipy!KO101=Výsledky!$MI$8,Tipy!KO101=Výsledky!$MI$9),30,0))</f>
        <v/>
      </c>
      <c r="ML107" s="92" t="str">
        <f>IF(ISBLANK($MN$3),"",IF(OR(Tipy!KP101=Výsledky!$ML$6,Tipy!KP101=Výsledky!$ML$7,Tipy!KP101=Výsledky!$ML$8,Tipy!KP101=Výsledky!$ML$9),10,0))</f>
        <v/>
      </c>
      <c r="MM107" s="93" t="str">
        <f>IF(ISBLANK($MN$3),"",IF(ISBLANK(Tipy!KL101),0,IF(OR(AND(Tipy!KL101=Výsledky!$ML$3,OR(Tipy!KN101=Výsledky!$MN$3+1,Tipy!KN101=Výsledky!$MN$3-1)),AND(Tipy!KN101=Výsledky!$MN$3,OR(Tipy!KL101=Výsledky!$ML$3+1,Tipy!KL101=Výsledky!$ML$3-1))),10,0)))</f>
        <v/>
      </c>
      <c r="MN107" s="95" t="str">
        <f>IF(ISBLANK($MN$3),"",IF(ISBLANK(Tipy!KL101),"-",SUM(MI107:MM107)))</f>
        <v/>
      </c>
      <c r="MO107" s="94"/>
      <c r="MP107" s="92" t="str">
        <f>IF(ISBLANK($MU$3),"",IF(ISBLANK(Tipy!KR101),0,IF(AND(Tipy!KR101=Výsledky!$MS$3,Tipy!KT101=Výsledky!$MU$3),50,0)))</f>
        <v/>
      </c>
      <c r="MQ107" s="92" t="str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/>
      </c>
      <c r="MR107" s="92" t="str">
        <f>IF(ISBLANK($MU$3),"",IF(OR(Tipy!KU101=Výsledky!$MP$6,Tipy!KU101=Výsledky!$MP$7,Tipy!KU101=Výsledky!$MP$8,Tipy!KU101=Výsledky!$MP$9),30,0))</f>
        <v/>
      </c>
      <c r="MS107" s="92" t="str">
        <f>IF(ISBLANK($MU$3),"",IF(OR(Tipy!KV101=Výsledky!$MS$6,Tipy!KV101=Výsledky!$MS$7,Tipy!KV101=Výsledky!$MS$8,Tipy!KV101=Výsledky!$MS$9),10,0))</f>
        <v/>
      </c>
      <c r="MT107" s="93" t="str">
        <f>IF(ISBLANK($MU$3),"",IF(ISBLANK(Tipy!KR101),0,IF(OR(AND(Tipy!KR101=Výsledky!$MS$3,OR(Tipy!KT101=Výsledky!$MU$3+1,Tipy!KT101=Výsledky!$MU$3-1)),AND(Tipy!KT101=Výsledky!$MU$3,OR(Tipy!KR101=Výsledky!$MS$3+1,Tipy!KR101=Výsledky!$MS$3-1))),10,0)))</f>
        <v/>
      </c>
      <c r="MU107" s="95" t="str">
        <f>IF(ISBLANK($MU$3),"",IF(ISBLANK(Tipy!KR101),"-",SUM(MP107:MT107)))</f>
        <v/>
      </c>
      <c r="MV107" s="94"/>
      <c r="MW107" s="92" t="str">
        <f>IF(ISBLANK($NB$3),"",IF(ISBLANK(Tipy!KX101),0,IF(AND(Tipy!KX101=Výsledky!$MZ$3,Tipy!KZ101=Výsledky!$NB$3),50,0)))</f>
        <v/>
      </c>
      <c r="MX107" s="92" t="str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/>
      </c>
      <c r="MY107" s="92" t="str">
        <f>IF(ISBLANK($NB$3),"",IF(OR(Tipy!LA101=Výsledky!$MW$6,Tipy!LA101=Výsledky!$MW$7,Tipy!LA101=Výsledky!$MW$8,Tipy!LA101=Výsledky!$MW$9),30,0))</f>
        <v/>
      </c>
      <c r="MZ107" s="92" t="str">
        <f>IF(ISBLANK($NB$3),"",IF(OR(Tipy!LB101=Výsledky!$MZ$6,Tipy!LB101=Výsledky!$MZ$7,Tipy!LB101=Výsledky!$MZ$8,Tipy!LB101=Výsledky!$MZ$9),10,0))</f>
        <v/>
      </c>
      <c r="NA107" s="93" t="str">
        <f>IF(ISBLANK($NB$3),"",IF(ISBLANK(Tipy!KX101),0,IF(OR(AND(Tipy!KX101=Výsledky!$MZ$3,OR(Tipy!KZ101=Výsledky!$NB$3+1,Tipy!KZ101=Výsledky!$NB$3-1)),AND(Tipy!KZ101=Výsledky!$NB$3,OR(Tipy!KX101=Výsledky!$MZ$3+1,Tipy!KX101=Výsledky!$MZ$3-1))),10,0)))</f>
        <v/>
      </c>
      <c r="NB107" s="95" t="str">
        <f>IF(ISBLANK($NB$3),"",IF(ISBLANK(Tipy!KX101),"-",SUM(MW107:NA107)))</f>
        <v/>
      </c>
      <c r="NC107" s="94"/>
      <c r="ND107" s="92" t="str">
        <f>IF(ISBLANK($NI$3),"",IF(ISBLANK(Tipy!LD101),0,IF(AND(Tipy!LD101=Výsledky!$NG$3,Tipy!LF101=Výsledky!$NI$3),50,0)))</f>
        <v/>
      </c>
      <c r="NE107" s="92" t="str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/>
      </c>
      <c r="NF107" s="92" t="str">
        <f>IF(ISBLANK($NI$3),"",IF(OR(Tipy!LG101=Výsledky!$ND$6,Tipy!LG101=Výsledky!$ND$7,Tipy!LG101=Výsledky!$ND$8,Tipy!LG101=Výsledky!$ND$9),30,0))</f>
        <v/>
      </c>
      <c r="NG107" s="92" t="str">
        <f>IF(ISBLANK($NI$3),"",IF(OR(Tipy!LH101=Výsledky!$NG$6,Tipy!LH101=Výsledky!$NG$7,Tipy!LH101=Výsledky!$NG$8,Tipy!LH101=Výsledky!$NG$9),10,0))</f>
        <v/>
      </c>
      <c r="NH107" s="93" t="str">
        <f>IF(ISBLANK($NI$3),"",IF(ISBLANK(Tipy!LD101),0,IF(OR(AND(Tipy!LD101=Výsledky!$NG$3,OR(Tipy!LF101=Výsledky!$NI$3+1,Tipy!LF101=Výsledky!$NI$3-1)),AND(Tipy!LF101=Výsledky!$NI$3,OR(Tipy!LD101=Výsledky!$NG$3+1,Tipy!LD101=Výsledky!$NG$3-1))),10,0)))</f>
        <v/>
      </c>
      <c r="NI107" s="95" t="str">
        <f>IF(ISBLANK($NI$3),"",IF(ISBLANK(Tipy!LD101),"-",SUM(ND107:NH107)))</f>
        <v/>
      </c>
      <c r="NJ107" s="94"/>
      <c r="NK107" s="92" t="str">
        <f>IF(ISBLANK($NP$3),"",IF(ISBLANK(Tipy!LJ101),0,IF(AND(Tipy!LJ101=Výsledky!$NN$3,Tipy!LL101=Výsledky!$NP$3),50,0)))</f>
        <v/>
      </c>
      <c r="NL107" s="92" t="str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/>
      </c>
      <c r="NM107" s="92" t="str">
        <f>IF(ISBLANK($NP$3),"",IF(OR(Tipy!LM101=Výsledky!$NK$6,Tipy!LM101=Výsledky!$NK$7,Tipy!LM101=Výsledky!$NK$8,Tipy!LM101=Výsledky!$NK$9),30,0))</f>
        <v/>
      </c>
      <c r="NN107" s="92" t="str">
        <f>IF(ISBLANK($NP$3),"",IF(OR(Tipy!LN101=Výsledky!$NN$6,Tipy!LN101=Výsledky!$NN$7,Tipy!LN101=Výsledky!$NN$8,Tipy!LN101=Výsledky!$NN$9),10,0))</f>
        <v/>
      </c>
      <c r="NO107" s="93" t="str">
        <f>IF(ISBLANK($NP$3),"",IF(ISBLANK(Tipy!LJ101),0,IF(OR(AND(Tipy!LJ101=Výsledky!$NN$3,OR(Tipy!LL101=Výsledky!$NP$3+1,Tipy!LL101=Výsledky!$NP$3-1)),AND(Tipy!LL101=Výsledky!$NP$3,OR(Tipy!LJ101=Výsledky!$NN$3+1,Tipy!LJ101=Výsledky!$NN$3-1))),10,0)))</f>
        <v/>
      </c>
      <c r="NP107" s="95" t="str">
        <f>IF(ISBLANK($NP$3),"",IF(ISBLANK(Tipy!LJ101),"-",SUM(NK107:NO107)))</f>
        <v/>
      </c>
      <c r="NQ107" s="94"/>
      <c r="NR107" s="92" t="str">
        <f>IF(ISBLANK($NW$3),"",IF(ISBLANK(Tipy!LP101),0,IF(AND(Tipy!LP101=Výsledky!$NU$3,Tipy!LR101=Výsledky!$NW$3),50,0)))</f>
        <v/>
      </c>
      <c r="NS107" s="92" t="str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/>
      </c>
      <c r="NT107" s="92" t="str">
        <f>IF(ISBLANK($NW$3),"",IF(OR(Tipy!LS101=Výsledky!$NR$6,Tipy!LS101=Výsledky!$NR$7,Tipy!LS101=Výsledky!$NR$8,Tipy!LS101=Výsledky!$NR$9),30,0))</f>
        <v/>
      </c>
      <c r="NU107" s="92" t="str">
        <f>IF(ISBLANK($NW$3),"",IF(OR(Tipy!LT101=Výsledky!$NU$6,Tipy!LT101=Výsledky!$NU$7,Tipy!LT101=Výsledky!$NU$8,Tipy!LT101=Výsledky!$NU$9),10,0))</f>
        <v/>
      </c>
      <c r="NV107" s="93" t="str">
        <f>IF(ISBLANK($NW$3),"",IF(ISBLANK(Tipy!LP101),0,IF(OR(AND(Tipy!LP101=Výsledky!$NU$3,OR(Tipy!LR101=Výsledky!$NW$3+1,Tipy!LR101=Výsledky!$NW$3-1)),AND(Tipy!LR101=Výsledky!$NW$3,OR(Tipy!LP101=Výsledky!$NU$3+1,Tipy!LP101=Výsledky!$NU$3-1))),10,0)))</f>
        <v/>
      </c>
      <c r="NW107" s="95" t="str">
        <f>IF(ISBLANK($NW$3),"",IF(ISBLANK(Tipy!LP101),"-",SUM(NR107:NV107)))</f>
        <v/>
      </c>
      <c r="NX107" s="94"/>
      <c r="NY107" s="92" t="str">
        <f>IF(ISBLANK($OD$3),"",IF(ISBLANK(Tipy!LV101),0,IF(AND(Tipy!LV101=Výsledky!$OB$3,Tipy!LX101=Výsledky!$OD$3),50,0)))</f>
        <v/>
      </c>
      <c r="NZ107" s="92" t="str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/>
      </c>
      <c r="OA107" s="92" t="str">
        <f>IF(ISBLANK($OD$3),"",IF(OR(Tipy!LY101=Výsledky!$NY$6,Tipy!LY101=Výsledky!$NY$7,Tipy!LY101=Výsledky!$NY$8,Tipy!LY101=Výsledky!$NY$9),30,0))</f>
        <v/>
      </c>
      <c r="OB107" s="92" t="str">
        <f>IF(ISBLANK($OD$3),"",IF(OR(Tipy!LZ101=Výsledky!$OB$6,Tipy!LZ101=Výsledky!$OB$7,Tipy!LZ101=Výsledky!$OB$8,Tipy!LZ101=Výsledky!$OB$9),10,0))</f>
        <v/>
      </c>
      <c r="OC107" s="93" t="str">
        <f>IF(ISBLANK($OD$3),"",IF(ISBLANK(Tipy!LV101),0,IF(OR(AND(Tipy!LV101=Výsledky!$OB$3,OR(Tipy!LX101=Výsledky!$OD$3+1,Tipy!LX101=Výsledky!$OD$3-1)),AND(Tipy!LX101=Výsledky!$OD$3,OR(Tipy!LV101=Výsledky!$OB$3+1,Tipy!LV101=Výsledky!$OB$3-1))),10,0)))</f>
        <v/>
      </c>
      <c r="OD107" s="95" t="str">
        <f>IF(ISBLANK($OD$3),"",IF(ISBLANK(Tipy!LV101),"-",SUM(NY107:OC107)))</f>
        <v/>
      </c>
      <c r="OE107" s="94"/>
      <c r="OF107" s="92" t="str">
        <f>IF(ISBLANK($OK$3),"",IF(ISBLANK(Tipy!MB101),0,IF(AND(Tipy!MB101=Výsledky!$OI$3,Tipy!MD101=Výsledky!$OK$3),50,0)))</f>
        <v/>
      </c>
      <c r="OG107" s="92" t="str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/>
      </c>
      <c r="OH107" s="92" t="str">
        <f>IF(ISBLANK($OK$3),"",IF(OR(Tipy!ME101=Výsledky!$OF$6,Tipy!ME101=Výsledky!$OF$7,Tipy!ME101=Výsledky!$OF$8,Tipy!ME101=Výsledky!$OF$9),30,0))</f>
        <v/>
      </c>
      <c r="OI107" s="92" t="str">
        <f>IF(ISBLANK($OK$3),"",IF(OR(Tipy!MF101=Výsledky!$OI$6,Tipy!MF101=Výsledky!$OI$7,Tipy!MF101=Výsledky!$OI$8,Tipy!MF101=Výsledky!$OI$9),10,0))</f>
        <v/>
      </c>
      <c r="OJ107" s="93" t="str">
        <f>IF(ISBLANK($OK$3),"",IF(ISBLANK(Tipy!MB101),0,IF(OR(AND(Tipy!MB101=Výsledky!$OI$3,OR(Tipy!MD101=Výsledky!$OK$3+1,Tipy!MD101=Výsledky!$OK$3-1)),AND(Tipy!MD101=Výsledky!$OK$3,OR(Tipy!MB101=Výsledky!$OI$3+1,Tipy!MB101=Výsledky!$OI$3-1))),10,0)))</f>
        <v/>
      </c>
      <c r="OK107" s="95" t="str">
        <f>IF(ISBLANK($OK$3),"",IF(ISBLANK(Tipy!MB101),"-",SUM(OF107:OJ107)))</f>
        <v/>
      </c>
      <c r="OL107" s="94"/>
      <c r="OM107" s="92" t="str">
        <f>IF(ISBLANK($OR$3),"",IF(ISBLANK(Tipy!MH101),0,IF(AND(Tipy!MH101=Výsledky!$OP$3,Tipy!MJ101=Výsledky!$OR$3),50,0)))</f>
        <v/>
      </c>
      <c r="ON107" s="92" t="str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/>
      </c>
      <c r="OO107" s="92" t="str">
        <f>IF(ISBLANK($OR$3),"",IF(OR(Tipy!MK101=Výsledky!$OM$6,Tipy!MK101=Výsledky!$OM$7,Tipy!MK101=Výsledky!$OM$8,Tipy!MK101=Výsledky!$OM$9),30,0))</f>
        <v/>
      </c>
      <c r="OP107" s="92" t="str">
        <f>IF(ISBLANK($OR$3),"",IF(OR(Tipy!ML101=Výsledky!$OP$6,Tipy!ML101=Výsledky!$OP$7,Tipy!ML101=Výsledky!$OP$8,Tipy!ML101=Výsledky!$OP$9),10,0))</f>
        <v/>
      </c>
      <c r="OQ107" s="93" t="str">
        <f>IF(ISBLANK($OR$3),"",IF(ISBLANK(Tipy!MH101),0,IF(OR(AND(Tipy!MH101=Výsledky!$OP$3,OR(Tipy!MJ101=Výsledky!$OR$3+1,Tipy!MJ101=Výsledky!$OR$3-1)),AND(Tipy!MJ101=Výsledky!$OR$3,OR(Tipy!MH101=Výsledky!$OP$3+1,Tipy!MH101=Výsledky!$OP$3-1))),10,0)))</f>
        <v/>
      </c>
      <c r="OR107" s="95" t="str">
        <f>IF(ISBLANK($OR$3),"",IF(ISBLANK(Tipy!MH101),"-",SUM(OM107:OQ107)))</f>
        <v/>
      </c>
      <c r="OS107" s="94"/>
      <c r="OT107" s="92" t="str">
        <f>IF(ISBLANK($OY$3),"",IF(ISBLANK(Tipy!MN101),0,IF(AND(Tipy!MN101=Výsledky!$OW$3,Tipy!MP101=Výsledky!$OY$3),50,0)))</f>
        <v/>
      </c>
      <c r="OU107" s="92" t="str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/>
      </c>
      <c r="OV107" s="92" t="str">
        <f>IF(ISBLANK($OY$3),"",IF(OR(Tipy!MQ101=Výsledky!$OT$6,Tipy!MQ101=Výsledky!$OT$7,Tipy!MQ101=Výsledky!$OT$8,Tipy!MQ101=Výsledky!$OT$9),30,0))</f>
        <v/>
      </c>
      <c r="OW107" s="92" t="str">
        <f>IF(ISBLANK($OY$3),"",IF(OR(Tipy!MR101=Výsledky!$OW$6,Tipy!MR101=Výsledky!$OW$7,Tipy!MR101=Výsledky!$OW$8,Tipy!MR101=Výsledky!$OW$9),10,0))</f>
        <v/>
      </c>
      <c r="OX107" s="93" t="str">
        <f>IF(ISBLANK($OY$3),"",IF(ISBLANK(Tipy!MN101),0,IF(OR(AND(Tipy!MN101=Výsledky!$OW$3,OR(Tipy!MP101=Výsledky!$OY$3+1,Tipy!MP101=Výsledky!$OY$3-1)),AND(Tipy!MP101=Výsledky!$OY$3,OR(Tipy!MN101=Výsledky!$OW$3+1,Tipy!MN101=Výsledky!$OW$3-1))),10,0)))</f>
        <v/>
      </c>
      <c r="OY107" s="95" t="str">
        <f>IF(ISBLANK($OY$3),"",IF(ISBLANK(Tipy!MN101),"-",SUM(OT107:OX107)))</f>
        <v/>
      </c>
      <c r="OZ107" s="94"/>
      <c r="PA107" s="92" t="str">
        <f>IF(ISBLANK($PF$3),"",IF(ISBLANK(Tipy!MT101),0,IF(AND(Tipy!MT101=Výsledky!$PD$3,Tipy!MV101=Výsledky!$PF$3),50,0)))</f>
        <v/>
      </c>
      <c r="PB107" s="92" t="str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/>
      </c>
      <c r="PC107" s="92" t="str">
        <f>IF(ISBLANK($PF$3),"",IF(OR(Tipy!MW101=Výsledky!$PA$6,Tipy!MW101=Výsledky!$PA$7,Tipy!MW101=Výsledky!$PA$8,Tipy!MW101=Výsledky!$PA$9),30,0))</f>
        <v/>
      </c>
      <c r="PD107" s="92" t="str">
        <f>IF(ISBLANK($PF$3),"",IF(OR(Tipy!MX101=Výsledky!$PD$6,Tipy!MX101=Výsledky!$PD$7,Tipy!MX101=Výsledky!$PD$8,Tipy!MX101=Výsledky!$PD$9),10,0))</f>
        <v/>
      </c>
      <c r="PE107" s="93" t="str">
        <f>IF(ISBLANK($PF$3),"",IF(ISBLANK(Tipy!MT101),0,IF(OR(AND(Tipy!MT101=Výsledky!$PD$3,OR(Tipy!MV101=Výsledky!$PF$3+1,Tipy!MV101=Výsledky!$PF$3-1)),AND(Tipy!MV101=Výsledky!$PF$3,OR(Tipy!MT101=Výsledky!$PD$3+1,Tipy!MT101=Výsledky!$PD$3-1))),10,0)))</f>
        <v/>
      </c>
      <c r="PF107" s="95" t="str">
        <f>IF(ISBLANK($PF$3),"",IF(ISBLANK(Tipy!MT101),"-",SUM(PA107:PE107)))</f>
        <v/>
      </c>
      <c r="PG107" s="94"/>
      <c r="PH107" s="92" t="str">
        <f>IF(ISBLANK($PM$3),"",IF(ISBLANK(Tipy!MZ101),0,IF(AND(Tipy!MZ101=Výsledky!$PK$3,Tipy!NB101=Výsledky!$PM$3),50,0)))</f>
        <v/>
      </c>
      <c r="PI107" s="92" t="str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/>
      </c>
      <c r="PJ107" s="92" t="str">
        <f>IF(ISBLANK($PM$3),"",IF(OR(Tipy!NC101=Výsledky!$PH$6,Tipy!NC101=Výsledky!$PH$7,Tipy!NC101=Výsledky!$PH$8,Tipy!NC101=Výsledky!$PH$9),30,0))</f>
        <v/>
      </c>
      <c r="PK107" s="92" t="str">
        <f>IF(ISBLANK($PM$3),"",IF(OR(Tipy!ND101=Výsledky!$PK$6,Tipy!ND101=Výsledky!$PK$7,Tipy!ND101=Výsledky!$PK$8,Tipy!ND101=Výsledky!$PK$9),10,0))</f>
        <v/>
      </c>
      <c r="PL107" s="93" t="str">
        <f>IF(ISBLANK($PM$3),"",IF(ISBLANK(Tipy!MZ101),0,IF(OR(AND(Tipy!MZ101=Výsledky!$PK$3,OR(Tipy!NB101=Výsledky!$PM$3+1,Tipy!NB101=Výsledky!$PM$3-1)),AND(Tipy!NB101=Výsledky!$PM$3,OR(Tipy!MZ101=Výsledky!$PK$3+1,Tipy!MZ101=Výsledky!$PK$3-1))),10,0)))</f>
        <v/>
      </c>
      <c r="PM107" s="95" t="str">
        <f>IF(ISBLANK($PM$3),"",IF(ISBLANK(Tipy!MZ101),"-",SUM(PH107:PL107)))</f>
        <v/>
      </c>
      <c r="PN107" s="94"/>
      <c r="PO107" s="92" t="str">
        <f>IF(ISBLANK($PT$3),"",IF(ISBLANK(Tipy!NF101),0,IF(AND(Tipy!NF101=Výsledky!$PR$3,Tipy!NH101=Výsledky!$PT$3),50,0)))</f>
        <v/>
      </c>
      <c r="PP107" s="92" t="str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/>
      </c>
      <c r="PQ107" s="92" t="str">
        <f>IF(ISBLANK($PT$3),"",IF(OR(Tipy!NI101=Výsledky!$PO$6,Tipy!NI101=Výsledky!$PO$7,Tipy!NI101=Výsledky!$PO$8,Tipy!NI101=Výsledky!$PO$9),30,0))</f>
        <v/>
      </c>
      <c r="PR107" s="92" t="str">
        <f>IF(ISBLANK($PT$3),"",IF(OR(Tipy!NJ101=Výsledky!$PR$6,Tipy!NJ101=Výsledky!$PR$7,Tipy!NJ101=Výsledky!$PR$8,Tipy!NJ101=Výsledky!$PR$9),10,0))</f>
        <v/>
      </c>
      <c r="PS107" s="93" t="str">
        <f>IF(ISBLANK($PT$3),"",IF(ISBLANK(Tipy!NF101),0,IF(OR(AND(Tipy!NF101=Výsledky!$PR$3,OR(Tipy!NH101=Výsledky!$PT$3+1,Tipy!NH101=Výsledky!$PT$3-1)),AND(Tipy!NH101=Výsledky!$PT$3,OR(Tipy!NF101=Výsledky!$PR$3+1,Tipy!NF101=Výsledky!$PR$3-1))),10,0)))</f>
        <v/>
      </c>
      <c r="PT107" s="95" t="str">
        <f>IF(ISBLANK($PT$3),"",IF(ISBLANK(Tipy!NF101),"-",SUM(PO107:PS107)))</f>
        <v/>
      </c>
      <c r="PU107" s="94"/>
      <c r="PV107" s="92" t="str">
        <f>IF(ISBLANK($QA$3),"",IF(ISBLANK(Tipy!NL101),0,IF(AND(Tipy!NL101=Výsledky!$PY$3,Tipy!NN101=Výsledky!$QA$3),50,0)))</f>
        <v/>
      </c>
      <c r="PW107" s="92" t="str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/>
      </c>
      <c r="PX107" s="92" t="str">
        <f>IF(ISBLANK($QA$3),"",IF(OR(Tipy!NO101=Výsledky!$PV$6,Tipy!NO101=Výsledky!$PV$7,Tipy!NO101=Výsledky!$PV$8,Tipy!NO101=Výsledky!$PV$9),30,0))</f>
        <v/>
      </c>
      <c r="PY107" s="92" t="str">
        <f>IF(ISBLANK($QA$3),"",IF(OR(Tipy!NP101=Výsledky!$PY$6,Tipy!NP101=Výsledky!$PY$7,Tipy!NP101=Výsledky!$PY$8,Tipy!NP101=Výsledky!$PY$9),10,0))</f>
        <v/>
      </c>
      <c r="PZ107" s="93" t="str">
        <f>IF(ISBLANK($QA$3),"",IF(ISBLANK(Tipy!NL101),0,IF(OR(AND(Tipy!NL101=Výsledky!$PY$3,OR(Tipy!NN101=Výsledky!$QA$3+1,Tipy!NN101=Výsledky!$QA$3-1)),AND(Tipy!NN101=Výsledky!$QA$3,OR(Tipy!NL101=Výsledky!$PY$3+1,Tipy!NL101=Výsledky!$PY$3-1))),10,0)))</f>
        <v/>
      </c>
      <c r="QA107" s="95" t="str">
        <f>IF(ISBLANK($QA$3),"",IF(ISBLANK(Tipy!NL101),"-",SUM(PV107:PZ107)))</f>
        <v/>
      </c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182">
        <f>IF(ISBLANK($GP$3),"",IF(ISBLANK(Tipy!FJ102),0,IF(AND(Tipy!FJ102=Výsledky!$GN$3,Tipy!FL102=Výsledky!$GP$3),50,0)))</f>
        <v>0</v>
      </c>
      <c r="GL108" s="182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82">
        <f>IF(ISBLANK($GP$3),"",IF(OR(Tipy!FM102=Výsledky!$GK$6,Tipy!FM102=Výsledky!$GK$7,Tipy!FM102=Výsledky!$GK$8,Tipy!FM102=Výsledky!$GK$9),30,0))</f>
        <v>0</v>
      </c>
      <c r="GN108" s="182">
        <f>IF(ISBLANK($GP$3),"",IF(OR(Tipy!FN102=Výsledky!$GN$6,Tipy!FN102=Výsledky!$GN$7,Tipy!FN102=Výsledky!$GN$8,Tipy!FN102=Výsledky!$GN$9),10,0))</f>
        <v>0</v>
      </c>
      <c r="GO108" s="183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6" t="str">
        <f>IF(ISBLANK($GP$3),"",IF(ISBLANK(Tipy!FJ102),"-",SUM(GK108:GO108)))</f>
        <v>-</v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182">
        <f>IF(ISBLANK($IM$3),"",IF(ISBLANK(Tipy!GZ102),0,IF(AND(Tipy!GZ102=Výsledky!$IK$3,Tipy!HB102=Výsledky!$IM$3),50,0)))</f>
        <v>0</v>
      </c>
      <c r="II108" s="182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2">
        <f>IF(ISBLANK($IM$3),"",IF(OR(Tipy!HC102=Výsledky!$IH$6,Tipy!HC102=Výsledky!$IH$7,Tipy!HC102=Výsledky!$IH$8,Tipy!HC102=Výsledky!$IH$9),30,0))</f>
        <v>0</v>
      </c>
      <c r="IK108" s="182">
        <f>IF(ISBLANK($IM$3),"",IF(OR(Tipy!HD102=Výsledky!$IK$6,Tipy!HD102=Výsledky!$IK$7,Tipy!HD102=Výsledky!$IK$8,Tipy!HD102=Výsledky!$IK$9),10,0))</f>
        <v>0</v>
      </c>
      <c r="IL108" s="183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6" t="str">
        <f>IF(ISBLANK($IM$3),"",IF(ISBLANK(Tipy!GZ102),"-",SUM(IH108:IL108)))</f>
        <v>-</v>
      </c>
      <c r="IN108" s="185"/>
      <c r="IO108" s="182">
        <f>IF(ISBLANK($IT$3),"",IF(ISBLANK(Tipy!HF102),0,IF(AND(Tipy!HF102=Výsledky!$IR$3,Tipy!HH102=Výsledky!$IT$3),50,0)))</f>
        <v>0</v>
      </c>
      <c r="IP108" s="182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2">
        <f>IF(ISBLANK($IT$3),"",IF(OR(Tipy!HI102=Výsledky!$IO$6,Tipy!HI102=Výsledky!$IO$7,Tipy!HI102=Výsledky!$IO$8,Tipy!HI102=Výsledky!$IO$9),30,0))</f>
        <v>0</v>
      </c>
      <c r="IR108" s="182">
        <f>IF(ISBLANK($IT$3),"",IF(OR(Tipy!HJ102=Výsledky!$IR$6,Tipy!HJ102=Výsledky!$IR$7,Tipy!HJ102=Výsledky!$IR$8,Tipy!HJ102=Výsledky!$IR$9),10,0))</f>
        <v>0</v>
      </c>
      <c r="IS108" s="183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6" t="str">
        <f>IF(ISBLANK($IT$3),"",IF(ISBLANK(Tipy!HF102),"-",SUM(IO108:IS108)))</f>
        <v>-</v>
      </c>
      <c r="IU108" s="185"/>
      <c r="IV108" s="182">
        <f>IF(ISBLANK($JA$3),"",IF(ISBLANK(Tipy!HL102),0,IF(AND(Tipy!HL102=Výsledky!$IY$3,Tipy!HN102=Výsledky!$JA$3),50,0)))</f>
        <v>0</v>
      </c>
      <c r="IW108" s="182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2">
        <f>IF(ISBLANK($JA$3),"",IF(OR(Tipy!HO102=Výsledky!$IV$6,Tipy!HO102=Výsledky!$IV$7,Tipy!HO102=Výsledky!$IV$8,Tipy!HO102=Výsledky!$IV$9),30,0))</f>
        <v>0</v>
      </c>
      <c r="IY108" s="182">
        <f>IF(ISBLANK($JA$3),"",IF(OR(Tipy!HP102=Výsledky!$IY$6,Tipy!HP102=Výsledky!$IY$7,Tipy!HP102=Výsledky!$IY$8,Tipy!HP102=Výsledky!$IY$9),10,0))</f>
        <v>0</v>
      </c>
      <c r="IZ108" s="183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6" t="str">
        <f>IF(ISBLANK($JA$3),"",IF(ISBLANK(Tipy!HL102),"-",SUM(IV108:IZ108)))</f>
        <v>-</v>
      </c>
      <c r="JB108" s="185"/>
      <c r="JC108" s="182">
        <f>IF(ISBLANK($JH$3),"",IF(ISBLANK(Tipy!HR102),0,IF(AND(Tipy!HR102=Výsledky!$JF$3,Tipy!HT102=Výsledky!$JH$3),50,0)))</f>
        <v>0</v>
      </c>
      <c r="JD108" s="182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2">
        <f>IF(ISBLANK($JH$3),"",IF(OR(Tipy!HU102=Výsledky!$JC$6,Tipy!HU102=Výsledky!$JC$7,Tipy!HU102=Výsledky!$JC$8,Tipy!HU102=Výsledky!$JC$9),30,0))</f>
        <v>0</v>
      </c>
      <c r="JF108" s="182">
        <f>IF(ISBLANK($JH$3),"",IF(OR(Tipy!HV102=Výsledky!$JF$6,Tipy!HV102=Výsledky!$JF$7,Tipy!HV102=Výsledky!$JF$8,Tipy!HV102=Výsledky!$JF$9),10,0))</f>
        <v>0</v>
      </c>
      <c r="JG108" s="183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6" t="str">
        <f>IF(ISBLANK($JH$3),"",IF(ISBLANK(Tipy!HR102),"-",SUM(JC108:JG108)))</f>
        <v>-</v>
      </c>
      <c r="JI108" s="185"/>
      <c r="JJ108" s="182">
        <f>IF(ISBLANK($JO$3),"",IF(ISBLANK(Tipy!HX102),0,IF(AND(Tipy!HX102=Výsledky!$JM$3,Tipy!HZ102=Výsledky!$JO$3),50,0)))</f>
        <v>0</v>
      </c>
      <c r="JK108" s="182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2">
        <f>IF(ISBLANK($JO$3),"",IF(OR(Tipy!IA102=Výsledky!$JJ$6,Tipy!IA102=Výsledky!$JJ$7,Tipy!IA102=Výsledky!$JJ$8,Tipy!IA102=Výsledky!$JJ$9),30,0))</f>
        <v>0</v>
      </c>
      <c r="JM108" s="182">
        <f>IF(ISBLANK($JO$3),"",IF(OR(Tipy!IB102=Výsledky!$JM$6,Tipy!IB102=Výsledky!$JM$7,Tipy!IB102=Výsledky!$JM$8,Tipy!IB102=Výsledky!$JM$9),10,0))</f>
        <v>0</v>
      </c>
      <c r="JN108" s="183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186" t="str">
        <f>IF(ISBLANK($JO$3),"",IF(ISBLANK(Tipy!HX102),"-",SUM(JJ108:JN108)))</f>
        <v>-</v>
      </c>
      <c r="JP108" s="185"/>
      <c r="JQ108" s="182">
        <f>IF(ISBLANK($JV$3),"",IF(ISBLANK(Tipy!ID102),0,IF(AND(Tipy!ID102=Výsledky!$JT$3,Tipy!IF102=Výsledky!$JV$3),50,0)))</f>
        <v>0</v>
      </c>
      <c r="JR108" s="182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182">
        <f>IF(ISBLANK($JV$3),"",IF(OR(Tipy!IG102=Výsledky!$JQ$6,Tipy!IG102=Výsledky!$JQ$7,Tipy!IG102=Výsledky!$JQ$8,Tipy!IG102=Výsledky!$JQ$9),30,0))</f>
        <v>0</v>
      </c>
      <c r="JT108" s="182">
        <f>IF(ISBLANK($JV$3),"",IF(OR(Tipy!IH102=Výsledky!$JT$6,Tipy!IH102=Výsledky!$JT$7,Tipy!IH102=Výsledky!$JT$8,Tipy!IH102=Výsledky!$JT$9),10,0))</f>
        <v>0</v>
      </c>
      <c r="JU108" s="183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186" t="str">
        <f>IF(ISBLANK($JV$3),"",IF(ISBLANK(Tipy!ID102),"-",SUM(JQ108:JU108)))</f>
        <v>-</v>
      </c>
      <c r="JW108" s="185"/>
      <c r="JX108" s="182">
        <f>IF(ISBLANK($KC$3),"",IF(ISBLANK(Tipy!IJ102),0,IF(AND(Tipy!IJ102=Výsledky!$KA$3,Tipy!IL102=Výsledky!$KC$3),50,0)))</f>
        <v>0</v>
      </c>
      <c r="JY108" s="182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>0</v>
      </c>
      <c r="JZ108" s="182">
        <f>IF(ISBLANK($KC$3),"",IF(OR(Tipy!IM102=Výsledky!$JX$6,Tipy!IM102=Výsledky!$JX$7,Tipy!IM102=Výsledky!$JX$8,Tipy!IM102=Výsledky!$JX$9),30,0))</f>
        <v>0</v>
      </c>
      <c r="KA108" s="182">
        <f>IF(ISBLANK($KC$3),"",IF(OR(Tipy!IN102=Výsledky!$KA$6,Tipy!IN102=Výsledky!$KA$7,Tipy!IN102=Výsledky!$KA$8,Tipy!IN102=Výsledky!$KA$9),10,0))</f>
        <v>0</v>
      </c>
      <c r="KB108" s="183">
        <f>IF(ISBLANK($KC$3),"",IF(ISBLANK(Tipy!IJ102),0,IF(OR(AND(Tipy!IJ102=Výsledky!$KA$3,OR(Tipy!IL102=Výsledky!$KC$3+1,Tipy!IL102=Výsledky!$KC$3-1)),AND(Tipy!IL102=Výsledky!$KC$3,OR(Tipy!IJ102=Výsledky!$KA$3+1,Tipy!IJ102=Výsledky!$KA$3-1))),10,0)))</f>
        <v>0</v>
      </c>
      <c r="KC108" s="186" t="str">
        <f>IF(ISBLANK($KC$3),"",IF(ISBLANK(Tipy!IJ102),"-",SUM(JX108:KB108)))</f>
        <v>-</v>
      </c>
      <c r="KD108" s="185"/>
      <c r="KE108" s="182">
        <f>IF(ISBLANK($KJ$3),"",IF(ISBLANK(Tipy!IP102),0,IF(AND(Tipy!IP102=Výsledky!$KH$3,Tipy!IR102=Výsledky!$KJ$3),50,0)))</f>
        <v>0</v>
      </c>
      <c r="KF108" s="182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182">
        <f>IF(ISBLANK($KJ$3),"",IF(OR(Tipy!IS102=Výsledky!$KE$6,Tipy!IS102=Výsledky!$KE$7,Tipy!IS102=Výsledky!$KE$8,Tipy!IS102=Výsledky!$KE$9),30,0))</f>
        <v>0</v>
      </c>
      <c r="KH108" s="182">
        <f>IF(ISBLANK($KJ$3),"",IF(OR(Tipy!IT102=Výsledky!$KH$6,Tipy!IT102=Výsledky!$KH$7,Tipy!IT102=Výsledky!$KH$8,Tipy!IT102=Výsledky!$KH$9),10,0))</f>
        <v>0</v>
      </c>
      <c r="KI108" s="183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186" t="str">
        <f>IF(ISBLANK($KJ$3),"",IF(ISBLANK(Tipy!IP102),"-",SUM(KE108:KI108)))</f>
        <v>-</v>
      </c>
      <c r="KK108" s="185"/>
      <c r="KL108" s="182">
        <f>IF(ISBLANK($KQ$3),"",IF(ISBLANK(Tipy!IV102),0,IF(AND(Tipy!IV102=Výsledky!$KO$3,Tipy!IX102=Výsledky!$KQ$3),50,0)))</f>
        <v>0</v>
      </c>
      <c r="KM108" s="182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>0</v>
      </c>
      <c r="KN108" s="182">
        <f>IF(ISBLANK($KQ$3),"",IF(OR(Tipy!IY102=Výsledky!$KL$6,Tipy!IY102=Výsledky!$KL$7,Tipy!IY102=Výsledky!$KL$8,Tipy!IY102=Výsledky!$KL$9),30,0))</f>
        <v>0</v>
      </c>
      <c r="KO108" s="182">
        <f>IF(ISBLANK($KQ$3),"",IF(OR(Tipy!IZ102=Výsledky!$KO$6,Tipy!IZ102=Výsledky!$KO$7,Tipy!IZ102=Výsledky!$KO$8,Tipy!IZ102=Výsledky!$KO$9),10,0))</f>
        <v>0</v>
      </c>
      <c r="KP108" s="183">
        <f>IF(ISBLANK($KQ$3),"",IF(ISBLANK(Tipy!IV102),0,IF(OR(AND(Tipy!IV102=Výsledky!$KO$3,OR(Tipy!IX102=Výsledky!$KQ$3+1,Tipy!IX102=Výsledky!$KQ$3-1)),AND(Tipy!IX102=Výsledky!$KQ$3,OR(Tipy!IV102=Výsledky!$KO$3+1,Tipy!IV102=Výsledky!$KO$3-1))),10,0)))</f>
        <v>0</v>
      </c>
      <c r="KQ108" s="186" t="str">
        <f>IF(ISBLANK($KQ$3),"",IF(ISBLANK(Tipy!IV102),"-",SUM(KL108:KP108)))</f>
        <v>-</v>
      </c>
      <c r="KR108" s="185"/>
      <c r="KS108" s="182">
        <f>IF(ISBLANK($KX$3),"",IF(ISBLANK(Tipy!JB102),0,IF(AND(Tipy!JB102=Výsledky!$KV$3,Tipy!JD102=Výsledky!$KX$3),50,0)))</f>
        <v>0</v>
      </c>
      <c r="KT108" s="182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>0</v>
      </c>
      <c r="KU108" s="182">
        <f>IF(ISBLANK($KX$3),"",IF(OR(Tipy!JE102=Výsledky!$KS$6,Tipy!JE102=Výsledky!$KS$7,Tipy!JE102=Výsledky!$KS$8,Tipy!JE102=Výsledky!$KS$9),30,0))</f>
        <v>0</v>
      </c>
      <c r="KV108" s="182">
        <f>IF(ISBLANK($KX$3),"",IF(OR(Tipy!JF102=Výsledky!$KV$6,Tipy!JF102=Výsledky!$KV$7,Tipy!JF102=Výsledky!$KV$8,Tipy!JF102=Výsledky!$KV$9),10,0))</f>
        <v>0</v>
      </c>
      <c r="KW108" s="183">
        <f>IF(ISBLANK($KX$3),"",IF(ISBLANK(Tipy!JB102),0,IF(OR(AND(Tipy!JB102=Výsledky!$KV$3,OR(Tipy!JD102=Výsledky!$KX$3+1,Tipy!JD102=Výsledky!$KX$3-1)),AND(Tipy!JD102=Výsledky!$KX$3,OR(Tipy!JB102=Výsledky!$KV$3+1,Tipy!JB102=Výsledky!$KV$3-1))),10,0)))</f>
        <v>0</v>
      </c>
      <c r="KX108" s="186" t="str">
        <f>IF(ISBLANK($KX$3),"",IF(ISBLANK(Tipy!JB102),"-",SUM(KS108:KW108)))</f>
        <v>-</v>
      </c>
      <c r="KY108" s="185"/>
      <c r="KZ108" s="182">
        <f>IF(ISBLANK($LE$3),"",IF(ISBLANK(Tipy!JH102),0,IF(AND(Tipy!JH102=Výsledky!$LC$3,Tipy!JJ102=Výsledky!$LE$3),50,0)))</f>
        <v>0</v>
      </c>
      <c r="LA108" s="182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>0</v>
      </c>
      <c r="LB108" s="182">
        <f>IF(ISBLANK($LE$3),"",IF(OR(Tipy!JK102=Výsledky!$KZ$6,Tipy!JK102=Výsledky!$KZ$7,Tipy!JK102=Výsledky!$KZ$8,Tipy!JK102=Výsledky!$KZ$9),30,0))</f>
        <v>0</v>
      </c>
      <c r="LC108" s="182">
        <f>IF(ISBLANK($LE$3),"",IF(OR(Tipy!JL102=Výsledky!$LC$6,Tipy!JL102=Výsledky!$LC$7,Tipy!JL102=Výsledky!$LC$8,Tipy!JL102=Výsledky!$LC$9),10,0))</f>
        <v>0</v>
      </c>
      <c r="LD108" s="183">
        <f>IF(ISBLANK($LE$3),"",IF(ISBLANK(Tipy!JH102),0,IF(OR(AND(Tipy!JH102=Výsledky!$LC$3,OR(Tipy!JJ102=Výsledky!$LE$3+1,Tipy!JJ102=Výsledky!$LE$3-1)),AND(Tipy!JJ102=Výsledky!$LE$3,OR(Tipy!JH102=Výsledky!$LC$3+1,Tipy!JH102=Výsledky!$LC$3-1))),10,0)))</f>
        <v>0</v>
      </c>
      <c r="LE108" s="186" t="str">
        <f>IF(ISBLANK($LE$3),"",IF(ISBLANK(Tipy!JH102),"-",SUM(KZ108:LD108)))</f>
        <v>-</v>
      </c>
      <c r="LF108" s="185"/>
      <c r="LG108" s="182">
        <f>IF(ISBLANK($LL$3),"",IF(ISBLANK(Tipy!JN102),0,IF(AND(Tipy!JN102=Výsledky!$LJ$3,Tipy!JP102=Výsledky!$LL$3),50,0)))</f>
        <v>0</v>
      </c>
      <c r="LH108" s="182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>0</v>
      </c>
      <c r="LI108" s="182">
        <f>IF(ISBLANK($LL$3),"",IF(OR(Tipy!JQ102=Výsledky!$LG$6,Tipy!JQ102=Výsledky!$LG$7,Tipy!JQ102=Výsledky!$LG$8,Tipy!JQ102=Výsledky!$LG$9),30,0))</f>
        <v>0</v>
      </c>
      <c r="LJ108" s="182">
        <f>IF(ISBLANK($LL$3),"",IF(OR(Tipy!JR102=Výsledky!$LJ$6,Tipy!JR102=Výsledky!$LJ$7,Tipy!JR102=Výsledky!$LJ$8,Tipy!JR102=Výsledky!$LJ$9),10,0))</f>
        <v>0</v>
      </c>
      <c r="LK108" s="183">
        <f>IF(ISBLANK($LL$3),"",IF(ISBLANK(Tipy!JN102),0,IF(OR(AND(Tipy!JN102=Výsledky!$LJ$3,OR(Tipy!JP102=Výsledky!$LL$3+1,Tipy!JP102=Výsledky!$LL$3-1)),AND(Tipy!JP102=Výsledky!$LL$3,OR(Tipy!JN102=Výsledky!$LJ$3+1,Tipy!JN102=Výsledky!$LJ$3-1))),10,0)))</f>
        <v>0</v>
      </c>
      <c r="LL108" s="186" t="str">
        <f>IF(ISBLANK($LL$3),"",IF(ISBLANK(Tipy!JN102),"-",SUM(LG108:LK108)))</f>
        <v>-</v>
      </c>
      <c r="LM108" s="185"/>
      <c r="LN108" s="182" t="str">
        <f>IF(ISBLANK($LS$3),"",IF(ISBLANK(Tipy!JT102),0,IF(AND(Tipy!JT102=Výsledky!$LQ$3,Tipy!JV102=Výsledky!$LS$3),50,0)))</f>
        <v/>
      </c>
      <c r="LO108" s="182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182" t="str">
        <f>IF(ISBLANK($LS$3),"",IF(OR(Tipy!JW102=Výsledky!$LN$6,Tipy!JW102=Výsledky!$LN$7,Tipy!JW102=Výsledky!$LN$8,Tipy!JW102=Výsledky!$LN$9),30,0))</f>
        <v/>
      </c>
      <c r="LQ108" s="182" t="str">
        <f>IF(ISBLANK($LS$3),"",IF(OR(Tipy!JX102=Výsledky!$LQ$6,Tipy!JX102=Výsledky!$LQ$7,Tipy!JX102=Výsledky!$LQ$8,Tipy!JX102=Výsledky!$LQ$9),10,0))</f>
        <v/>
      </c>
      <c r="LR108" s="183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186" t="str">
        <f>IF(ISBLANK($LS$3),"",IF(ISBLANK(Tipy!JT102),"-",SUM(LN108:LR108)))</f>
        <v/>
      </c>
      <c r="LT108" s="94"/>
      <c r="LU108" s="182">
        <f>IF(ISBLANK($LZ$3),"",IF(ISBLANK(Tipy!JZ102),0,IF(AND(Tipy!JZ102=Výsledky!$LX$3,Tipy!KB102=Výsledky!$LZ$3),50,0)))</f>
        <v>0</v>
      </c>
      <c r="LV108" s="182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>0</v>
      </c>
      <c r="LW108" s="182">
        <f>IF(ISBLANK($LZ$3),"",IF(OR(Tipy!KC102=Výsledky!$LU$6,Tipy!KC102=Výsledky!$LU$7,Tipy!KC102=Výsledky!$LU$8,Tipy!KC102=Výsledky!$LU$9),30,0))</f>
        <v>0</v>
      </c>
      <c r="LX108" s="182">
        <f>IF(ISBLANK($LZ$3),"",IF(OR(Tipy!KD102=Výsledky!$LX$6,Tipy!KD102=Výsledky!$LX$7,Tipy!KD102=Výsledky!$LX$8,Tipy!KD102=Výsledky!$LX$9),10,0))</f>
        <v>0</v>
      </c>
      <c r="LY108" s="183">
        <f>IF(ISBLANK($LZ$3),"",IF(ISBLANK(Tipy!JZ102),0,IF(OR(AND(Tipy!JZ102=Výsledky!$LX$3,OR(Tipy!KB102=Výsledky!$LZ$3+1,Tipy!KB102=Výsledky!$LZ$3-1)),AND(Tipy!KB102=Výsledky!$LZ$3,OR(Tipy!JZ102=Výsledky!$LX$3+1,Tipy!JZ102=Výsledky!$LX$3-1))),10,0)))</f>
        <v>0</v>
      </c>
      <c r="LZ108" s="186" t="str">
        <f>IF(ISBLANK($LZ$3),"",IF(ISBLANK(Tipy!JZ102),"-",SUM(LU108:LY108)))</f>
        <v>-</v>
      </c>
      <c r="MA108" s="185"/>
      <c r="MB108" s="182">
        <f>IF(ISBLANK($MG$3),"",IF(ISBLANK(Tipy!KF102),0,IF(AND(Tipy!KF102=Výsledky!$ME$3,Tipy!KH102=Výsledky!$MG$3),50,0)))</f>
        <v>0</v>
      </c>
      <c r="MC108" s="182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>0</v>
      </c>
      <c r="MD108" s="182">
        <f>IF(ISBLANK($MG$3),"",IF(OR(Tipy!KI102=Výsledky!$MB$6,Tipy!KI102=Výsledky!$MB$7,Tipy!KI102=Výsledky!$MB$8,Tipy!KI102=Výsledky!$MB$9),30,0))</f>
        <v>0</v>
      </c>
      <c r="ME108" s="182">
        <f>IF(ISBLANK($MG$3),"",IF(OR(Tipy!KJ102=Výsledky!$ME$6,Tipy!KJ102=Výsledky!$ME$7,Tipy!KJ102=Výsledky!$ME$8,Tipy!KJ102=Výsledky!$ME$9),10,0))</f>
        <v>0</v>
      </c>
      <c r="MF108" s="183">
        <f>IF(ISBLANK($MG$3),"",IF(ISBLANK(Tipy!KF102),0,IF(OR(AND(Tipy!KF102=Výsledky!$ME$3,OR(Tipy!KH102=Výsledky!$MG$3+1,Tipy!KH102=Výsledky!$MG$3-1)),AND(Tipy!KH102=Výsledky!$MG$3,OR(Tipy!KF102=Výsledky!$ME$3+1,Tipy!KF102=Výsledky!$ME$3-1))),10,0)))</f>
        <v>0</v>
      </c>
      <c r="MG108" s="186" t="str">
        <f>IF(ISBLANK($MG$3),"",IF(ISBLANK(Tipy!KF102),"-",SUM(MB108:MF108)))</f>
        <v>-</v>
      </c>
      <c r="MH108" s="94"/>
      <c r="MI108" s="92" t="str">
        <f>IF(ISBLANK($MN$3),"",IF(ISBLANK(Tipy!KL102),0,IF(AND(Tipy!KL102=Výsledky!$ML$3,Tipy!KN102=Výsledky!$MN$3),50,0)))</f>
        <v/>
      </c>
      <c r="MJ108" s="92" t="str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/>
      </c>
      <c r="MK108" s="92" t="str">
        <f>IF(ISBLANK($MN$3),"",IF(OR(Tipy!KO102=Výsledky!$MI$6,Tipy!KO102=Výsledky!$MI$7,Tipy!KO102=Výsledky!$MI$8,Tipy!KO102=Výsledky!$MI$9),30,0))</f>
        <v/>
      </c>
      <c r="ML108" s="92" t="str">
        <f>IF(ISBLANK($MN$3),"",IF(OR(Tipy!KP102=Výsledky!$ML$6,Tipy!KP102=Výsledky!$ML$7,Tipy!KP102=Výsledky!$ML$8,Tipy!KP102=Výsledky!$ML$9),10,0))</f>
        <v/>
      </c>
      <c r="MM108" s="93" t="str">
        <f>IF(ISBLANK($MN$3),"",IF(ISBLANK(Tipy!KL102),0,IF(OR(AND(Tipy!KL102=Výsledky!$ML$3,OR(Tipy!KN102=Výsledky!$MN$3+1,Tipy!KN102=Výsledky!$MN$3-1)),AND(Tipy!KN102=Výsledky!$MN$3,OR(Tipy!KL102=Výsledky!$ML$3+1,Tipy!KL102=Výsledky!$ML$3-1))),10,0)))</f>
        <v/>
      </c>
      <c r="MN108" s="95" t="str">
        <f>IF(ISBLANK($MN$3),"",IF(ISBLANK(Tipy!KL102),"-",SUM(MI108:MM108)))</f>
        <v/>
      </c>
      <c r="MO108" s="94"/>
      <c r="MP108" s="92" t="str">
        <f>IF(ISBLANK($MU$3),"",IF(ISBLANK(Tipy!KR102),0,IF(AND(Tipy!KR102=Výsledky!$MS$3,Tipy!KT102=Výsledky!$MU$3),50,0)))</f>
        <v/>
      </c>
      <c r="MQ108" s="92" t="str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/>
      </c>
      <c r="MR108" s="92" t="str">
        <f>IF(ISBLANK($MU$3),"",IF(OR(Tipy!KU102=Výsledky!$MP$6,Tipy!KU102=Výsledky!$MP$7,Tipy!KU102=Výsledky!$MP$8,Tipy!KU102=Výsledky!$MP$9),30,0))</f>
        <v/>
      </c>
      <c r="MS108" s="92" t="str">
        <f>IF(ISBLANK($MU$3),"",IF(OR(Tipy!KV102=Výsledky!$MS$6,Tipy!KV102=Výsledky!$MS$7,Tipy!KV102=Výsledky!$MS$8,Tipy!KV102=Výsledky!$MS$9),10,0))</f>
        <v/>
      </c>
      <c r="MT108" s="93" t="str">
        <f>IF(ISBLANK($MU$3),"",IF(ISBLANK(Tipy!KR102),0,IF(OR(AND(Tipy!KR102=Výsledky!$MS$3,OR(Tipy!KT102=Výsledky!$MU$3+1,Tipy!KT102=Výsledky!$MU$3-1)),AND(Tipy!KT102=Výsledky!$MU$3,OR(Tipy!KR102=Výsledky!$MS$3+1,Tipy!KR102=Výsledky!$MS$3-1))),10,0)))</f>
        <v/>
      </c>
      <c r="MU108" s="95" t="str">
        <f>IF(ISBLANK($MU$3),"",IF(ISBLANK(Tipy!KR102),"-",SUM(MP108:MT108)))</f>
        <v/>
      </c>
      <c r="MV108" s="94"/>
      <c r="MW108" s="92" t="str">
        <f>IF(ISBLANK($NB$3),"",IF(ISBLANK(Tipy!KX102),0,IF(AND(Tipy!KX102=Výsledky!$MZ$3,Tipy!KZ102=Výsledky!$NB$3),50,0)))</f>
        <v/>
      </c>
      <c r="MX108" s="92" t="str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/>
      </c>
      <c r="MY108" s="92" t="str">
        <f>IF(ISBLANK($NB$3),"",IF(OR(Tipy!LA102=Výsledky!$MW$6,Tipy!LA102=Výsledky!$MW$7,Tipy!LA102=Výsledky!$MW$8,Tipy!LA102=Výsledky!$MW$9),30,0))</f>
        <v/>
      </c>
      <c r="MZ108" s="92" t="str">
        <f>IF(ISBLANK($NB$3),"",IF(OR(Tipy!LB102=Výsledky!$MZ$6,Tipy!LB102=Výsledky!$MZ$7,Tipy!LB102=Výsledky!$MZ$8,Tipy!LB102=Výsledky!$MZ$9),10,0))</f>
        <v/>
      </c>
      <c r="NA108" s="93" t="str">
        <f>IF(ISBLANK($NB$3),"",IF(ISBLANK(Tipy!KX102),0,IF(OR(AND(Tipy!KX102=Výsledky!$MZ$3,OR(Tipy!KZ102=Výsledky!$NB$3+1,Tipy!KZ102=Výsledky!$NB$3-1)),AND(Tipy!KZ102=Výsledky!$NB$3,OR(Tipy!KX102=Výsledky!$MZ$3+1,Tipy!KX102=Výsledky!$MZ$3-1))),10,0)))</f>
        <v/>
      </c>
      <c r="NB108" s="95" t="str">
        <f>IF(ISBLANK($NB$3),"",IF(ISBLANK(Tipy!KX102),"-",SUM(MW108:NA108)))</f>
        <v/>
      </c>
      <c r="NC108" s="94"/>
      <c r="ND108" s="92" t="str">
        <f>IF(ISBLANK($NI$3),"",IF(ISBLANK(Tipy!LD102),0,IF(AND(Tipy!LD102=Výsledky!$NG$3,Tipy!LF102=Výsledky!$NI$3),50,0)))</f>
        <v/>
      </c>
      <c r="NE108" s="92" t="str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/>
      </c>
      <c r="NF108" s="92" t="str">
        <f>IF(ISBLANK($NI$3),"",IF(OR(Tipy!LG102=Výsledky!$ND$6,Tipy!LG102=Výsledky!$ND$7,Tipy!LG102=Výsledky!$ND$8,Tipy!LG102=Výsledky!$ND$9),30,0))</f>
        <v/>
      </c>
      <c r="NG108" s="92" t="str">
        <f>IF(ISBLANK($NI$3),"",IF(OR(Tipy!LH102=Výsledky!$NG$6,Tipy!LH102=Výsledky!$NG$7,Tipy!LH102=Výsledky!$NG$8,Tipy!LH102=Výsledky!$NG$9),10,0))</f>
        <v/>
      </c>
      <c r="NH108" s="93" t="str">
        <f>IF(ISBLANK($NI$3),"",IF(ISBLANK(Tipy!LD102),0,IF(OR(AND(Tipy!LD102=Výsledky!$NG$3,OR(Tipy!LF102=Výsledky!$NI$3+1,Tipy!LF102=Výsledky!$NI$3-1)),AND(Tipy!LF102=Výsledky!$NI$3,OR(Tipy!LD102=Výsledky!$NG$3+1,Tipy!LD102=Výsledky!$NG$3-1))),10,0)))</f>
        <v/>
      </c>
      <c r="NI108" s="95" t="str">
        <f>IF(ISBLANK($NI$3),"",IF(ISBLANK(Tipy!LD102),"-",SUM(ND108:NH108)))</f>
        <v/>
      </c>
      <c r="NJ108" s="94"/>
      <c r="NK108" s="92" t="str">
        <f>IF(ISBLANK($NP$3),"",IF(ISBLANK(Tipy!LJ102),0,IF(AND(Tipy!LJ102=Výsledky!$NN$3,Tipy!LL102=Výsledky!$NP$3),50,0)))</f>
        <v/>
      </c>
      <c r="NL108" s="92" t="str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/>
      </c>
      <c r="NM108" s="92" t="str">
        <f>IF(ISBLANK($NP$3),"",IF(OR(Tipy!LM102=Výsledky!$NK$6,Tipy!LM102=Výsledky!$NK$7,Tipy!LM102=Výsledky!$NK$8,Tipy!LM102=Výsledky!$NK$9),30,0))</f>
        <v/>
      </c>
      <c r="NN108" s="92" t="str">
        <f>IF(ISBLANK($NP$3),"",IF(OR(Tipy!LN102=Výsledky!$NN$6,Tipy!LN102=Výsledky!$NN$7,Tipy!LN102=Výsledky!$NN$8,Tipy!LN102=Výsledky!$NN$9),10,0))</f>
        <v/>
      </c>
      <c r="NO108" s="93" t="str">
        <f>IF(ISBLANK($NP$3),"",IF(ISBLANK(Tipy!LJ102),0,IF(OR(AND(Tipy!LJ102=Výsledky!$NN$3,OR(Tipy!LL102=Výsledky!$NP$3+1,Tipy!LL102=Výsledky!$NP$3-1)),AND(Tipy!LL102=Výsledky!$NP$3,OR(Tipy!LJ102=Výsledky!$NN$3+1,Tipy!LJ102=Výsledky!$NN$3-1))),10,0)))</f>
        <v/>
      </c>
      <c r="NP108" s="95" t="str">
        <f>IF(ISBLANK($NP$3),"",IF(ISBLANK(Tipy!LJ102),"-",SUM(NK108:NO108)))</f>
        <v/>
      </c>
      <c r="NQ108" s="94"/>
      <c r="NR108" s="92" t="str">
        <f>IF(ISBLANK($NW$3),"",IF(ISBLANK(Tipy!LP102),0,IF(AND(Tipy!LP102=Výsledky!$NU$3,Tipy!LR102=Výsledky!$NW$3),50,0)))</f>
        <v/>
      </c>
      <c r="NS108" s="92" t="str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/>
      </c>
      <c r="NT108" s="92" t="str">
        <f>IF(ISBLANK($NW$3),"",IF(OR(Tipy!LS102=Výsledky!$NR$6,Tipy!LS102=Výsledky!$NR$7,Tipy!LS102=Výsledky!$NR$8,Tipy!LS102=Výsledky!$NR$9),30,0))</f>
        <v/>
      </c>
      <c r="NU108" s="92" t="str">
        <f>IF(ISBLANK($NW$3),"",IF(OR(Tipy!LT102=Výsledky!$NU$6,Tipy!LT102=Výsledky!$NU$7,Tipy!LT102=Výsledky!$NU$8,Tipy!LT102=Výsledky!$NU$9),10,0))</f>
        <v/>
      </c>
      <c r="NV108" s="93" t="str">
        <f>IF(ISBLANK($NW$3),"",IF(ISBLANK(Tipy!LP102),0,IF(OR(AND(Tipy!LP102=Výsledky!$NU$3,OR(Tipy!LR102=Výsledky!$NW$3+1,Tipy!LR102=Výsledky!$NW$3-1)),AND(Tipy!LR102=Výsledky!$NW$3,OR(Tipy!LP102=Výsledky!$NU$3+1,Tipy!LP102=Výsledky!$NU$3-1))),10,0)))</f>
        <v/>
      </c>
      <c r="NW108" s="95" t="str">
        <f>IF(ISBLANK($NW$3),"",IF(ISBLANK(Tipy!LP102),"-",SUM(NR108:NV108)))</f>
        <v/>
      </c>
      <c r="NX108" s="94"/>
      <c r="NY108" s="92" t="str">
        <f>IF(ISBLANK($OD$3),"",IF(ISBLANK(Tipy!LV102),0,IF(AND(Tipy!LV102=Výsledky!$OB$3,Tipy!LX102=Výsledky!$OD$3),50,0)))</f>
        <v/>
      </c>
      <c r="NZ108" s="92" t="str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/>
      </c>
      <c r="OA108" s="92" t="str">
        <f>IF(ISBLANK($OD$3),"",IF(OR(Tipy!LY102=Výsledky!$NY$6,Tipy!LY102=Výsledky!$NY$7,Tipy!LY102=Výsledky!$NY$8,Tipy!LY102=Výsledky!$NY$9),30,0))</f>
        <v/>
      </c>
      <c r="OB108" s="92" t="str">
        <f>IF(ISBLANK($OD$3),"",IF(OR(Tipy!LZ102=Výsledky!$OB$6,Tipy!LZ102=Výsledky!$OB$7,Tipy!LZ102=Výsledky!$OB$8,Tipy!LZ102=Výsledky!$OB$9),10,0))</f>
        <v/>
      </c>
      <c r="OC108" s="93" t="str">
        <f>IF(ISBLANK($OD$3),"",IF(ISBLANK(Tipy!LV102),0,IF(OR(AND(Tipy!LV102=Výsledky!$OB$3,OR(Tipy!LX102=Výsledky!$OD$3+1,Tipy!LX102=Výsledky!$OD$3-1)),AND(Tipy!LX102=Výsledky!$OD$3,OR(Tipy!LV102=Výsledky!$OB$3+1,Tipy!LV102=Výsledky!$OB$3-1))),10,0)))</f>
        <v/>
      </c>
      <c r="OD108" s="95" t="str">
        <f>IF(ISBLANK($OD$3),"",IF(ISBLANK(Tipy!LV102),"-",SUM(NY108:OC108)))</f>
        <v/>
      </c>
      <c r="OE108" s="94"/>
      <c r="OF108" s="92" t="str">
        <f>IF(ISBLANK($OK$3),"",IF(ISBLANK(Tipy!MB102),0,IF(AND(Tipy!MB102=Výsledky!$OI$3,Tipy!MD102=Výsledky!$OK$3),50,0)))</f>
        <v/>
      </c>
      <c r="OG108" s="92" t="str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/>
      </c>
      <c r="OH108" s="92" t="str">
        <f>IF(ISBLANK($OK$3),"",IF(OR(Tipy!ME102=Výsledky!$OF$6,Tipy!ME102=Výsledky!$OF$7,Tipy!ME102=Výsledky!$OF$8,Tipy!ME102=Výsledky!$OF$9),30,0))</f>
        <v/>
      </c>
      <c r="OI108" s="92" t="str">
        <f>IF(ISBLANK($OK$3),"",IF(OR(Tipy!MF102=Výsledky!$OI$6,Tipy!MF102=Výsledky!$OI$7,Tipy!MF102=Výsledky!$OI$8,Tipy!MF102=Výsledky!$OI$9),10,0))</f>
        <v/>
      </c>
      <c r="OJ108" s="93" t="str">
        <f>IF(ISBLANK($OK$3),"",IF(ISBLANK(Tipy!MB102),0,IF(OR(AND(Tipy!MB102=Výsledky!$OI$3,OR(Tipy!MD102=Výsledky!$OK$3+1,Tipy!MD102=Výsledky!$OK$3-1)),AND(Tipy!MD102=Výsledky!$OK$3,OR(Tipy!MB102=Výsledky!$OI$3+1,Tipy!MB102=Výsledky!$OI$3-1))),10,0)))</f>
        <v/>
      </c>
      <c r="OK108" s="95" t="str">
        <f>IF(ISBLANK($OK$3),"",IF(ISBLANK(Tipy!MB102),"-",SUM(OF108:OJ108)))</f>
        <v/>
      </c>
      <c r="OL108" s="94"/>
      <c r="OM108" s="92" t="str">
        <f>IF(ISBLANK($OR$3),"",IF(ISBLANK(Tipy!MH102),0,IF(AND(Tipy!MH102=Výsledky!$OP$3,Tipy!MJ102=Výsledky!$OR$3),50,0)))</f>
        <v/>
      </c>
      <c r="ON108" s="92" t="str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/>
      </c>
      <c r="OO108" s="92" t="str">
        <f>IF(ISBLANK($OR$3),"",IF(OR(Tipy!MK102=Výsledky!$OM$6,Tipy!MK102=Výsledky!$OM$7,Tipy!MK102=Výsledky!$OM$8,Tipy!MK102=Výsledky!$OM$9),30,0))</f>
        <v/>
      </c>
      <c r="OP108" s="92" t="str">
        <f>IF(ISBLANK($OR$3),"",IF(OR(Tipy!ML102=Výsledky!$OP$6,Tipy!ML102=Výsledky!$OP$7,Tipy!ML102=Výsledky!$OP$8,Tipy!ML102=Výsledky!$OP$9),10,0))</f>
        <v/>
      </c>
      <c r="OQ108" s="93" t="str">
        <f>IF(ISBLANK($OR$3),"",IF(ISBLANK(Tipy!MH102),0,IF(OR(AND(Tipy!MH102=Výsledky!$OP$3,OR(Tipy!MJ102=Výsledky!$OR$3+1,Tipy!MJ102=Výsledky!$OR$3-1)),AND(Tipy!MJ102=Výsledky!$OR$3,OR(Tipy!MH102=Výsledky!$OP$3+1,Tipy!MH102=Výsledky!$OP$3-1))),10,0)))</f>
        <v/>
      </c>
      <c r="OR108" s="95" t="str">
        <f>IF(ISBLANK($OR$3),"",IF(ISBLANK(Tipy!MH102),"-",SUM(OM108:OQ108)))</f>
        <v/>
      </c>
      <c r="OS108" s="94"/>
      <c r="OT108" s="92" t="str">
        <f>IF(ISBLANK($OY$3),"",IF(ISBLANK(Tipy!MN102),0,IF(AND(Tipy!MN102=Výsledky!$OW$3,Tipy!MP102=Výsledky!$OY$3),50,0)))</f>
        <v/>
      </c>
      <c r="OU108" s="92" t="str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/>
      </c>
      <c r="OV108" s="92" t="str">
        <f>IF(ISBLANK($OY$3),"",IF(OR(Tipy!MQ102=Výsledky!$OT$6,Tipy!MQ102=Výsledky!$OT$7,Tipy!MQ102=Výsledky!$OT$8,Tipy!MQ102=Výsledky!$OT$9),30,0))</f>
        <v/>
      </c>
      <c r="OW108" s="92" t="str">
        <f>IF(ISBLANK($OY$3),"",IF(OR(Tipy!MR102=Výsledky!$OW$6,Tipy!MR102=Výsledky!$OW$7,Tipy!MR102=Výsledky!$OW$8,Tipy!MR102=Výsledky!$OW$9),10,0))</f>
        <v/>
      </c>
      <c r="OX108" s="93" t="str">
        <f>IF(ISBLANK($OY$3),"",IF(ISBLANK(Tipy!MN102),0,IF(OR(AND(Tipy!MN102=Výsledky!$OW$3,OR(Tipy!MP102=Výsledky!$OY$3+1,Tipy!MP102=Výsledky!$OY$3-1)),AND(Tipy!MP102=Výsledky!$OY$3,OR(Tipy!MN102=Výsledky!$OW$3+1,Tipy!MN102=Výsledky!$OW$3-1))),10,0)))</f>
        <v/>
      </c>
      <c r="OY108" s="95" t="str">
        <f>IF(ISBLANK($OY$3),"",IF(ISBLANK(Tipy!MN102),"-",SUM(OT108:OX108)))</f>
        <v/>
      </c>
      <c r="OZ108" s="94"/>
      <c r="PA108" s="92" t="str">
        <f>IF(ISBLANK($PF$3),"",IF(ISBLANK(Tipy!MT102),0,IF(AND(Tipy!MT102=Výsledky!$PD$3,Tipy!MV102=Výsledky!$PF$3),50,0)))</f>
        <v/>
      </c>
      <c r="PB108" s="92" t="str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/>
      </c>
      <c r="PC108" s="92" t="str">
        <f>IF(ISBLANK($PF$3),"",IF(OR(Tipy!MW102=Výsledky!$PA$6,Tipy!MW102=Výsledky!$PA$7,Tipy!MW102=Výsledky!$PA$8,Tipy!MW102=Výsledky!$PA$9),30,0))</f>
        <v/>
      </c>
      <c r="PD108" s="92" t="str">
        <f>IF(ISBLANK($PF$3),"",IF(OR(Tipy!MX102=Výsledky!$PD$6,Tipy!MX102=Výsledky!$PD$7,Tipy!MX102=Výsledky!$PD$8,Tipy!MX102=Výsledky!$PD$9),10,0))</f>
        <v/>
      </c>
      <c r="PE108" s="93" t="str">
        <f>IF(ISBLANK($PF$3),"",IF(ISBLANK(Tipy!MT102),0,IF(OR(AND(Tipy!MT102=Výsledky!$PD$3,OR(Tipy!MV102=Výsledky!$PF$3+1,Tipy!MV102=Výsledky!$PF$3-1)),AND(Tipy!MV102=Výsledky!$PF$3,OR(Tipy!MT102=Výsledky!$PD$3+1,Tipy!MT102=Výsledky!$PD$3-1))),10,0)))</f>
        <v/>
      </c>
      <c r="PF108" s="95" t="str">
        <f>IF(ISBLANK($PF$3),"",IF(ISBLANK(Tipy!MT102),"-",SUM(PA108:PE108)))</f>
        <v/>
      </c>
      <c r="PG108" s="94"/>
      <c r="PH108" s="92" t="str">
        <f>IF(ISBLANK($PM$3),"",IF(ISBLANK(Tipy!MZ102),0,IF(AND(Tipy!MZ102=Výsledky!$PK$3,Tipy!NB102=Výsledky!$PM$3),50,0)))</f>
        <v/>
      </c>
      <c r="PI108" s="92" t="str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/>
      </c>
      <c r="PJ108" s="92" t="str">
        <f>IF(ISBLANK($PM$3),"",IF(OR(Tipy!NC102=Výsledky!$PH$6,Tipy!NC102=Výsledky!$PH$7,Tipy!NC102=Výsledky!$PH$8,Tipy!NC102=Výsledky!$PH$9),30,0))</f>
        <v/>
      </c>
      <c r="PK108" s="92" t="str">
        <f>IF(ISBLANK($PM$3),"",IF(OR(Tipy!ND102=Výsledky!$PK$6,Tipy!ND102=Výsledky!$PK$7,Tipy!ND102=Výsledky!$PK$8,Tipy!ND102=Výsledky!$PK$9),10,0))</f>
        <v/>
      </c>
      <c r="PL108" s="93" t="str">
        <f>IF(ISBLANK($PM$3),"",IF(ISBLANK(Tipy!MZ102),0,IF(OR(AND(Tipy!MZ102=Výsledky!$PK$3,OR(Tipy!NB102=Výsledky!$PM$3+1,Tipy!NB102=Výsledky!$PM$3-1)),AND(Tipy!NB102=Výsledky!$PM$3,OR(Tipy!MZ102=Výsledky!$PK$3+1,Tipy!MZ102=Výsledky!$PK$3-1))),10,0)))</f>
        <v/>
      </c>
      <c r="PM108" s="95" t="str">
        <f>IF(ISBLANK($PM$3),"",IF(ISBLANK(Tipy!MZ102),"-",SUM(PH108:PL108)))</f>
        <v/>
      </c>
      <c r="PN108" s="94"/>
      <c r="PO108" s="92" t="str">
        <f>IF(ISBLANK($PT$3),"",IF(ISBLANK(Tipy!NF102),0,IF(AND(Tipy!NF102=Výsledky!$PR$3,Tipy!NH102=Výsledky!$PT$3),50,0)))</f>
        <v/>
      </c>
      <c r="PP108" s="92" t="str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/>
      </c>
      <c r="PQ108" s="92" t="str">
        <f>IF(ISBLANK($PT$3),"",IF(OR(Tipy!NI102=Výsledky!$PO$6,Tipy!NI102=Výsledky!$PO$7,Tipy!NI102=Výsledky!$PO$8,Tipy!NI102=Výsledky!$PO$9),30,0))</f>
        <v/>
      </c>
      <c r="PR108" s="92" t="str">
        <f>IF(ISBLANK($PT$3),"",IF(OR(Tipy!NJ102=Výsledky!$PR$6,Tipy!NJ102=Výsledky!$PR$7,Tipy!NJ102=Výsledky!$PR$8,Tipy!NJ102=Výsledky!$PR$9),10,0))</f>
        <v/>
      </c>
      <c r="PS108" s="93" t="str">
        <f>IF(ISBLANK($PT$3),"",IF(ISBLANK(Tipy!NF102),0,IF(OR(AND(Tipy!NF102=Výsledky!$PR$3,OR(Tipy!NH102=Výsledky!$PT$3+1,Tipy!NH102=Výsledky!$PT$3-1)),AND(Tipy!NH102=Výsledky!$PT$3,OR(Tipy!NF102=Výsledky!$PR$3+1,Tipy!NF102=Výsledky!$PR$3-1))),10,0)))</f>
        <v/>
      </c>
      <c r="PT108" s="95" t="str">
        <f>IF(ISBLANK($PT$3),"",IF(ISBLANK(Tipy!NF102),"-",SUM(PO108:PS108)))</f>
        <v/>
      </c>
      <c r="PU108" s="94"/>
      <c r="PV108" s="92" t="str">
        <f>IF(ISBLANK($QA$3),"",IF(ISBLANK(Tipy!NL102),0,IF(AND(Tipy!NL102=Výsledky!$PY$3,Tipy!NN102=Výsledky!$QA$3),50,0)))</f>
        <v/>
      </c>
      <c r="PW108" s="92" t="str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/>
      </c>
      <c r="PX108" s="92" t="str">
        <f>IF(ISBLANK($QA$3),"",IF(OR(Tipy!NO102=Výsledky!$PV$6,Tipy!NO102=Výsledky!$PV$7,Tipy!NO102=Výsledky!$PV$8,Tipy!NO102=Výsledky!$PV$9),30,0))</f>
        <v/>
      </c>
      <c r="PY108" s="92" t="str">
        <f>IF(ISBLANK($QA$3),"",IF(OR(Tipy!NP102=Výsledky!$PY$6,Tipy!NP102=Výsledky!$PY$7,Tipy!NP102=Výsledky!$PY$8,Tipy!NP102=Výsledky!$PY$9),10,0))</f>
        <v/>
      </c>
      <c r="PZ108" s="93" t="str">
        <f>IF(ISBLANK($QA$3),"",IF(ISBLANK(Tipy!NL102),0,IF(OR(AND(Tipy!NL102=Výsledky!$PY$3,OR(Tipy!NN102=Výsledky!$QA$3+1,Tipy!NN102=Výsledky!$QA$3-1)),AND(Tipy!NN102=Výsledky!$QA$3,OR(Tipy!NL102=Výsledky!$PY$3+1,Tipy!NL102=Výsledky!$PY$3-1))),10,0)))</f>
        <v/>
      </c>
      <c r="QA108" s="95" t="str">
        <f>IF(ISBLANK($QA$3),"",IF(ISBLANK(Tipy!NL102),"-",SUM(PV108:PZ108)))</f>
        <v/>
      </c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182">
        <f>IF(ISBLANK($GP$3),"",IF(ISBLANK(Tipy!FJ103),0,IF(AND(Tipy!FJ103=Výsledky!$GN$3,Tipy!FL103=Výsledky!$GP$3),50,0)))</f>
        <v>0</v>
      </c>
      <c r="GL109" s="182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82">
        <f>IF(ISBLANK($GP$3),"",IF(OR(Tipy!FM103=Výsledky!$GK$6,Tipy!FM103=Výsledky!$GK$7,Tipy!FM103=Výsledky!$GK$8,Tipy!FM103=Výsledky!$GK$9),30,0))</f>
        <v>30</v>
      </c>
      <c r="GN109" s="182">
        <f>IF(ISBLANK($GP$3),"",IF(OR(Tipy!FN103=Výsledky!$GN$6,Tipy!FN103=Výsledky!$GN$7,Tipy!FN103=Výsledky!$GN$8,Tipy!FN103=Výsledky!$GN$9),10,0))</f>
        <v>0</v>
      </c>
      <c r="GO109" s="183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6">
        <f>IF(ISBLANK($GP$3),"",IF(ISBLANK(Tipy!FJ103),"-",SUM(GK109:GO109)))</f>
        <v>50</v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182">
        <f>IF(ISBLANK($IM$3),"",IF(ISBLANK(Tipy!GZ103),0,IF(AND(Tipy!GZ103=Výsledky!$IK$3,Tipy!HB103=Výsledky!$IM$3),50,0)))</f>
        <v>0</v>
      </c>
      <c r="II109" s="182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2">
        <f>IF(ISBLANK($IM$3),"",IF(OR(Tipy!HC103=Výsledky!$IH$6,Tipy!HC103=Výsledky!$IH$7,Tipy!HC103=Výsledky!$IH$8,Tipy!HC103=Výsledky!$IH$9),30,0))</f>
        <v>0</v>
      </c>
      <c r="IK109" s="182">
        <f>IF(ISBLANK($IM$3),"",IF(OR(Tipy!HD103=Výsledky!$IK$6,Tipy!HD103=Výsledky!$IK$7,Tipy!HD103=Výsledky!$IK$8,Tipy!HD103=Výsledky!$IK$9),10,0))</f>
        <v>0</v>
      </c>
      <c r="IL109" s="183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6">
        <f>IF(ISBLANK($IM$3),"",IF(ISBLANK(Tipy!GZ103),"-",SUM(IH109:IL109)))</f>
        <v>30</v>
      </c>
      <c r="IN109" s="185"/>
      <c r="IO109" s="182">
        <f>IF(ISBLANK($IT$3),"",IF(ISBLANK(Tipy!HF103),0,IF(AND(Tipy!HF103=Výsledky!$IR$3,Tipy!HH103=Výsledky!$IT$3),50,0)))</f>
        <v>50</v>
      </c>
      <c r="IP109" s="182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2">
        <f>IF(ISBLANK($IT$3),"",IF(OR(Tipy!HI103=Výsledky!$IO$6,Tipy!HI103=Výsledky!$IO$7,Tipy!HI103=Výsledky!$IO$8,Tipy!HI103=Výsledky!$IO$9),30,0))</f>
        <v>0</v>
      </c>
      <c r="IR109" s="182">
        <f>IF(ISBLANK($IT$3),"",IF(OR(Tipy!HJ103=Výsledky!$IR$6,Tipy!HJ103=Výsledky!$IR$7,Tipy!HJ103=Výsledky!$IR$8,Tipy!HJ103=Výsledky!$IR$9),10,0))</f>
        <v>0</v>
      </c>
      <c r="IS109" s="183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6">
        <f>IF(ISBLANK($IT$3),"",IF(ISBLANK(Tipy!HF103),"-",SUM(IO109:IS109)))</f>
        <v>50</v>
      </c>
      <c r="IU109" s="185"/>
      <c r="IV109" s="182">
        <f>IF(ISBLANK($JA$3),"",IF(ISBLANK(Tipy!HL103),0,IF(AND(Tipy!HL103=Výsledky!$IY$3,Tipy!HN103=Výsledky!$JA$3),50,0)))</f>
        <v>0</v>
      </c>
      <c r="IW109" s="182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2">
        <f>IF(ISBLANK($JA$3),"",IF(OR(Tipy!HO103=Výsledky!$IV$6,Tipy!HO103=Výsledky!$IV$7,Tipy!HO103=Výsledky!$IV$8,Tipy!HO103=Výsledky!$IV$9),30,0))</f>
        <v>30</v>
      </c>
      <c r="IY109" s="182">
        <f>IF(ISBLANK($JA$3),"",IF(OR(Tipy!HP103=Výsledky!$IY$6,Tipy!HP103=Výsledky!$IY$7,Tipy!HP103=Výsledky!$IY$8,Tipy!HP103=Výsledky!$IY$9),10,0))</f>
        <v>0</v>
      </c>
      <c r="IZ109" s="183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6">
        <f>IF(ISBLANK($JA$3),"",IF(ISBLANK(Tipy!HL103),"-",SUM(IV109:IZ109)))</f>
        <v>50</v>
      </c>
      <c r="JB109" s="185"/>
      <c r="JC109" s="182">
        <f>IF(ISBLANK($JH$3),"",IF(ISBLANK(Tipy!HR103),0,IF(AND(Tipy!HR103=Výsledky!$JF$3,Tipy!HT103=Výsledky!$JH$3),50,0)))</f>
        <v>0</v>
      </c>
      <c r="JD109" s="182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2">
        <f>IF(ISBLANK($JH$3),"",IF(OR(Tipy!HU103=Výsledky!$JC$6,Tipy!HU103=Výsledky!$JC$7,Tipy!HU103=Výsledky!$JC$8,Tipy!HU103=Výsledky!$JC$9),30,0))</f>
        <v>0</v>
      </c>
      <c r="JF109" s="182">
        <f>IF(ISBLANK($JH$3),"",IF(OR(Tipy!HV103=Výsledky!$JF$6,Tipy!HV103=Výsledky!$JF$7,Tipy!HV103=Výsledky!$JF$8,Tipy!HV103=Výsledky!$JF$9),10,0))</f>
        <v>0</v>
      </c>
      <c r="JG109" s="183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6">
        <f>IF(ISBLANK($JH$3),"",IF(ISBLANK(Tipy!HR103),"-",SUM(JC109:JG109)))</f>
        <v>20</v>
      </c>
      <c r="JI109" s="185"/>
      <c r="JJ109" s="182">
        <f>IF(ISBLANK($JO$3),"",IF(ISBLANK(Tipy!HX103),0,IF(AND(Tipy!HX103=Výsledky!$JM$3,Tipy!HZ103=Výsledky!$JO$3),50,0)))</f>
        <v>0</v>
      </c>
      <c r="JK109" s="182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2">
        <f>IF(ISBLANK($JO$3),"",IF(OR(Tipy!IA103=Výsledky!$JJ$6,Tipy!IA103=Výsledky!$JJ$7,Tipy!IA103=Výsledky!$JJ$8,Tipy!IA103=Výsledky!$JJ$9),30,0))</f>
        <v>0</v>
      </c>
      <c r="JM109" s="182">
        <f>IF(ISBLANK($JO$3),"",IF(OR(Tipy!IB103=Výsledky!$JM$6,Tipy!IB103=Výsledky!$JM$7,Tipy!IB103=Výsledky!$JM$8,Tipy!IB103=Výsledky!$JM$9),10,0))</f>
        <v>0</v>
      </c>
      <c r="JN109" s="183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186">
        <f>IF(ISBLANK($JO$3),"",IF(ISBLANK(Tipy!HX103),"-",SUM(JJ109:JN109)))</f>
        <v>30</v>
      </c>
      <c r="JP109" s="185"/>
      <c r="JQ109" s="182">
        <f>IF(ISBLANK($JV$3),"",IF(ISBLANK(Tipy!ID103),0,IF(AND(Tipy!ID103=Výsledky!$JT$3,Tipy!IF103=Výsledky!$JV$3),50,0)))</f>
        <v>0</v>
      </c>
      <c r="JR109" s="182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182">
        <f>IF(ISBLANK($JV$3),"",IF(OR(Tipy!IG103=Výsledky!$JQ$6,Tipy!IG103=Výsledky!$JQ$7,Tipy!IG103=Výsledky!$JQ$8,Tipy!IG103=Výsledky!$JQ$9),30,0))</f>
        <v>0</v>
      </c>
      <c r="JT109" s="182">
        <f>IF(ISBLANK($JV$3),"",IF(OR(Tipy!IH103=Výsledky!$JT$6,Tipy!IH103=Výsledky!$JT$7,Tipy!IH103=Výsledky!$JT$8,Tipy!IH103=Výsledky!$JT$9),10,0))</f>
        <v>0</v>
      </c>
      <c r="JU109" s="183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186" t="str">
        <f>IF(ISBLANK($JV$3),"",IF(ISBLANK(Tipy!ID103),"-",SUM(JQ109:JU109)))</f>
        <v>-</v>
      </c>
      <c r="JW109" s="185"/>
      <c r="JX109" s="182">
        <f>IF(ISBLANK($KC$3),"",IF(ISBLANK(Tipy!IJ103),0,IF(AND(Tipy!IJ103=Výsledky!$KA$3,Tipy!IL103=Výsledky!$KC$3),50,0)))</f>
        <v>0</v>
      </c>
      <c r="JY109" s="182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>0</v>
      </c>
      <c r="JZ109" s="182">
        <f>IF(ISBLANK($KC$3),"",IF(OR(Tipy!IM103=Výsledky!$JX$6,Tipy!IM103=Výsledky!$JX$7,Tipy!IM103=Výsledky!$JX$8,Tipy!IM103=Výsledky!$JX$9),30,0))</f>
        <v>0</v>
      </c>
      <c r="KA109" s="182">
        <f>IF(ISBLANK($KC$3),"",IF(OR(Tipy!IN103=Výsledky!$KA$6,Tipy!IN103=Výsledky!$KA$7,Tipy!IN103=Výsledky!$KA$8,Tipy!IN103=Výsledky!$KA$9),10,0))</f>
        <v>0</v>
      </c>
      <c r="KB109" s="183">
        <f>IF(ISBLANK($KC$3),"",IF(ISBLANK(Tipy!IJ103),0,IF(OR(AND(Tipy!IJ103=Výsledky!$KA$3,OR(Tipy!IL103=Výsledky!$KC$3+1,Tipy!IL103=Výsledky!$KC$3-1)),AND(Tipy!IL103=Výsledky!$KC$3,OR(Tipy!IJ103=Výsledky!$KA$3+1,Tipy!IJ103=Výsledky!$KA$3-1))),10,0)))</f>
        <v>0</v>
      </c>
      <c r="KC109" s="186" t="str">
        <f>IF(ISBLANK($KC$3),"",IF(ISBLANK(Tipy!IJ103),"-",SUM(JX109:KB109)))</f>
        <v>-</v>
      </c>
      <c r="KD109" s="185"/>
      <c r="KE109" s="182">
        <f>IF(ISBLANK($KJ$3),"",IF(ISBLANK(Tipy!IP103),0,IF(AND(Tipy!IP103=Výsledky!$KH$3,Tipy!IR103=Výsledky!$KJ$3),50,0)))</f>
        <v>0</v>
      </c>
      <c r="KF109" s="182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182">
        <f>IF(ISBLANK($KJ$3),"",IF(OR(Tipy!IS103=Výsledky!$KE$6,Tipy!IS103=Výsledky!$KE$7,Tipy!IS103=Výsledky!$KE$8,Tipy!IS103=Výsledky!$KE$9),30,0))</f>
        <v>0</v>
      </c>
      <c r="KH109" s="182">
        <f>IF(ISBLANK($KJ$3),"",IF(OR(Tipy!IT103=Výsledky!$KH$6,Tipy!IT103=Výsledky!$KH$7,Tipy!IT103=Výsledky!$KH$8,Tipy!IT103=Výsledky!$KH$9),10,0))</f>
        <v>0</v>
      </c>
      <c r="KI109" s="183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186">
        <f>IF(ISBLANK($KJ$3),"",IF(ISBLANK(Tipy!IP103),"-",SUM(KE109:KI109)))</f>
        <v>0</v>
      </c>
      <c r="KK109" s="185"/>
      <c r="KL109" s="182">
        <f>IF(ISBLANK($KQ$3),"",IF(ISBLANK(Tipy!IV103),0,IF(AND(Tipy!IV103=Výsledky!$KO$3,Tipy!IX103=Výsledky!$KQ$3),50,0)))</f>
        <v>0</v>
      </c>
      <c r="KM109" s="182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>0</v>
      </c>
      <c r="KN109" s="182">
        <f>IF(ISBLANK($KQ$3),"",IF(OR(Tipy!IY103=Výsledky!$KL$6,Tipy!IY103=Výsledky!$KL$7,Tipy!IY103=Výsledky!$KL$8,Tipy!IY103=Výsledky!$KL$9),30,0))</f>
        <v>0</v>
      </c>
      <c r="KO109" s="182">
        <f>IF(ISBLANK($KQ$3),"",IF(OR(Tipy!IZ103=Výsledky!$KO$6,Tipy!IZ103=Výsledky!$KO$7,Tipy!IZ103=Výsledky!$KO$8,Tipy!IZ103=Výsledky!$KO$9),10,0))</f>
        <v>0</v>
      </c>
      <c r="KP109" s="183">
        <f>IF(ISBLANK($KQ$3),"",IF(ISBLANK(Tipy!IV103),0,IF(OR(AND(Tipy!IV103=Výsledky!$KO$3,OR(Tipy!IX103=Výsledky!$KQ$3+1,Tipy!IX103=Výsledky!$KQ$3-1)),AND(Tipy!IX103=Výsledky!$KQ$3,OR(Tipy!IV103=Výsledky!$KO$3+1,Tipy!IV103=Výsledky!$KO$3-1))),10,0)))</f>
        <v>0</v>
      </c>
      <c r="KQ109" s="186" t="str">
        <f>IF(ISBLANK($KQ$3),"",IF(ISBLANK(Tipy!IV103),"-",SUM(KL109:KP109)))</f>
        <v>-</v>
      </c>
      <c r="KR109" s="185"/>
      <c r="KS109" s="182">
        <f>IF(ISBLANK($KX$3),"",IF(ISBLANK(Tipy!JB103),0,IF(AND(Tipy!JB103=Výsledky!$KV$3,Tipy!JD103=Výsledky!$KX$3),50,0)))</f>
        <v>0</v>
      </c>
      <c r="KT109" s="182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>20</v>
      </c>
      <c r="KU109" s="182">
        <f>IF(ISBLANK($KX$3),"",IF(OR(Tipy!JE103=Výsledky!$KS$6,Tipy!JE103=Výsledky!$KS$7,Tipy!JE103=Výsledky!$KS$8,Tipy!JE103=Výsledky!$KS$9),30,0))</f>
        <v>0</v>
      </c>
      <c r="KV109" s="182">
        <f>IF(ISBLANK($KX$3),"",IF(OR(Tipy!JF103=Výsledky!$KV$6,Tipy!JF103=Výsledky!$KV$7,Tipy!JF103=Výsledky!$KV$8,Tipy!JF103=Výsledky!$KV$9),10,0))</f>
        <v>10</v>
      </c>
      <c r="KW109" s="183">
        <f>IF(ISBLANK($KX$3),"",IF(ISBLANK(Tipy!JB103),0,IF(OR(AND(Tipy!JB103=Výsledky!$KV$3,OR(Tipy!JD103=Výsledky!$KX$3+1,Tipy!JD103=Výsledky!$KX$3-1)),AND(Tipy!JD103=Výsledky!$KX$3,OR(Tipy!JB103=Výsledky!$KV$3+1,Tipy!JB103=Výsledky!$KV$3-1))),10,0)))</f>
        <v>0</v>
      </c>
      <c r="KX109" s="186">
        <f>IF(ISBLANK($KX$3),"",IF(ISBLANK(Tipy!JB103),"-",SUM(KS109:KW109)))</f>
        <v>30</v>
      </c>
      <c r="KY109" s="185"/>
      <c r="KZ109" s="182">
        <f>IF(ISBLANK($LE$3),"",IF(ISBLANK(Tipy!JH103),0,IF(AND(Tipy!JH103=Výsledky!$LC$3,Tipy!JJ103=Výsledky!$LE$3),50,0)))</f>
        <v>0</v>
      </c>
      <c r="LA109" s="182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>0</v>
      </c>
      <c r="LB109" s="182">
        <f>IF(ISBLANK($LE$3),"",IF(OR(Tipy!JK103=Výsledky!$KZ$6,Tipy!JK103=Výsledky!$KZ$7,Tipy!JK103=Výsledky!$KZ$8,Tipy!JK103=Výsledky!$KZ$9),30,0))</f>
        <v>0</v>
      </c>
      <c r="LC109" s="182">
        <f>IF(ISBLANK($LE$3),"",IF(OR(Tipy!JL103=Výsledky!$LC$6,Tipy!JL103=Výsledky!$LC$7,Tipy!JL103=Výsledky!$LC$8,Tipy!JL103=Výsledky!$LC$9),10,0))</f>
        <v>0</v>
      </c>
      <c r="LD109" s="183">
        <f>IF(ISBLANK($LE$3),"",IF(ISBLANK(Tipy!JH103),0,IF(OR(AND(Tipy!JH103=Výsledky!$LC$3,OR(Tipy!JJ103=Výsledky!$LE$3+1,Tipy!JJ103=Výsledky!$LE$3-1)),AND(Tipy!JJ103=Výsledky!$LE$3,OR(Tipy!JH103=Výsledky!$LC$3+1,Tipy!JH103=Výsledky!$LC$3-1))),10,0)))</f>
        <v>0</v>
      </c>
      <c r="LE109" s="186">
        <f>IF(ISBLANK($LE$3),"",IF(ISBLANK(Tipy!JH103),"-",SUM(KZ109:LD109)))</f>
        <v>0</v>
      </c>
      <c r="LF109" s="185"/>
      <c r="LG109" s="182">
        <f>IF(ISBLANK($LL$3),"",IF(ISBLANK(Tipy!JN103),0,IF(AND(Tipy!JN103=Výsledky!$LJ$3,Tipy!JP103=Výsledky!$LL$3),50,0)))</f>
        <v>0</v>
      </c>
      <c r="LH109" s="182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>0</v>
      </c>
      <c r="LI109" s="182">
        <f>IF(ISBLANK($LL$3),"",IF(OR(Tipy!JQ103=Výsledky!$LG$6,Tipy!JQ103=Výsledky!$LG$7,Tipy!JQ103=Výsledky!$LG$8,Tipy!JQ103=Výsledky!$LG$9),30,0))</f>
        <v>0</v>
      </c>
      <c r="LJ109" s="182">
        <f>IF(ISBLANK($LL$3),"",IF(OR(Tipy!JR103=Výsledky!$LJ$6,Tipy!JR103=Výsledky!$LJ$7,Tipy!JR103=Výsledky!$LJ$8,Tipy!JR103=Výsledky!$LJ$9),10,0))</f>
        <v>0</v>
      </c>
      <c r="LK109" s="183">
        <f>IF(ISBLANK($LL$3),"",IF(ISBLANK(Tipy!JN103),0,IF(OR(AND(Tipy!JN103=Výsledky!$LJ$3,OR(Tipy!JP103=Výsledky!$LL$3+1,Tipy!JP103=Výsledky!$LL$3-1)),AND(Tipy!JP103=Výsledky!$LL$3,OR(Tipy!JN103=Výsledky!$LJ$3+1,Tipy!JN103=Výsledky!$LJ$3-1))),10,0)))</f>
        <v>0</v>
      </c>
      <c r="LL109" s="186" t="str">
        <f>IF(ISBLANK($LL$3),"",IF(ISBLANK(Tipy!JN103),"-",SUM(LG109:LK109)))</f>
        <v>-</v>
      </c>
      <c r="LM109" s="185"/>
      <c r="LN109" s="182" t="str">
        <f>IF(ISBLANK($LS$3),"",IF(ISBLANK(Tipy!JT103),0,IF(AND(Tipy!JT103=Výsledky!$LQ$3,Tipy!JV103=Výsledky!$LS$3),50,0)))</f>
        <v/>
      </c>
      <c r="LO109" s="182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182" t="str">
        <f>IF(ISBLANK($LS$3),"",IF(OR(Tipy!JW103=Výsledky!$LN$6,Tipy!JW103=Výsledky!$LN$7,Tipy!JW103=Výsledky!$LN$8,Tipy!JW103=Výsledky!$LN$9),30,0))</f>
        <v/>
      </c>
      <c r="LQ109" s="182" t="str">
        <f>IF(ISBLANK($LS$3),"",IF(OR(Tipy!JX103=Výsledky!$LQ$6,Tipy!JX103=Výsledky!$LQ$7,Tipy!JX103=Výsledky!$LQ$8,Tipy!JX103=Výsledky!$LQ$9),10,0))</f>
        <v/>
      </c>
      <c r="LR109" s="183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186" t="str">
        <f>IF(ISBLANK($LS$3),"",IF(ISBLANK(Tipy!JT103),"-",SUM(LN109:LR109)))</f>
        <v/>
      </c>
      <c r="LT109" s="94"/>
      <c r="LU109" s="182">
        <f>IF(ISBLANK($LZ$3),"",IF(ISBLANK(Tipy!JZ103),0,IF(AND(Tipy!JZ103=Výsledky!$LX$3,Tipy!KB103=Výsledky!$LZ$3),50,0)))</f>
        <v>0</v>
      </c>
      <c r="LV109" s="182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>20</v>
      </c>
      <c r="LW109" s="182">
        <f>IF(ISBLANK($LZ$3),"",IF(OR(Tipy!KC103=Výsledky!$LU$6,Tipy!KC103=Výsledky!$LU$7,Tipy!KC103=Výsledky!$LU$8,Tipy!KC103=Výsledky!$LU$9),30,0))</f>
        <v>30</v>
      </c>
      <c r="LX109" s="182">
        <f>IF(ISBLANK($LZ$3),"",IF(OR(Tipy!KD103=Výsledky!$LX$6,Tipy!KD103=Výsledky!$LX$7,Tipy!KD103=Výsledky!$LX$8,Tipy!KD103=Výsledky!$LX$9),10,0))</f>
        <v>0</v>
      </c>
      <c r="LY109" s="183">
        <f>IF(ISBLANK($LZ$3),"",IF(ISBLANK(Tipy!JZ103),0,IF(OR(AND(Tipy!JZ103=Výsledky!$LX$3,OR(Tipy!KB103=Výsledky!$LZ$3+1,Tipy!KB103=Výsledky!$LZ$3-1)),AND(Tipy!KB103=Výsledky!$LZ$3,OR(Tipy!JZ103=Výsledky!$LX$3+1,Tipy!JZ103=Výsledky!$LX$3-1))),10,0)))</f>
        <v>0</v>
      </c>
      <c r="LZ109" s="186">
        <f>IF(ISBLANK($LZ$3),"",IF(ISBLANK(Tipy!JZ103),"-",SUM(LU109:LY109)))</f>
        <v>50</v>
      </c>
      <c r="MA109" s="185"/>
      <c r="MB109" s="182">
        <f>IF(ISBLANK($MG$3),"",IF(ISBLANK(Tipy!KF103),0,IF(AND(Tipy!KF103=Výsledky!$ME$3,Tipy!KH103=Výsledky!$MG$3),50,0)))</f>
        <v>0</v>
      </c>
      <c r="MC109" s="182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>0</v>
      </c>
      <c r="MD109" s="182">
        <f>IF(ISBLANK($MG$3),"",IF(OR(Tipy!KI103=Výsledky!$MB$6,Tipy!KI103=Výsledky!$MB$7,Tipy!KI103=Výsledky!$MB$8,Tipy!KI103=Výsledky!$MB$9),30,0))</f>
        <v>0</v>
      </c>
      <c r="ME109" s="182">
        <f>IF(ISBLANK($MG$3),"",IF(OR(Tipy!KJ103=Výsledky!$ME$6,Tipy!KJ103=Výsledky!$ME$7,Tipy!KJ103=Výsledky!$ME$8,Tipy!KJ103=Výsledky!$ME$9),10,0))</f>
        <v>0</v>
      </c>
      <c r="MF109" s="183">
        <f>IF(ISBLANK($MG$3),"",IF(ISBLANK(Tipy!KF103),0,IF(OR(AND(Tipy!KF103=Výsledky!$ME$3,OR(Tipy!KH103=Výsledky!$MG$3+1,Tipy!KH103=Výsledky!$MG$3-1)),AND(Tipy!KH103=Výsledky!$MG$3,OR(Tipy!KF103=Výsledky!$ME$3+1,Tipy!KF103=Výsledky!$ME$3-1))),10,0)))</f>
        <v>0</v>
      </c>
      <c r="MG109" s="186" t="str">
        <f>IF(ISBLANK($MG$3),"",IF(ISBLANK(Tipy!KF103),"-",SUM(MB109:MF109)))</f>
        <v>-</v>
      </c>
      <c r="MH109" s="94"/>
      <c r="MI109" s="92" t="str">
        <f>IF(ISBLANK($MN$3),"",IF(ISBLANK(Tipy!KL103),0,IF(AND(Tipy!KL103=Výsledky!$ML$3,Tipy!KN103=Výsledky!$MN$3),50,0)))</f>
        <v/>
      </c>
      <c r="MJ109" s="92" t="str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/>
      </c>
      <c r="MK109" s="92" t="str">
        <f>IF(ISBLANK($MN$3),"",IF(OR(Tipy!KO103=Výsledky!$MI$6,Tipy!KO103=Výsledky!$MI$7,Tipy!KO103=Výsledky!$MI$8,Tipy!KO103=Výsledky!$MI$9),30,0))</f>
        <v/>
      </c>
      <c r="ML109" s="92" t="str">
        <f>IF(ISBLANK($MN$3),"",IF(OR(Tipy!KP103=Výsledky!$ML$6,Tipy!KP103=Výsledky!$ML$7,Tipy!KP103=Výsledky!$ML$8,Tipy!KP103=Výsledky!$ML$9),10,0))</f>
        <v/>
      </c>
      <c r="MM109" s="93" t="str">
        <f>IF(ISBLANK($MN$3),"",IF(ISBLANK(Tipy!KL103),0,IF(OR(AND(Tipy!KL103=Výsledky!$ML$3,OR(Tipy!KN103=Výsledky!$MN$3+1,Tipy!KN103=Výsledky!$MN$3-1)),AND(Tipy!KN103=Výsledky!$MN$3,OR(Tipy!KL103=Výsledky!$ML$3+1,Tipy!KL103=Výsledky!$ML$3-1))),10,0)))</f>
        <v/>
      </c>
      <c r="MN109" s="95" t="str">
        <f>IF(ISBLANK($MN$3),"",IF(ISBLANK(Tipy!KL103),"-",SUM(MI109:MM109)))</f>
        <v/>
      </c>
      <c r="MO109" s="94"/>
      <c r="MP109" s="92" t="str">
        <f>IF(ISBLANK($MU$3),"",IF(ISBLANK(Tipy!KR103),0,IF(AND(Tipy!KR103=Výsledky!$MS$3,Tipy!KT103=Výsledky!$MU$3),50,0)))</f>
        <v/>
      </c>
      <c r="MQ109" s="92" t="str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/>
      </c>
      <c r="MR109" s="92" t="str">
        <f>IF(ISBLANK($MU$3),"",IF(OR(Tipy!KU103=Výsledky!$MP$6,Tipy!KU103=Výsledky!$MP$7,Tipy!KU103=Výsledky!$MP$8,Tipy!KU103=Výsledky!$MP$9),30,0))</f>
        <v/>
      </c>
      <c r="MS109" s="92" t="str">
        <f>IF(ISBLANK($MU$3),"",IF(OR(Tipy!KV103=Výsledky!$MS$6,Tipy!KV103=Výsledky!$MS$7,Tipy!KV103=Výsledky!$MS$8,Tipy!KV103=Výsledky!$MS$9),10,0))</f>
        <v/>
      </c>
      <c r="MT109" s="93" t="str">
        <f>IF(ISBLANK($MU$3),"",IF(ISBLANK(Tipy!KR103),0,IF(OR(AND(Tipy!KR103=Výsledky!$MS$3,OR(Tipy!KT103=Výsledky!$MU$3+1,Tipy!KT103=Výsledky!$MU$3-1)),AND(Tipy!KT103=Výsledky!$MU$3,OR(Tipy!KR103=Výsledky!$MS$3+1,Tipy!KR103=Výsledky!$MS$3-1))),10,0)))</f>
        <v/>
      </c>
      <c r="MU109" s="95" t="str">
        <f>IF(ISBLANK($MU$3),"",IF(ISBLANK(Tipy!KR103),"-",SUM(MP109:MT109)))</f>
        <v/>
      </c>
      <c r="MV109" s="94"/>
      <c r="MW109" s="92" t="str">
        <f>IF(ISBLANK($NB$3),"",IF(ISBLANK(Tipy!KX103),0,IF(AND(Tipy!KX103=Výsledky!$MZ$3,Tipy!KZ103=Výsledky!$NB$3),50,0)))</f>
        <v/>
      </c>
      <c r="MX109" s="92" t="str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/>
      </c>
      <c r="MY109" s="92" t="str">
        <f>IF(ISBLANK($NB$3),"",IF(OR(Tipy!LA103=Výsledky!$MW$6,Tipy!LA103=Výsledky!$MW$7,Tipy!LA103=Výsledky!$MW$8,Tipy!LA103=Výsledky!$MW$9),30,0))</f>
        <v/>
      </c>
      <c r="MZ109" s="92" t="str">
        <f>IF(ISBLANK($NB$3),"",IF(OR(Tipy!LB103=Výsledky!$MZ$6,Tipy!LB103=Výsledky!$MZ$7,Tipy!LB103=Výsledky!$MZ$8,Tipy!LB103=Výsledky!$MZ$9),10,0))</f>
        <v/>
      </c>
      <c r="NA109" s="93" t="str">
        <f>IF(ISBLANK($NB$3),"",IF(ISBLANK(Tipy!KX103),0,IF(OR(AND(Tipy!KX103=Výsledky!$MZ$3,OR(Tipy!KZ103=Výsledky!$NB$3+1,Tipy!KZ103=Výsledky!$NB$3-1)),AND(Tipy!KZ103=Výsledky!$NB$3,OR(Tipy!KX103=Výsledky!$MZ$3+1,Tipy!KX103=Výsledky!$MZ$3-1))),10,0)))</f>
        <v/>
      </c>
      <c r="NB109" s="95" t="str">
        <f>IF(ISBLANK($NB$3),"",IF(ISBLANK(Tipy!KX103),"-",SUM(MW109:NA109)))</f>
        <v/>
      </c>
      <c r="NC109" s="94"/>
      <c r="ND109" s="92" t="str">
        <f>IF(ISBLANK($NI$3),"",IF(ISBLANK(Tipy!LD103),0,IF(AND(Tipy!LD103=Výsledky!$NG$3,Tipy!LF103=Výsledky!$NI$3),50,0)))</f>
        <v/>
      </c>
      <c r="NE109" s="92" t="str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/>
      </c>
      <c r="NF109" s="92" t="str">
        <f>IF(ISBLANK($NI$3),"",IF(OR(Tipy!LG103=Výsledky!$ND$6,Tipy!LG103=Výsledky!$ND$7,Tipy!LG103=Výsledky!$ND$8,Tipy!LG103=Výsledky!$ND$9),30,0))</f>
        <v/>
      </c>
      <c r="NG109" s="92" t="str">
        <f>IF(ISBLANK($NI$3),"",IF(OR(Tipy!LH103=Výsledky!$NG$6,Tipy!LH103=Výsledky!$NG$7,Tipy!LH103=Výsledky!$NG$8,Tipy!LH103=Výsledky!$NG$9),10,0))</f>
        <v/>
      </c>
      <c r="NH109" s="93" t="str">
        <f>IF(ISBLANK($NI$3),"",IF(ISBLANK(Tipy!LD103),0,IF(OR(AND(Tipy!LD103=Výsledky!$NG$3,OR(Tipy!LF103=Výsledky!$NI$3+1,Tipy!LF103=Výsledky!$NI$3-1)),AND(Tipy!LF103=Výsledky!$NI$3,OR(Tipy!LD103=Výsledky!$NG$3+1,Tipy!LD103=Výsledky!$NG$3-1))),10,0)))</f>
        <v/>
      </c>
      <c r="NI109" s="95" t="str">
        <f>IF(ISBLANK($NI$3),"",IF(ISBLANK(Tipy!LD103),"-",SUM(ND109:NH109)))</f>
        <v/>
      </c>
      <c r="NJ109" s="94"/>
      <c r="NK109" s="92" t="str">
        <f>IF(ISBLANK($NP$3),"",IF(ISBLANK(Tipy!LJ103),0,IF(AND(Tipy!LJ103=Výsledky!$NN$3,Tipy!LL103=Výsledky!$NP$3),50,0)))</f>
        <v/>
      </c>
      <c r="NL109" s="92" t="str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/>
      </c>
      <c r="NM109" s="92" t="str">
        <f>IF(ISBLANK($NP$3),"",IF(OR(Tipy!LM103=Výsledky!$NK$6,Tipy!LM103=Výsledky!$NK$7,Tipy!LM103=Výsledky!$NK$8,Tipy!LM103=Výsledky!$NK$9),30,0))</f>
        <v/>
      </c>
      <c r="NN109" s="92" t="str">
        <f>IF(ISBLANK($NP$3),"",IF(OR(Tipy!LN103=Výsledky!$NN$6,Tipy!LN103=Výsledky!$NN$7,Tipy!LN103=Výsledky!$NN$8,Tipy!LN103=Výsledky!$NN$9),10,0))</f>
        <v/>
      </c>
      <c r="NO109" s="93" t="str">
        <f>IF(ISBLANK($NP$3),"",IF(ISBLANK(Tipy!LJ103),0,IF(OR(AND(Tipy!LJ103=Výsledky!$NN$3,OR(Tipy!LL103=Výsledky!$NP$3+1,Tipy!LL103=Výsledky!$NP$3-1)),AND(Tipy!LL103=Výsledky!$NP$3,OR(Tipy!LJ103=Výsledky!$NN$3+1,Tipy!LJ103=Výsledky!$NN$3-1))),10,0)))</f>
        <v/>
      </c>
      <c r="NP109" s="95" t="str">
        <f>IF(ISBLANK($NP$3),"",IF(ISBLANK(Tipy!LJ103),"-",SUM(NK109:NO109)))</f>
        <v/>
      </c>
      <c r="NQ109" s="94"/>
      <c r="NR109" s="92" t="str">
        <f>IF(ISBLANK($NW$3),"",IF(ISBLANK(Tipy!LP103),0,IF(AND(Tipy!LP103=Výsledky!$NU$3,Tipy!LR103=Výsledky!$NW$3),50,0)))</f>
        <v/>
      </c>
      <c r="NS109" s="92" t="str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/>
      </c>
      <c r="NT109" s="92" t="str">
        <f>IF(ISBLANK($NW$3),"",IF(OR(Tipy!LS103=Výsledky!$NR$6,Tipy!LS103=Výsledky!$NR$7,Tipy!LS103=Výsledky!$NR$8,Tipy!LS103=Výsledky!$NR$9),30,0))</f>
        <v/>
      </c>
      <c r="NU109" s="92" t="str">
        <f>IF(ISBLANK($NW$3),"",IF(OR(Tipy!LT103=Výsledky!$NU$6,Tipy!LT103=Výsledky!$NU$7,Tipy!LT103=Výsledky!$NU$8,Tipy!LT103=Výsledky!$NU$9),10,0))</f>
        <v/>
      </c>
      <c r="NV109" s="93" t="str">
        <f>IF(ISBLANK($NW$3),"",IF(ISBLANK(Tipy!LP103),0,IF(OR(AND(Tipy!LP103=Výsledky!$NU$3,OR(Tipy!LR103=Výsledky!$NW$3+1,Tipy!LR103=Výsledky!$NW$3-1)),AND(Tipy!LR103=Výsledky!$NW$3,OR(Tipy!LP103=Výsledky!$NU$3+1,Tipy!LP103=Výsledky!$NU$3-1))),10,0)))</f>
        <v/>
      </c>
      <c r="NW109" s="95" t="str">
        <f>IF(ISBLANK($NW$3),"",IF(ISBLANK(Tipy!LP103),"-",SUM(NR109:NV109)))</f>
        <v/>
      </c>
      <c r="NX109" s="94"/>
      <c r="NY109" s="92" t="str">
        <f>IF(ISBLANK($OD$3),"",IF(ISBLANK(Tipy!LV103),0,IF(AND(Tipy!LV103=Výsledky!$OB$3,Tipy!LX103=Výsledky!$OD$3),50,0)))</f>
        <v/>
      </c>
      <c r="NZ109" s="92" t="str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/>
      </c>
      <c r="OA109" s="92" t="str">
        <f>IF(ISBLANK($OD$3),"",IF(OR(Tipy!LY103=Výsledky!$NY$6,Tipy!LY103=Výsledky!$NY$7,Tipy!LY103=Výsledky!$NY$8,Tipy!LY103=Výsledky!$NY$9),30,0))</f>
        <v/>
      </c>
      <c r="OB109" s="92" t="str">
        <f>IF(ISBLANK($OD$3),"",IF(OR(Tipy!LZ103=Výsledky!$OB$6,Tipy!LZ103=Výsledky!$OB$7,Tipy!LZ103=Výsledky!$OB$8,Tipy!LZ103=Výsledky!$OB$9),10,0))</f>
        <v/>
      </c>
      <c r="OC109" s="93" t="str">
        <f>IF(ISBLANK($OD$3),"",IF(ISBLANK(Tipy!LV103),0,IF(OR(AND(Tipy!LV103=Výsledky!$OB$3,OR(Tipy!LX103=Výsledky!$OD$3+1,Tipy!LX103=Výsledky!$OD$3-1)),AND(Tipy!LX103=Výsledky!$OD$3,OR(Tipy!LV103=Výsledky!$OB$3+1,Tipy!LV103=Výsledky!$OB$3-1))),10,0)))</f>
        <v/>
      </c>
      <c r="OD109" s="95" t="str">
        <f>IF(ISBLANK($OD$3),"",IF(ISBLANK(Tipy!LV103),"-",SUM(NY109:OC109)))</f>
        <v/>
      </c>
      <c r="OE109" s="94"/>
      <c r="OF109" s="92" t="str">
        <f>IF(ISBLANK($OK$3),"",IF(ISBLANK(Tipy!MB103),0,IF(AND(Tipy!MB103=Výsledky!$OI$3,Tipy!MD103=Výsledky!$OK$3),50,0)))</f>
        <v/>
      </c>
      <c r="OG109" s="92" t="str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/>
      </c>
      <c r="OH109" s="92" t="str">
        <f>IF(ISBLANK($OK$3),"",IF(OR(Tipy!ME103=Výsledky!$OF$6,Tipy!ME103=Výsledky!$OF$7,Tipy!ME103=Výsledky!$OF$8,Tipy!ME103=Výsledky!$OF$9),30,0))</f>
        <v/>
      </c>
      <c r="OI109" s="92" t="str">
        <f>IF(ISBLANK($OK$3),"",IF(OR(Tipy!MF103=Výsledky!$OI$6,Tipy!MF103=Výsledky!$OI$7,Tipy!MF103=Výsledky!$OI$8,Tipy!MF103=Výsledky!$OI$9),10,0))</f>
        <v/>
      </c>
      <c r="OJ109" s="93" t="str">
        <f>IF(ISBLANK($OK$3),"",IF(ISBLANK(Tipy!MB103),0,IF(OR(AND(Tipy!MB103=Výsledky!$OI$3,OR(Tipy!MD103=Výsledky!$OK$3+1,Tipy!MD103=Výsledky!$OK$3-1)),AND(Tipy!MD103=Výsledky!$OK$3,OR(Tipy!MB103=Výsledky!$OI$3+1,Tipy!MB103=Výsledky!$OI$3-1))),10,0)))</f>
        <v/>
      </c>
      <c r="OK109" s="95" t="str">
        <f>IF(ISBLANK($OK$3),"",IF(ISBLANK(Tipy!MB103),"-",SUM(OF109:OJ109)))</f>
        <v/>
      </c>
      <c r="OL109" s="94"/>
      <c r="OM109" s="92" t="str">
        <f>IF(ISBLANK($OR$3),"",IF(ISBLANK(Tipy!MH103),0,IF(AND(Tipy!MH103=Výsledky!$OP$3,Tipy!MJ103=Výsledky!$OR$3),50,0)))</f>
        <v/>
      </c>
      <c r="ON109" s="92" t="str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/>
      </c>
      <c r="OO109" s="92" t="str">
        <f>IF(ISBLANK($OR$3),"",IF(OR(Tipy!MK103=Výsledky!$OM$6,Tipy!MK103=Výsledky!$OM$7,Tipy!MK103=Výsledky!$OM$8,Tipy!MK103=Výsledky!$OM$9),30,0))</f>
        <v/>
      </c>
      <c r="OP109" s="92" t="str">
        <f>IF(ISBLANK($OR$3),"",IF(OR(Tipy!ML103=Výsledky!$OP$6,Tipy!ML103=Výsledky!$OP$7,Tipy!ML103=Výsledky!$OP$8,Tipy!ML103=Výsledky!$OP$9),10,0))</f>
        <v/>
      </c>
      <c r="OQ109" s="93" t="str">
        <f>IF(ISBLANK($OR$3),"",IF(ISBLANK(Tipy!MH103),0,IF(OR(AND(Tipy!MH103=Výsledky!$OP$3,OR(Tipy!MJ103=Výsledky!$OR$3+1,Tipy!MJ103=Výsledky!$OR$3-1)),AND(Tipy!MJ103=Výsledky!$OR$3,OR(Tipy!MH103=Výsledky!$OP$3+1,Tipy!MH103=Výsledky!$OP$3-1))),10,0)))</f>
        <v/>
      </c>
      <c r="OR109" s="95" t="str">
        <f>IF(ISBLANK($OR$3),"",IF(ISBLANK(Tipy!MH103),"-",SUM(OM109:OQ109)))</f>
        <v/>
      </c>
      <c r="OS109" s="94"/>
      <c r="OT109" s="92" t="str">
        <f>IF(ISBLANK($OY$3),"",IF(ISBLANK(Tipy!MN103),0,IF(AND(Tipy!MN103=Výsledky!$OW$3,Tipy!MP103=Výsledky!$OY$3),50,0)))</f>
        <v/>
      </c>
      <c r="OU109" s="92" t="str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/>
      </c>
      <c r="OV109" s="92" t="str">
        <f>IF(ISBLANK($OY$3),"",IF(OR(Tipy!MQ103=Výsledky!$OT$6,Tipy!MQ103=Výsledky!$OT$7,Tipy!MQ103=Výsledky!$OT$8,Tipy!MQ103=Výsledky!$OT$9),30,0))</f>
        <v/>
      </c>
      <c r="OW109" s="92" t="str">
        <f>IF(ISBLANK($OY$3),"",IF(OR(Tipy!MR103=Výsledky!$OW$6,Tipy!MR103=Výsledky!$OW$7,Tipy!MR103=Výsledky!$OW$8,Tipy!MR103=Výsledky!$OW$9),10,0))</f>
        <v/>
      </c>
      <c r="OX109" s="93" t="str">
        <f>IF(ISBLANK($OY$3),"",IF(ISBLANK(Tipy!MN103),0,IF(OR(AND(Tipy!MN103=Výsledky!$OW$3,OR(Tipy!MP103=Výsledky!$OY$3+1,Tipy!MP103=Výsledky!$OY$3-1)),AND(Tipy!MP103=Výsledky!$OY$3,OR(Tipy!MN103=Výsledky!$OW$3+1,Tipy!MN103=Výsledky!$OW$3-1))),10,0)))</f>
        <v/>
      </c>
      <c r="OY109" s="95" t="str">
        <f>IF(ISBLANK($OY$3),"",IF(ISBLANK(Tipy!MN103),"-",SUM(OT109:OX109)))</f>
        <v/>
      </c>
      <c r="OZ109" s="94"/>
      <c r="PA109" s="92" t="str">
        <f>IF(ISBLANK($PF$3),"",IF(ISBLANK(Tipy!MT103),0,IF(AND(Tipy!MT103=Výsledky!$PD$3,Tipy!MV103=Výsledky!$PF$3),50,0)))</f>
        <v/>
      </c>
      <c r="PB109" s="92" t="str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/>
      </c>
      <c r="PC109" s="92" t="str">
        <f>IF(ISBLANK($PF$3),"",IF(OR(Tipy!MW103=Výsledky!$PA$6,Tipy!MW103=Výsledky!$PA$7,Tipy!MW103=Výsledky!$PA$8,Tipy!MW103=Výsledky!$PA$9),30,0))</f>
        <v/>
      </c>
      <c r="PD109" s="92" t="str">
        <f>IF(ISBLANK($PF$3),"",IF(OR(Tipy!MX103=Výsledky!$PD$6,Tipy!MX103=Výsledky!$PD$7,Tipy!MX103=Výsledky!$PD$8,Tipy!MX103=Výsledky!$PD$9),10,0))</f>
        <v/>
      </c>
      <c r="PE109" s="93" t="str">
        <f>IF(ISBLANK($PF$3),"",IF(ISBLANK(Tipy!MT103),0,IF(OR(AND(Tipy!MT103=Výsledky!$PD$3,OR(Tipy!MV103=Výsledky!$PF$3+1,Tipy!MV103=Výsledky!$PF$3-1)),AND(Tipy!MV103=Výsledky!$PF$3,OR(Tipy!MT103=Výsledky!$PD$3+1,Tipy!MT103=Výsledky!$PD$3-1))),10,0)))</f>
        <v/>
      </c>
      <c r="PF109" s="95" t="str">
        <f>IF(ISBLANK($PF$3),"",IF(ISBLANK(Tipy!MT103),"-",SUM(PA109:PE109)))</f>
        <v/>
      </c>
      <c r="PG109" s="94"/>
      <c r="PH109" s="92" t="str">
        <f>IF(ISBLANK($PM$3),"",IF(ISBLANK(Tipy!MZ103),0,IF(AND(Tipy!MZ103=Výsledky!$PK$3,Tipy!NB103=Výsledky!$PM$3),50,0)))</f>
        <v/>
      </c>
      <c r="PI109" s="92" t="str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/>
      </c>
      <c r="PJ109" s="92" t="str">
        <f>IF(ISBLANK($PM$3),"",IF(OR(Tipy!NC103=Výsledky!$PH$6,Tipy!NC103=Výsledky!$PH$7,Tipy!NC103=Výsledky!$PH$8,Tipy!NC103=Výsledky!$PH$9),30,0))</f>
        <v/>
      </c>
      <c r="PK109" s="92" t="str">
        <f>IF(ISBLANK($PM$3),"",IF(OR(Tipy!ND103=Výsledky!$PK$6,Tipy!ND103=Výsledky!$PK$7,Tipy!ND103=Výsledky!$PK$8,Tipy!ND103=Výsledky!$PK$9),10,0))</f>
        <v/>
      </c>
      <c r="PL109" s="93" t="str">
        <f>IF(ISBLANK($PM$3),"",IF(ISBLANK(Tipy!MZ103),0,IF(OR(AND(Tipy!MZ103=Výsledky!$PK$3,OR(Tipy!NB103=Výsledky!$PM$3+1,Tipy!NB103=Výsledky!$PM$3-1)),AND(Tipy!NB103=Výsledky!$PM$3,OR(Tipy!MZ103=Výsledky!$PK$3+1,Tipy!MZ103=Výsledky!$PK$3-1))),10,0)))</f>
        <v/>
      </c>
      <c r="PM109" s="95" t="str">
        <f>IF(ISBLANK($PM$3),"",IF(ISBLANK(Tipy!MZ103),"-",SUM(PH109:PL109)))</f>
        <v/>
      </c>
      <c r="PN109" s="94"/>
      <c r="PO109" s="92" t="str">
        <f>IF(ISBLANK($PT$3),"",IF(ISBLANK(Tipy!NF103),0,IF(AND(Tipy!NF103=Výsledky!$PR$3,Tipy!NH103=Výsledky!$PT$3),50,0)))</f>
        <v/>
      </c>
      <c r="PP109" s="92" t="str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/>
      </c>
      <c r="PQ109" s="92" t="str">
        <f>IF(ISBLANK($PT$3),"",IF(OR(Tipy!NI103=Výsledky!$PO$6,Tipy!NI103=Výsledky!$PO$7,Tipy!NI103=Výsledky!$PO$8,Tipy!NI103=Výsledky!$PO$9),30,0))</f>
        <v/>
      </c>
      <c r="PR109" s="92" t="str">
        <f>IF(ISBLANK($PT$3),"",IF(OR(Tipy!NJ103=Výsledky!$PR$6,Tipy!NJ103=Výsledky!$PR$7,Tipy!NJ103=Výsledky!$PR$8,Tipy!NJ103=Výsledky!$PR$9),10,0))</f>
        <v/>
      </c>
      <c r="PS109" s="93" t="str">
        <f>IF(ISBLANK($PT$3),"",IF(ISBLANK(Tipy!NF103),0,IF(OR(AND(Tipy!NF103=Výsledky!$PR$3,OR(Tipy!NH103=Výsledky!$PT$3+1,Tipy!NH103=Výsledky!$PT$3-1)),AND(Tipy!NH103=Výsledky!$PT$3,OR(Tipy!NF103=Výsledky!$PR$3+1,Tipy!NF103=Výsledky!$PR$3-1))),10,0)))</f>
        <v/>
      </c>
      <c r="PT109" s="95" t="str">
        <f>IF(ISBLANK($PT$3),"",IF(ISBLANK(Tipy!NF103),"-",SUM(PO109:PS109)))</f>
        <v/>
      </c>
      <c r="PU109" s="94"/>
      <c r="PV109" s="92" t="str">
        <f>IF(ISBLANK($QA$3),"",IF(ISBLANK(Tipy!NL103),0,IF(AND(Tipy!NL103=Výsledky!$PY$3,Tipy!NN103=Výsledky!$QA$3),50,0)))</f>
        <v/>
      </c>
      <c r="PW109" s="92" t="str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/>
      </c>
      <c r="PX109" s="92" t="str">
        <f>IF(ISBLANK($QA$3),"",IF(OR(Tipy!NO103=Výsledky!$PV$6,Tipy!NO103=Výsledky!$PV$7,Tipy!NO103=Výsledky!$PV$8,Tipy!NO103=Výsledky!$PV$9),30,0))</f>
        <v/>
      </c>
      <c r="PY109" s="92" t="str">
        <f>IF(ISBLANK($QA$3),"",IF(OR(Tipy!NP103=Výsledky!$PY$6,Tipy!NP103=Výsledky!$PY$7,Tipy!NP103=Výsledky!$PY$8,Tipy!NP103=Výsledky!$PY$9),10,0))</f>
        <v/>
      </c>
      <c r="PZ109" s="93" t="str">
        <f>IF(ISBLANK($QA$3),"",IF(ISBLANK(Tipy!NL103),0,IF(OR(AND(Tipy!NL103=Výsledky!$PY$3,OR(Tipy!NN103=Výsledky!$QA$3+1,Tipy!NN103=Výsledky!$QA$3-1)),AND(Tipy!NN103=Výsledky!$QA$3,OR(Tipy!NL103=Výsledky!$PY$3+1,Tipy!NL103=Výsledky!$PY$3-1))),10,0)))</f>
        <v/>
      </c>
      <c r="QA109" s="95" t="str">
        <f>IF(ISBLANK($QA$3),"",IF(ISBLANK(Tipy!NL103),"-",SUM(PV109:PZ109)))</f>
        <v/>
      </c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182">
        <f>IF(ISBLANK($GP$3),"",IF(ISBLANK(Tipy!FJ104),0,IF(AND(Tipy!FJ104=Výsledky!$GN$3,Tipy!FL104=Výsledky!$GP$3),50,0)))</f>
        <v>0</v>
      </c>
      <c r="GL110" s="182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82">
        <f>IF(ISBLANK($GP$3),"",IF(OR(Tipy!FM104=Výsledky!$GK$6,Tipy!FM104=Výsledky!$GK$7,Tipy!FM104=Výsledky!$GK$8,Tipy!FM104=Výsledky!$GK$9),30,0))</f>
        <v>30</v>
      </c>
      <c r="GN110" s="182">
        <f>IF(ISBLANK($GP$3),"",IF(OR(Tipy!FN104=Výsledky!$GN$6,Tipy!FN104=Výsledky!$GN$7,Tipy!FN104=Výsledky!$GN$8,Tipy!FN104=Výsledky!$GN$9),10,0))</f>
        <v>0</v>
      </c>
      <c r="GO110" s="183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6">
        <f>IF(ISBLANK($GP$3),"",IF(ISBLANK(Tipy!FJ104),"-",SUM(GK110:GO110)))</f>
        <v>50</v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182">
        <f>IF(ISBLANK($IM$3),"",IF(ISBLANK(Tipy!GZ104),0,IF(AND(Tipy!GZ104=Výsledky!$IK$3,Tipy!HB104=Výsledky!$IM$3),50,0)))</f>
        <v>0</v>
      </c>
      <c r="II110" s="182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2">
        <f>IF(ISBLANK($IM$3),"",IF(OR(Tipy!HC104=Výsledky!$IH$6,Tipy!HC104=Výsledky!$IH$7,Tipy!HC104=Výsledky!$IH$8,Tipy!HC104=Výsledky!$IH$9),30,0))</f>
        <v>0</v>
      </c>
      <c r="IK110" s="182">
        <f>IF(ISBLANK($IM$3),"",IF(OR(Tipy!HD104=Výsledky!$IK$6,Tipy!HD104=Výsledky!$IK$7,Tipy!HD104=Výsledky!$IK$8,Tipy!HD104=Výsledky!$IK$9),10,0))</f>
        <v>10</v>
      </c>
      <c r="IL110" s="183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6">
        <f>IF(ISBLANK($IM$3),"",IF(ISBLANK(Tipy!GZ104),"-",SUM(IH110:IL110)))</f>
        <v>30</v>
      </c>
      <c r="IN110" s="185"/>
      <c r="IO110" s="182">
        <f>IF(ISBLANK($IT$3),"",IF(ISBLANK(Tipy!HF104),0,IF(AND(Tipy!HF104=Výsledky!$IR$3,Tipy!HH104=Výsledky!$IT$3),50,0)))</f>
        <v>0</v>
      </c>
      <c r="IP110" s="182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2">
        <f>IF(ISBLANK($IT$3),"",IF(OR(Tipy!HI104=Výsledky!$IO$6,Tipy!HI104=Výsledky!$IO$7,Tipy!HI104=Výsledky!$IO$8,Tipy!HI104=Výsledky!$IO$9),30,0))</f>
        <v>0</v>
      </c>
      <c r="IR110" s="182">
        <f>IF(ISBLANK($IT$3),"",IF(OR(Tipy!HJ104=Výsledky!$IR$6,Tipy!HJ104=Výsledky!$IR$7,Tipy!HJ104=Výsledky!$IR$8,Tipy!HJ104=Výsledky!$IR$9),10,0))</f>
        <v>0</v>
      </c>
      <c r="IS110" s="183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6" t="str">
        <f>IF(ISBLANK($IT$3),"",IF(ISBLANK(Tipy!HF104),"-",SUM(IO110:IS110)))</f>
        <v>-</v>
      </c>
      <c r="IU110" s="185"/>
      <c r="IV110" s="182">
        <f>IF(ISBLANK($JA$3),"",IF(ISBLANK(Tipy!HL104),0,IF(AND(Tipy!HL104=Výsledky!$IY$3,Tipy!HN104=Výsledky!$JA$3),50,0)))</f>
        <v>0</v>
      </c>
      <c r="IW110" s="182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2">
        <f>IF(ISBLANK($JA$3),"",IF(OR(Tipy!HO104=Výsledky!$IV$6,Tipy!HO104=Výsledky!$IV$7,Tipy!HO104=Výsledky!$IV$8,Tipy!HO104=Výsledky!$IV$9),30,0))</f>
        <v>0</v>
      </c>
      <c r="IY110" s="182">
        <f>IF(ISBLANK($JA$3),"",IF(OR(Tipy!HP104=Výsledky!$IY$6,Tipy!HP104=Výsledky!$IY$7,Tipy!HP104=Výsledky!$IY$8,Tipy!HP104=Výsledky!$IY$9),10,0))</f>
        <v>0</v>
      </c>
      <c r="IZ110" s="183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6" t="str">
        <f>IF(ISBLANK($JA$3),"",IF(ISBLANK(Tipy!HL104),"-",SUM(IV110:IZ110)))</f>
        <v>-</v>
      </c>
      <c r="JB110" s="185"/>
      <c r="JC110" s="182">
        <f>IF(ISBLANK($JH$3),"",IF(ISBLANK(Tipy!HR104),0,IF(AND(Tipy!HR104=Výsledky!$JF$3,Tipy!HT104=Výsledky!$JH$3),50,0)))</f>
        <v>0</v>
      </c>
      <c r="JD110" s="182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2">
        <f>IF(ISBLANK($JH$3),"",IF(OR(Tipy!HU104=Výsledky!$JC$6,Tipy!HU104=Výsledky!$JC$7,Tipy!HU104=Výsledky!$JC$8,Tipy!HU104=Výsledky!$JC$9),30,0))</f>
        <v>0</v>
      </c>
      <c r="JF110" s="182">
        <f>IF(ISBLANK($JH$3),"",IF(OR(Tipy!HV104=Výsledky!$JF$6,Tipy!HV104=Výsledky!$JF$7,Tipy!HV104=Výsledky!$JF$8,Tipy!HV104=Výsledky!$JF$9),10,0))</f>
        <v>0</v>
      </c>
      <c r="JG110" s="183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6">
        <f>IF(ISBLANK($JH$3),"",IF(ISBLANK(Tipy!HR104),"-",SUM(JC110:JG110)))</f>
        <v>30</v>
      </c>
      <c r="JI110" s="185"/>
      <c r="JJ110" s="182">
        <f>IF(ISBLANK($JO$3),"",IF(ISBLANK(Tipy!HX104),0,IF(AND(Tipy!HX104=Výsledky!$JM$3,Tipy!HZ104=Výsledky!$JO$3),50,0)))</f>
        <v>50</v>
      </c>
      <c r="JK110" s="182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2">
        <f>IF(ISBLANK($JO$3),"",IF(OR(Tipy!IA104=Výsledky!$JJ$6,Tipy!IA104=Výsledky!$JJ$7,Tipy!IA104=Výsledky!$JJ$8,Tipy!IA104=Výsledky!$JJ$9),30,0))</f>
        <v>0</v>
      </c>
      <c r="JM110" s="182">
        <f>IF(ISBLANK($JO$3),"",IF(OR(Tipy!IB104=Výsledky!$JM$6,Tipy!IB104=Výsledky!$JM$7,Tipy!IB104=Výsledky!$JM$8,Tipy!IB104=Výsledky!$JM$9),10,0))</f>
        <v>0</v>
      </c>
      <c r="JN110" s="183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186">
        <f>IF(ISBLANK($JO$3),"",IF(ISBLANK(Tipy!HX104),"-",SUM(JJ110:JN110)))</f>
        <v>50</v>
      </c>
      <c r="JP110" s="185"/>
      <c r="JQ110" s="182">
        <f>IF(ISBLANK($JV$3),"",IF(ISBLANK(Tipy!ID104),0,IF(AND(Tipy!ID104=Výsledky!$JT$3,Tipy!IF104=Výsledky!$JV$3),50,0)))</f>
        <v>0</v>
      </c>
      <c r="JR110" s="182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182">
        <f>IF(ISBLANK($JV$3),"",IF(OR(Tipy!IG104=Výsledky!$JQ$6,Tipy!IG104=Výsledky!$JQ$7,Tipy!IG104=Výsledky!$JQ$8,Tipy!IG104=Výsledky!$JQ$9),30,0))</f>
        <v>30</v>
      </c>
      <c r="JT110" s="182">
        <f>IF(ISBLANK($JV$3),"",IF(OR(Tipy!IH104=Výsledky!$JT$6,Tipy!IH104=Výsledky!$JT$7,Tipy!IH104=Výsledky!$JT$8,Tipy!IH104=Výsledky!$JT$9),10,0))</f>
        <v>0</v>
      </c>
      <c r="JU110" s="183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186">
        <f>IF(ISBLANK($JV$3),"",IF(ISBLANK(Tipy!ID104),"-",SUM(JQ110:JU110)))</f>
        <v>50</v>
      </c>
      <c r="JW110" s="185"/>
      <c r="JX110" s="182">
        <f>IF(ISBLANK($KC$3),"",IF(ISBLANK(Tipy!IJ104),0,IF(AND(Tipy!IJ104=Výsledky!$KA$3,Tipy!IL104=Výsledky!$KC$3),50,0)))</f>
        <v>0</v>
      </c>
      <c r="JY110" s="182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>20</v>
      </c>
      <c r="JZ110" s="182">
        <f>IF(ISBLANK($KC$3),"",IF(OR(Tipy!IM104=Výsledky!$JX$6,Tipy!IM104=Výsledky!$JX$7,Tipy!IM104=Výsledky!$JX$8,Tipy!IM104=Výsledky!$JX$9),30,0))</f>
        <v>30</v>
      </c>
      <c r="KA110" s="182">
        <f>IF(ISBLANK($KC$3),"",IF(OR(Tipy!IN104=Výsledky!$KA$6,Tipy!IN104=Výsledky!$KA$7,Tipy!IN104=Výsledky!$KA$8,Tipy!IN104=Výsledky!$KA$9),10,0))</f>
        <v>0</v>
      </c>
      <c r="KB110" s="183">
        <f>IF(ISBLANK($KC$3),"",IF(ISBLANK(Tipy!IJ104),0,IF(OR(AND(Tipy!IJ104=Výsledky!$KA$3,OR(Tipy!IL104=Výsledky!$KC$3+1,Tipy!IL104=Výsledky!$KC$3-1)),AND(Tipy!IL104=Výsledky!$KC$3,OR(Tipy!IJ104=Výsledky!$KA$3+1,Tipy!IJ104=Výsledky!$KA$3-1))),10,0)))</f>
        <v>0</v>
      </c>
      <c r="KC110" s="186">
        <f>IF(ISBLANK($KC$3),"",IF(ISBLANK(Tipy!IJ104),"-",SUM(JX110:KB110)))</f>
        <v>50</v>
      </c>
      <c r="KD110" s="185"/>
      <c r="KE110" s="182">
        <f>IF(ISBLANK($KJ$3),"",IF(ISBLANK(Tipy!IP104),0,IF(AND(Tipy!IP104=Výsledky!$KH$3,Tipy!IR104=Výsledky!$KJ$3),50,0)))</f>
        <v>0</v>
      </c>
      <c r="KF110" s="182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182">
        <f>IF(ISBLANK($KJ$3),"",IF(OR(Tipy!IS104=Výsledky!$KE$6,Tipy!IS104=Výsledky!$KE$7,Tipy!IS104=Výsledky!$KE$8,Tipy!IS104=Výsledky!$KE$9),30,0))</f>
        <v>0</v>
      </c>
      <c r="KH110" s="182">
        <f>IF(ISBLANK($KJ$3),"",IF(OR(Tipy!IT104=Výsledky!$KH$6,Tipy!IT104=Výsledky!$KH$7,Tipy!IT104=Výsledky!$KH$8,Tipy!IT104=Výsledky!$KH$9),10,0))</f>
        <v>0</v>
      </c>
      <c r="KI110" s="183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186">
        <f>IF(ISBLANK($KJ$3),"",IF(ISBLANK(Tipy!IP104),"-",SUM(KE110:KI110)))</f>
        <v>0</v>
      </c>
      <c r="KK110" s="185"/>
      <c r="KL110" s="182">
        <f>IF(ISBLANK($KQ$3),"",IF(ISBLANK(Tipy!IV104),0,IF(AND(Tipy!IV104=Výsledky!$KO$3,Tipy!IX104=Výsledky!$KQ$3),50,0)))</f>
        <v>0</v>
      </c>
      <c r="KM110" s="182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>20</v>
      </c>
      <c r="KN110" s="182">
        <f>IF(ISBLANK($KQ$3),"",IF(OR(Tipy!IY104=Výsledky!$KL$6,Tipy!IY104=Výsledky!$KL$7,Tipy!IY104=Výsledky!$KL$8,Tipy!IY104=Výsledky!$KL$9),30,0))</f>
        <v>0</v>
      </c>
      <c r="KO110" s="182">
        <f>IF(ISBLANK($KQ$3),"",IF(OR(Tipy!IZ104=Výsledky!$KO$6,Tipy!IZ104=Výsledky!$KO$7,Tipy!IZ104=Výsledky!$KO$8,Tipy!IZ104=Výsledky!$KO$9),10,0))</f>
        <v>0</v>
      </c>
      <c r="KP110" s="183">
        <f>IF(ISBLANK($KQ$3),"",IF(ISBLANK(Tipy!IV104),0,IF(OR(AND(Tipy!IV104=Výsledky!$KO$3,OR(Tipy!IX104=Výsledky!$KQ$3+1,Tipy!IX104=Výsledky!$KQ$3-1)),AND(Tipy!IX104=Výsledky!$KQ$3,OR(Tipy!IV104=Výsledky!$KO$3+1,Tipy!IV104=Výsledky!$KO$3-1))),10,0)))</f>
        <v>0</v>
      </c>
      <c r="KQ110" s="186">
        <f>IF(ISBLANK($KQ$3),"",IF(ISBLANK(Tipy!IV104),"-",SUM(KL110:KP110)))</f>
        <v>20</v>
      </c>
      <c r="KR110" s="185"/>
      <c r="KS110" s="182">
        <f>IF(ISBLANK($KX$3),"",IF(ISBLANK(Tipy!JB104),0,IF(AND(Tipy!JB104=Výsledky!$KV$3,Tipy!JD104=Výsledky!$KX$3),50,0)))</f>
        <v>0</v>
      </c>
      <c r="KT110" s="182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>20</v>
      </c>
      <c r="KU110" s="182">
        <f>IF(ISBLANK($KX$3),"",IF(OR(Tipy!JE104=Výsledky!$KS$6,Tipy!JE104=Výsledky!$KS$7,Tipy!JE104=Výsledky!$KS$8,Tipy!JE104=Výsledky!$KS$9),30,0))</f>
        <v>0</v>
      </c>
      <c r="KV110" s="182">
        <f>IF(ISBLANK($KX$3),"",IF(OR(Tipy!JF104=Výsledky!$KV$6,Tipy!JF104=Výsledky!$KV$7,Tipy!JF104=Výsledky!$KV$8,Tipy!JF104=Výsledky!$KV$9),10,0))</f>
        <v>0</v>
      </c>
      <c r="KW110" s="183">
        <f>IF(ISBLANK($KX$3),"",IF(ISBLANK(Tipy!JB104),0,IF(OR(AND(Tipy!JB104=Výsledky!$KV$3,OR(Tipy!JD104=Výsledky!$KX$3+1,Tipy!JD104=Výsledky!$KX$3-1)),AND(Tipy!JD104=Výsledky!$KX$3,OR(Tipy!JB104=Výsledky!$KV$3+1,Tipy!JB104=Výsledky!$KV$3-1))),10,0)))</f>
        <v>0</v>
      </c>
      <c r="KX110" s="186">
        <f>IF(ISBLANK($KX$3),"",IF(ISBLANK(Tipy!JB104),"-",SUM(KS110:KW110)))</f>
        <v>20</v>
      </c>
      <c r="KY110" s="185"/>
      <c r="KZ110" s="182">
        <f>IF(ISBLANK($LE$3),"",IF(ISBLANK(Tipy!JH104),0,IF(AND(Tipy!JH104=Výsledky!$LC$3,Tipy!JJ104=Výsledky!$LE$3),50,0)))</f>
        <v>0</v>
      </c>
      <c r="LA110" s="182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>0</v>
      </c>
      <c r="LB110" s="182">
        <f>IF(ISBLANK($LE$3),"",IF(OR(Tipy!JK104=Výsledky!$KZ$6,Tipy!JK104=Výsledky!$KZ$7,Tipy!JK104=Výsledky!$KZ$8,Tipy!JK104=Výsledky!$KZ$9),30,0))</f>
        <v>0</v>
      </c>
      <c r="LC110" s="182">
        <f>IF(ISBLANK($LE$3),"",IF(OR(Tipy!JL104=Výsledky!$LC$6,Tipy!JL104=Výsledky!$LC$7,Tipy!JL104=Výsledky!$LC$8,Tipy!JL104=Výsledky!$LC$9),10,0))</f>
        <v>0</v>
      </c>
      <c r="LD110" s="183">
        <f>IF(ISBLANK($LE$3),"",IF(ISBLANK(Tipy!JH104),0,IF(OR(AND(Tipy!JH104=Výsledky!$LC$3,OR(Tipy!JJ104=Výsledky!$LE$3+1,Tipy!JJ104=Výsledky!$LE$3-1)),AND(Tipy!JJ104=Výsledky!$LE$3,OR(Tipy!JH104=Výsledky!$LC$3+1,Tipy!JH104=Výsledky!$LC$3-1))),10,0)))</f>
        <v>0</v>
      </c>
      <c r="LE110" s="186">
        <f>IF(ISBLANK($LE$3),"",IF(ISBLANK(Tipy!JH104),"-",SUM(KZ110:LD110)))</f>
        <v>0</v>
      </c>
      <c r="LF110" s="185"/>
      <c r="LG110" s="182">
        <f>IF(ISBLANK($LL$3),"",IF(ISBLANK(Tipy!JN104),0,IF(AND(Tipy!JN104=Výsledky!$LJ$3,Tipy!JP104=Výsledky!$LL$3),50,0)))</f>
        <v>0</v>
      </c>
      <c r="LH110" s="182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>20</v>
      </c>
      <c r="LI110" s="182">
        <f>IF(ISBLANK($LL$3),"",IF(OR(Tipy!JQ104=Výsledky!$LG$6,Tipy!JQ104=Výsledky!$LG$7,Tipy!JQ104=Výsledky!$LG$8,Tipy!JQ104=Výsledky!$LG$9),30,0))</f>
        <v>0</v>
      </c>
      <c r="LJ110" s="182">
        <f>IF(ISBLANK($LL$3),"",IF(OR(Tipy!JR104=Výsledky!$LJ$6,Tipy!JR104=Výsledky!$LJ$7,Tipy!JR104=Výsledky!$LJ$8,Tipy!JR104=Výsledky!$LJ$9),10,0))</f>
        <v>0</v>
      </c>
      <c r="LK110" s="183">
        <f>IF(ISBLANK($LL$3),"",IF(ISBLANK(Tipy!JN104),0,IF(OR(AND(Tipy!JN104=Výsledky!$LJ$3,OR(Tipy!JP104=Výsledky!$LL$3+1,Tipy!JP104=Výsledky!$LL$3-1)),AND(Tipy!JP104=Výsledky!$LL$3,OR(Tipy!JN104=Výsledky!$LJ$3+1,Tipy!JN104=Výsledky!$LJ$3-1))),10,0)))</f>
        <v>10</v>
      </c>
      <c r="LL110" s="186">
        <f>IF(ISBLANK($LL$3),"",IF(ISBLANK(Tipy!JN104),"-",SUM(LG110:LK110)))</f>
        <v>30</v>
      </c>
      <c r="LM110" s="185"/>
      <c r="LN110" s="182" t="str">
        <f>IF(ISBLANK($LS$3),"",IF(ISBLANK(Tipy!JT104),0,IF(AND(Tipy!JT104=Výsledky!$LQ$3,Tipy!JV104=Výsledky!$LS$3),50,0)))</f>
        <v/>
      </c>
      <c r="LO110" s="182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182" t="str">
        <f>IF(ISBLANK($LS$3),"",IF(OR(Tipy!JW104=Výsledky!$LN$6,Tipy!JW104=Výsledky!$LN$7,Tipy!JW104=Výsledky!$LN$8,Tipy!JW104=Výsledky!$LN$9),30,0))</f>
        <v/>
      </c>
      <c r="LQ110" s="182" t="str">
        <f>IF(ISBLANK($LS$3),"",IF(OR(Tipy!JX104=Výsledky!$LQ$6,Tipy!JX104=Výsledky!$LQ$7,Tipy!JX104=Výsledky!$LQ$8,Tipy!JX104=Výsledky!$LQ$9),10,0))</f>
        <v/>
      </c>
      <c r="LR110" s="183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186" t="str">
        <f>IF(ISBLANK($LS$3),"",IF(ISBLANK(Tipy!JT104),"-",SUM(LN110:LR110)))</f>
        <v/>
      </c>
      <c r="LT110" s="94"/>
      <c r="LU110" s="182">
        <f>IF(ISBLANK($LZ$3),"",IF(ISBLANK(Tipy!JZ104),0,IF(AND(Tipy!JZ104=Výsledky!$LX$3,Tipy!KB104=Výsledky!$LZ$3),50,0)))</f>
        <v>0</v>
      </c>
      <c r="LV110" s="182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>0</v>
      </c>
      <c r="LW110" s="182">
        <f>IF(ISBLANK($LZ$3),"",IF(OR(Tipy!KC104=Výsledky!$LU$6,Tipy!KC104=Výsledky!$LU$7,Tipy!KC104=Výsledky!$LU$8,Tipy!KC104=Výsledky!$LU$9),30,0))</f>
        <v>0</v>
      </c>
      <c r="LX110" s="182">
        <f>IF(ISBLANK($LZ$3),"",IF(OR(Tipy!KD104=Výsledky!$LX$6,Tipy!KD104=Výsledky!$LX$7,Tipy!KD104=Výsledky!$LX$8,Tipy!KD104=Výsledky!$LX$9),10,0))</f>
        <v>0</v>
      </c>
      <c r="LY110" s="183">
        <f>IF(ISBLANK($LZ$3),"",IF(ISBLANK(Tipy!JZ104),0,IF(OR(AND(Tipy!JZ104=Výsledky!$LX$3,OR(Tipy!KB104=Výsledky!$LZ$3+1,Tipy!KB104=Výsledky!$LZ$3-1)),AND(Tipy!KB104=Výsledky!$LZ$3,OR(Tipy!JZ104=Výsledky!$LX$3+1,Tipy!JZ104=Výsledky!$LX$3-1))),10,0)))</f>
        <v>0</v>
      </c>
      <c r="LZ110" s="186" t="str">
        <f>IF(ISBLANK($LZ$3),"",IF(ISBLANK(Tipy!JZ104),"-",SUM(LU110:LY110)))</f>
        <v>-</v>
      </c>
      <c r="MA110" s="185"/>
      <c r="MB110" s="182">
        <f>IF(ISBLANK($MG$3),"",IF(ISBLANK(Tipy!KF104),0,IF(AND(Tipy!KF104=Výsledky!$ME$3,Tipy!KH104=Výsledky!$MG$3),50,0)))</f>
        <v>0</v>
      </c>
      <c r="MC110" s="182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>20</v>
      </c>
      <c r="MD110" s="182">
        <f>IF(ISBLANK($MG$3),"",IF(OR(Tipy!KI104=Výsledky!$MB$6,Tipy!KI104=Výsledky!$MB$7,Tipy!KI104=Výsledky!$MB$8,Tipy!KI104=Výsledky!$MB$9),30,0))</f>
        <v>0</v>
      </c>
      <c r="ME110" s="182">
        <f>IF(ISBLANK($MG$3),"",IF(OR(Tipy!KJ104=Výsledky!$ME$6,Tipy!KJ104=Výsledky!$ME$7,Tipy!KJ104=Výsledky!$ME$8,Tipy!KJ104=Výsledky!$ME$9),10,0))</f>
        <v>0</v>
      </c>
      <c r="MF110" s="183">
        <f>IF(ISBLANK($MG$3),"",IF(ISBLANK(Tipy!KF104),0,IF(OR(AND(Tipy!KF104=Výsledky!$ME$3,OR(Tipy!KH104=Výsledky!$MG$3+1,Tipy!KH104=Výsledky!$MG$3-1)),AND(Tipy!KH104=Výsledky!$MG$3,OR(Tipy!KF104=Výsledky!$ME$3+1,Tipy!KF104=Výsledky!$ME$3-1))),10,0)))</f>
        <v>10</v>
      </c>
      <c r="MG110" s="186">
        <f>IF(ISBLANK($MG$3),"",IF(ISBLANK(Tipy!KF104),"-",SUM(MB110:MF110)))</f>
        <v>30</v>
      </c>
      <c r="MH110" s="94"/>
      <c r="MI110" s="92" t="str">
        <f>IF(ISBLANK($MN$3),"",IF(ISBLANK(Tipy!KL104),0,IF(AND(Tipy!KL104=Výsledky!$ML$3,Tipy!KN104=Výsledky!$MN$3),50,0)))</f>
        <v/>
      </c>
      <c r="MJ110" s="92" t="str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/>
      </c>
      <c r="MK110" s="92" t="str">
        <f>IF(ISBLANK($MN$3),"",IF(OR(Tipy!KO104=Výsledky!$MI$6,Tipy!KO104=Výsledky!$MI$7,Tipy!KO104=Výsledky!$MI$8,Tipy!KO104=Výsledky!$MI$9),30,0))</f>
        <v/>
      </c>
      <c r="ML110" s="92" t="str">
        <f>IF(ISBLANK($MN$3),"",IF(OR(Tipy!KP104=Výsledky!$ML$6,Tipy!KP104=Výsledky!$ML$7,Tipy!KP104=Výsledky!$ML$8,Tipy!KP104=Výsledky!$ML$9),10,0))</f>
        <v/>
      </c>
      <c r="MM110" s="93" t="str">
        <f>IF(ISBLANK($MN$3),"",IF(ISBLANK(Tipy!KL104),0,IF(OR(AND(Tipy!KL104=Výsledky!$ML$3,OR(Tipy!KN104=Výsledky!$MN$3+1,Tipy!KN104=Výsledky!$MN$3-1)),AND(Tipy!KN104=Výsledky!$MN$3,OR(Tipy!KL104=Výsledky!$ML$3+1,Tipy!KL104=Výsledky!$ML$3-1))),10,0)))</f>
        <v/>
      </c>
      <c r="MN110" s="95" t="str">
        <f>IF(ISBLANK($MN$3),"",IF(ISBLANK(Tipy!KL104),"-",SUM(MI110:MM110)))</f>
        <v/>
      </c>
      <c r="MO110" s="94"/>
      <c r="MP110" s="92" t="str">
        <f>IF(ISBLANK($MU$3),"",IF(ISBLANK(Tipy!KR104),0,IF(AND(Tipy!KR104=Výsledky!$MS$3,Tipy!KT104=Výsledky!$MU$3),50,0)))</f>
        <v/>
      </c>
      <c r="MQ110" s="92" t="str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/>
      </c>
      <c r="MR110" s="92" t="str">
        <f>IF(ISBLANK($MU$3),"",IF(OR(Tipy!KU104=Výsledky!$MP$6,Tipy!KU104=Výsledky!$MP$7,Tipy!KU104=Výsledky!$MP$8,Tipy!KU104=Výsledky!$MP$9),30,0))</f>
        <v/>
      </c>
      <c r="MS110" s="92" t="str">
        <f>IF(ISBLANK($MU$3),"",IF(OR(Tipy!KV104=Výsledky!$MS$6,Tipy!KV104=Výsledky!$MS$7,Tipy!KV104=Výsledky!$MS$8,Tipy!KV104=Výsledky!$MS$9),10,0))</f>
        <v/>
      </c>
      <c r="MT110" s="93" t="str">
        <f>IF(ISBLANK($MU$3),"",IF(ISBLANK(Tipy!KR104),0,IF(OR(AND(Tipy!KR104=Výsledky!$MS$3,OR(Tipy!KT104=Výsledky!$MU$3+1,Tipy!KT104=Výsledky!$MU$3-1)),AND(Tipy!KT104=Výsledky!$MU$3,OR(Tipy!KR104=Výsledky!$MS$3+1,Tipy!KR104=Výsledky!$MS$3-1))),10,0)))</f>
        <v/>
      </c>
      <c r="MU110" s="95" t="str">
        <f>IF(ISBLANK($MU$3),"",IF(ISBLANK(Tipy!KR104),"-",SUM(MP110:MT110)))</f>
        <v/>
      </c>
      <c r="MV110" s="94"/>
      <c r="MW110" s="92" t="str">
        <f>IF(ISBLANK($NB$3),"",IF(ISBLANK(Tipy!KX104),0,IF(AND(Tipy!KX104=Výsledky!$MZ$3,Tipy!KZ104=Výsledky!$NB$3),50,0)))</f>
        <v/>
      </c>
      <c r="MX110" s="92" t="str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/>
      </c>
      <c r="MY110" s="92" t="str">
        <f>IF(ISBLANK($NB$3),"",IF(OR(Tipy!LA104=Výsledky!$MW$6,Tipy!LA104=Výsledky!$MW$7,Tipy!LA104=Výsledky!$MW$8,Tipy!LA104=Výsledky!$MW$9),30,0))</f>
        <v/>
      </c>
      <c r="MZ110" s="92" t="str">
        <f>IF(ISBLANK($NB$3),"",IF(OR(Tipy!LB104=Výsledky!$MZ$6,Tipy!LB104=Výsledky!$MZ$7,Tipy!LB104=Výsledky!$MZ$8,Tipy!LB104=Výsledky!$MZ$9),10,0))</f>
        <v/>
      </c>
      <c r="NA110" s="93" t="str">
        <f>IF(ISBLANK($NB$3),"",IF(ISBLANK(Tipy!KX104),0,IF(OR(AND(Tipy!KX104=Výsledky!$MZ$3,OR(Tipy!KZ104=Výsledky!$NB$3+1,Tipy!KZ104=Výsledky!$NB$3-1)),AND(Tipy!KZ104=Výsledky!$NB$3,OR(Tipy!KX104=Výsledky!$MZ$3+1,Tipy!KX104=Výsledky!$MZ$3-1))),10,0)))</f>
        <v/>
      </c>
      <c r="NB110" s="95" t="str">
        <f>IF(ISBLANK($NB$3),"",IF(ISBLANK(Tipy!KX104),"-",SUM(MW110:NA110)))</f>
        <v/>
      </c>
      <c r="NC110" s="94"/>
      <c r="ND110" s="92" t="str">
        <f>IF(ISBLANK($NI$3),"",IF(ISBLANK(Tipy!LD104),0,IF(AND(Tipy!LD104=Výsledky!$NG$3,Tipy!LF104=Výsledky!$NI$3),50,0)))</f>
        <v/>
      </c>
      <c r="NE110" s="92" t="str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/>
      </c>
      <c r="NF110" s="92" t="str">
        <f>IF(ISBLANK($NI$3),"",IF(OR(Tipy!LG104=Výsledky!$ND$6,Tipy!LG104=Výsledky!$ND$7,Tipy!LG104=Výsledky!$ND$8,Tipy!LG104=Výsledky!$ND$9),30,0))</f>
        <v/>
      </c>
      <c r="NG110" s="92" t="str">
        <f>IF(ISBLANK($NI$3),"",IF(OR(Tipy!LH104=Výsledky!$NG$6,Tipy!LH104=Výsledky!$NG$7,Tipy!LH104=Výsledky!$NG$8,Tipy!LH104=Výsledky!$NG$9),10,0))</f>
        <v/>
      </c>
      <c r="NH110" s="93" t="str">
        <f>IF(ISBLANK($NI$3),"",IF(ISBLANK(Tipy!LD104),0,IF(OR(AND(Tipy!LD104=Výsledky!$NG$3,OR(Tipy!LF104=Výsledky!$NI$3+1,Tipy!LF104=Výsledky!$NI$3-1)),AND(Tipy!LF104=Výsledky!$NI$3,OR(Tipy!LD104=Výsledky!$NG$3+1,Tipy!LD104=Výsledky!$NG$3-1))),10,0)))</f>
        <v/>
      </c>
      <c r="NI110" s="95" t="str">
        <f>IF(ISBLANK($NI$3),"",IF(ISBLANK(Tipy!LD104),"-",SUM(ND110:NH110)))</f>
        <v/>
      </c>
      <c r="NJ110" s="94"/>
      <c r="NK110" s="92" t="str">
        <f>IF(ISBLANK($NP$3),"",IF(ISBLANK(Tipy!LJ104),0,IF(AND(Tipy!LJ104=Výsledky!$NN$3,Tipy!LL104=Výsledky!$NP$3),50,0)))</f>
        <v/>
      </c>
      <c r="NL110" s="92" t="str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/>
      </c>
      <c r="NM110" s="92" t="str">
        <f>IF(ISBLANK($NP$3),"",IF(OR(Tipy!LM104=Výsledky!$NK$6,Tipy!LM104=Výsledky!$NK$7,Tipy!LM104=Výsledky!$NK$8,Tipy!LM104=Výsledky!$NK$9),30,0))</f>
        <v/>
      </c>
      <c r="NN110" s="92" t="str">
        <f>IF(ISBLANK($NP$3),"",IF(OR(Tipy!LN104=Výsledky!$NN$6,Tipy!LN104=Výsledky!$NN$7,Tipy!LN104=Výsledky!$NN$8,Tipy!LN104=Výsledky!$NN$9),10,0))</f>
        <v/>
      </c>
      <c r="NO110" s="93" t="str">
        <f>IF(ISBLANK($NP$3),"",IF(ISBLANK(Tipy!LJ104),0,IF(OR(AND(Tipy!LJ104=Výsledky!$NN$3,OR(Tipy!LL104=Výsledky!$NP$3+1,Tipy!LL104=Výsledky!$NP$3-1)),AND(Tipy!LL104=Výsledky!$NP$3,OR(Tipy!LJ104=Výsledky!$NN$3+1,Tipy!LJ104=Výsledky!$NN$3-1))),10,0)))</f>
        <v/>
      </c>
      <c r="NP110" s="95" t="str">
        <f>IF(ISBLANK($NP$3),"",IF(ISBLANK(Tipy!LJ104),"-",SUM(NK110:NO110)))</f>
        <v/>
      </c>
      <c r="NQ110" s="94"/>
      <c r="NR110" s="92" t="str">
        <f>IF(ISBLANK($NW$3),"",IF(ISBLANK(Tipy!LP104),0,IF(AND(Tipy!LP104=Výsledky!$NU$3,Tipy!LR104=Výsledky!$NW$3),50,0)))</f>
        <v/>
      </c>
      <c r="NS110" s="92" t="str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/>
      </c>
      <c r="NT110" s="92" t="str">
        <f>IF(ISBLANK($NW$3),"",IF(OR(Tipy!LS104=Výsledky!$NR$6,Tipy!LS104=Výsledky!$NR$7,Tipy!LS104=Výsledky!$NR$8,Tipy!LS104=Výsledky!$NR$9),30,0))</f>
        <v/>
      </c>
      <c r="NU110" s="92" t="str">
        <f>IF(ISBLANK($NW$3),"",IF(OR(Tipy!LT104=Výsledky!$NU$6,Tipy!LT104=Výsledky!$NU$7,Tipy!LT104=Výsledky!$NU$8,Tipy!LT104=Výsledky!$NU$9),10,0))</f>
        <v/>
      </c>
      <c r="NV110" s="93" t="str">
        <f>IF(ISBLANK($NW$3),"",IF(ISBLANK(Tipy!LP104),0,IF(OR(AND(Tipy!LP104=Výsledky!$NU$3,OR(Tipy!LR104=Výsledky!$NW$3+1,Tipy!LR104=Výsledky!$NW$3-1)),AND(Tipy!LR104=Výsledky!$NW$3,OR(Tipy!LP104=Výsledky!$NU$3+1,Tipy!LP104=Výsledky!$NU$3-1))),10,0)))</f>
        <v/>
      </c>
      <c r="NW110" s="95" t="str">
        <f>IF(ISBLANK($NW$3),"",IF(ISBLANK(Tipy!LP104),"-",SUM(NR110:NV110)))</f>
        <v/>
      </c>
      <c r="NX110" s="94"/>
      <c r="NY110" s="92" t="str">
        <f>IF(ISBLANK($OD$3),"",IF(ISBLANK(Tipy!LV104),0,IF(AND(Tipy!LV104=Výsledky!$OB$3,Tipy!LX104=Výsledky!$OD$3),50,0)))</f>
        <v/>
      </c>
      <c r="NZ110" s="92" t="str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/>
      </c>
      <c r="OA110" s="92" t="str">
        <f>IF(ISBLANK($OD$3),"",IF(OR(Tipy!LY104=Výsledky!$NY$6,Tipy!LY104=Výsledky!$NY$7,Tipy!LY104=Výsledky!$NY$8,Tipy!LY104=Výsledky!$NY$9),30,0))</f>
        <v/>
      </c>
      <c r="OB110" s="92" t="str">
        <f>IF(ISBLANK($OD$3),"",IF(OR(Tipy!LZ104=Výsledky!$OB$6,Tipy!LZ104=Výsledky!$OB$7,Tipy!LZ104=Výsledky!$OB$8,Tipy!LZ104=Výsledky!$OB$9),10,0))</f>
        <v/>
      </c>
      <c r="OC110" s="93" t="str">
        <f>IF(ISBLANK($OD$3),"",IF(ISBLANK(Tipy!LV104),0,IF(OR(AND(Tipy!LV104=Výsledky!$OB$3,OR(Tipy!LX104=Výsledky!$OD$3+1,Tipy!LX104=Výsledky!$OD$3-1)),AND(Tipy!LX104=Výsledky!$OD$3,OR(Tipy!LV104=Výsledky!$OB$3+1,Tipy!LV104=Výsledky!$OB$3-1))),10,0)))</f>
        <v/>
      </c>
      <c r="OD110" s="95" t="str">
        <f>IF(ISBLANK($OD$3),"",IF(ISBLANK(Tipy!LV104),"-",SUM(NY110:OC110)))</f>
        <v/>
      </c>
      <c r="OE110" s="94"/>
      <c r="OF110" s="92" t="str">
        <f>IF(ISBLANK($OK$3),"",IF(ISBLANK(Tipy!MB104),0,IF(AND(Tipy!MB104=Výsledky!$OI$3,Tipy!MD104=Výsledky!$OK$3),50,0)))</f>
        <v/>
      </c>
      <c r="OG110" s="92" t="str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/>
      </c>
      <c r="OH110" s="92" t="str">
        <f>IF(ISBLANK($OK$3),"",IF(OR(Tipy!ME104=Výsledky!$OF$6,Tipy!ME104=Výsledky!$OF$7,Tipy!ME104=Výsledky!$OF$8,Tipy!ME104=Výsledky!$OF$9),30,0))</f>
        <v/>
      </c>
      <c r="OI110" s="92" t="str">
        <f>IF(ISBLANK($OK$3),"",IF(OR(Tipy!MF104=Výsledky!$OI$6,Tipy!MF104=Výsledky!$OI$7,Tipy!MF104=Výsledky!$OI$8,Tipy!MF104=Výsledky!$OI$9),10,0))</f>
        <v/>
      </c>
      <c r="OJ110" s="93" t="str">
        <f>IF(ISBLANK($OK$3),"",IF(ISBLANK(Tipy!MB104),0,IF(OR(AND(Tipy!MB104=Výsledky!$OI$3,OR(Tipy!MD104=Výsledky!$OK$3+1,Tipy!MD104=Výsledky!$OK$3-1)),AND(Tipy!MD104=Výsledky!$OK$3,OR(Tipy!MB104=Výsledky!$OI$3+1,Tipy!MB104=Výsledky!$OI$3-1))),10,0)))</f>
        <v/>
      </c>
      <c r="OK110" s="95" t="str">
        <f>IF(ISBLANK($OK$3),"",IF(ISBLANK(Tipy!MB104),"-",SUM(OF110:OJ110)))</f>
        <v/>
      </c>
      <c r="OL110" s="94"/>
      <c r="OM110" s="92" t="str">
        <f>IF(ISBLANK($OR$3),"",IF(ISBLANK(Tipy!MH104),0,IF(AND(Tipy!MH104=Výsledky!$OP$3,Tipy!MJ104=Výsledky!$OR$3),50,0)))</f>
        <v/>
      </c>
      <c r="ON110" s="92" t="str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/>
      </c>
      <c r="OO110" s="92" t="str">
        <f>IF(ISBLANK($OR$3),"",IF(OR(Tipy!MK104=Výsledky!$OM$6,Tipy!MK104=Výsledky!$OM$7,Tipy!MK104=Výsledky!$OM$8,Tipy!MK104=Výsledky!$OM$9),30,0))</f>
        <v/>
      </c>
      <c r="OP110" s="92" t="str">
        <f>IF(ISBLANK($OR$3),"",IF(OR(Tipy!ML104=Výsledky!$OP$6,Tipy!ML104=Výsledky!$OP$7,Tipy!ML104=Výsledky!$OP$8,Tipy!ML104=Výsledky!$OP$9),10,0))</f>
        <v/>
      </c>
      <c r="OQ110" s="93" t="str">
        <f>IF(ISBLANK($OR$3),"",IF(ISBLANK(Tipy!MH104),0,IF(OR(AND(Tipy!MH104=Výsledky!$OP$3,OR(Tipy!MJ104=Výsledky!$OR$3+1,Tipy!MJ104=Výsledky!$OR$3-1)),AND(Tipy!MJ104=Výsledky!$OR$3,OR(Tipy!MH104=Výsledky!$OP$3+1,Tipy!MH104=Výsledky!$OP$3-1))),10,0)))</f>
        <v/>
      </c>
      <c r="OR110" s="95" t="str">
        <f>IF(ISBLANK($OR$3),"",IF(ISBLANK(Tipy!MH104),"-",SUM(OM110:OQ110)))</f>
        <v/>
      </c>
      <c r="OS110" s="94"/>
      <c r="OT110" s="92" t="str">
        <f>IF(ISBLANK($OY$3),"",IF(ISBLANK(Tipy!MN104),0,IF(AND(Tipy!MN104=Výsledky!$OW$3,Tipy!MP104=Výsledky!$OY$3),50,0)))</f>
        <v/>
      </c>
      <c r="OU110" s="92" t="str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/>
      </c>
      <c r="OV110" s="92" t="str">
        <f>IF(ISBLANK($OY$3),"",IF(OR(Tipy!MQ104=Výsledky!$OT$6,Tipy!MQ104=Výsledky!$OT$7,Tipy!MQ104=Výsledky!$OT$8,Tipy!MQ104=Výsledky!$OT$9),30,0))</f>
        <v/>
      </c>
      <c r="OW110" s="92" t="str">
        <f>IF(ISBLANK($OY$3),"",IF(OR(Tipy!MR104=Výsledky!$OW$6,Tipy!MR104=Výsledky!$OW$7,Tipy!MR104=Výsledky!$OW$8,Tipy!MR104=Výsledky!$OW$9),10,0))</f>
        <v/>
      </c>
      <c r="OX110" s="93" t="str">
        <f>IF(ISBLANK($OY$3),"",IF(ISBLANK(Tipy!MN104),0,IF(OR(AND(Tipy!MN104=Výsledky!$OW$3,OR(Tipy!MP104=Výsledky!$OY$3+1,Tipy!MP104=Výsledky!$OY$3-1)),AND(Tipy!MP104=Výsledky!$OY$3,OR(Tipy!MN104=Výsledky!$OW$3+1,Tipy!MN104=Výsledky!$OW$3-1))),10,0)))</f>
        <v/>
      </c>
      <c r="OY110" s="95" t="str">
        <f>IF(ISBLANK($OY$3),"",IF(ISBLANK(Tipy!MN104),"-",SUM(OT110:OX110)))</f>
        <v/>
      </c>
      <c r="OZ110" s="94"/>
      <c r="PA110" s="92" t="str">
        <f>IF(ISBLANK($PF$3),"",IF(ISBLANK(Tipy!MT104),0,IF(AND(Tipy!MT104=Výsledky!$PD$3,Tipy!MV104=Výsledky!$PF$3),50,0)))</f>
        <v/>
      </c>
      <c r="PB110" s="92" t="str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/>
      </c>
      <c r="PC110" s="92" t="str">
        <f>IF(ISBLANK($PF$3),"",IF(OR(Tipy!MW104=Výsledky!$PA$6,Tipy!MW104=Výsledky!$PA$7,Tipy!MW104=Výsledky!$PA$8,Tipy!MW104=Výsledky!$PA$9),30,0))</f>
        <v/>
      </c>
      <c r="PD110" s="92" t="str">
        <f>IF(ISBLANK($PF$3),"",IF(OR(Tipy!MX104=Výsledky!$PD$6,Tipy!MX104=Výsledky!$PD$7,Tipy!MX104=Výsledky!$PD$8,Tipy!MX104=Výsledky!$PD$9),10,0))</f>
        <v/>
      </c>
      <c r="PE110" s="93" t="str">
        <f>IF(ISBLANK($PF$3),"",IF(ISBLANK(Tipy!MT104),0,IF(OR(AND(Tipy!MT104=Výsledky!$PD$3,OR(Tipy!MV104=Výsledky!$PF$3+1,Tipy!MV104=Výsledky!$PF$3-1)),AND(Tipy!MV104=Výsledky!$PF$3,OR(Tipy!MT104=Výsledky!$PD$3+1,Tipy!MT104=Výsledky!$PD$3-1))),10,0)))</f>
        <v/>
      </c>
      <c r="PF110" s="95" t="str">
        <f>IF(ISBLANK($PF$3),"",IF(ISBLANK(Tipy!MT104),"-",SUM(PA110:PE110)))</f>
        <v/>
      </c>
      <c r="PG110" s="94"/>
      <c r="PH110" s="92" t="str">
        <f>IF(ISBLANK($PM$3),"",IF(ISBLANK(Tipy!MZ104),0,IF(AND(Tipy!MZ104=Výsledky!$PK$3,Tipy!NB104=Výsledky!$PM$3),50,0)))</f>
        <v/>
      </c>
      <c r="PI110" s="92" t="str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/>
      </c>
      <c r="PJ110" s="92" t="str">
        <f>IF(ISBLANK($PM$3),"",IF(OR(Tipy!NC104=Výsledky!$PH$6,Tipy!NC104=Výsledky!$PH$7,Tipy!NC104=Výsledky!$PH$8,Tipy!NC104=Výsledky!$PH$9),30,0))</f>
        <v/>
      </c>
      <c r="PK110" s="92" t="str">
        <f>IF(ISBLANK($PM$3),"",IF(OR(Tipy!ND104=Výsledky!$PK$6,Tipy!ND104=Výsledky!$PK$7,Tipy!ND104=Výsledky!$PK$8,Tipy!ND104=Výsledky!$PK$9),10,0))</f>
        <v/>
      </c>
      <c r="PL110" s="93" t="str">
        <f>IF(ISBLANK($PM$3),"",IF(ISBLANK(Tipy!MZ104),0,IF(OR(AND(Tipy!MZ104=Výsledky!$PK$3,OR(Tipy!NB104=Výsledky!$PM$3+1,Tipy!NB104=Výsledky!$PM$3-1)),AND(Tipy!NB104=Výsledky!$PM$3,OR(Tipy!MZ104=Výsledky!$PK$3+1,Tipy!MZ104=Výsledky!$PK$3-1))),10,0)))</f>
        <v/>
      </c>
      <c r="PM110" s="95" t="str">
        <f>IF(ISBLANK($PM$3),"",IF(ISBLANK(Tipy!MZ104),"-",SUM(PH110:PL110)))</f>
        <v/>
      </c>
      <c r="PN110" s="94"/>
      <c r="PO110" s="92" t="str">
        <f>IF(ISBLANK($PT$3),"",IF(ISBLANK(Tipy!NF104),0,IF(AND(Tipy!NF104=Výsledky!$PR$3,Tipy!NH104=Výsledky!$PT$3),50,0)))</f>
        <v/>
      </c>
      <c r="PP110" s="92" t="str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/>
      </c>
      <c r="PQ110" s="92" t="str">
        <f>IF(ISBLANK($PT$3),"",IF(OR(Tipy!NI104=Výsledky!$PO$6,Tipy!NI104=Výsledky!$PO$7,Tipy!NI104=Výsledky!$PO$8,Tipy!NI104=Výsledky!$PO$9),30,0))</f>
        <v/>
      </c>
      <c r="PR110" s="92" t="str">
        <f>IF(ISBLANK($PT$3),"",IF(OR(Tipy!NJ104=Výsledky!$PR$6,Tipy!NJ104=Výsledky!$PR$7,Tipy!NJ104=Výsledky!$PR$8,Tipy!NJ104=Výsledky!$PR$9),10,0))</f>
        <v/>
      </c>
      <c r="PS110" s="93" t="str">
        <f>IF(ISBLANK($PT$3),"",IF(ISBLANK(Tipy!NF104),0,IF(OR(AND(Tipy!NF104=Výsledky!$PR$3,OR(Tipy!NH104=Výsledky!$PT$3+1,Tipy!NH104=Výsledky!$PT$3-1)),AND(Tipy!NH104=Výsledky!$PT$3,OR(Tipy!NF104=Výsledky!$PR$3+1,Tipy!NF104=Výsledky!$PR$3-1))),10,0)))</f>
        <v/>
      </c>
      <c r="PT110" s="95" t="str">
        <f>IF(ISBLANK($PT$3),"",IF(ISBLANK(Tipy!NF104),"-",SUM(PO110:PS110)))</f>
        <v/>
      </c>
      <c r="PU110" s="94"/>
      <c r="PV110" s="92" t="str">
        <f>IF(ISBLANK($QA$3),"",IF(ISBLANK(Tipy!NL104),0,IF(AND(Tipy!NL104=Výsledky!$PY$3,Tipy!NN104=Výsledky!$QA$3),50,0)))</f>
        <v/>
      </c>
      <c r="PW110" s="92" t="str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/>
      </c>
      <c r="PX110" s="92" t="str">
        <f>IF(ISBLANK($QA$3),"",IF(OR(Tipy!NO104=Výsledky!$PV$6,Tipy!NO104=Výsledky!$PV$7,Tipy!NO104=Výsledky!$PV$8,Tipy!NO104=Výsledky!$PV$9),30,0))</f>
        <v/>
      </c>
      <c r="PY110" s="92" t="str">
        <f>IF(ISBLANK($QA$3),"",IF(OR(Tipy!NP104=Výsledky!$PY$6,Tipy!NP104=Výsledky!$PY$7,Tipy!NP104=Výsledky!$PY$8,Tipy!NP104=Výsledky!$PY$9),10,0))</f>
        <v/>
      </c>
      <c r="PZ110" s="93" t="str">
        <f>IF(ISBLANK($QA$3),"",IF(ISBLANK(Tipy!NL104),0,IF(OR(AND(Tipy!NL104=Výsledky!$PY$3,OR(Tipy!NN104=Výsledky!$QA$3+1,Tipy!NN104=Výsledky!$QA$3-1)),AND(Tipy!NN104=Výsledky!$QA$3,OR(Tipy!NL104=Výsledky!$PY$3+1,Tipy!NL104=Výsledky!$PY$3-1))),10,0)))</f>
        <v/>
      </c>
      <c r="QA110" s="95" t="str">
        <f>IF(ISBLANK($QA$3),"",IF(ISBLANK(Tipy!NL104),"-",SUM(PV110:PZ110)))</f>
        <v/>
      </c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182">
        <f>IF(ISBLANK($GP$3),"",IF(ISBLANK(Tipy!FJ105),0,IF(AND(Tipy!FJ105=Výsledky!$GN$3,Tipy!FL105=Výsledky!$GP$3),50,0)))</f>
        <v>0</v>
      </c>
      <c r="GL111" s="182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82">
        <f>IF(ISBLANK($GP$3),"",IF(OR(Tipy!FM105=Výsledky!$GK$6,Tipy!FM105=Výsledky!$GK$7,Tipy!FM105=Výsledky!$GK$8,Tipy!FM105=Výsledky!$GK$9),30,0))</f>
        <v>30</v>
      </c>
      <c r="GN111" s="182">
        <f>IF(ISBLANK($GP$3),"",IF(OR(Tipy!FN105=Výsledky!$GN$6,Tipy!FN105=Výsledky!$GN$7,Tipy!FN105=Výsledky!$GN$8,Tipy!FN105=Výsledky!$GN$9),10,0))</f>
        <v>0</v>
      </c>
      <c r="GO111" s="183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6">
        <f>IF(ISBLANK($GP$3),"",IF(ISBLANK(Tipy!FJ105),"-",SUM(GK111:GO111)))</f>
        <v>50</v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182">
        <f>IF(ISBLANK($IM$3),"",IF(ISBLANK(Tipy!GZ105),0,IF(AND(Tipy!GZ105=Výsledky!$IK$3,Tipy!HB105=Výsledky!$IM$3),50,0)))</f>
        <v>0</v>
      </c>
      <c r="II111" s="182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2">
        <f>IF(ISBLANK($IM$3),"",IF(OR(Tipy!HC105=Výsledky!$IH$6,Tipy!HC105=Výsledky!$IH$7,Tipy!HC105=Výsledky!$IH$8,Tipy!HC105=Výsledky!$IH$9),30,0))</f>
        <v>0</v>
      </c>
      <c r="IK111" s="182">
        <f>IF(ISBLANK($IM$3),"",IF(OR(Tipy!HD105=Výsledky!$IK$6,Tipy!HD105=Výsledky!$IK$7,Tipy!HD105=Výsledky!$IK$8,Tipy!HD105=Výsledky!$IK$9),10,0))</f>
        <v>0</v>
      </c>
      <c r="IL111" s="183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6">
        <f>IF(ISBLANK($IM$3),"",IF(ISBLANK(Tipy!GZ105),"-",SUM(IH111:IL111)))</f>
        <v>30</v>
      </c>
      <c r="IN111" s="185"/>
      <c r="IO111" s="182">
        <f>IF(ISBLANK($IT$3),"",IF(ISBLANK(Tipy!HF105),0,IF(AND(Tipy!HF105=Výsledky!$IR$3,Tipy!HH105=Výsledky!$IT$3),50,0)))</f>
        <v>0</v>
      </c>
      <c r="IP111" s="182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2">
        <f>IF(ISBLANK($IT$3),"",IF(OR(Tipy!HI105=Výsledky!$IO$6,Tipy!HI105=Výsledky!$IO$7,Tipy!HI105=Výsledky!$IO$8,Tipy!HI105=Výsledky!$IO$9),30,0))</f>
        <v>30</v>
      </c>
      <c r="IR111" s="182">
        <f>IF(ISBLANK($IT$3),"",IF(OR(Tipy!HJ105=Výsledky!$IR$6,Tipy!HJ105=Výsledky!$IR$7,Tipy!HJ105=Výsledky!$IR$8,Tipy!HJ105=Výsledky!$IR$9),10,0))</f>
        <v>10</v>
      </c>
      <c r="IS111" s="183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6">
        <f>IF(ISBLANK($IT$3),"",IF(ISBLANK(Tipy!HF105),"-",SUM(IO111:IS111)))</f>
        <v>70</v>
      </c>
      <c r="IU111" s="185"/>
      <c r="IV111" s="182">
        <f>IF(ISBLANK($JA$3),"",IF(ISBLANK(Tipy!HL105),0,IF(AND(Tipy!HL105=Výsledky!$IY$3,Tipy!HN105=Výsledky!$JA$3),50,0)))</f>
        <v>0</v>
      </c>
      <c r="IW111" s="182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2">
        <f>IF(ISBLANK($JA$3),"",IF(OR(Tipy!HO105=Výsledky!$IV$6,Tipy!HO105=Výsledky!$IV$7,Tipy!HO105=Výsledky!$IV$8,Tipy!HO105=Výsledky!$IV$9),30,0))</f>
        <v>0</v>
      </c>
      <c r="IY111" s="182">
        <f>IF(ISBLANK($JA$3),"",IF(OR(Tipy!HP105=Výsledky!$IY$6,Tipy!HP105=Výsledky!$IY$7,Tipy!HP105=Výsledky!$IY$8,Tipy!HP105=Výsledky!$IY$9),10,0))</f>
        <v>0</v>
      </c>
      <c r="IZ111" s="183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6" t="str">
        <f>IF(ISBLANK($JA$3),"",IF(ISBLANK(Tipy!HL105),"-",SUM(IV111:IZ111)))</f>
        <v>-</v>
      </c>
      <c r="JB111" s="185"/>
      <c r="JC111" s="182">
        <f>IF(ISBLANK($JH$3),"",IF(ISBLANK(Tipy!HR105),0,IF(AND(Tipy!HR105=Výsledky!$JF$3,Tipy!HT105=Výsledky!$JH$3),50,0)))</f>
        <v>0</v>
      </c>
      <c r="JD111" s="182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2">
        <f>IF(ISBLANK($JH$3),"",IF(OR(Tipy!HU105=Výsledky!$JC$6,Tipy!HU105=Výsledky!$JC$7,Tipy!HU105=Výsledky!$JC$8,Tipy!HU105=Výsledky!$JC$9),30,0))</f>
        <v>0</v>
      </c>
      <c r="JF111" s="182">
        <f>IF(ISBLANK($JH$3),"",IF(OR(Tipy!HV105=Výsledky!$JF$6,Tipy!HV105=Výsledky!$JF$7,Tipy!HV105=Výsledky!$JF$8,Tipy!HV105=Výsledky!$JF$9),10,0))</f>
        <v>0</v>
      </c>
      <c r="JG111" s="183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6">
        <f>IF(ISBLANK($JH$3),"",IF(ISBLANK(Tipy!HR105),"-",SUM(JC111:JG111)))</f>
        <v>30</v>
      </c>
      <c r="JI111" s="185"/>
      <c r="JJ111" s="182">
        <f>IF(ISBLANK($JO$3),"",IF(ISBLANK(Tipy!HX105),0,IF(AND(Tipy!HX105=Výsledky!$JM$3,Tipy!HZ105=Výsledky!$JO$3),50,0)))</f>
        <v>0</v>
      </c>
      <c r="JK111" s="182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2">
        <f>IF(ISBLANK($JO$3),"",IF(OR(Tipy!IA105=Výsledky!$JJ$6,Tipy!IA105=Výsledky!$JJ$7,Tipy!IA105=Výsledky!$JJ$8,Tipy!IA105=Výsledky!$JJ$9),30,0))</f>
        <v>0</v>
      </c>
      <c r="JM111" s="182">
        <f>IF(ISBLANK($JO$3),"",IF(OR(Tipy!IB105=Výsledky!$JM$6,Tipy!IB105=Výsledky!$JM$7,Tipy!IB105=Výsledky!$JM$8,Tipy!IB105=Výsledky!$JM$9),10,0))</f>
        <v>0</v>
      </c>
      <c r="JN111" s="183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186">
        <f>IF(ISBLANK($JO$3),"",IF(ISBLANK(Tipy!HX105),"-",SUM(JJ111:JN111)))</f>
        <v>30</v>
      </c>
      <c r="JP111" s="185"/>
      <c r="JQ111" s="182">
        <f>IF(ISBLANK($JV$3),"",IF(ISBLANK(Tipy!ID105),0,IF(AND(Tipy!ID105=Výsledky!$JT$3,Tipy!IF105=Výsledky!$JV$3),50,0)))</f>
        <v>0</v>
      </c>
      <c r="JR111" s="182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182">
        <f>IF(ISBLANK($JV$3),"",IF(OR(Tipy!IG105=Výsledky!$JQ$6,Tipy!IG105=Výsledky!$JQ$7,Tipy!IG105=Výsledky!$JQ$8,Tipy!IG105=Výsledky!$JQ$9),30,0))</f>
        <v>30</v>
      </c>
      <c r="JT111" s="182">
        <f>IF(ISBLANK($JV$3),"",IF(OR(Tipy!IH105=Výsledky!$JT$6,Tipy!IH105=Výsledky!$JT$7,Tipy!IH105=Výsledky!$JT$8,Tipy!IH105=Výsledky!$JT$9),10,0))</f>
        <v>0</v>
      </c>
      <c r="JU111" s="183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186">
        <f>IF(ISBLANK($JV$3),"",IF(ISBLANK(Tipy!ID105),"-",SUM(JQ111:JU111)))</f>
        <v>60</v>
      </c>
      <c r="JW111" s="185"/>
      <c r="JX111" s="182">
        <f>IF(ISBLANK($KC$3),"",IF(ISBLANK(Tipy!IJ105),0,IF(AND(Tipy!IJ105=Výsledky!$KA$3,Tipy!IL105=Výsledky!$KC$3),50,0)))</f>
        <v>0</v>
      </c>
      <c r="JY111" s="182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>0</v>
      </c>
      <c r="JZ111" s="182">
        <f>IF(ISBLANK($KC$3),"",IF(OR(Tipy!IM105=Výsledky!$JX$6,Tipy!IM105=Výsledky!$JX$7,Tipy!IM105=Výsledky!$JX$8,Tipy!IM105=Výsledky!$JX$9),30,0))</f>
        <v>0</v>
      </c>
      <c r="KA111" s="182">
        <f>IF(ISBLANK($KC$3),"",IF(OR(Tipy!IN105=Výsledky!$KA$6,Tipy!IN105=Výsledky!$KA$7,Tipy!IN105=Výsledky!$KA$8,Tipy!IN105=Výsledky!$KA$9),10,0))</f>
        <v>0</v>
      </c>
      <c r="KB111" s="183">
        <f>IF(ISBLANK($KC$3),"",IF(ISBLANK(Tipy!IJ105),0,IF(OR(AND(Tipy!IJ105=Výsledky!$KA$3,OR(Tipy!IL105=Výsledky!$KC$3+1,Tipy!IL105=Výsledky!$KC$3-1)),AND(Tipy!IL105=Výsledky!$KC$3,OR(Tipy!IJ105=Výsledky!$KA$3+1,Tipy!IJ105=Výsledky!$KA$3-1))),10,0)))</f>
        <v>0</v>
      </c>
      <c r="KC111" s="186" t="str">
        <f>IF(ISBLANK($KC$3),"",IF(ISBLANK(Tipy!IJ105),"-",SUM(JX111:KB111)))</f>
        <v>-</v>
      </c>
      <c r="KD111" s="185"/>
      <c r="KE111" s="182">
        <f>IF(ISBLANK($KJ$3),"",IF(ISBLANK(Tipy!IP105),0,IF(AND(Tipy!IP105=Výsledky!$KH$3,Tipy!IR105=Výsledky!$KJ$3),50,0)))</f>
        <v>0</v>
      </c>
      <c r="KF111" s="182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182">
        <f>IF(ISBLANK($KJ$3),"",IF(OR(Tipy!IS105=Výsledky!$KE$6,Tipy!IS105=Výsledky!$KE$7,Tipy!IS105=Výsledky!$KE$8,Tipy!IS105=Výsledky!$KE$9),30,0))</f>
        <v>0</v>
      </c>
      <c r="KH111" s="182">
        <f>IF(ISBLANK($KJ$3),"",IF(OR(Tipy!IT105=Výsledky!$KH$6,Tipy!IT105=Výsledky!$KH$7,Tipy!IT105=Výsledky!$KH$8,Tipy!IT105=Výsledky!$KH$9),10,0))</f>
        <v>0</v>
      </c>
      <c r="KI111" s="183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186" t="str">
        <f>IF(ISBLANK($KJ$3),"",IF(ISBLANK(Tipy!IP105),"-",SUM(KE111:KI111)))</f>
        <v>-</v>
      </c>
      <c r="KK111" s="185"/>
      <c r="KL111" s="182">
        <f>IF(ISBLANK($KQ$3),"",IF(ISBLANK(Tipy!IV105),0,IF(AND(Tipy!IV105=Výsledky!$KO$3,Tipy!IX105=Výsledky!$KQ$3),50,0)))</f>
        <v>50</v>
      </c>
      <c r="KM111" s="182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>0</v>
      </c>
      <c r="KN111" s="182">
        <f>IF(ISBLANK($KQ$3),"",IF(OR(Tipy!IY105=Výsledky!$KL$6,Tipy!IY105=Výsledky!$KL$7,Tipy!IY105=Výsledky!$KL$8,Tipy!IY105=Výsledky!$KL$9),30,0))</f>
        <v>0</v>
      </c>
      <c r="KO111" s="182">
        <f>IF(ISBLANK($KQ$3),"",IF(OR(Tipy!IZ105=Výsledky!$KO$6,Tipy!IZ105=Výsledky!$KO$7,Tipy!IZ105=Výsledky!$KO$8,Tipy!IZ105=Výsledky!$KO$9),10,0))</f>
        <v>0</v>
      </c>
      <c r="KP111" s="183">
        <f>IF(ISBLANK($KQ$3),"",IF(ISBLANK(Tipy!IV105),0,IF(OR(AND(Tipy!IV105=Výsledky!$KO$3,OR(Tipy!IX105=Výsledky!$KQ$3+1,Tipy!IX105=Výsledky!$KQ$3-1)),AND(Tipy!IX105=Výsledky!$KQ$3,OR(Tipy!IV105=Výsledky!$KO$3+1,Tipy!IV105=Výsledky!$KO$3-1))),10,0)))</f>
        <v>0</v>
      </c>
      <c r="KQ111" s="186">
        <f>IF(ISBLANK($KQ$3),"",IF(ISBLANK(Tipy!IV105),"-",SUM(KL111:KP111)))</f>
        <v>50</v>
      </c>
      <c r="KR111" s="185"/>
      <c r="KS111" s="182">
        <f>IF(ISBLANK($KX$3),"",IF(ISBLANK(Tipy!JB105),0,IF(AND(Tipy!JB105=Výsledky!$KV$3,Tipy!JD105=Výsledky!$KX$3),50,0)))</f>
        <v>0</v>
      </c>
      <c r="KT111" s="182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>20</v>
      </c>
      <c r="KU111" s="182">
        <f>IF(ISBLANK($KX$3),"",IF(OR(Tipy!JE105=Výsledky!$KS$6,Tipy!JE105=Výsledky!$KS$7,Tipy!JE105=Výsledky!$KS$8,Tipy!JE105=Výsledky!$KS$9),30,0))</f>
        <v>0</v>
      </c>
      <c r="KV111" s="182">
        <f>IF(ISBLANK($KX$3),"",IF(OR(Tipy!JF105=Výsledky!$KV$6,Tipy!JF105=Výsledky!$KV$7,Tipy!JF105=Výsledky!$KV$8,Tipy!JF105=Výsledky!$KV$9),10,0))</f>
        <v>10</v>
      </c>
      <c r="KW111" s="183">
        <f>IF(ISBLANK($KX$3),"",IF(ISBLANK(Tipy!JB105),0,IF(OR(AND(Tipy!JB105=Výsledky!$KV$3,OR(Tipy!JD105=Výsledky!$KX$3+1,Tipy!JD105=Výsledky!$KX$3-1)),AND(Tipy!JD105=Výsledky!$KX$3,OR(Tipy!JB105=Výsledky!$KV$3+1,Tipy!JB105=Výsledky!$KV$3-1))),10,0)))</f>
        <v>10</v>
      </c>
      <c r="KX111" s="186">
        <f>IF(ISBLANK($KX$3),"",IF(ISBLANK(Tipy!JB105),"-",SUM(KS111:KW111)))</f>
        <v>40</v>
      </c>
      <c r="KY111" s="185"/>
      <c r="KZ111" s="182">
        <f>IF(ISBLANK($LE$3),"",IF(ISBLANK(Tipy!JH105),0,IF(AND(Tipy!JH105=Výsledky!$LC$3,Tipy!JJ105=Výsledky!$LE$3),50,0)))</f>
        <v>0</v>
      </c>
      <c r="LA111" s="182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>0</v>
      </c>
      <c r="LB111" s="182">
        <f>IF(ISBLANK($LE$3),"",IF(OR(Tipy!JK105=Výsledky!$KZ$6,Tipy!JK105=Výsledky!$KZ$7,Tipy!JK105=Výsledky!$KZ$8,Tipy!JK105=Výsledky!$KZ$9),30,0))</f>
        <v>0</v>
      </c>
      <c r="LC111" s="182">
        <f>IF(ISBLANK($LE$3),"",IF(OR(Tipy!JL105=Výsledky!$LC$6,Tipy!JL105=Výsledky!$LC$7,Tipy!JL105=Výsledky!$LC$8,Tipy!JL105=Výsledky!$LC$9),10,0))</f>
        <v>0</v>
      </c>
      <c r="LD111" s="183">
        <f>IF(ISBLANK($LE$3),"",IF(ISBLANK(Tipy!JH105),0,IF(OR(AND(Tipy!JH105=Výsledky!$LC$3,OR(Tipy!JJ105=Výsledky!$LE$3+1,Tipy!JJ105=Výsledky!$LE$3-1)),AND(Tipy!JJ105=Výsledky!$LE$3,OR(Tipy!JH105=Výsledky!$LC$3+1,Tipy!JH105=Výsledky!$LC$3-1))),10,0)))</f>
        <v>10</v>
      </c>
      <c r="LE111" s="186">
        <f>IF(ISBLANK($LE$3),"",IF(ISBLANK(Tipy!JH105),"-",SUM(KZ111:LD111)))</f>
        <v>10</v>
      </c>
      <c r="LF111" s="185"/>
      <c r="LG111" s="182">
        <f>IF(ISBLANK($LL$3),"",IF(ISBLANK(Tipy!JN105),0,IF(AND(Tipy!JN105=Výsledky!$LJ$3,Tipy!JP105=Výsledky!$LL$3),50,0)))</f>
        <v>0</v>
      </c>
      <c r="LH111" s="182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>20</v>
      </c>
      <c r="LI111" s="182">
        <f>IF(ISBLANK($LL$3),"",IF(OR(Tipy!JQ105=Výsledky!$LG$6,Tipy!JQ105=Výsledky!$LG$7,Tipy!JQ105=Výsledky!$LG$8,Tipy!JQ105=Výsledky!$LG$9),30,0))</f>
        <v>0</v>
      </c>
      <c r="LJ111" s="182">
        <f>IF(ISBLANK($LL$3),"",IF(OR(Tipy!JR105=Výsledky!$LJ$6,Tipy!JR105=Výsledky!$LJ$7,Tipy!JR105=Výsledky!$LJ$8,Tipy!JR105=Výsledky!$LJ$9),10,0))</f>
        <v>0</v>
      </c>
      <c r="LK111" s="183">
        <f>IF(ISBLANK($LL$3),"",IF(ISBLANK(Tipy!JN105),0,IF(OR(AND(Tipy!JN105=Výsledky!$LJ$3,OR(Tipy!JP105=Výsledky!$LL$3+1,Tipy!JP105=Výsledky!$LL$3-1)),AND(Tipy!JP105=Výsledky!$LL$3,OR(Tipy!JN105=Výsledky!$LJ$3+1,Tipy!JN105=Výsledky!$LJ$3-1))),10,0)))</f>
        <v>10</v>
      </c>
      <c r="LL111" s="186">
        <f>IF(ISBLANK($LL$3),"",IF(ISBLANK(Tipy!JN105),"-",SUM(LG111:LK111)))</f>
        <v>30</v>
      </c>
      <c r="LM111" s="185"/>
      <c r="LN111" s="182" t="str">
        <f>IF(ISBLANK($LS$3),"",IF(ISBLANK(Tipy!JT105),0,IF(AND(Tipy!JT105=Výsledky!$LQ$3,Tipy!JV105=Výsledky!$LS$3),50,0)))</f>
        <v/>
      </c>
      <c r="LO111" s="182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182" t="str">
        <f>IF(ISBLANK($LS$3),"",IF(OR(Tipy!JW105=Výsledky!$LN$6,Tipy!JW105=Výsledky!$LN$7,Tipy!JW105=Výsledky!$LN$8,Tipy!JW105=Výsledky!$LN$9),30,0))</f>
        <v/>
      </c>
      <c r="LQ111" s="182" t="str">
        <f>IF(ISBLANK($LS$3),"",IF(OR(Tipy!JX105=Výsledky!$LQ$6,Tipy!JX105=Výsledky!$LQ$7,Tipy!JX105=Výsledky!$LQ$8,Tipy!JX105=Výsledky!$LQ$9),10,0))</f>
        <v/>
      </c>
      <c r="LR111" s="183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186" t="str">
        <f>IF(ISBLANK($LS$3),"",IF(ISBLANK(Tipy!JT105),"-",SUM(LN111:LR111)))</f>
        <v/>
      </c>
      <c r="LT111" s="94"/>
      <c r="LU111" s="182">
        <f>IF(ISBLANK($LZ$3),"",IF(ISBLANK(Tipy!JZ105),0,IF(AND(Tipy!JZ105=Výsledky!$LX$3,Tipy!KB105=Výsledky!$LZ$3),50,0)))</f>
        <v>0</v>
      </c>
      <c r="LV111" s="182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>20</v>
      </c>
      <c r="LW111" s="182">
        <f>IF(ISBLANK($LZ$3),"",IF(OR(Tipy!KC105=Výsledky!$LU$6,Tipy!KC105=Výsledky!$LU$7,Tipy!KC105=Výsledky!$LU$8,Tipy!KC105=Výsledky!$LU$9),30,0))</f>
        <v>30</v>
      </c>
      <c r="LX111" s="182">
        <f>IF(ISBLANK($LZ$3),"",IF(OR(Tipy!KD105=Výsledky!$LX$6,Tipy!KD105=Výsledky!$LX$7,Tipy!KD105=Výsledky!$LX$8,Tipy!KD105=Výsledky!$LX$9),10,0))</f>
        <v>0</v>
      </c>
      <c r="LY111" s="183">
        <f>IF(ISBLANK($LZ$3),"",IF(ISBLANK(Tipy!JZ105),0,IF(OR(AND(Tipy!JZ105=Výsledky!$LX$3,OR(Tipy!KB105=Výsledky!$LZ$3+1,Tipy!KB105=Výsledky!$LZ$3-1)),AND(Tipy!KB105=Výsledky!$LZ$3,OR(Tipy!JZ105=Výsledky!$LX$3+1,Tipy!JZ105=Výsledky!$LX$3-1))),10,0)))</f>
        <v>0</v>
      </c>
      <c r="LZ111" s="186">
        <f>IF(ISBLANK($LZ$3),"",IF(ISBLANK(Tipy!JZ105),"-",SUM(LU111:LY111)))</f>
        <v>50</v>
      </c>
      <c r="MA111" s="185"/>
      <c r="MB111" s="182">
        <f>IF(ISBLANK($MG$3),"",IF(ISBLANK(Tipy!KF105),0,IF(AND(Tipy!KF105=Výsledky!$ME$3,Tipy!KH105=Výsledky!$MG$3),50,0)))</f>
        <v>0</v>
      </c>
      <c r="MC111" s="182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>20</v>
      </c>
      <c r="MD111" s="182">
        <f>IF(ISBLANK($MG$3),"",IF(OR(Tipy!KI105=Výsledky!$MB$6,Tipy!KI105=Výsledky!$MB$7,Tipy!KI105=Výsledky!$MB$8,Tipy!KI105=Výsledky!$MB$9),30,0))</f>
        <v>30</v>
      </c>
      <c r="ME111" s="182">
        <f>IF(ISBLANK($MG$3),"",IF(OR(Tipy!KJ105=Výsledky!$ME$6,Tipy!KJ105=Výsledky!$ME$7,Tipy!KJ105=Výsledky!$ME$8,Tipy!KJ105=Výsledky!$ME$9),10,0))</f>
        <v>0</v>
      </c>
      <c r="MF111" s="183">
        <f>IF(ISBLANK($MG$3),"",IF(ISBLANK(Tipy!KF105),0,IF(OR(AND(Tipy!KF105=Výsledky!$ME$3,OR(Tipy!KH105=Výsledky!$MG$3+1,Tipy!KH105=Výsledky!$MG$3-1)),AND(Tipy!KH105=Výsledky!$MG$3,OR(Tipy!KF105=Výsledky!$ME$3+1,Tipy!KF105=Výsledky!$ME$3-1))),10,0)))</f>
        <v>0</v>
      </c>
      <c r="MG111" s="186">
        <f>IF(ISBLANK($MG$3),"",IF(ISBLANK(Tipy!KF105),"-",SUM(MB111:MF111)))</f>
        <v>50</v>
      </c>
      <c r="MH111" s="94"/>
      <c r="MI111" s="92" t="str">
        <f>IF(ISBLANK($MN$3),"",IF(ISBLANK(Tipy!KL105),0,IF(AND(Tipy!KL105=Výsledky!$ML$3,Tipy!KN105=Výsledky!$MN$3),50,0)))</f>
        <v/>
      </c>
      <c r="MJ111" s="92" t="str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/>
      </c>
      <c r="MK111" s="92" t="str">
        <f>IF(ISBLANK($MN$3),"",IF(OR(Tipy!KO105=Výsledky!$MI$6,Tipy!KO105=Výsledky!$MI$7,Tipy!KO105=Výsledky!$MI$8,Tipy!KO105=Výsledky!$MI$9),30,0))</f>
        <v/>
      </c>
      <c r="ML111" s="92" t="str">
        <f>IF(ISBLANK($MN$3),"",IF(OR(Tipy!KP105=Výsledky!$ML$6,Tipy!KP105=Výsledky!$ML$7,Tipy!KP105=Výsledky!$ML$8,Tipy!KP105=Výsledky!$ML$9),10,0))</f>
        <v/>
      </c>
      <c r="MM111" s="93" t="str">
        <f>IF(ISBLANK($MN$3),"",IF(ISBLANK(Tipy!KL105),0,IF(OR(AND(Tipy!KL105=Výsledky!$ML$3,OR(Tipy!KN105=Výsledky!$MN$3+1,Tipy!KN105=Výsledky!$MN$3-1)),AND(Tipy!KN105=Výsledky!$MN$3,OR(Tipy!KL105=Výsledky!$ML$3+1,Tipy!KL105=Výsledky!$ML$3-1))),10,0)))</f>
        <v/>
      </c>
      <c r="MN111" s="95" t="str">
        <f>IF(ISBLANK($MN$3),"",IF(ISBLANK(Tipy!KL105),"-",SUM(MI111:MM111)))</f>
        <v/>
      </c>
      <c r="MO111" s="94"/>
      <c r="MP111" s="92" t="str">
        <f>IF(ISBLANK($MU$3),"",IF(ISBLANK(Tipy!KR105),0,IF(AND(Tipy!KR105=Výsledky!$MS$3,Tipy!KT105=Výsledky!$MU$3),50,0)))</f>
        <v/>
      </c>
      <c r="MQ111" s="92" t="str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/>
      </c>
      <c r="MR111" s="92" t="str">
        <f>IF(ISBLANK($MU$3),"",IF(OR(Tipy!KU105=Výsledky!$MP$6,Tipy!KU105=Výsledky!$MP$7,Tipy!KU105=Výsledky!$MP$8,Tipy!KU105=Výsledky!$MP$9),30,0))</f>
        <v/>
      </c>
      <c r="MS111" s="92" t="str">
        <f>IF(ISBLANK($MU$3),"",IF(OR(Tipy!KV105=Výsledky!$MS$6,Tipy!KV105=Výsledky!$MS$7,Tipy!KV105=Výsledky!$MS$8,Tipy!KV105=Výsledky!$MS$9),10,0))</f>
        <v/>
      </c>
      <c r="MT111" s="93" t="str">
        <f>IF(ISBLANK($MU$3),"",IF(ISBLANK(Tipy!KR105),0,IF(OR(AND(Tipy!KR105=Výsledky!$MS$3,OR(Tipy!KT105=Výsledky!$MU$3+1,Tipy!KT105=Výsledky!$MU$3-1)),AND(Tipy!KT105=Výsledky!$MU$3,OR(Tipy!KR105=Výsledky!$MS$3+1,Tipy!KR105=Výsledky!$MS$3-1))),10,0)))</f>
        <v/>
      </c>
      <c r="MU111" s="95" t="str">
        <f>IF(ISBLANK($MU$3),"",IF(ISBLANK(Tipy!KR105),"-",SUM(MP111:MT111)))</f>
        <v/>
      </c>
      <c r="MV111" s="94"/>
      <c r="MW111" s="92" t="str">
        <f>IF(ISBLANK($NB$3),"",IF(ISBLANK(Tipy!KX105),0,IF(AND(Tipy!KX105=Výsledky!$MZ$3,Tipy!KZ105=Výsledky!$NB$3),50,0)))</f>
        <v/>
      </c>
      <c r="MX111" s="92" t="str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/>
      </c>
      <c r="MY111" s="92" t="str">
        <f>IF(ISBLANK($NB$3),"",IF(OR(Tipy!LA105=Výsledky!$MW$6,Tipy!LA105=Výsledky!$MW$7,Tipy!LA105=Výsledky!$MW$8,Tipy!LA105=Výsledky!$MW$9),30,0))</f>
        <v/>
      </c>
      <c r="MZ111" s="92" t="str">
        <f>IF(ISBLANK($NB$3),"",IF(OR(Tipy!LB105=Výsledky!$MZ$6,Tipy!LB105=Výsledky!$MZ$7,Tipy!LB105=Výsledky!$MZ$8,Tipy!LB105=Výsledky!$MZ$9),10,0))</f>
        <v/>
      </c>
      <c r="NA111" s="93" t="str">
        <f>IF(ISBLANK($NB$3),"",IF(ISBLANK(Tipy!KX105),0,IF(OR(AND(Tipy!KX105=Výsledky!$MZ$3,OR(Tipy!KZ105=Výsledky!$NB$3+1,Tipy!KZ105=Výsledky!$NB$3-1)),AND(Tipy!KZ105=Výsledky!$NB$3,OR(Tipy!KX105=Výsledky!$MZ$3+1,Tipy!KX105=Výsledky!$MZ$3-1))),10,0)))</f>
        <v/>
      </c>
      <c r="NB111" s="95" t="str">
        <f>IF(ISBLANK($NB$3),"",IF(ISBLANK(Tipy!KX105),"-",SUM(MW111:NA111)))</f>
        <v/>
      </c>
      <c r="NC111" s="94"/>
      <c r="ND111" s="92" t="str">
        <f>IF(ISBLANK($NI$3),"",IF(ISBLANK(Tipy!LD105),0,IF(AND(Tipy!LD105=Výsledky!$NG$3,Tipy!LF105=Výsledky!$NI$3),50,0)))</f>
        <v/>
      </c>
      <c r="NE111" s="92" t="str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/>
      </c>
      <c r="NF111" s="92" t="str">
        <f>IF(ISBLANK($NI$3),"",IF(OR(Tipy!LG105=Výsledky!$ND$6,Tipy!LG105=Výsledky!$ND$7,Tipy!LG105=Výsledky!$ND$8,Tipy!LG105=Výsledky!$ND$9),30,0))</f>
        <v/>
      </c>
      <c r="NG111" s="92" t="str">
        <f>IF(ISBLANK($NI$3),"",IF(OR(Tipy!LH105=Výsledky!$NG$6,Tipy!LH105=Výsledky!$NG$7,Tipy!LH105=Výsledky!$NG$8,Tipy!LH105=Výsledky!$NG$9),10,0))</f>
        <v/>
      </c>
      <c r="NH111" s="93" t="str">
        <f>IF(ISBLANK($NI$3),"",IF(ISBLANK(Tipy!LD105),0,IF(OR(AND(Tipy!LD105=Výsledky!$NG$3,OR(Tipy!LF105=Výsledky!$NI$3+1,Tipy!LF105=Výsledky!$NI$3-1)),AND(Tipy!LF105=Výsledky!$NI$3,OR(Tipy!LD105=Výsledky!$NG$3+1,Tipy!LD105=Výsledky!$NG$3-1))),10,0)))</f>
        <v/>
      </c>
      <c r="NI111" s="95" t="str">
        <f>IF(ISBLANK($NI$3),"",IF(ISBLANK(Tipy!LD105),"-",SUM(ND111:NH111)))</f>
        <v/>
      </c>
      <c r="NJ111" s="94"/>
      <c r="NK111" s="92" t="str">
        <f>IF(ISBLANK($NP$3),"",IF(ISBLANK(Tipy!LJ105),0,IF(AND(Tipy!LJ105=Výsledky!$NN$3,Tipy!LL105=Výsledky!$NP$3),50,0)))</f>
        <v/>
      </c>
      <c r="NL111" s="92" t="str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/>
      </c>
      <c r="NM111" s="92" t="str">
        <f>IF(ISBLANK($NP$3),"",IF(OR(Tipy!LM105=Výsledky!$NK$6,Tipy!LM105=Výsledky!$NK$7,Tipy!LM105=Výsledky!$NK$8,Tipy!LM105=Výsledky!$NK$9),30,0))</f>
        <v/>
      </c>
      <c r="NN111" s="92" t="str">
        <f>IF(ISBLANK($NP$3),"",IF(OR(Tipy!LN105=Výsledky!$NN$6,Tipy!LN105=Výsledky!$NN$7,Tipy!LN105=Výsledky!$NN$8,Tipy!LN105=Výsledky!$NN$9),10,0))</f>
        <v/>
      </c>
      <c r="NO111" s="93" t="str">
        <f>IF(ISBLANK($NP$3),"",IF(ISBLANK(Tipy!LJ105),0,IF(OR(AND(Tipy!LJ105=Výsledky!$NN$3,OR(Tipy!LL105=Výsledky!$NP$3+1,Tipy!LL105=Výsledky!$NP$3-1)),AND(Tipy!LL105=Výsledky!$NP$3,OR(Tipy!LJ105=Výsledky!$NN$3+1,Tipy!LJ105=Výsledky!$NN$3-1))),10,0)))</f>
        <v/>
      </c>
      <c r="NP111" s="95" t="str">
        <f>IF(ISBLANK($NP$3),"",IF(ISBLANK(Tipy!LJ105),"-",SUM(NK111:NO111)))</f>
        <v/>
      </c>
      <c r="NQ111" s="94"/>
      <c r="NR111" s="92" t="str">
        <f>IF(ISBLANK($NW$3),"",IF(ISBLANK(Tipy!LP105),0,IF(AND(Tipy!LP105=Výsledky!$NU$3,Tipy!LR105=Výsledky!$NW$3),50,0)))</f>
        <v/>
      </c>
      <c r="NS111" s="92" t="str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/>
      </c>
      <c r="NT111" s="92" t="str">
        <f>IF(ISBLANK($NW$3),"",IF(OR(Tipy!LS105=Výsledky!$NR$6,Tipy!LS105=Výsledky!$NR$7,Tipy!LS105=Výsledky!$NR$8,Tipy!LS105=Výsledky!$NR$9),30,0))</f>
        <v/>
      </c>
      <c r="NU111" s="92" t="str">
        <f>IF(ISBLANK($NW$3),"",IF(OR(Tipy!LT105=Výsledky!$NU$6,Tipy!LT105=Výsledky!$NU$7,Tipy!LT105=Výsledky!$NU$8,Tipy!LT105=Výsledky!$NU$9),10,0))</f>
        <v/>
      </c>
      <c r="NV111" s="93" t="str">
        <f>IF(ISBLANK($NW$3),"",IF(ISBLANK(Tipy!LP105),0,IF(OR(AND(Tipy!LP105=Výsledky!$NU$3,OR(Tipy!LR105=Výsledky!$NW$3+1,Tipy!LR105=Výsledky!$NW$3-1)),AND(Tipy!LR105=Výsledky!$NW$3,OR(Tipy!LP105=Výsledky!$NU$3+1,Tipy!LP105=Výsledky!$NU$3-1))),10,0)))</f>
        <v/>
      </c>
      <c r="NW111" s="95" t="str">
        <f>IF(ISBLANK($NW$3),"",IF(ISBLANK(Tipy!LP105),"-",SUM(NR111:NV111)))</f>
        <v/>
      </c>
      <c r="NX111" s="94"/>
      <c r="NY111" s="92" t="str">
        <f>IF(ISBLANK($OD$3),"",IF(ISBLANK(Tipy!LV105),0,IF(AND(Tipy!LV105=Výsledky!$OB$3,Tipy!LX105=Výsledky!$OD$3),50,0)))</f>
        <v/>
      </c>
      <c r="NZ111" s="92" t="str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/>
      </c>
      <c r="OA111" s="92" t="str">
        <f>IF(ISBLANK($OD$3),"",IF(OR(Tipy!LY105=Výsledky!$NY$6,Tipy!LY105=Výsledky!$NY$7,Tipy!LY105=Výsledky!$NY$8,Tipy!LY105=Výsledky!$NY$9),30,0))</f>
        <v/>
      </c>
      <c r="OB111" s="92" t="str">
        <f>IF(ISBLANK($OD$3),"",IF(OR(Tipy!LZ105=Výsledky!$OB$6,Tipy!LZ105=Výsledky!$OB$7,Tipy!LZ105=Výsledky!$OB$8,Tipy!LZ105=Výsledky!$OB$9),10,0))</f>
        <v/>
      </c>
      <c r="OC111" s="93" t="str">
        <f>IF(ISBLANK($OD$3),"",IF(ISBLANK(Tipy!LV105),0,IF(OR(AND(Tipy!LV105=Výsledky!$OB$3,OR(Tipy!LX105=Výsledky!$OD$3+1,Tipy!LX105=Výsledky!$OD$3-1)),AND(Tipy!LX105=Výsledky!$OD$3,OR(Tipy!LV105=Výsledky!$OB$3+1,Tipy!LV105=Výsledky!$OB$3-1))),10,0)))</f>
        <v/>
      </c>
      <c r="OD111" s="95" t="str">
        <f>IF(ISBLANK($OD$3),"",IF(ISBLANK(Tipy!LV105),"-",SUM(NY111:OC111)))</f>
        <v/>
      </c>
      <c r="OE111" s="94"/>
      <c r="OF111" s="92" t="str">
        <f>IF(ISBLANK($OK$3),"",IF(ISBLANK(Tipy!MB105),0,IF(AND(Tipy!MB105=Výsledky!$OI$3,Tipy!MD105=Výsledky!$OK$3),50,0)))</f>
        <v/>
      </c>
      <c r="OG111" s="92" t="str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/>
      </c>
      <c r="OH111" s="92" t="str">
        <f>IF(ISBLANK($OK$3),"",IF(OR(Tipy!ME105=Výsledky!$OF$6,Tipy!ME105=Výsledky!$OF$7,Tipy!ME105=Výsledky!$OF$8,Tipy!ME105=Výsledky!$OF$9),30,0))</f>
        <v/>
      </c>
      <c r="OI111" s="92" t="str">
        <f>IF(ISBLANK($OK$3),"",IF(OR(Tipy!MF105=Výsledky!$OI$6,Tipy!MF105=Výsledky!$OI$7,Tipy!MF105=Výsledky!$OI$8,Tipy!MF105=Výsledky!$OI$9),10,0))</f>
        <v/>
      </c>
      <c r="OJ111" s="93" t="str">
        <f>IF(ISBLANK($OK$3),"",IF(ISBLANK(Tipy!MB105),0,IF(OR(AND(Tipy!MB105=Výsledky!$OI$3,OR(Tipy!MD105=Výsledky!$OK$3+1,Tipy!MD105=Výsledky!$OK$3-1)),AND(Tipy!MD105=Výsledky!$OK$3,OR(Tipy!MB105=Výsledky!$OI$3+1,Tipy!MB105=Výsledky!$OI$3-1))),10,0)))</f>
        <v/>
      </c>
      <c r="OK111" s="95" t="str">
        <f>IF(ISBLANK($OK$3),"",IF(ISBLANK(Tipy!MB105),"-",SUM(OF111:OJ111)))</f>
        <v/>
      </c>
      <c r="OL111" s="94"/>
      <c r="OM111" s="92" t="str">
        <f>IF(ISBLANK($OR$3),"",IF(ISBLANK(Tipy!MH105),0,IF(AND(Tipy!MH105=Výsledky!$OP$3,Tipy!MJ105=Výsledky!$OR$3),50,0)))</f>
        <v/>
      </c>
      <c r="ON111" s="92" t="str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/>
      </c>
      <c r="OO111" s="92" t="str">
        <f>IF(ISBLANK($OR$3),"",IF(OR(Tipy!MK105=Výsledky!$OM$6,Tipy!MK105=Výsledky!$OM$7,Tipy!MK105=Výsledky!$OM$8,Tipy!MK105=Výsledky!$OM$9),30,0))</f>
        <v/>
      </c>
      <c r="OP111" s="92" t="str">
        <f>IF(ISBLANK($OR$3),"",IF(OR(Tipy!ML105=Výsledky!$OP$6,Tipy!ML105=Výsledky!$OP$7,Tipy!ML105=Výsledky!$OP$8,Tipy!ML105=Výsledky!$OP$9),10,0))</f>
        <v/>
      </c>
      <c r="OQ111" s="93" t="str">
        <f>IF(ISBLANK($OR$3),"",IF(ISBLANK(Tipy!MH105),0,IF(OR(AND(Tipy!MH105=Výsledky!$OP$3,OR(Tipy!MJ105=Výsledky!$OR$3+1,Tipy!MJ105=Výsledky!$OR$3-1)),AND(Tipy!MJ105=Výsledky!$OR$3,OR(Tipy!MH105=Výsledky!$OP$3+1,Tipy!MH105=Výsledky!$OP$3-1))),10,0)))</f>
        <v/>
      </c>
      <c r="OR111" s="95" t="str">
        <f>IF(ISBLANK($OR$3),"",IF(ISBLANK(Tipy!MH105),"-",SUM(OM111:OQ111)))</f>
        <v/>
      </c>
      <c r="OS111" s="94"/>
      <c r="OT111" s="92" t="str">
        <f>IF(ISBLANK($OY$3),"",IF(ISBLANK(Tipy!MN105),0,IF(AND(Tipy!MN105=Výsledky!$OW$3,Tipy!MP105=Výsledky!$OY$3),50,0)))</f>
        <v/>
      </c>
      <c r="OU111" s="92" t="str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/>
      </c>
      <c r="OV111" s="92" t="str">
        <f>IF(ISBLANK($OY$3),"",IF(OR(Tipy!MQ105=Výsledky!$OT$6,Tipy!MQ105=Výsledky!$OT$7,Tipy!MQ105=Výsledky!$OT$8,Tipy!MQ105=Výsledky!$OT$9),30,0))</f>
        <v/>
      </c>
      <c r="OW111" s="92" t="str">
        <f>IF(ISBLANK($OY$3),"",IF(OR(Tipy!MR105=Výsledky!$OW$6,Tipy!MR105=Výsledky!$OW$7,Tipy!MR105=Výsledky!$OW$8,Tipy!MR105=Výsledky!$OW$9),10,0))</f>
        <v/>
      </c>
      <c r="OX111" s="93" t="str">
        <f>IF(ISBLANK($OY$3),"",IF(ISBLANK(Tipy!MN105),0,IF(OR(AND(Tipy!MN105=Výsledky!$OW$3,OR(Tipy!MP105=Výsledky!$OY$3+1,Tipy!MP105=Výsledky!$OY$3-1)),AND(Tipy!MP105=Výsledky!$OY$3,OR(Tipy!MN105=Výsledky!$OW$3+1,Tipy!MN105=Výsledky!$OW$3-1))),10,0)))</f>
        <v/>
      </c>
      <c r="OY111" s="95" t="str">
        <f>IF(ISBLANK($OY$3),"",IF(ISBLANK(Tipy!MN105),"-",SUM(OT111:OX111)))</f>
        <v/>
      </c>
      <c r="OZ111" s="94"/>
      <c r="PA111" s="92" t="str">
        <f>IF(ISBLANK($PF$3),"",IF(ISBLANK(Tipy!MT105),0,IF(AND(Tipy!MT105=Výsledky!$PD$3,Tipy!MV105=Výsledky!$PF$3),50,0)))</f>
        <v/>
      </c>
      <c r="PB111" s="92" t="str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/>
      </c>
      <c r="PC111" s="92" t="str">
        <f>IF(ISBLANK($PF$3),"",IF(OR(Tipy!MW105=Výsledky!$PA$6,Tipy!MW105=Výsledky!$PA$7,Tipy!MW105=Výsledky!$PA$8,Tipy!MW105=Výsledky!$PA$9),30,0))</f>
        <v/>
      </c>
      <c r="PD111" s="92" t="str">
        <f>IF(ISBLANK($PF$3),"",IF(OR(Tipy!MX105=Výsledky!$PD$6,Tipy!MX105=Výsledky!$PD$7,Tipy!MX105=Výsledky!$PD$8,Tipy!MX105=Výsledky!$PD$9),10,0))</f>
        <v/>
      </c>
      <c r="PE111" s="93" t="str">
        <f>IF(ISBLANK($PF$3),"",IF(ISBLANK(Tipy!MT105),0,IF(OR(AND(Tipy!MT105=Výsledky!$PD$3,OR(Tipy!MV105=Výsledky!$PF$3+1,Tipy!MV105=Výsledky!$PF$3-1)),AND(Tipy!MV105=Výsledky!$PF$3,OR(Tipy!MT105=Výsledky!$PD$3+1,Tipy!MT105=Výsledky!$PD$3-1))),10,0)))</f>
        <v/>
      </c>
      <c r="PF111" s="95" t="str">
        <f>IF(ISBLANK($PF$3),"",IF(ISBLANK(Tipy!MT105),"-",SUM(PA111:PE111)))</f>
        <v/>
      </c>
      <c r="PG111" s="94"/>
      <c r="PH111" s="92" t="str">
        <f>IF(ISBLANK($PM$3),"",IF(ISBLANK(Tipy!MZ105),0,IF(AND(Tipy!MZ105=Výsledky!$PK$3,Tipy!NB105=Výsledky!$PM$3),50,0)))</f>
        <v/>
      </c>
      <c r="PI111" s="92" t="str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/>
      </c>
      <c r="PJ111" s="92" t="str">
        <f>IF(ISBLANK($PM$3),"",IF(OR(Tipy!NC105=Výsledky!$PH$6,Tipy!NC105=Výsledky!$PH$7,Tipy!NC105=Výsledky!$PH$8,Tipy!NC105=Výsledky!$PH$9),30,0))</f>
        <v/>
      </c>
      <c r="PK111" s="92" t="str">
        <f>IF(ISBLANK($PM$3),"",IF(OR(Tipy!ND105=Výsledky!$PK$6,Tipy!ND105=Výsledky!$PK$7,Tipy!ND105=Výsledky!$PK$8,Tipy!ND105=Výsledky!$PK$9),10,0))</f>
        <v/>
      </c>
      <c r="PL111" s="93" t="str">
        <f>IF(ISBLANK($PM$3),"",IF(ISBLANK(Tipy!MZ105),0,IF(OR(AND(Tipy!MZ105=Výsledky!$PK$3,OR(Tipy!NB105=Výsledky!$PM$3+1,Tipy!NB105=Výsledky!$PM$3-1)),AND(Tipy!NB105=Výsledky!$PM$3,OR(Tipy!MZ105=Výsledky!$PK$3+1,Tipy!MZ105=Výsledky!$PK$3-1))),10,0)))</f>
        <v/>
      </c>
      <c r="PM111" s="95" t="str">
        <f>IF(ISBLANK($PM$3),"",IF(ISBLANK(Tipy!MZ105),"-",SUM(PH111:PL111)))</f>
        <v/>
      </c>
      <c r="PN111" s="94"/>
      <c r="PO111" s="92" t="str">
        <f>IF(ISBLANK($PT$3),"",IF(ISBLANK(Tipy!NF105),0,IF(AND(Tipy!NF105=Výsledky!$PR$3,Tipy!NH105=Výsledky!$PT$3),50,0)))</f>
        <v/>
      </c>
      <c r="PP111" s="92" t="str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/>
      </c>
      <c r="PQ111" s="92" t="str">
        <f>IF(ISBLANK($PT$3),"",IF(OR(Tipy!NI105=Výsledky!$PO$6,Tipy!NI105=Výsledky!$PO$7,Tipy!NI105=Výsledky!$PO$8,Tipy!NI105=Výsledky!$PO$9),30,0))</f>
        <v/>
      </c>
      <c r="PR111" s="92" t="str">
        <f>IF(ISBLANK($PT$3),"",IF(OR(Tipy!NJ105=Výsledky!$PR$6,Tipy!NJ105=Výsledky!$PR$7,Tipy!NJ105=Výsledky!$PR$8,Tipy!NJ105=Výsledky!$PR$9),10,0))</f>
        <v/>
      </c>
      <c r="PS111" s="93" t="str">
        <f>IF(ISBLANK($PT$3),"",IF(ISBLANK(Tipy!NF105),0,IF(OR(AND(Tipy!NF105=Výsledky!$PR$3,OR(Tipy!NH105=Výsledky!$PT$3+1,Tipy!NH105=Výsledky!$PT$3-1)),AND(Tipy!NH105=Výsledky!$PT$3,OR(Tipy!NF105=Výsledky!$PR$3+1,Tipy!NF105=Výsledky!$PR$3-1))),10,0)))</f>
        <v/>
      </c>
      <c r="PT111" s="95" t="str">
        <f>IF(ISBLANK($PT$3),"",IF(ISBLANK(Tipy!NF105),"-",SUM(PO111:PS111)))</f>
        <v/>
      </c>
      <c r="PU111" s="94"/>
      <c r="PV111" s="92" t="str">
        <f>IF(ISBLANK($QA$3),"",IF(ISBLANK(Tipy!NL105),0,IF(AND(Tipy!NL105=Výsledky!$PY$3,Tipy!NN105=Výsledky!$QA$3),50,0)))</f>
        <v/>
      </c>
      <c r="PW111" s="92" t="str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/>
      </c>
      <c r="PX111" s="92" t="str">
        <f>IF(ISBLANK($QA$3),"",IF(OR(Tipy!NO105=Výsledky!$PV$6,Tipy!NO105=Výsledky!$PV$7,Tipy!NO105=Výsledky!$PV$8,Tipy!NO105=Výsledky!$PV$9),30,0))</f>
        <v/>
      </c>
      <c r="PY111" s="92" t="str">
        <f>IF(ISBLANK($QA$3),"",IF(OR(Tipy!NP105=Výsledky!$PY$6,Tipy!NP105=Výsledky!$PY$7,Tipy!NP105=Výsledky!$PY$8,Tipy!NP105=Výsledky!$PY$9),10,0))</f>
        <v/>
      </c>
      <c r="PZ111" s="93" t="str">
        <f>IF(ISBLANK($QA$3),"",IF(ISBLANK(Tipy!NL105),0,IF(OR(AND(Tipy!NL105=Výsledky!$PY$3,OR(Tipy!NN105=Výsledky!$QA$3+1,Tipy!NN105=Výsledky!$QA$3-1)),AND(Tipy!NN105=Výsledky!$QA$3,OR(Tipy!NL105=Výsledky!$PY$3+1,Tipy!NL105=Výsledky!$PY$3-1))),10,0)))</f>
        <v/>
      </c>
      <c r="QA111" s="95" t="str">
        <f>IF(ISBLANK($QA$3),"",IF(ISBLANK(Tipy!NL105),"-",SUM(PV111:PZ111)))</f>
        <v/>
      </c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187">
        <f>IF(ISBLANK($GP$3),"",IF(ISBLANK(Tipy!FJ106),0,IF(AND(Tipy!FJ106=Výsledky!$GN$3,Tipy!FL106=Výsledky!$GP$3),50,0)))</f>
        <v>0</v>
      </c>
      <c r="GL112" s="188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8">
        <f>IF(ISBLANK($GP$3),"",IF(OR(Tipy!FM106=Výsledky!$GK$6,Tipy!FM106=Výsledky!$GK$7,Tipy!FM106=Výsledky!$GK$8,Tipy!FM106=Výsledky!$GK$9),30,0))</f>
        <v>0</v>
      </c>
      <c r="GN112" s="188">
        <f>IF(ISBLANK($GP$3),"",IF(OR(Tipy!FN106=Výsledky!$GN$6,Tipy!FN106=Výsledky!$GN$7,Tipy!FN106=Výsledky!$GN$8,Tipy!FN106=Výsledky!$GN$9),10,0))</f>
        <v>0</v>
      </c>
      <c r="GO112" s="189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6" t="str">
        <f>IF(ISBLANK($GP$3),"",IF(ISBLANK(Tipy!FJ106),"-",SUM(GK112:GO112)))</f>
        <v>-</v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187">
        <f>IF(ISBLANK($IM$3),"",IF(ISBLANK(Tipy!GZ106),0,IF(AND(Tipy!GZ106=Výsledky!$IK$3,Tipy!HB106=Výsledky!$IM$3),50,0)))</f>
        <v>0</v>
      </c>
      <c r="II112" s="188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8">
        <f>IF(ISBLANK($IM$3),"",IF(OR(Tipy!HC106=Výsledky!$IH$6,Tipy!HC106=Výsledky!$IH$7,Tipy!HC106=Výsledky!$IH$8,Tipy!HC106=Výsledky!$IH$9),30,0))</f>
        <v>0</v>
      </c>
      <c r="IK112" s="188">
        <f>IF(ISBLANK($IM$3),"",IF(OR(Tipy!HD106=Výsledky!$IK$6,Tipy!HD106=Výsledky!$IK$7,Tipy!HD106=Výsledky!$IK$8,Tipy!HD106=Výsledky!$IK$9),10,0))</f>
        <v>0</v>
      </c>
      <c r="IL112" s="189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6" t="str">
        <f>IF(ISBLANK($IM$3),"",IF(ISBLANK(Tipy!GZ106),"-",SUM(IH112:IL112)))</f>
        <v>-</v>
      </c>
      <c r="IN112" s="185"/>
      <c r="IO112" s="187">
        <f>IF(ISBLANK($IT$3),"",IF(ISBLANK(Tipy!HF106),0,IF(AND(Tipy!HF106=Výsledky!$IR$3,Tipy!HH106=Výsledky!$IT$3),50,0)))</f>
        <v>0</v>
      </c>
      <c r="IP112" s="188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8">
        <f>IF(ISBLANK($IT$3),"",IF(OR(Tipy!HI106=Výsledky!$IO$6,Tipy!HI106=Výsledky!$IO$7,Tipy!HI106=Výsledky!$IO$8,Tipy!HI106=Výsledky!$IO$9),30,0))</f>
        <v>0</v>
      </c>
      <c r="IR112" s="188">
        <f>IF(ISBLANK($IT$3),"",IF(OR(Tipy!HJ106=Výsledky!$IR$6,Tipy!HJ106=Výsledky!$IR$7,Tipy!HJ106=Výsledky!$IR$8,Tipy!HJ106=Výsledky!$IR$9),10,0))</f>
        <v>0</v>
      </c>
      <c r="IS112" s="189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90" t="str">
        <f>IF(ISBLANK($IT$3),"",IF(ISBLANK(Tipy!HF106),"-",SUM(IO112:IS112)))</f>
        <v>-</v>
      </c>
      <c r="IU112" s="185"/>
      <c r="IV112" s="187">
        <f>IF(ISBLANK($JA$3),"",IF(ISBLANK(Tipy!HL106),0,IF(AND(Tipy!HL106=Výsledky!$IY$3,Tipy!HN106=Výsledky!$JA$3),50,0)))</f>
        <v>0</v>
      </c>
      <c r="IW112" s="188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8">
        <f>IF(ISBLANK($JA$3),"",IF(OR(Tipy!HO106=Výsledky!$IV$6,Tipy!HO106=Výsledky!$IV$7,Tipy!HO106=Výsledky!$IV$8,Tipy!HO106=Výsledky!$IV$9),30,0))</f>
        <v>0</v>
      </c>
      <c r="IY112" s="188">
        <f>IF(ISBLANK($JA$3),"",IF(OR(Tipy!HP106=Výsledky!$IY$6,Tipy!HP106=Výsledky!$IY$7,Tipy!HP106=Výsledky!$IY$8,Tipy!HP106=Výsledky!$IY$9),10,0))</f>
        <v>0</v>
      </c>
      <c r="IZ112" s="189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90" t="str">
        <f>IF(ISBLANK($JA$3),"",IF(ISBLANK(Tipy!HL106),"-",SUM(IV112:IZ112)))</f>
        <v>-</v>
      </c>
      <c r="JB112" s="185"/>
      <c r="JC112" s="187">
        <f>IF(ISBLANK($JH$3),"",IF(ISBLANK(Tipy!HR106),0,IF(AND(Tipy!HR106=Výsledky!$JF$3,Tipy!HT106=Výsledky!$JH$3),50,0)))</f>
        <v>0</v>
      </c>
      <c r="JD112" s="188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8">
        <f>IF(ISBLANK($JH$3),"",IF(OR(Tipy!HU106=Výsledky!$JC$6,Tipy!HU106=Výsledky!$JC$7,Tipy!HU106=Výsledky!$JC$8,Tipy!HU106=Výsledky!$JC$9),30,0))</f>
        <v>0</v>
      </c>
      <c r="JF112" s="188">
        <f>IF(ISBLANK($JH$3),"",IF(OR(Tipy!HV106=Výsledky!$JF$6,Tipy!HV106=Výsledky!$JF$7,Tipy!HV106=Výsledky!$JF$8,Tipy!HV106=Výsledky!$JF$9),10,0))</f>
        <v>0</v>
      </c>
      <c r="JG112" s="189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90" t="str">
        <f>IF(ISBLANK($JH$3),"",IF(ISBLANK(Tipy!HR106),"-",SUM(JC112:JG112)))</f>
        <v>-</v>
      </c>
      <c r="JI112" s="185"/>
      <c r="JJ112" s="187">
        <f>IF(ISBLANK($JO$3),"",IF(ISBLANK(Tipy!HX106),0,IF(AND(Tipy!HX106=Výsledky!$JM$3,Tipy!HZ106=Výsledky!$JO$3),50,0)))</f>
        <v>0</v>
      </c>
      <c r="JK112" s="188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8">
        <f>IF(ISBLANK($JO$3),"",IF(OR(Tipy!IA106=Výsledky!$JJ$6,Tipy!IA106=Výsledky!$JJ$7,Tipy!IA106=Výsledky!$JJ$8,Tipy!IA106=Výsledky!$JJ$9),30,0))</f>
        <v>0</v>
      </c>
      <c r="JM112" s="188">
        <f>IF(ISBLANK($JO$3),"",IF(OR(Tipy!IB106=Výsledky!$JM$6,Tipy!IB106=Výsledky!$JM$7,Tipy!IB106=Výsledky!$JM$8,Tipy!IB106=Výsledky!$JM$9),10,0))</f>
        <v>0</v>
      </c>
      <c r="JN112" s="189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190" t="str">
        <f>IF(ISBLANK($JO$3),"",IF(ISBLANK(Tipy!HX106),"-",SUM(JJ112:JN112)))</f>
        <v>-</v>
      </c>
      <c r="JP112" s="185"/>
      <c r="JQ112" s="187">
        <f>IF(ISBLANK($JV$3),"",IF(ISBLANK(Tipy!ID106),0,IF(AND(Tipy!ID106=Výsledky!$JT$3,Tipy!IF106=Výsledky!$JV$3),50,0)))</f>
        <v>0</v>
      </c>
      <c r="JR112" s="188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88">
        <f>IF(ISBLANK($JV$3),"",IF(OR(Tipy!IG106=Výsledky!$JQ$6,Tipy!IG106=Výsledky!$JQ$7,Tipy!IG106=Výsledky!$JQ$8,Tipy!IG106=Výsledky!$JQ$9),30,0))</f>
        <v>0</v>
      </c>
      <c r="JT112" s="188">
        <f>IF(ISBLANK($JV$3),"",IF(OR(Tipy!IH106=Výsledky!$JT$6,Tipy!IH106=Výsledky!$JT$7,Tipy!IH106=Výsledky!$JT$8,Tipy!IH106=Výsledky!$JT$9),10,0))</f>
        <v>0</v>
      </c>
      <c r="JU112" s="189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190" t="str">
        <f>IF(ISBLANK($JV$3),"",IF(ISBLANK(Tipy!ID106),"-",SUM(JQ112:JU112)))</f>
        <v>-</v>
      </c>
      <c r="JW112" s="185"/>
      <c r="JX112" s="187">
        <f>IF(ISBLANK($KC$3),"",IF(ISBLANK(Tipy!IJ106),0,IF(AND(Tipy!IJ106=Výsledky!$KA$3,Tipy!IL106=Výsledky!$KC$3),50,0)))</f>
        <v>0</v>
      </c>
      <c r="JY112" s="188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>0</v>
      </c>
      <c r="JZ112" s="188">
        <f>IF(ISBLANK($KC$3),"",IF(OR(Tipy!IM106=Výsledky!$JX$6,Tipy!IM106=Výsledky!$JX$7,Tipy!IM106=Výsledky!$JX$8,Tipy!IM106=Výsledky!$JX$9),30,0))</f>
        <v>0</v>
      </c>
      <c r="KA112" s="188">
        <f>IF(ISBLANK($KC$3),"",IF(OR(Tipy!IN106=Výsledky!$KA$6,Tipy!IN106=Výsledky!$KA$7,Tipy!IN106=Výsledky!$KA$8,Tipy!IN106=Výsledky!$KA$9),10,0))</f>
        <v>0</v>
      </c>
      <c r="KB112" s="189">
        <f>IF(ISBLANK($KC$3),"",IF(ISBLANK(Tipy!IJ106),0,IF(OR(AND(Tipy!IJ106=Výsledky!$KA$3,OR(Tipy!IL106=Výsledky!$KC$3+1,Tipy!IL106=Výsledky!$KC$3-1)),AND(Tipy!IL106=Výsledky!$KC$3,OR(Tipy!IJ106=Výsledky!$KA$3+1,Tipy!IJ106=Výsledky!$KA$3-1))),10,0)))</f>
        <v>0</v>
      </c>
      <c r="KC112" s="190" t="str">
        <f>IF(ISBLANK($KC$3),"",IF(ISBLANK(Tipy!IJ106),"-",SUM(JX112:KB112)))</f>
        <v>-</v>
      </c>
      <c r="KD112" s="185"/>
      <c r="KE112" s="187">
        <f>IF(ISBLANK($KJ$3),"",IF(ISBLANK(Tipy!IP106),0,IF(AND(Tipy!IP106=Výsledky!$KH$3,Tipy!IR106=Výsledky!$KJ$3),50,0)))</f>
        <v>0</v>
      </c>
      <c r="KF112" s="188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88">
        <f>IF(ISBLANK($KJ$3),"",IF(OR(Tipy!IS106=Výsledky!$KE$6,Tipy!IS106=Výsledky!$KE$7,Tipy!IS106=Výsledky!$KE$8,Tipy!IS106=Výsledky!$KE$9),30,0))</f>
        <v>0</v>
      </c>
      <c r="KH112" s="188">
        <f>IF(ISBLANK($KJ$3),"",IF(OR(Tipy!IT106=Výsledky!$KH$6,Tipy!IT106=Výsledky!$KH$7,Tipy!IT106=Výsledky!$KH$8,Tipy!IT106=Výsledky!$KH$9),10,0))</f>
        <v>0</v>
      </c>
      <c r="KI112" s="189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190" t="str">
        <f>IF(ISBLANK($KJ$3),"",IF(ISBLANK(Tipy!IP106),"-",SUM(KE112:KI112)))</f>
        <v>-</v>
      </c>
      <c r="KK112" s="185"/>
      <c r="KL112" s="187">
        <f>IF(ISBLANK($KQ$3),"",IF(ISBLANK(Tipy!IV106),0,IF(AND(Tipy!IV106=Výsledky!$KO$3,Tipy!IX106=Výsledky!$KQ$3),50,0)))</f>
        <v>0</v>
      </c>
      <c r="KM112" s="188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>0</v>
      </c>
      <c r="KN112" s="188">
        <f>IF(ISBLANK($KQ$3),"",IF(OR(Tipy!IY106=Výsledky!$KL$6,Tipy!IY106=Výsledky!$KL$7,Tipy!IY106=Výsledky!$KL$8,Tipy!IY106=Výsledky!$KL$9),30,0))</f>
        <v>0</v>
      </c>
      <c r="KO112" s="188">
        <f>IF(ISBLANK($KQ$3),"",IF(OR(Tipy!IZ106=Výsledky!$KO$6,Tipy!IZ106=Výsledky!$KO$7,Tipy!IZ106=Výsledky!$KO$8,Tipy!IZ106=Výsledky!$KO$9),10,0))</f>
        <v>0</v>
      </c>
      <c r="KP112" s="189">
        <f>IF(ISBLANK($KQ$3),"",IF(ISBLANK(Tipy!IV106),0,IF(OR(AND(Tipy!IV106=Výsledky!$KO$3,OR(Tipy!IX106=Výsledky!$KQ$3+1,Tipy!IX106=Výsledky!$KQ$3-1)),AND(Tipy!IX106=Výsledky!$KQ$3,OR(Tipy!IV106=Výsledky!$KO$3+1,Tipy!IV106=Výsledky!$KO$3-1))),10,0)))</f>
        <v>0</v>
      </c>
      <c r="KQ112" s="190" t="str">
        <f>IF(ISBLANK($KQ$3),"",IF(ISBLANK(Tipy!IV106),"-",SUM(KL112:KP112)))</f>
        <v>-</v>
      </c>
      <c r="KR112" s="185"/>
      <c r="KS112" s="187">
        <f>IF(ISBLANK($KX$3),"",IF(ISBLANK(Tipy!JB106),0,IF(AND(Tipy!JB106=Výsledky!$KV$3,Tipy!JD106=Výsledky!$KX$3),50,0)))</f>
        <v>0</v>
      </c>
      <c r="KT112" s="188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>0</v>
      </c>
      <c r="KU112" s="188">
        <f>IF(ISBLANK($KX$3),"",IF(OR(Tipy!JE106=Výsledky!$KS$6,Tipy!JE106=Výsledky!$KS$7,Tipy!JE106=Výsledky!$KS$8,Tipy!JE106=Výsledky!$KS$9),30,0))</f>
        <v>0</v>
      </c>
      <c r="KV112" s="188">
        <f>IF(ISBLANK($KX$3),"",IF(OR(Tipy!JF106=Výsledky!$KV$6,Tipy!JF106=Výsledky!$KV$7,Tipy!JF106=Výsledky!$KV$8,Tipy!JF106=Výsledky!$KV$9),10,0))</f>
        <v>0</v>
      </c>
      <c r="KW112" s="189">
        <f>IF(ISBLANK($KX$3),"",IF(ISBLANK(Tipy!JB106),0,IF(OR(AND(Tipy!JB106=Výsledky!$KV$3,OR(Tipy!JD106=Výsledky!$KX$3+1,Tipy!JD106=Výsledky!$KX$3-1)),AND(Tipy!JD106=Výsledky!$KX$3,OR(Tipy!JB106=Výsledky!$KV$3+1,Tipy!JB106=Výsledky!$KV$3-1))),10,0)))</f>
        <v>0</v>
      </c>
      <c r="KX112" s="190" t="str">
        <f>IF(ISBLANK($KX$3),"",IF(ISBLANK(Tipy!JB106),"-",SUM(KS112:KW112)))</f>
        <v>-</v>
      </c>
      <c r="KY112" s="185"/>
      <c r="KZ112" s="187">
        <f>IF(ISBLANK($LE$3),"",IF(ISBLANK(Tipy!JH106),0,IF(AND(Tipy!JH106=Výsledky!$LC$3,Tipy!JJ106=Výsledky!$LE$3),50,0)))</f>
        <v>0</v>
      </c>
      <c r="LA112" s="188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>0</v>
      </c>
      <c r="LB112" s="188">
        <f>IF(ISBLANK($LE$3),"",IF(OR(Tipy!JK106=Výsledky!$KZ$6,Tipy!JK106=Výsledky!$KZ$7,Tipy!JK106=Výsledky!$KZ$8,Tipy!JK106=Výsledky!$KZ$9),30,0))</f>
        <v>0</v>
      </c>
      <c r="LC112" s="188">
        <f>IF(ISBLANK($LE$3),"",IF(OR(Tipy!JL106=Výsledky!$LC$6,Tipy!JL106=Výsledky!$LC$7,Tipy!JL106=Výsledky!$LC$8,Tipy!JL106=Výsledky!$LC$9),10,0))</f>
        <v>0</v>
      </c>
      <c r="LD112" s="189">
        <f>IF(ISBLANK($LE$3),"",IF(ISBLANK(Tipy!JH106),0,IF(OR(AND(Tipy!JH106=Výsledky!$LC$3,OR(Tipy!JJ106=Výsledky!$LE$3+1,Tipy!JJ106=Výsledky!$LE$3-1)),AND(Tipy!JJ106=Výsledky!$LE$3,OR(Tipy!JH106=Výsledky!$LC$3+1,Tipy!JH106=Výsledky!$LC$3-1))),10,0)))</f>
        <v>0</v>
      </c>
      <c r="LE112" s="190" t="str">
        <f>IF(ISBLANK($LE$3),"",IF(ISBLANK(Tipy!JH106),"-",SUM(KZ112:LD112)))</f>
        <v>-</v>
      </c>
      <c r="LF112" s="185"/>
      <c r="LG112" s="187">
        <f>IF(ISBLANK($LL$3),"",IF(ISBLANK(Tipy!JN106),0,IF(AND(Tipy!JN106=Výsledky!$LJ$3,Tipy!JP106=Výsledky!$LL$3),50,0)))</f>
        <v>0</v>
      </c>
      <c r="LH112" s="188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>0</v>
      </c>
      <c r="LI112" s="188">
        <f>IF(ISBLANK($LL$3),"",IF(OR(Tipy!JQ106=Výsledky!$LG$6,Tipy!JQ106=Výsledky!$LG$7,Tipy!JQ106=Výsledky!$LG$8,Tipy!JQ106=Výsledky!$LG$9),30,0))</f>
        <v>0</v>
      </c>
      <c r="LJ112" s="188">
        <f>IF(ISBLANK($LL$3),"",IF(OR(Tipy!JR106=Výsledky!$LJ$6,Tipy!JR106=Výsledky!$LJ$7,Tipy!JR106=Výsledky!$LJ$8,Tipy!JR106=Výsledky!$LJ$9),10,0))</f>
        <v>0</v>
      </c>
      <c r="LK112" s="189">
        <f>IF(ISBLANK($LL$3),"",IF(ISBLANK(Tipy!JN106),0,IF(OR(AND(Tipy!JN106=Výsledky!$LJ$3,OR(Tipy!JP106=Výsledky!$LL$3+1,Tipy!JP106=Výsledky!$LL$3-1)),AND(Tipy!JP106=Výsledky!$LL$3,OR(Tipy!JN106=Výsledky!$LJ$3+1,Tipy!JN106=Výsledky!$LJ$3-1))),10,0)))</f>
        <v>0</v>
      </c>
      <c r="LL112" s="190" t="str">
        <f>IF(ISBLANK($LL$3),"",IF(ISBLANK(Tipy!JN106),"-",SUM(LG112:LK112)))</f>
        <v>-</v>
      </c>
      <c r="LM112" s="185"/>
      <c r="LN112" s="187" t="str">
        <f>IF(ISBLANK($LS$3),"",IF(ISBLANK(Tipy!JT106),0,IF(AND(Tipy!JT106=Výsledky!$LQ$3,Tipy!JV106=Výsledky!$LS$3),50,0)))</f>
        <v/>
      </c>
      <c r="LO112" s="188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88" t="str">
        <f>IF(ISBLANK($LS$3),"",IF(OR(Tipy!JW106=Výsledky!$LN$6,Tipy!JW106=Výsledky!$LN$7,Tipy!JW106=Výsledky!$LN$8,Tipy!JW106=Výsledky!$LN$9),30,0))</f>
        <v/>
      </c>
      <c r="LQ112" s="188" t="str">
        <f>IF(ISBLANK($LS$3),"",IF(OR(Tipy!JX106=Výsledky!$LQ$6,Tipy!JX106=Výsledky!$LQ$7,Tipy!JX106=Výsledky!$LQ$8,Tipy!JX106=Výsledky!$LQ$9),10,0))</f>
        <v/>
      </c>
      <c r="LR112" s="189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190" t="str">
        <f>IF(ISBLANK($LS$3),"",IF(ISBLANK(Tipy!JT106),"-",SUM(LN112:LR112)))</f>
        <v/>
      </c>
      <c r="LT112" s="94"/>
      <c r="LU112" s="187">
        <f>IF(ISBLANK($LZ$3),"",IF(ISBLANK(Tipy!JZ106),0,IF(AND(Tipy!JZ106=Výsledky!$LX$3,Tipy!KB106=Výsledky!$LZ$3),50,0)))</f>
        <v>0</v>
      </c>
      <c r="LV112" s="188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>0</v>
      </c>
      <c r="LW112" s="188">
        <f>IF(ISBLANK($LZ$3),"",IF(OR(Tipy!KC106=Výsledky!$LU$6,Tipy!KC106=Výsledky!$LU$7,Tipy!KC106=Výsledky!$LU$8,Tipy!KC106=Výsledky!$LU$9),30,0))</f>
        <v>0</v>
      </c>
      <c r="LX112" s="188">
        <f>IF(ISBLANK($LZ$3),"",IF(OR(Tipy!KD106=Výsledky!$LX$6,Tipy!KD106=Výsledky!$LX$7,Tipy!KD106=Výsledky!$LX$8,Tipy!KD106=Výsledky!$LX$9),10,0))</f>
        <v>0</v>
      </c>
      <c r="LY112" s="189">
        <f>IF(ISBLANK($LZ$3),"",IF(ISBLANK(Tipy!JZ106),0,IF(OR(AND(Tipy!JZ106=Výsledky!$LX$3,OR(Tipy!KB106=Výsledky!$LZ$3+1,Tipy!KB106=Výsledky!$LZ$3-1)),AND(Tipy!KB106=Výsledky!$LZ$3,OR(Tipy!JZ106=Výsledky!$LX$3+1,Tipy!JZ106=Výsledky!$LX$3-1))),10,0)))</f>
        <v>0</v>
      </c>
      <c r="LZ112" s="190" t="str">
        <f>IF(ISBLANK($LZ$3),"",IF(ISBLANK(Tipy!JZ106),"-",SUM(LU112:LY112)))</f>
        <v>-</v>
      </c>
      <c r="MA112" s="185"/>
      <c r="MB112" s="187">
        <f>IF(ISBLANK($MG$3),"",IF(ISBLANK(Tipy!KF106),0,IF(AND(Tipy!KF106=Výsledky!$ME$3,Tipy!KH106=Výsledky!$MG$3),50,0)))</f>
        <v>0</v>
      </c>
      <c r="MC112" s="188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>0</v>
      </c>
      <c r="MD112" s="188">
        <f>IF(ISBLANK($MG$3),"",IF(OR(Tipy!KI106=Výsledky!$MB$6,Tipy!KI106=Výsledky!$MB$7,Tipy!KI106=Výsledky!$MB$8,Tipy!KI106=Výsledky!$MB$9),30,0))</f>
        <v>0</v>
      </c>
      <c r="ME112" s="188">
        <f>IF(ISBLANK($MG$3),"",IF(OR(Tipy!KJ106=Výsledky!$ME$6,Tipy!KJ106=Výsledky!$ME$7,Tipy!KJ106=Výsledky!$ME$8,Tipy!KJ106=Výsledky!$ME$9),10,0))</f>
        <v>0</v>
      </c>
      <c r="MF112" s="189">
        <f>IF(ISBLANK($MG$3),"",IF(ISBLANK(Tipy!KF106),0,IF(OR(AND(Tipy!KF106=Výsledky!$ME$3,OR(Tipy!KH106=Výsledky!$MG$3+1,Tipy!KH106=Výsledky!$MG$3-1)),AND(Tipy!KH106=Výsledky!$MG$3,OR(Tipy!KF106=Výsledky!$ME$3+1,Tipy!KF106=Výsledky!$ME$3-1))),10,0)))</f>
        <v>0</v>
      </c>
      <c r="MG112" s="190" t="str">
        <f>IF(ISBLANK($MG$3),"",IF(ISBLANK(Tipy!KF106),"-",SUM(MB112:MF112)))</f>
        <v>-</v>
      </c>
      <c r="MH112" s="94"/>
      <c r="MI112" s="99" t="str">
        <f>IF(ISBLANK($MN$3),"",IF(ISBLANK(Tipy!KL106),0,IF(AND(Tipy!KL106=Výsledky!$ML$3,Tipy!KN106=Výsledky!$MN$3),50,0)))</f>
        <v/>
      </c>
      <c r="MJ112" s="100" t="str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/>
      </c>
      <c r="MK112" s="100" t="str">
        <f>IF(ISBLANK($MN$3),"",IF(OR(Tipy!KO106=Výsledky!$MI$6,Tipy!KO106=Výsledky!$MI$7,Tipy!KO106=Výsledky!$MI$8,Tipy!KO106=Výsledky!$MI$9),30,0))</f>
        <v/>
      </c>
      <c r="ML112" s="100" t="str">
        <f>IF(ISBLANK($MN$3),"",IF(OR(Tipy!KP106=Výsledky!$ML$6,Tipy!KP106=Výsledky!$ML$7,Tipy!KP106=Výsledky!$ML$8,Tipy!KP106=Výsledky!$ML$9),10,0))</f>
        <v/>
      </c>
      <c r="MM112" s="101" t="str">
        <f>IF(ISBLANK($MN$3),"",IF(ISBLANK(Tipy!KL106),0,IF(OR(AND(Tipy!KL106=Výsledky!$ML$3,OR(Tipy!KN106=Výsledky!$MN$3+1,Tipy!KN106=Výsledky!$MN$3-1)),AND(Tipy!KN106=Výsledky!$MN$3,OR(Tipy!KL106=Výsledky!$ML$3+1,Tipy!KL106=Výsledky!$ML$3-1))),10,0)))</f>
        <v/>
      </c>
      <c r="MN112" s="98" t="str">
        <f>IF(ISBLANK($MN$3),"",IF(ISBLANK(Tipy!KL106),"-",SUM(MI112:MM112)))</f>
        <v/>
      </c>
      <c r="MO112" s="94"/>
      <c r="MP112" s="99" t="str">
        <f>IF(ISBLANK($MU$3),"",IF(ISBLANK(Tipy!KR106),0,IF(AND(Tipy!KR106=Výsledky!$MS$3,Tipy!KT106=Výsledky!$MU$3),50,0)))</f>
        <v/>
      </c>
      <c r="MQ112" s="100" t="str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/>
      </c>
      <c r="MR112" s="100" t="str">
        <f>IF(ISBLANK($MU$3),"",IF(OR(Tipy!KU106=Výsledky!$MP$6,Tipy!KU106=Výsledky!$MP$7,Tipy!KU106=Výsledky!$MP$8,Tipy!KU106=Výsledky!$MP$9),30,0))</f>
        <v/>
      </c>
      <c r="MS112" s="100" t="str">
        <f>IF(ISBLANK($MU$3),"",IF(OR(Tipy!KV106=Výsledky!$MS$6,Tipy!KV106=Výsledky!$MS$7,Tipy!KV106=Výsledky!$MS$8,Tipy!KV106=Výsledky!$MS$9),10,0))</f>
        <v/>
      </c>
      <c r="MT112" s="101" t="str">
        <f>IF(ISBLANK($MU$3),"",IF(ISBLANK(Tipy!KR106),0,IF(OR(AND(Tipy!KR106=Výsledky!$MS$3,OR(Tipy!KT106=Výsledky!$MU$3+1,Tipy!KT106=Výsledky!$MU$3-1)),AND(Tipy!KT106=Výsledky!$MU$3,OR(Tipy!KR106=Výsledky!$MS$3+1,Tipy!KR106=Výsledky!$MS$3-1))),10,0)))</f>
        <v/>
      </c>
      <c r="MU112" s="98" t="str">
        <f>IF(ISBLANK($MU$3),"",IF(ISBLANK(Tipy!KR106),"-",SUM(MP112:MT112)))</f>
        <v/>
      </c>
      <c r="MV112" s="94"/>
      <c r="MW112" s="99" t="str">
        <f>IF(ISBLANK($NB$3),"",IF(ISBLANK(Tipy!KX106),0,IF(AND(Tipy!KX106=Výsledky!$MZ$3,Tipy!KZ106=Výsledky!$NB$3),50,0)))</f>
        <v/>
      </c>
      <c r="MX112" s="100" t="str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/>
      </c>
      <c r="MY112" s="100" t="str">
        <f>IF(ISBLANK($NB$3),"",IF(OR(Tipy!LA106=Výsledky!$MW$6,Tipy!LA106=Výsledky!$MW$7,Tipy!LA106=Výsledky!$MW$8,Tipy!LA106=Výsledky!$MW$9),30,0))</f>
        <v/>
      </c>
      <c r="MZ112" s="100" t="str">
        <f>IF(ISBLANK($NB$3),"",IF(OR(Tipy!LB106=Výsledky!$MZ$6,Tipy!LB106=Výsledky!$MZ$7,Tipy!LB106=Výsledky!$MZ$8,Tipy!LB106=Výsledky!$MZ$9),10,0))</f>
        <v/>
      </c>
      <c r="NA112" s="101" t="str">
        <f>IF(ISBLANK($NB$3),"",IF(ISBLANK(Tipy!KX106),0,IF(OR(AND(Tipy!KX106=Výsledky!$MZ$3,OR(Tipy!KZ106=Výsledky!$NB$3+1,Tipy!KZ106=Výsledky!$NB$3-1)),AND(Tipy!KZ106=Výsledky!$NB$3,OR(Tipy!KX106=Výsledky!$MZ$3+1,Tipy!KX106=Výsledky!$MZ$3-1))),10,0)))</f>
        <v/>
      </c>
      <c r="NB112" s="98" t="str">
        <f>IF(ISBLANK($NB$3),"",IF(ISBLANK(Tipy!KX106),"-",SUM(MW112:NA112)))</f>
        <v/>
      </c>
      <c r="NC112" s="94"/>
      <c r="ND112" s="99" t="str">
        <f>IF(ISBLANK($NI$3),"",IF(ISBLANK(Tipy!LD106),0,IF(AND(Tipy!LD106=Výsledky!$NG$3,Tipy!LF106=Výsledky!$NI$3),50,0)))</f>
        <v/>
      </c>
      <c r="NE112" s="100" t="str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/>
      </c>
      <c r="NF112" s="100" t="str">
        <f>IF(ISBLANK($NI$3),"",IF(OR(Tipy!LG106=Výsledky!$ND$6,Tipy!LG106=Výsledky!$ND$7,Tipy!LG106=Výsledky!$ND$8,Tipy!LG106=Výsledky!$ND$9),30,0))</f>
        <v/>
      </c>
      <c r="NG112" s="100" t="str">
        <f>IF(ISBLANK($NI$3),"",IF(OR(Tipy!LH106=Výsledky!$NG$6,Tipy!LH106=Výsledky!$NG$7,Tipy!LH106=Výsledky!$NG$8,Tipy!LH106=Výsledky!$NG$9),10,0))</f>
        <v/>
      </c>
      <c r="NH112" s="101" t="str">
        <f>IF(ISBLANK($NI$3),"",IF(ISBLANK(Tipy!LD106),0,IF(OR(AND(Tipy!LD106=Výsledky!$NG$3,OR(Tipy!LF106=Výsledky!$NI$3+1,Tipy!LF106=Výsledky!$NI$3-1)),AND(Tipy!LF106=Výsledky!$NI$3,OR(Tipy!LD106=Výsledky!$NG$3+1,Tipy!LD106=Výsledky!$NG$3-1))),10,0)))</f>
        <v/>
      </c>
      <c r="NI112" s="98" t="str">
        <f>IF(ISBLANK($NI$3),"",IF(ISBLANK(Tipy!LD106),"-",SUM(ND112:NH112)))</f>
        <v/>
      </c>
      <c r="NJ112" s="94"/>
      <c r="NK112" s="99" t="str">
        <f>IF(ISBLANK($NP$3),"",IF(ISBLANK(Tipy!LJ106),0,IF(AND(Tipy!LJ106=Výsledky!$NN$3,Tipy!LL106=Výsledky!$NP$3),50,0)))</f>
        <v/>
      </c>
      <c r="NL112" s="100" t="str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/>
      </c>
      <c r="NM112" s="100" t="str">
        <f>IF(ISBLANK($NP$3),"",IF(OR(Tipy!LM106=Výsledky!$NK$6,Tipy!LM106=Výsledky!$NK$7,Tipy!LM106=Výsledky!$NK$8,Tipy!LM106=Výsledky!$NK$9),30,0))</f>
        <v/>
      </c>
      <c r="NN112" s="100" t="str">
        <f>IF(ISBLANK($NP$3),"",IF(OR(Tipy!LN106=Výsledky!$NN$6,Tipy!LN106=Výsledky!$NN$7,Tipy!LN106=Výsledky!$NN$8,Tipy!LN106=Výsledky!$NN$9),10,0))</f>
        <v/>
      </c>
      <c r="NO112" s="101" t="str">
        <f>IF(ISBLANK($NP$3),"",IF(ISBLANK(Tipy!LJ106),0,IF(OR(AND(Tipy!LJ106=Výsledky!$NN$3,OR(Tipy!LL106=Výsledky!$NP$3+1,Tipy!LL106=Výsledky!$NP$3-1)),AND(Tipy!LL106=Výsledky!$NP$3,OR(Tipy!LJ106=Výsledky!$NN$3+1,Tipy!LJ106=Výsledky!$NN$3-1))),10,0)))</f>
        <v/>
      </c>
      <c r="NP112" s="98" t="str">
        <f>IF(ISBLANK($NP$3),"",IF(ISBLANK(Tipy!LJ106),"-",SUM(NK112:NO112)))</f>
        <v/>
      </c>
      <c r="NQ112" s="94"/>
      <c r="NR112" s="99" t="str">
        <f>IF(ISBLANK($NW$3),"",IF(ISBLANK(Tipy!LP106),0,IF(AND(Tipy!LP106=Výsledky!$NU$3,Tipy!LR106=Výsledky!$NW$3),50,0)))</f>
        <v/>
      </c>
      <c r="NS112" s="100" t="str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/>
      </c>
      <c r="NT112" s="100" t="str">
        <f>IF(ISBLANK($NW$3),"",IF(OR(Tipy!LS106=Výsledky!$NR$6,Tipy!LS106=Výsledky!$NR$7,Tipy!LS106=Výsledky!$NR$8,Tipy!LS106=Výsledky!$NR$9),30,0))</f>
        <v/>
      </c>
      <c r="NU112" s="100" t="str">
        <f>IF(ISBLANK($NW$3),"",IF(OR(Tipy!LT106=Výsledky!$NU$6,Tipy!LT106=Výsledky!$NU$7,Tipy!LT106=Výsledky!$NU$8,Tipy!LT106=Výsledky!$NU$9),10,0))</f>
        <v/>
      </c>
      <c r="NV112" s="101" t="str">
        <f>IF(ISBLANK($NW$3),"",IF(ISBLANK(Tipy!LP106),0,IF(OR(AND(Tipy!LP106=Výsledky!$NU$3,OR(Tipy!LR106=Výsledky!$NW$3+1,Tipy!LR106=Výsledky!$NW$3-1)),AND(Tipy!LR106=Výsledky!$NW$3,OR(Tipy!LP106=Výsledky!$NU$3+1,Tipy!LP106=Výsledky!$NU$3-1))),10,0)))</f>
        <v/>
      </c>
      <c r="NW112" s="98" t="str">
        <f>IF(ISBLANK($NW$3),"",IF(ISBLANK(Tipy!LP106),"-",SUM(NR112:NV112)))</f>
        <v/>
      </c>
      <c r="NX112" s="94"/>
      <c r="NY112" s="99" t="str">
        <f>IF(ISBLANK($OD$3),"",IF(ISBLANK(Tipy!LV106),0,IF(AND(Tipy!LV106=Výsledky!$OB$3,Tipy!LX106=Výsledky!$OD$3),50,0)))</f>
        <v/>
      </c>
      <c r="NZ112" s="100" t="str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/>
      </c>
      <c r="OA112" s="100" t="str">
        <f>IF(ISBLANK($OD$3),"",IF(OR(Tipy!LY106=Výsledky!$NY$6,Tipy!LY106=Výsledky!$NY$7,Tipy!LY106=Výsledky!$NY$8,Tipy!LY106=Výsledky!$NY$9),30,0))</f>
        <v/>
      </c>
      <c r="OB112" s="100" t="str">
        <f>IF(ISBLANK($OD$3),"",IF(OR(Tipy!LZ106=Výsledky!$OB$6,Tipy!LZ106=Výsledky!$OB$7,Tipy!LZ106=Výsledky!$OB$8,Tipy!LZ106=Výsledky!$OB$9),10,0))</f>
        <v/>
      </c>
      <c r="OC112" s="101" t="str">
        <f>IF(ISBLANK($OD$3),"",IF(ISBLANK(Tipy!LV106),0,IF(OR(AND(Tipy!LV106=Výsledky!$OB$3,OR(Tipy!LX106=Výsledky!$OD$3+1,Tipy!LX106=Výsledky!$OD$3-1)),AND(Tipy!LX106=Výsledky!$OD$3,OR(Tipy!LV106=Výsledky!$OB$3+1,Tipy!LV106=Výsledky!$OB$3-1))),10,0)))</f>
        <v/>
      </c>
      <c r="OD112" s="98" t="str">
        <f>IF(ISBLANK($OD$3),"",IF(ISBLANK(Tipy!LV106),"-",SUM(NY112:OC112)))</f>
        <v/>
      </c>
      <c r="OE112" s="94"/>
      <c r="OF112" s="99" t="str">
        <f>IF(ISBLANK($OK$3),"",IF(ISBLANK(Tipy!MB106),0,IF(AND(Tipy!MB106=Výsledky!$OI$3,Tipy!MD106=Výsledky!$OK$3),50,0)))</f>
        <v/>
      </c>
      <c r="OG112" s="100" t="str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/>
      </c>
      <c r="OH112" s="100" t="str">
        <f>IF(ISBLANK($OK$3),"",IF(OR(Tipy!ME106=Výsledky!$OF$6,Tipy!ME106=Výsledky!$OF$7,Tipy!ME106=Výsledky!$OF$8,Tipy!ME106=Výsledky!$OF$9),30,0))</f>
        <v/>
      </c>
      <c r="OI112" s="100" t="str">
        <f>IF(ISBLANK($OK$3),"",IF(OR(Tipy!MF106=Výsledky!$OI$6,Tipy!MF106=Výsledky!$OI$7,Tipy!MF106=Výsledky!$OI$8,Tipy!MF106=Výsledky!$OI$9),10,0))</f>
        <v/>
      </c>
      <c r="OJ112" s="101" t="str">
        <f>IF(ISBLANK($OK$3),"",IF(ISBLANK(Tipy!MB106),0,IF(OR(AND(Tipy!MB106=Výsledky!$OI$3,OR(Tipy!MD106=Výsledky!$OK$3+1,Tipy!MD106=Výsledky!$OK$3-1)),AND(Tipy!MD106=Výsledky!$OK$3,OR(Tipy!MB106=Výsledky!$OI$3+1,Tipy!MB106=Výsledky!$OI$3-1))),10,0)))</f>
        <v/>
      </c>
      <c r="OK112" s="98" t="str">
        <f>IF(ISBLANK($OK$3),"",IF(ISBLANK(Tipy!MB106),"-",SUM(OF112:OJ112)))</f>
        <v/>
      </c>
      <c r="OL112" s="94"/>
      <c r="OM112" s="99" t="str">
        <f>IF(ISBLANK($OR$3),"",IF(ISBLANK(Tipy!MH106),0,IF(AND(Tipy!MH106=Výsledky!$OP$3,Tipy!MJ106=Výsledky!$OR$3),50,0)))</f>
        <v/>
      </c>
      <c r="ON112" s="100" t="str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/>
      </c>
      <c r="OO112" s="100" t="str">
        <f>IF(ISBLANK($OR$3),"",IF(OR(Tipy!MK106=Výsledky!$OM$6,Tipy!MK106=Výsledky!$OM$7,Tipy!MK106=Výsledky!$OM$8,Tipy!MK106=Výsledky!$OM$9),30,0))</f>
        <v/>
      </c>
      <c r="OP112" s="100" t="str">
        <f>IF(ISBLANK($OR$3),"",IF(OR(Tipy!ML106=Výsledky!$OP$6,Tipy!ML106=Výsledky!$OP$7,Tipy!ML106=Výsledky!$OP$8,Tipy!ML106=Výsledky!$OP$9),10,0))</f>
        <v/>
      </c>
      <c r="OQ112" s="101" t="str">
        <f>IF(ISBLANK($OR$3),"",IF(ISBLANK(Tipy!MH106),0,IF(OR(AND(Tipy!MH106=Výsledky!$OP$3,OR(Tipy!MJ106=Výsledky!$OR$3+1,Tipy!MJ106=Výsledky!$OR$3-1)),AND(Tipy!MJ106=Výsledky!$OR$3,OR(Tipy!MH106=Výsledky!$OP$3+1,Tipy!MH106=Výsledky!$OP$3-1))),10,0)))</f>
        <v/>
      </c>
      <c r="OR112" s="98" t="str">
        <f>IF(ISBLANK($OR$3),"",IF(ISBLANK(Tipy!MH106),"-",SUM(OM112:OQ112)))</f>
        <v/>
      </c>
      <c r="OS112" s="94"/>
      <c r="OT112" s="99" t="str">
        <f>IF(ISBLANK($OY$3),"",IF(ISBLANK(Tipy!MN106),0,IF(AND(Tipy!MN106=Výsledky!$OW$3,Tipy!MP106=Výsledky!$OY$3),50,0)))</f>
        <v/>
      </c>
      <c r="OU112" s="100" t="str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/>
      </c>
      <c r="OV112" s="100" t="str">
        <f>IF(ISBLANK($OY$3),"",IF(OR(Tipy!MQ106=Výsledky!$OT$6,Tipy!MQ106=Výsledky!$OT$7,Tipy!MQ106=Výsledky!$OT$8,Tipy!MQ106=Výsledky!$OT$9),30,0))</f>
        <v/>
      </c>
      <c r="OW112" s="100" t="str">
        <f>IF(ISBLANK($OY$3),"",IF(OR(Tipy!MR106=Výsledky!$OW$6,Tipy!MR106=Výsledky!$OW$7,Tipy!MR106=Výsledky!$OW$8,Tipy!MR106=Výsledky!$OW$9),10,0))</f>
        <v/>
      </c>
      <c r="OX112" s="101" t="str">
        <f>IF(ISBLANK($OY$3),"",IF(ISBLANK(Tipy!MN106),0,IF(OR(AND(Tipy!MN106=Výsledky!$OW$3,OR(Tipy!MP106=Výsledky!$OY$3+1,Tipy!MP106=Výsledky!$OY$3-1)),AND(Tipy!MP106=Výsledky!$OY$3,OR(Tipy!MN106=Výsledky!$OW$3+1,Tipy!MN106=Výsledky!$OW$3-1))),10,0)))</f>
        <v/>
      </c>
      <c r="OY112" s="98" t="str">
        <f>IF(ISBLANK($OY$3),"",IF(ISBLANK(Tipy!MN106),"-",SUM(OT112:OX112)))</f>
        <v/>
      </c>
      <c r="OZ112" s="94"/>
      <c r="PA112" s="99" t="str">
        <f>IF(ISBLANK($PF$3),"",IF(ISBLANK(Tipy!MT106),0,IF(AND(Tipy!MT106=Výsledky!$PD$3,Tipy!MV106=Výsledky!$PF$3),50,0)))</f>
        <v/>
      </c>
      <c r="PB112" s="100" t="str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/>
      </c>
      <c r="PC112" s="100" t="str">
        <f>IF(ISBLANK($PF$3),"",IF(OR(Tipy!MW106=Výsledky!$PA$6,Tipy!MW106=Výsledky!$PA$7,Tipy!MW106=Výsledky!$PA$8,Tipy!MW106=Výsledky!$PA$9),30,0))</f>
        <v/>
      </c>
      <c r="PD112" s="100" t="str">
        <f>IF(ISBLANK($PF$3),"",IF(OR(Tipy!MX106=Výsledky!$PD$6,Tipy!MX106=Výsledky!$PD$7,Tipy!MX106=Výsledky!$PD$8,Tipy!MX106=Výsledky!$PD$9),10,0))</f>
        <v/>
      </c>
      <c r="PE112" s="101" t="str">
        <f>IF(ISBLANK($PF$3),"",IF(ISBLANK(Tipy!MT106),0,IF(OR(AND(Tipy!MT106=Výsledky!$PD$3,OR(Tipy!MV106=Výsledky!$PF$3+1,Tipy!MV106=Výsledky!$PF$3-1)),AND(Tipy!MV106=Výsledky!$PF$3,OR(Tipy!MT106=Výsledky!$PD$3+1,Tipy!MT106=Výsledky!$PD$3-1))),10,0)))</f>
        <v/>
      </c>
      <c r="PF112" s="98" t="str">
        <f>IF(ISBLANK($PF$3),"",IF(ISBLANK(Tipy!MT106),"-",SUM(PA112:PE112)))</f>
        <v/>
      </c>
      <c r="PG112" s="94"/>
      <c r="PH112" s="99" t="str">
        <f>IF(ISBLANK($PM$3),"",IF(ISBLANK(Tipy!MZ106),0,IF(AND(Tipy!MZ106=Výsledky!$PK$3,Tipy!NB106=Výsledky!$PM$3),50,0)))</f>
        <v/>
      </c>
      <c r="PI112" s="100" t="str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/>
      </c>
      <c r="PJ112" s="100" t="str">
        <f>IF(ISBLANK($PM$3),"",IF(OR(Tipy!NC106=Výsledky!$PH$6,Tipy!NC106=Výsledky!$PH$7,Tipy!NC106=Výsledky!$PH$8,Tipy!NC106=Výsledky!$PH$9),30,0))</f>
        <v/>
      </c>
      <c r="PK112" s="100" t="str">
        <f>IF(ISBLANK($PM$3),"",IF(OR(Tipy!ND106=Výsledky!$PK$6,Tipy!ND106=Výsledky!$PK$7,Tipy!ND106=Výsledky!$PK$8,Tipy!ND106=Výsledky!$PK$9),10,0))</f>
        <v/>
      </c>
      <c r="PL112" s="101" t="str">
        <f>IF(ISBLANK($PM$3),"",IF(ISBLANK(Tipy!MZ106),0,IF(OR(AND(Tipy!MZ106=Výsledky!$PK$3,OR(Tipy!NB106=Výsledky!$PM$3+1,Tipy!NB106=Výsledky!$PM$3-1)),AND(Tipy!NB106=Výsledky!$PM$3,OR(Tipy!MZ106=Výsledky!$PK$3+1,Tipy!MZ106=Výsledky!$PK$3-1))),10,0)))</f>
        <v/>
      </c>
      <c r="PM112" s="98" t="str">
        <f>IF(ISBLANK($PM$3),"",IF(ISBLANK(Tipy!MZ106),"-",SUM(PH112:PL112)))</f>
        <v/>
      </c>
      <c r="PN112" s="94"/>
      <c r="PO112" s="99" t="str">
        <f>IF(ISBLANK($PT$3),"",IF(ISBLANK(Tipy!NF106),0,IF(AND(Tipy!NF106=Výsledky!$PR$3,Tipy!NH106=Výsledky!$PT$3),50,0)))</f>
        <v/>
      </c>
      <c r="PP112" s="100" t="str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/>
      </c>
      <c r="PQ112" s="100" t="str">
        <f>IF(ISBLANK($PT$3),"",IF(OR(Tipy!NI106=Výsledky!$PO$6,Tipy!NI106=Výsledky!$PO$7,Tipy!NI106=Výsledky!$PO$8,Tipy!NI106=Výsledky!$PO$9),30,0))</f>
        <v/>
      </c>
      <c r="PR112" s="100" t="str">
        <f>IF(ISBLANK($PT$3),"",IF(OR(Tipy!NJ106=Výsledky!$PR$6,Tipy!NJ106=Výsledky!$PR$7,Tipy!NJ106=Výsledky!$PR$8,Tipy!NJ106=Výsledky!$PR$9),10,0))</f>
        <v/>
      </c>
      <c r="PS112" s="101" t="str">
        <f>IF(ISBLANK($PT$3),"",IF(ISBLANK(Tipy!NF106),0,IF(OR(AND(Tipy!NF106=Výsledky!$PR$3,OR(Tipy!NH106=Výsledky!$PT$3+1,Tipy!NH106=Výsledky!$PT$3-1)),AND(Tipy!NH106=Výsledky!$PT$3,OR(Tipy!NF106=Výsledky!$PR$3+1,Tipy!NF106=Výsledky!$PR$3-1))),10,0)))</f>
        <v/>
      </c>
      <c r="PT112" s="98" t="str">
        <f>IF(ISBLANK($PT$3),"",IF(ISBLANK(Tipy!NF106),"-",SUM(PO112:PS112)))</f>
        <v/>
      </c>
      <c r="PU112" s="94"/>
      <c r="PV112" s="99" t="str">
        <f>IF(ISBLANK($QA$3),"",IF(ISBLANK(Tipy!NL106),0,IF(AND(Tipy!NL106=Výsledky!$PY$3,Tipy!NN106=Výsledky!$QA$3),50,0)))</f>
        <v/>
      </c>
      <c r="PW112" s="100" t="str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/>
      </c>
      <c r="PX112" s="100" t="str">
        <f>IF(ISBLANK($QA$3),"",IF(OR(Tipy!NO106=Výsledky!$PV$6,Tipy!NO106=Výsledky!$PV$7,Tipy!NO106=Výsledky!$PV$8,Tipy!NO106=Výsledky!$PV$9),30,0))</f>
        <v/>
      </c>
      <c r="PY112" s="100" t="str">
        <f>IF(ISBLANK($QA$3),"",IF(OR(Tipy!NP106=Výsledky!$PY$6,Tipy!NP106=Výsledky!$PY$7,Tipy!NP106=Výsledky!$PY$8,Tipy!NP106=Výsledky!$PY$9),10,0))</f>
        <v/>
      </c>
      <c r="PZ112" s="101" t="str">
        <f>IF(ISBLANK($QA$3),"",IF(ISBLANK(Tipy!NL106),0,IF(OR(AND(Tipy!NL106=Výsledky!$PY$3,OR(Tipy!NN106=Výsledky!$QA$3+1,Tipy!NN106=Výsledky!$QA$3-1)),AND(Tipy!NN106=Výsledky!$QA$3,OR(Tipy!NL106=Výsledky!$PY$3+1,Tipy!NL106=Výsledky!$PY$3-1))),10,0)))</f>
        <v/>
      </c>
      <c r="QA112" s="98" t="str">
        <f>IF(ISBLANK($QA$3),"",IF(ISBLANK(Tipy!NL106),"-",SUM(PV112:PZ112)))</f>
        <v/>
      </c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233"/>
      <c r="KT113" s="233"/>
      <c r="KU113" s="233"/>
      <c r="KV113" s="233"/>
      <c r="KW113" s="233"/>
      <c r="KX113" s="372"/>
      <c r="KY113" s="372"/>
      <c r="KZ113" s="233"/>
      <c r="LA113" s="233"/>
      <c r="LB113" s="233"/>
      <c r="LC113" s="233"/>
      <c r="LD113" s="233"/>
      <c r="LE113" s="372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487" t="s">
        <v>273</v>
      </c>
      <c r="B114" s="53" t="s">
        <v>266</v>
      </c>
      <c r="C114" s="54"/>
      <c r="D114" s="485">
        <f>COUNTIF(I12:I112,"&gt;=0")</f>
        <v>88</v>
      </c>
      <c r="E114" s="485"/>
      <c r="F114" s="486">
        <f>D114/COUNT($A$12:$A$112)</f>
        <v>0.87128712871287128</v>
      </c>
      <c r="G114" s="486"/>
      <c r="H114" s="102"/>
      <c r="I114" s="103"/>
      <c r="J114" s="33"/>
      <c r="K114" s="485">
        <f>COUNTIF(P12:P112,"&gt;=0")</f>
        <v>79</v>
      </c>
      <c r="L114" s="485"/>
      <c r="M114" s="486">
        <f>K114/COUNT($A$12:$A$112)</f>
        <v>0.78217821782178221</v>
      </c>
      <c r="N114" s="486"/>
      <c r="O114" s="102"/>
      <c r="P114" s="103"/>
      <c r="Q114" s="33"/>
      <c r="R114" s="485">
        <f>IF(ISBLANK(W3),"",COUNTIF(W12:W112,"&gt;=0"))</f>
        <v>83</v>
      </c>
      <c r="S114" s="485"/>
      <c r="T114" s="486">
        <f>IF(ISBLANK(W3),"",R114/COUNT($A$12:$A$112))</f>
        <v>0.82178217821782173</v>
      </c>
      <c r="U114" s="486"/>
      <c r="V114" s="102"/>
      <c r="W114" s="103"/>
      <c r="X114" s="33"/>
      <c r="Y114" s="485">
        <f>IF(ISBLANK(AD3),"",COUNTIF(AD12:AD112,"&gt;=0"))</f>
        <v>70</v>
      </c>
      <c r="Z114" s="485"/>
      <c r="AA114" s="486">
        <f>IF(ISBLANK(AD3),"",Y114/COUNT($A$12:$A$112))</f>
        <v>0.69306930693069302</v>
      </c>
      <c r="AB114" s="486"/>
      <c r="AC114" s="102"/>
      <c r="AD114" s="103"/>
      <c r="AE114" s="33"/>
      <c r="AF114" s="485">
        <f>IF(ISBLANK(AK3),"",COUNTIF(AK12:AK112,"&gt;=0"))</f>
        <v>55</v>
      </c>
      <c r="AG114" s="485"/>
      <c r="AH114" s="486">
        <f>IF(ISBLANK(AK3),"",AF114/COUNT($A$12:$A$112))</f>
        <v>0.54455445544554459</v>
      </c>
      <c r="AI114" s="486"/>
      <c r="AJ114" s="102"/>
      <c r="AK114" s="103"/>
      <c r="AL114" s="33"/>
      <c r="AM114" s="485">
        <f>IF(ISBLANK(AR3),"",COUNTIF(AR12:AR112,"&gt;=0"))</f>
        <v>61</v>
      </c>
      <c r="AN114" s="485"/>
      <c r="AO114" s="486">
        <f>IF(ISBLANK(AR3),"",AM114/COUNT($A$12:$A$112))</f>
        <v>0.60396039603960394</v>
      </c>
      <c r="AP114" s="486"/>
      <c r="AQ114" s="102"/>
      <c r="AR114" s="103"/>
      <c r="AS114" s="33"/>
      <c r="AT114" s="485">
        <f>IF(ISBLANK(AY3),"",COUNTIF(AY12:AY112,"&gt;=0"))</f>
        <v>69</v>
      </c>
      <c r="AU114" s="485"/>
      <c r="AV114" s="486">
        <f>IF(ISBLANK(AY3),"",AT114/COUNT($A$12:$A$112))</f>
        <v>0.68316831683168322</v>
      </c>
      <c r="AW114" s="486"/>
      <c r="AX114" s="102"/>
      <c r="AY114" s="103"/>
      <c r="AZ114" s="33"/>
      <c r="BA114" s="485">
        <f>IF(ISBLANK(BF3),"",COUNTIF(BF12:BF112,"&gt;=0"))</f>
        <v>61</v>
      </c>
      <c r="BB114" s="485"/>
      <c r="BC114" s="486">
        <f>IF(ISBLANK(BF3),"",BA114/COUNT($A$12:$A$112))</f>
        <v>0.60396039603960394</v>
      </c>
      <c r="BD114" s="486"/>
      <c r="BE114" s="102"/>
      <c r="BF114" s="103"/>
      <c r="BG114" s="33"/>
      <c r="BH114" s="485">
        <f>IF(ISBLANK(BM3),"",COUNTIF(BM12:BM112,"&gt;=0"))</f>
        <v>69</v>
      </c>
      <c r="BI114" s="485"/>
      <c r="BJ114" s="486">
        <f>IF(ISBLANK(BM3),"",BH114/COUNT($A$12:$A$112))</f>
        <v>0.68316831683168322</v>
      </c>
      <c r="BK114" s="486"/>
      <c r="BL114" s="102"/>
      <c r="BM114" s="103"/>
      <c r="BN114" s="33"/>
      <c r="BO114" s="485">
        <f>IF(ISBLANK(BT3),"",COUNTIF(BT12:BT112,"&gt;=0"))</f>
        <v>66</v>
      </c>
      <c r="BP114" s="485"/>
      <c r="BQ114" s="486">
        <f>IF(ISBLANK(BT3),"",BO114/COUNT($A$12:$A$112))</f>
        <v>0.65346534653465349</v>
      </c>
      <c r="BR114" s="486"/>
      <c r="BS114" s="102"/>
      <c r="BT114" s="103"/>
      <c r="BU114" s="33"/>
      <c r="BV114" s="485">
        <f>IF(ISBLANK(CA3),"",COUNTIF(CA12:CA112,"&gt;=0"))</f>
        <v>64</v>
      </c>
      <c r="BW114" s="485"/>
      <c r="BX114" s="486">
        <f>IF(ISBLANK(CA3),"",BV114/COUNT($A$12:$A$112))</f>
        <v>0.63366336633663367</v>
      </c>
      <c r="BY114" s="486"/>
      <c r="BZ114" s="102"/>
      <c r="CA114" s="103"/>
      <c r="CB114" s="33"/>
      <c r="CC114" s="485">
        <f>IF(ISBLANK(CH3),"",COUNTIF(CH12:CH112,"&gt;=0"))</f>
        <v>63</v>
      </c>
      <c r="CD114" s="485"/>
      <c r="CE114" s="486">
        <f>IF(ISBLANK(CH3),"",CC114/COUNT($A$12:$A$112))</f>
        <v>0.62376237623762376</v>
      </c>
      <c r="CF114" s="486"/>
      <c r="CG114" s="102"/>
      <c r="CH114" s="103"/>
      <c r="CI114" s="33"/>
      <c r="CJ114" s="485">
        <f>IF(ISBLANK(CO3),"",COUNTIF(CO12:CO112,"&gt;=0"))</f>
        <v>65</v>
      </c>
      <c r="CK114" s="485"/>
      <c r="CL114" s="486">
        <f>IF(ISBLANK(CO3),"",CJ114/COUNT($A$12:$A$112))</f>
        <v>0.64356435643564358</v>
      </c>
      <c r="CM114" s="486"/>
      <c r="CN114" s="102"/>
      <c r="CO114" s="103"/>
      <c r="CP114" s="33"/>
      <c r="CQ114" s="485">
        <f>IF(ISBLANK(CV3),"",COUNTIF(CV12:CV112,"&gt;=0"))</f>
        <v>64</v>
      </c>
      <c r="CR114" s="485"/>
      <c r="CS114" s="486">
        <f>IF(ISBLANK(CV3),"",CQ114/COUNT($A$12:$A$112))</f>
        <v>0.63366336633663367</v>
      </c>
      <c r="CT114" s="486"/>
      <c r="CU114" s="102"/>
      <c r="CV114" s="103"/>
      <c r="CW114" s="33"/>
      <c r="CX114" s="485">
        <f>IF(ISBLANK(DC3),"",COUNTIF(DC12:DC112,"&gt;=0"))</f>
        <v>63</v>
      </c>
      <c r="CY114" s="485"/>
      <c r="CZ114" s="486">
        <f>IF(ISBLANK(DC3),"",CX114/COUNT($A$12:$A$112))</f>
        <v>0.62376237623762376</v>
      </c>
      <c r="DA114" s="486"/>
      <c r="DB114" s="102"/>
      <c r="DC114" s="103"/>
      <c r="DD114" s="33"/>
      <c r="DE114" s="485">
        <f>IF(ISBLANK(DJ3),"",COUNTIF(DJ12:DJ112,"&gt;=0"))</f>
        <v>59</v>
      </c>
      <c r="DF114" s="485"/>
      <c r="DG114" s="486">
        <f>IF(ISBLANK(DJ3),"",DE114/COUNT($A$12:$A$112))</f>
        <v>0.58415841584158412</v>
      </c>
      <c r="DH114" s="486"/>
      <c r="DI114" s="102"/>
      <c r="DJ114" s="103"/>
      <c r="DK114" s="33"/>
      <c r="DL114" s="485">
        <f>IF(ISBLANK(DQ3),"",COUNTIF(DQ12:DQ112,"&gt;=0"))</f>
        <v>61</v>
      </c>
      <c r="DM114" s="485"/>
      <c r="DN114" s="486">
        <f>IF(ISBLANK(DQ3),"",DL114/COUNT($A$12:$A$112))</f>
        <v>0.60396039603960394</v>
      </c>
      <c r="DO114" s="486"/>
      <c r="DP114" s="102"/>
      <c r="DQ114" s="103"/>
      <c r="DR114" s="33"/>
      <c r="DS114" s="485">
        <f>IF(ISBLANK(DX3),"",COUNTIF(DX12:DX112,"&gt;=0"))</f>
        <v>60</v>
      </c>
      <c r="DT114" s="485"/>
      <c r="DU114" s="486">
        <f>IF(ISBLANK(DX3),"",DS114/COUNT($A$12:$A$112))</f>
        <v>0.59405940594059403</v>
      </c>
      <c r="DV114" s="486"/>
      <c r="DW114" s="102"/>
      <c r="DX114" s="103"/>
      <c r="DY114" s="33"/>
      <c r="DZ114" s="485">
        <f>IF(ISBLANK(EE3),"",COUNTIF(EE12:EE112,"&gt;=0"))</f>
        <v>59</v>
      </c>
      <c r="EA114" s="485"/>
      <c r="EB114" s="486">
        <f>IF(ISBLANK(EE3),"",DZ114/COUNT($A$12:$A$112))</f>
        <v>0.58415841584158412</v>
      </c>
      <c r="EC114" s="486"/>
      <c r="ED114" s="102"/>
      <c r="EE114" s="103"/>
      <c r="EF114" s="33"/>
      <c r="EG114" s="485">
        <f>IF(ISBLANK(EL3),"",COUNTIF(EL12:EL112,"&gt;=0"))</f>
        <v>59</v>
      </c>
      <c r="EH114" s="485"/>
      <c r="EI114" s="486">
        <f>IF(ISBLANK(EL3),"",EG114/COUNT($A$12:$A$112))</f>
        <v>0.58415841584158412</v>
      </c>
      <c r="EJ114" s="486"/>
      <c r="EK114" s="102"/>
      <c r="EL114" s="103"/>
      <c r="EM114" s="33"/>
      <c r="EN114" s="485">
        <f>IF(ISBLANK(ES3),"",COUNTIF(ES12:ES112,"&gt;=0"))</f>
        <v>60</v>
      </c>
      <c r="EO114" s="485"/>
      <c r="EP114" s="486">
        <f>IF(ISBLANK(ES3),"",EN114/COUNT($A$12:$A$112))</f>
        <v>0.59405940594059403</v>
      </c>
      <c r="EQ114" s="486"/>
      <c r="ER114" s="102"/>
      <c r="ES114" s="103"/>
      <c r="ET114" s="33"/>
      <c r="EU114" s="485">
        <f>IF(ISBLANK(EZ3),"",COUNTIF(EZ12:EZ112,"&gt;=0"))</f>
        <v>55</v>
      </c>
      <c r="EV114" s="485"/>
      <c r="EW114" s="486">
        <f>IF(ISBLANK(EZ3),"",EU114/COUNT($A$12:$A$112))</f>
        <v>0.54455445544554459</v>
      </c>
      <c r="EX114" s="486"/>
      <c r="EY114" s="102"/>
      <c r="EZ114" s="103"/>
      <c r="FA114" s="33"/>
      <c r="FB114" s="485">
        <f>IF(ISBLANK(FG3),"",COUNTIF(FG12:FG112,"&gt;=0"))</f>
        <v>58</v>
      </c>
      <c r="FC114" s="485"/>
      <c r="FD114" s="486">
        <f>IF(ISBLANK(FG3),"",FB114/COUNT($A$12:$A$112))</f>
        <v>0.57425742574257421</v>
      </c>
      <c r="FE114" s="486"/>
      <c r="FF114" s="102"/>
      <c r="FG114" s="103"/>
      <c r="FH114" s="33"/>
      <c r="FI114" s="485">
        <f>IF(ISBLANK(FN3),"",COUNTIF(FN12:FN112,"&gt;=0"))</f>
        <v>55</v>
      </c>
      <c r="FJ114" s="485"/>
      <c r="FK114" s="486">
        <f>IF(ISBLANK(FN3),"",FI114/COUNT($A$12:$A$112))</f>
        <v>0.54455445544554459</v>
      </c>
      <c r="FL114" s="486"/>
      <c r="FM114" s="102"/>
      <c r="FN114" s="103"/>
      <c r="FO114" s="33"/>
      <c r="FP114" s="485">
        <f>IF(ISBLANK(FU3),"",COUNTIF(FU12:FU112,"&gt;=0"))</f>
        <v>57</v>
      </c>
      <c r="FQ114" s="485"/>
      <c r="FR114" s="486">
        <f>IF(ISBLANK(FU3),"",FP114/COUNT($A$12:$A$112))</f>
        <v>0.5643564356435643</v>
      </c>
      <c r="FS114" s="486"/>
      <c r="FT114" s="102"/>
      <c r="FU114" s="103"/>
      <c r="FV114" s="33"/>
      <c r="FW114" s="485">
        <f>IF(ISBLANK(GB3),"",COUNTIF(GB12:GB112,"&gt;=0"))</f>
        <v>49</v>
      </c>
      <c r="FX114" s="485"/>
      <c r="FY114" s="486">
        <f>IF(ISBLANK(GB3),"",FW114/COUNT($A$12:$A$112))</f>
        <v>0.48514851485148514</v>
      </c>
      <c r="FZ114" s="486"/>
      <c r="GA114" s="102"/>
      <c r="GB114" s="103"/>
      <c r="GC114" s="33"/>
      <c r="GD114" s="485">
        <f>IF(ISBLANK(GI3),"",COUNTIF(GI12:GI112,"&gt;=0"))</f>
        <v>50</v>
      </c>
      <c r="GE114" s="485"/>
      <c r="GF114" s="486">
        <f>IF(ISBLANK(GI3),"",GD114/COUNT($A$12:$A$112))</f>
        <v>0.49504950495049505</v>
      </c>
      <c r="GG114" s="486"/>
      <c r="GH114" s="102"/>
      <c r="GI114" s="103"/>
      <c r="GJ114" s="33"/>
      <c r="GK114" s="485">
        <f>IF(ISBLANK(GP3),"",COUNTIF(GP12:GP112,"&gt;=0"))</f>
        <v>52</v>
      </c>
      <c r="GL114" s="485"/>
      <c r="GM114" s="486">
        <f>IF(ISBLANK(GP3),"",GK114/COUNT($A$12:$A$112))</f>
        <v>0.51485148514851486</v>
      </c>
      <c r="GN114" s="486"/>
      <c r="GO114" s="102"/>
      <c r="GP114" s="103"/>
      <c r="GQ114" s="33"/>
      <c r="GR114" s="485">
        <f>IF(ISBLANK(GW3),"",COUNTIF(GW12:GW112,"&gt;=0"))</f>
        <v>55</v>
      </c>
      <c r="GS114" s="485"/>
      <c r="GT114" s="486">
        <f>IF(ISBLANK(GW3),"",GR114/COUNT($A$12:$A$112))</f>
        <v>0.54455445544554459</v>
      </c>
      <c r="GU114" s="486"/>
      <c r="GV114" s="102"/>
      <c r="GW114" s="103"/>
      <c r="GX114" s="33"/>
      <c r="GY114" s="485">
        <f>IF(ISBLANK(HD3),"",COUNTIF(HD12:HD112,"&gt;=0"))</f>
        <v>48</v>
      </c>
      <c r="GZ114" s="485"/>
      <c r="HA114" s="486">
        <f>IF(ISBLANK(HD3),"",GY114/COUNT($A$12:$A$112))</f>
        <v>0.47524752475247523</v>
      </c>
      <c r="HB114" s="486"/>
      <c r="HC114" s="102"/>
      <c r="HD114" s="103"/>
      <c r="HE114" s="33"/>
      <c r="HF114" s="485">
        <f>IF(ISBLANK(HK3),"",COUNTIF(HK12:HK112,"&gt;=0"))</f>
        <v>47</v>
      </c>
      <c r="HG114" s="485"/>
      <c r="HH114" s="486">
        <f>IF(ISBLANK(HK3),"",HF114/COUNT($A$12:$A$112))</f>
        <v>0.46534653465346537</v>
      </c>
      <c r="HI114" s="486"/>
      <c r="HJ114" s="102"/>
      <c r="HK114" s="103"/>
      <c r="HL114" s="33"/>
      <c r="HM114" s="485">
        <f>IF(ISBLANK(HR3),"",COUNTIF(HR12:HR112,"&gt;=0"))</f>
        <v>50</v>
      </c>
      <c r="HN114" s="485"/>
      <c r="HO114" s="486">
        <f>IF(ISBLANK(HR3),"",HM114/COUNT($A$12:$A$112))</f>
        <v>0.49504950495049505</v>
      </c>
      <c r="HP114" s="486"/>
      <c r="HQ114" s="102"/>
      <c r="HR114" s="103"/>
      <c r="HS114" s="33"/>
      <c r="HT114" s="485">
        <f>IF(ISBLANK(HY3),"",COUNTIF(HY12:HY112,"&gt;=0"))</f>
        <v>46</v>
      </c>
      <c r="HU114" s="485"/>
      <c r="HV114" s="486">
        <f>IF(ISBLANK(HY3),"",HT114/COUNT($A$12:$A$112))</f>
        <v>0.45544554455445546</v>
      </c>
      <c r="HW114" s="486"/>
      <c r="HX114" s="102"/>
      <c r="HY114" s="103"/>
      <c r="HZ114" s="33"/>
      <c r="IA114" s="485">
        <f>IF(ISBLANK(IF3),"",COUNTIF(IF12:IF112,"&gt;=0"))</f>
        <v>52</v>
      </c>
      <c r="IB114" s="485"/>
      <c r="IC114" s="486">
        <f>IF(ISBLANK(IF3),"",IA114/COUNT($A$12:$A$112))</f>
        <v>0.51485148514851486</v>
      </c>
      <c r="ID114" s="486"/>
      <c r="IE114" s="102"/>
      <c r="IF114" s="103"/>
      <c r="IG114" s="33"/>
      <c r="IH114" s="485">
        <f>IF(ISBLANK(IM3),"",COUNTIF(IM12:IM112,"&gt;=0"))</f>
        <v>50</v>
      </c>
      <c r="II114" s="485"/>
      <c r="IJ114" s="486">
        <f>IF(ISBLANK(IM3),"",IH114/COUNT($A$12:$A$112))</f>
        <v>0.49504950495049505</v>
      </c>
      <c r="IK114" s="486"/>
      <c r="IL114" s="102"/>
      <c r="IM114" s="103"/>
      <c r="IN114" s="33"/>
      <c r="IO114" s="485">
        <f>IF(ISBLANK(IT3),"",COUNTIF(IT12:IT112,"&gt;=0"))</f>
        <v>51</v>
      </c>
      <c r="IP114" s="485"/>
      <c r="IQ114" s="486">
        <f>IF(ISBLANK(IT3),"",IO114/COUNT($A$12:$A$112))</f>
        <v>0.50495049504950495</v>
      </c>
      <c r="IR114" s="486"/>
      <c r="IS114" s="102"/>
      <c r="IT114" s="103"/>
      <c r="IU114" s="33"/>
      <c r="IV114" s="485">
        <f>IF(ISBLANK(JA3),"",COUNTIF(JA12:JA112,"&gt;=0"))</f>
        <v>48</v>
      </c>
      <c r="IW114" s="485"/>
      <c r="IX114" s="486">
        <f>IF(ISBLANK(JA3),"",IV114/COUNT($A$12:$A$112))</f>
        <v>0.47524752475247523</v>
      </c>
      <c r="IY114" s="486"/>
      <c r="IZ114" s="102"/>
      <c r="JA114" s="103"/>
      <c r="JB114" s="33"/>
      <c r="JC114" s="485">
        <f>IF(ISBLANK(JH3),"",COUNTIF(JH12:JH112,"&gt;=0"))</f>
        <v>50</v>
      </c>
      <c r="JD114" s="485"/>
      <c r="JE114" s="486">
        <f>IF(ISBLANK(JH3),"",JC114/COUNT($A$12:$A$112))</f>
        <v>0.49504950495049505</v>
      </c>
      <c r="JF114" s="486"/>
      <c r="JG114" s="102"/>
      <c r="JH114" s="103"/>
      <c r="JI114" s="33"/>
      <c r="JJ114" s="485">
        <f>IF(ISBLANK(JO3),"",COUNTIF(JO12:JO112,"&gt;=0"))</f>
        <v>52</v>
      </c>
      <c r="JK114" s="485"/>
      <c r="JL114" s="486">
        <f>IF(ISBLANK(JO3),"",JJ114/COUNT($A$12:$A$112))</f>
        <v>0.51485148514851486</v>
      </c>
      <c r="JM114" s="486"/>
      <c r="JN114" s="102"/>
      <c r="JO114" s="103"/>
      <c r="JP114" s="33"/>
      <c r="JQ114" s="485">
        <f>IF(ISBLANK(JV3),"",COUNTIF(JV12:JV112,"&gt;=0"))</f>
        <v>49</v>
      </c>
      <c r="JR114" s="485"/>
      <c r="JS114" s="486">
        <f>IF(ISBLANK(JV3),"",JQ114/COUNT($A$12:$A$112))</f>
        <v>0.48514851485148514</v>
      </c>
      <c r="JT114" s="486"/>
      <c r="JU114" s="102"/>
      <c r="JV114" s="103"/>
      <c r="JW114" s="33"/>
      <c r="JX114" s="485">
        <f>IF(ISBLANK(KC3),"",COUNTIF(KC12:KC112,"&gt;=0"))</f>
        <v>45</v>
      </c>
      <c r="JY114" s="485"/>
      <c r="JZ114" s="486">
        <f>IF(ISBLANK(KC3),"",JX114/COUNT($A$12:$A$112))</f>
        <v>0.44554455445544555</v>
      </c>
      <c r="KA114" s="486"/>
      <c r="KB114" s="102"/>
      <c r="KC114" s="103"/>
      <c r="KD114" s="33"/>
      <c r="KE114" s="485">
        <f>IF(ISBLANK(KJ3),"",COUNTIF(KJ12:KJ112,"&gt;=0"))</f>
        <v>47</v>
      </c>
      <c r="KF114" s="485"/>
      <c r="KG114" s="486">
        <f>IF(ISBLANK(KJ3),"",KE114/COUNT($A$12:$A$112))</f>
        <v>0.46534653465346537</v>
      </c>
      <c r="KH114" s="486"/>
      <c r="KI114" s="102"/>
      <c r="KJ114" s="103"/>
      <c r="KK114" s="33"/>
      <c r="KL114" s="485">
        <f>IF(ISBLANK(KQ3),"",COUNTIF(KQ12:KQ112,"&gt;=0"))</f>
        <v>46</v>
      </c>
      <c r="KM114" s="485"/>
      <c r="KN114" s="486">
        <f>IF(ISBLANK(KQ3),"",KL114/COUNT($A$12:$A$112))</f>
        <v>0.45544554455445546</v>
      </c>
      <c r="KO114" s="486"/>
      <c r="KP114" s="102"/>
      <c r="KQ114" s="103"/>
      <c r="KR114" s="111"/>
      <c r="KS114" s="499">
        <f>IF(ISBLANK(KX3),"",COUNTIF(KX12:KX112,"&gt;=0"))</f>
        <v>45</v>
      </c>
      <c r="KT114" s="499"/>
      <c r="KU114" s="505">
        <f>IF(ISBLANK(KX3),"",KS114/COUNT($A$12:$A$112))</f>
        <v>0.44554455445544555</v>
      </c>
      <c r="KV114" s="505"/>
      <c r="KW114" s="373"/>
      <c r="KX114" s="374"/>
      <c r="KY114" s="232"/>
      <c r="KZ114" s="499">
        <f>IF(ISBLANK(LE3),"",COUNTIF(LE12:LE112,"&gt;=0"))</f>
        <v>49</v>
      </c>
      <c r="LA114" s="499"/>
      <c r="LB114" s="505">
        <f>IF(ISBLANK(LE3),"",KZ114/COUNT($A$12:$A$112))</f>
        <v>0.48514851485148514</v>
      </c>
      <c r="LC114" s="505"/>
      <c r="LD114" s="373"/>
      <c r="LE114" s="374"/>
      <c r="LF114" s="33"/>
      <c r="LG114" s="485">
        <f>IF(ISBLANK(LL3),"",COUNTIF(LL12:LL112,"&gt;=0"))</f>
        <v>43</v>
      </c>
      <c r="LH114" s="485"/>
      <c r="LI114" s="486">
        <f>IF(ISBLANK(LL3),"",LG114/COUNT($A$12:$A$112))</f>
        <v>0.42574257425742573</v>
      </c>
      <c r="LJ114" s="486"/>
      <c r="LK114" s="102"/>
      <c r="LL114" s="103"/>
      <c r="LM114" s="33"/>
      <c r="LN114" s="485" t="str">
        <f>IF(ISBLANK(LS3),"",COUNTIF(LS12:LS112,"&gt;=0"))</f>
        <v/>
      </c>
      <c r="LO114" s="485"/>
      <c r="LP114" s="486" t="str">
        <f>IF(ISBLANK(LS3),"",LN114/COUNT($A$12:$A$112))</f>
        <v/>
      </c>
      <c r="LQ114" s="486"/>
      <c r="LR114" s="102"/>
      <c r="LS114" s="103"/>
      <c r="LT114" s="33"/>
      <c r="LU114" s="485">
        <f>IF(ISBLANK(LZ3),"",COUNTIF(LZ12:LZ112,"&gt;=0"))</f>
        <v>41</v>
      </c>
      <c r="LV114" s="485"/>
      <c r="LW114" s="486">
        <f>IF(ISBLANK(LZ3),"",LU114/COUNT($A$12:$A$112))</f>
        <v>0.40594059405940597</v>
      </c>
      <c r="LX114" s="486"/>
      <c r="LY114" s="102"/>
      <c r="LZ114" s="103"/>
      <c r="MA114" s="33"/>
      <c r="MB114" s="485">
        <f>IF(ISBLANK(MG3),"",COUNTIF(MG12:MG112,"&gt;=0"))</f>
        <v>41</v>
      </c>
      <c r="MC114" s="485"/>
      <c r="MD114" s="486">
        <f>IF(ISBLANK(MG3),"",MB114/COUNT($A$12:$A$112))</f>
        <v>0.40594059405940597</v>
      </c>
      <c r="ME114" s="486"/>
      <c r="MF114" s="102"/>
      <c r="MG114" s="103"/>
      <c r="MH114" s="33"/>
      <c r="MI114" s="485" t="str">
        <f>IF(ISBLANK(MN3),"",COUNTIF(MN12:MN112,"&gt;=0"))</f>
        <v/>
      </c>
      <c r="MJ114" s="485"/>
      <c r="MK114" s="486" t="str">
        <f>IF(ISBLANK(MN3),"",MI114/COUNT($A$12:$A$112))</f>
        <v/>
      </c>
      <c r="ML114" s="486"/>
      <c r="MM114" s="102"/>
      <c r="MN114" s="103"/>
      <c r="MO114" s="33"/>
      <c r="MP114" s="485" t="str">
        <f>IF(ISBLANK(MU3),"",COUNTIF(MU12:MU112,"&gt;=0"))</f>
        <v/>
      </c>
      <c r="MQ114" s="485"/>
      <c r="MR114" s="486" t="str">
        <f>IF(ISBLANK(MU3),"",MP114/COUNT($A$12:$A$112))</f>
        <v/>
      </c>
      <c r="MS114" s="486"/>
      <c r="MT114" s="102"/>
      <c r="MU114" s="103"/>
      <c r="MV114" s="33"/>
      <c r="MW114" s="485" t="str">
        <f>IF(ISBLANK(NB3),"",COUNTIF(NB12:NB112,"&gt;=0"))</f>
        <v/>
      </c>
      <c r="MX114" s="485"/>
      <c r="MY114" s="486" t="str">
        <f>IF(ISBLANK(NB3),"",MW114/COUNT($A$12:$A$112))</f>
        <v/>
      </c>
      <c r="MZ114" s="486"/>
      <c r="NA114" s="102"/>
      <c r="NB114" s="103"/>
      <c r="NC114" s="33"/>
      <c r="ND114" s="485" t="str">
        <f>IF(ISBLANK(NI3),"",COUNTIF(NI12:NI112,"&gt;=0"))</f>
        <v/>
      </c>
      <c r="NE114" s="485"/>
      <c r="NF114" s="486" t="str">
        <f>IF(ISBLANK(NI3),"",ND114/COUNT($A$12:$A$112))</f>
        <v/>
      </c>
      <c r="NG114" s="486"/>
      <c r="NH114" s="102"/>
      <c r="NI114" s="103"/>
      <c r="NJ114" s="33"/>
      <c r="NK114" s="485" t="str">
        <f>IF(ISBLANK(NP3),"",COUNTIF(NP12:NP112,"&gt;=0"))</f>
        <v/>
      </c>
      <c r="NL114" s="485"/>
      <c r="NM114" s="486" t="str">
        <f>IF(ISBLANK(NP3),"",NK114/COUNT($A$12:$A$112))</f>
        <v/>
      </c>
      <c r="NN114" s="486"/>
      <c r="NO114" s="102"/>
      <c r="NP114" s="103"/>
      <c r="NQ114" s="33"/>
      <c r="NR114" s="485" t="str">
        <f>IF(ISBLANK(NW3),"",COUNTIF(NW12:NW112,"&gt;=0"))</f>
        <v/>
      </c>
      <c r="NS114" s="485"/>
      <c r="NT114" s="486" t="str">
        <f>IF(ISBLANK(NW3),"",NR114/COUNT($A$12:$A$112))</f>
        <v/>
      </c>
      <c r="NU114" s="486"/>
      <c r="NV114" s="102"/>
      <c r="NW114" s="103"/>
      <c r="NX114" s="33"/>
      <c r="NY114" s="485" t="str">
        <f>IF(ISBLANK(OD3),"",COUNTIF(OD12:OD112,"&gt;=0"))</f>
        <v/>
      </c>
      <c r="NZ114" s="485"/>
      <c r="OA114" s="486" t="str">
        <f>IF(ISBLANK(OD3),"",NY114/COUNT($A$12:$A$112))</f>
        <v/>
      </c>
      <c r="OB114" s="486"/>
      <c r="OC114" s="102"/>
      <c r="OD114" s="103"/>
      <c r="OE114" s="33"/>
      <c r="OF114" s="485" t="str">
        <f>IF(ISBLANK(OK3),"",COUNTIF(OK12:OK112,"&gt;=0"))</f>
        <v/>
      </c>
      <c r="OG114" s="485"/>
      <c r="OH114" s="486" t="str">
        <f>IF(ISBLANK(OK3),"",OF114/COUNT($A$12:$A$112))</f>
        <v/>
      </c>
      <c r="OI114" s="486"/>
      <c r="OJ114" s="102"/>
      <c r="OK114" s="103"/>
      <c r="OL114" s="33"/>
      <c r="OM114" s="485" t="str">
        <f>IF(ISBLANK(OR3),"",COUNTIF(OR12:OR112,"&gt;=0"))</f>
        <v/>
      </c>
      <c r="ON114" s="485"/>
      <c r="OO114" s="486" t="str">
        <f>IF(ISBLANK(OR3),"",OM114/COUNT($A$12:$A$112))</f>
        <v/>
      </c>
      <c r="OP114" s="486"/>
      <c r="OQ114" s="102"/>
      <c r="OR114" s="103"/>
      <c r="OS114" s="33"/>
      <c r="OT114" s="485" t="str">
        <f>IF(ISBLANK(OY3),"",COUNTIF(OY12:OY112,"&gt;=0"))</f>
        <v/>
      </c>
      <c r="OU114" s="485"/>
      <c r="OV114" s="486" t="str">
        <f>IF(ISBLANK(OY3),"",OT114/COUNT($A$12:$A$112))</f>
        <v/>
      </c>
      <c r="OW114" s="486"/>
      <c r="OX114" s="102"/>
      <c r="OY114" s="103"/>
      <c r="OZ114" s="33"/>
      <c r="PA114" s="485" t="str">
        <f>IF(ISBLANK(PF3),"",COUNTIF(PF12:PF112,"&gt;=0"))</f>
        <v/>
      </c>
      <c r="PB114" s="485"/>
      <c r="PC114" s="486" t="str">
        <f>IF(ISBLANK(PF3),"",PA114/COUNT($A$12:$A$112))</f>
        <v/>
      </c>
      <c r="PD114" s="486"/>
      <c r="PE114" s="102"/>
      <c r="PF114" s="103"/>
      <c r="PG114" s="33"/>
      <c r="PH114" s="485" t="str">
        <f>IF(ISBLANK(PM3),"",COUNTIF(PM12:PM112,"&gt;=0"))</f>
        <v/>
      </c>
      <c r="PI114" s="485"/>
      <c r="PJ114" s="486" t="str">
        <f>IF(ISBLANK(PM3),"",PH114/COUNT($A$12:$A$112))</f>
        <v/>
      </c>
      <c r="PK114" s="486"/>
      <c r="PL114" s="102"/>
      <c r="PM114" s="103"/>
      <c r="PN114" s="33"/>
      <c r="PO114" s="485" t="str">
        <f>IF(ISBLANK(PT3),"",COUNTIF(PT12:PT112,"&gt;=0"))</f>
        <v/>
      </c>
      <c r="PP114" s="485"/>
      <c r="PQ114" s="486" t="str">
        <f>IF(ISBLANK(PT3),"",PO114/COUNT($A$12:$A$112))</f>
        <v/>
      </c>
      <c r="PR114" s="486"/>
      <c r="PS114" s="102"/>
      <c r="PT114" s="103"/>
      <c r="PU114" s="33"/>
      <c r="PV114" s="485" t="str">
        <f>IF(ISBLANK(QA3),"",COUNTIF(QA12:QA112,"&gt;=0"))</f>
        <v/>
      </c>
      <c r="PW114" s="485"/>
      <c r="PX114" s="486" t="str">
        <f>IF(ISBLANK(QA3),"",PV114/COUNT($A$12:$A$112))</f>
        <v/>
      </c>
      <c r="PY114" s="486"/>
      <c r="PZ114" s="102"/>
      <c r="QA114" s="103"/>
    </row>
    <row r="115" spans="1:443" ht="15" customHeight="1" x14ac:dyDescent="0.2">
      <c r="A115" s="488"/>
      <c r="B115" s="55" t="s">
        <v>267</v>
      </c>
      <c r="C115" s="54"/>
      <c r="D115" s="480">
        <f>COUNTIF(D12:D112,"=50")</f>
        <v>15</v>
      </c>
      <c r="E115" s="480"/>
      <c r="F115" s="475">
        <f>D115/D114</f>
        <v>0.17045454545454544</v>
      </c>
      <c r="G115" s="475"/>
      <c r="H115" s="475">
        <f>(D115+D116)/D114</f>
        <v>1</v>
      </c>
      <c r="I115" s="479"/>
      <c r="J115" s="33"/>
      <c r="K115" s="480">
        <f>COUNTIF(K12:K112,"=50")</f>
        <v>27</v>
      </c>
      <c r="L115" s="480"/>
      <c r="M115" s="475">
        <f>K115/K114</f>
        <v>0.34177215189873417</v>
      </c>
      <c r="N115" s="475"/>
      <c r="O115" s="475">
        <f>(K115+K116)/K114</f>
        <v>1</v>
      </c>
      <c r="P115" s="479"/>
      <c r="Q115" s="33"/>
      <c r="R115" s="480">
        <f>IF(ISBLANK(W3),"",COUNTIF(R12:R112,"=50"))</f>
        <v>16</v>
      </c>
      <c r="S115" s="480"/>
      <c r="T115" s="475">
        <f>IF(ISBLANK(W3),"",R115/R114)</f>
        <v>0.19277108433734941</v>
      </c>
      <c r="U115" s="475"/>
      <c r="V115" s="475">
        <f>IF(ISBLANK(W3),"",(R115+R116)/R114)</f>
        <v>0.27710843373493976</v>
      </c>
      <c r="W115" s="479"/>
      <c r="X115" s="33"/>
      <c r="Y115" s="480">
        <f>IF(ISBLANK(AD3),"",COUNTIF(Y12:Y112,"=50"))</f>
        <v>2</v>
      </c>
      <c r="Z115" s="480"/>
      <c r="AA115" s="475">
        <f>IF(ISBLANK(AD3),"",Y115/Y114)</f>
        <v>2.8571428571428571E-2</v>
      </c>
      <c r="AB115" s="475"/>
      <c r="AC115" s="475">
        <f>IF(ISBLANK(AD3),"",(Y115+Y116)/Y114)</f>
        <v>0.94285714285714284</v>
      </c>
      <c r="AD115" s="479"/>
      <c r="AE115" s="33"/>
      <c r="AF115" s="480">
        <f>IF(ISBLANK(AK3),"",COUNTIF(AF12:AF112,"=50"))</f>
        <v>0</v>
      </c>
      <c r="AG115" s="480"/>
      <c r="AH115" s="475">
        <f>IF(ISBLANK(AK3),"",AF115/AF114)</f>
        <v>0</v>
      </c>
      <c r="AI115" s="475"/>
      <c r="AJ115" s="475">
        <f>IF(ISBLANK(AK3),"",(AF115+AF116)/AF114)</f>
        <v>0.92727272727272725</v>
      </c>
      <c r="AK115" s="479"/>
      <c r="AL115" s="33"/>
      <c r="AM115" s="480">
        <f>IF(ISBLANK(AR3),"",COUNTIF(AM12:AM112,"=50"))</f>
        <v>17</v>
      </c>
      <c r="AN115" s="480"/>
      <c r="AO115" s="475">
        <f>IF(ISBLANK(AR3),"",AM115/AM114)</f>
        <v>0.27868852459016391</v>
      </c>
      <c r="AP115" s="475"/>
      <c r="AQ115" s="475">
        <f>IF(ISBLANK(AR3),"",(AM115+AM116)/AM114)</f>
        <v>1</v>
      </c>
      <c r="AR115" s="479"/>
      <c r="AS115" s="33"/>
      <c r="AT115" s="480">
        <f>IF(ISBLANK(AY3),"",COUNTIF(AT12:AT112,"=50"))</f>
        <v>7</v>
      </c>
      <c r="AU115" s="480"/>
      <c r="AV115" s="475">
        <f>IF(ISBLANK(AY3),"",AT115/AT114)</f>
        <v>0.10144927536231885</v>
      </c>
      <c r="AW115" s="475"/>
      <c r="AX115" s="475">
        <f>IF(ISBLANK(AY3),"",(AT115+AT116)/AT114)</f>
        <v>0.97101449275362317</v>
      </c>
      <c r="AY115" s="479"/>
      <c r="AZ115" s="33"/>
      <c r="BA115" s="480">
        <f>IF(ISBLANK(BF3),"",COUNTIF(BA12:BA112,"=50"))</f>
        <v>0</v>
      </c>
      <c r="BB115" s="480"/>
      <c r="BC115" s="475">
        <f>IF(ISBLANK(BF3),"",BA115/BA114)</f>
        <v>0</v>
      </c>
      <c r="BD115" s="475"/>
      <c r="BE115" s="475">
        <f>IF(ISBLANK(BF3),"",(BA115+BA116)/BA114)</f>
        <v>0</v>
      </c>
      <c r="BF115" s="479"/>
      <c r="BG115" s="33"/>
      <c r="BH115" s="480">
        <f>IF(ISBLANK(BM3),"",COUNTIF(BH12:BH112,"=50"))</f>
        <v>1</v>
      </c>
      <c r="BI115" s="480"/>
      <c r="BJ115" s="475">
        <f>IF(ISBLANK(BM3),"",BH115/BH114)</f>
        <v>1.4492753623188406E-2</v>
      </c>
      <c r="BK115" s="475"/>
      <c r="BL115" s="475">
        <f>IF(ISBLANK(BM3),"",(BH115+BH116)/BH114)</f>
        <v>0.85507246376811596</v>
      </c>
      <c r="BM115" s="479"/>
      <c r="BN115" s="33"/>
      <c r="BO115" s="480">
        <f>IF(ISBLANK(BT3),"",COUNTIF(BO12:BO112,"=50"))</f>
        <v>8</v>
      </c>
      <c r="BP115" s="480"/>
      <c r="BQ115" s="475">
        <f>IF(ISBLANK(BT3),"",BO115/BO114)</f>
        <v>0.12121212121212122</v>
      </c>
      <c r="BR115" s="475"/>
      <c r="BS115" s="475">
        <f>IF(ISBLANK(BT3),"",(BO115+BO116)/BO114)</f>
        <v>0.24242424242424243</v>
      </c>
      <c r="BT115" s="479"/>
      <c r="BU115" s="33"/>
      <c r="BV115" s="480">
        <f>IF(ISBLANK(CA3),"",COUNTIF(BV12:BV112,"=50"))</f>
        <v>0</v>
      </c>
      <c r="BW115" s="480"/>
      <c r="BX115" s="475">
        <f>IF(ISBLANK(CA3),"",BV115/BV114)</f>
        <v>0</v>
      </c>
      <c r="BY115" s="475"/>
      <c r="BZ115" s="475">
        <f>IF(ISBLANK(CA3),"",(BV115+BV116)/BV114)</f>
        <v>0.9375</v>
      </c>
      <c r="CA115" s="479"/>
      <c r="CB115" s="33"/>
      <c r="CC115" s="480">
        <f>IF(ISBLANK(CH3),"",COUNTIF(CC12:CC112,"=50"))</f>
        <v>1</v>
      </c>
      <c r="CD115" s="480"/>
      <c r="CE115" s="475">
        <f>IF(ISBLANK(CH3),"",CC115/CC114)</f>
        <v>1.5873015873015872E-2</v>
      </c>
      <c r="CF115" s="475"/>
      <c r="CG115" s="475">
        <f>IF(ISBLANK(CH3),"",(CC115+CC116)/CC114)</f>
        <v>0.5714285714285714</v>
      </c>
      <c r="CH115" s="479"/>
      <c r="CI115" s="33"/>
      <c r="CJ115" s="480">
        <f>IF(ISBLANK(CO3),"",COUNTIF(CJ12:CJ112,"=50"))</f>
        <v>0</v>
      </c>
      <c r="CK115" s="480"/>
      <c r="CL115" s="475">
        <f>IF(ISBLANK(CO3),"",CJ115/CJ114)</f>
        <v>0</v>
      </c>
      <c r="CM115" s="475"/>
      <c r="CN115" s="475">
        <f>IF(ISBLANK(CO3),"",(CJ115+CJ116)/CJ114)</f>
        <v>0.76923076923076927</v>
      </c>
      <c r="CO115" s="479"/>
      <c r="CP115" s="33"/>
      <c r="CQ115" s="480">
        <f>IF(ISBLANK(CV3),"",COUNTIF(CQ12:CQ112,"=50"))</f>
        <v>10</v>
      </c>
      <c r="CR115" s="480"/>
      <c r="CS115" s="475">
        <f>IF(ISBLANK(CV3),"",CQ115/CQ114)</f>
        <v>0.15625</v>
      </c>
      <c r="CT115" s="475"/>
      <c r="CU115" s="475">
        <f>IF(ISBLANK(CV3),"",(CQ115+CQ116)/CQ114)</f>
        <v>0.984375</v>
      </c>
      <c r="CV115" s="479"/>
      <c r="CW115" s="33"/>
      <c r="CX115" s="480">
        <f>IF(ISBLANK(DC3),"",COUNTIF(CX12:CX112,"=50"))</f>
        <v>0</v>
      </c>
      <c r="CY115" s="480"/>
      <c r="CZ115" s="475">
        <f>IF(ISBLANK(DC3),"",CX115/CX114)</f>
        <v>0</v>
      </c>
      <c r="DA115" s="475"/>
      <c r="DB115" s="475">
        <f>IF(ISBLANK(DC3),"",(CX115+CX116)/CX114)</f>
        <v>0</v>
      </c>
      <c r="DC115" s="479"/>
      <c r="DD115" s="33"/>
      <c r="DE115" s="480">
        <f>IF(ISBLANK(DJ3),"",COUNTIF(DE12:DE112,"=50"))</f>
        <v>5</v>
      </c>
      <c r="DF115" s="480"/>
      <c r="DG115" s="475">
        <f>IF(ISBLANK(DJ3),"",DE115/DE114)</f>
        <v>8.4745762711864403E-2</v>
      </c>
      <c r="DH115" s="475"/>
      <c r="DI115" s="475">
        <f>IF(ISBLANK(DJ3),"",(DE115+DE116)/DE114)</f>
        <v>0.61016949152542377</v>
      </c>
      <c r="DJ115" s="479"/>
      <c r="DK115" s="33"/>
      <c r="DL115" s="480">
        <f>IF(ISBLANK(DQ3),"",COUNTIF(DL12:DL112,"=50"))</f>
        <v>1</v>
      </c>
      <c r="DM115" s="480"/>
      <c r="DN115" s="475">
        <f>IF(ISBLANK(DQ3),"",DL115/DL114)</f>
        <v>1.6393442622950821E-2</v>
      </c>
      <c r="DO115" s="475"/>
      <c r="DP115" s="475">
        <f>IF(ISBLANK(DQ3),"",(DL115+DL116)/DL114)</f>
        <v>1.6393442622950821E-2</v>
      </c>
      <c r="DQ115" s="479"/>
      <c r="DR115" s="33"/>
      <c r="DS115" s="480">
        <f>IF(ISBLANK(DX3),"",COUNTIF(DS12:DS112,"=50"))</f>
        <v>2</v>
      </c>
      <c r="DT115" s="480"/>
      <c r="DU115" s="475">
        <f>IF(ISBLANK(DX3),"",DS115/DS114)</f>
        <v>3.3333333333333333E-2</v>
      </c>
      <c r="DV115" s="475"/>
      <c r="DW115" s="475">
        <f>IF(ISBLANK(DX3),"",(DS115+DS116)/DS114)</f>
        <v>0.95</v>
      </c>
      <c r="DX115" s="479"/>
      <c r="DY115" s="33"/>
      <c r="DZ115" s="480">
        <f>IF(ISBLANK(EE3),"",COUNTIF(DZ12:DZ112,"=50"))</f>
        <v>11</v>
      </c>
      <c r="EA115" s="480"/>
      <c r="EB115" s="475">
        <f>IF(ISBLANK(EE3),"",DZ115/DZ114)</f>
        <v>0.1864406779661017</v>
      </c>
      <c r="EC115" s="475"/>
      <c r="ED115" s="475">
        <f>IF(ISBLANK(EE3),"",(DZ115+DZ116)/DZ114)</f>
        <v>0.88135593220338981</v>
      </c>
      <c r="EE115" s="479"/>
      <c r="EF115" s="33"/>
      <c r="EG115" s="480">
        <f>IF(ISBLANK(EL3),"",COUNTIF(EG12:EG112,"=50"))</f>
        <v>7</v>
      </c>
      <c r="EH115" s="480"/>
      <c r="EI115" s="475">
        <f>IF(ISBLANK(EL3),"",EG115/EG114)</f>
        <v>0.11864406779661017</v>
      </c>
      <c r="EJ115" s="475"/>
      <c r="EK115" s="475">
        <f>IF(ISBLANK(EL3),"",(EG115+EG116)/EG114)</f>
        <v>1</v>
      </c>
      <c r="EL115" s="479"/>
      <c r="EM115" s="33"/>
      <c r="EN115" s="480">
        <f>IF(ISBLANK(ES3),"",COUNTIF(EN12:EN112,"=50"))</f>
        <v>1</v>
      </c>
      <c r="EO115" s="480"/>
      <c r="EP115" s="475">
        <f>IF(ISBLANK(ES3),"",EN115/EN114)</f>
        <v>1.6666666666666666E-2</v>
      </c>
      <c r="EQ115" s="475"/>
      <c r="ER115" s="475">
        <f>IF(ISBLANK(ES3),"",(EN115+EN116)/EN114)</f>
        <v>1</v>
      </c>
      <c r="ES115" s="479"/>
      <c r="ET115" s="33"/>
      <c r="EU115" s="480">
        <f>IF(ISBLANK(EZ3),"",COUNTIF(EU12:EU112,"=50"))</f>
        <v>1</v>
      </c>
      <c r="EV115" s="480"/>
      <c r="EW115" s="475">
        <f>IF(ISBLANK(EZ3),"",EU115/EU114)</f>
        <v>1.8181818181818181E-2</v>
      </c>
      <c r="EX115" s="475"/>
      <c r="EY115" s="475">
        <f>IF(ISBLANK(EZ3),"",(EU115+EU116)/EU114)</f>
        <v>0.98181818181818181</v>
      </c>
      <c r="EZ115" s="479"/>
      <c r="FA115" s="33"/>
      <c r="FB115" s="480">
        <f>IF(ISBLANK(FG3),"",COUNTIF(FB12:FB112,"=50"))</f>
        <v>9</v>
      </c>
      <c r="FC115" s="480"/>
      <c r="FD115" s="475">
        <f>IF(ISBLANK(FG3),"",FB115/FB114)</f>
        <v>0.15517241379310345</v>
      </c>
      <c r="FE115" s="475"/>
      <c r="FF115" s="475">
        <f>IF(ISBLANK(FG3),"",(FB115+FB116)/FB114)</f>
        <v>0.43103448275862066</v>
      </c>
      <c r="FG115" s="479"/>
      <c r="FH115" s="33"/>
      <c r="FI115" s="480">
        <f>IF(ISBLANK(FN3),"",COUNTIF(FI12:FI112,"=50"))</f>
        <v>3</v>
      </c>
      <c r="FJ115" s="480"/>
      <c r="FK115" s="475">
        <f>IF(ISBLANK(FN3),"",FI115/FI114)</f>
        <v>5.4545454545454543E-2</v>
      </c>
      <c r="FL115" s="475"/>
      <c r="FM115" s="475">
        <f>IF(ISBLANK(FN3),"",(FI115+FI116)/FI114)</f>
        <v>1</v>
      </c>
      <c r="FN115" s="479"/>
      <c r="FO115" s="33"/>
      <c r="FP115" s="480">
        <f>IF(ISBLANK(FU3),"",COUNTIF(FP12:FP112,"=50"))</f>
        <v>4</v>
      </c>
      <c r="FQ115" s="480"/>
      <c r="FR115" s="475">
        <f>IF(ISBLANK(FU3),"",FP115/FP114)</f>
        <v>7.0175438596491224E-2</v>
      </c>
      <c r="FS115" s="475"/>
      <c r="FT115" s="475">
        <f>IF(ISBLANK(FU3),"",(FP115+FP116)/FP114)</f>
        <v>1</v>
      </c>
      <c r="FU115" s="479"/>
      <c r="FV115" s="33"/>
      <c r="FW115" s="480">
        <f>IF(ISBLANK(GB3),"",COUNTIF(FW12:FW112,"=50"))</f>
        <v>0</v>
      </c>
      <c r="FX115" s="480"/>
      <c r="FY115" s="475">
        <f>IF(ISBLANK(GB3),"",FW115/FW114)</f>
        <v>0</v>
      </c>
      <c r="FZ115" s="475"/>
      <c r="GA115" s="475">
        <f>IF(ISBLANK(GB3),"",(FW115+FW116)/FW114)</f>
        <v>2.0408163265306121E-2</v>
      </c>
      <c r="GB115" s="479"/>
      <c r="GC115" s="33"/>
      <c r="GD115" s="480">
        <f>IF(ISBLANK(GI3),"",COUNTIF(GD12:GD112,"=50"))</f>
        <v>0</v>
      </c>
      <c r="GE115" s="480"/>
      <c r="GF115" s="475">
        <f>IF(ISBLANK(GI3),"",GD115/GD114)</f>
        <v>0</v>
      </c>
      <c r="GG115" s="475"/>
      <c r="GH115" s="475">
        <f>IF(ISBLANK(GI3),"",(GD115+GD116)/GD114)</f>
        <v>0.04</v>
      </c>
      <c r="GI115" s="479"/>
      <c r="GJ115" s="33"/>
      <c r="GK115" s="480">
        <f>IF(ISBLANK(GP3),"",COUNTIF(GK12:GK112,"=50"))</f>
        <v>0</v>
      </c>
      <c r="GL115" s="480"/>
      <c r="GM115" s="475">
        <f>IF(ISBLANK(GP3),"",GK115/GK114)</f>
        <v>0</v>
      </c>
      <c r="GN115" s="475"/>
      <c r="GO115" s="475">
        <f>IF(ISBLANK(GP3),"",(GK115+GK116)/GK114)</f>
        <v>1</v>
      </c>
      <c r="GP115" s="479"/>
      <c r="GQ115" s="33"/>
      <c r="GR115" s="480">
        <f>IF(ISBLANK(GW3),"",COUNTIF(GR12:GR112,"=50"))</f>
        <v>0</v>
      </c>
      <c r="GS115" s="480"/>
      <c r="GT115" s="475">
        <f>IF(ISBLANK(GW3),"",GR115/GR114)</f>
        <v>0</v>
      </c>
      <c r="GU115" s="475"/>
      <c r="GV115" s="475">
        <f>IF(ISBLANK(GW3),"",(GR115+GR116)/GR114)</f>
        <v>0</v>
      </c>
      <c r="GW115" s="479"/>
      <c r="GX115" s="33"/>
      <c r="GY115" s="480">
        <f>IF(ISBLANK(HD3),"",COUNTIF(GY12:GY112,"=50"))</f>
        <v>4</v>
      </c>
      <c r="GZ115" s="480"/>
      <c r="HA115" s="475">
        <f>IF(ISBLANK(HD3),"",GY115/GY114)</f>
        <v>8.3333333333333329E-2</v>
      </c>
      <c r="HB115" s="475"/>
      <c r="HC115" s="475">
        <f>IF(ISBLANK(HD3),"",(GY115+GY116)/GY114)</f>
        <v>0.22916666666666666</v>
      </c>
      <c r="HD115" s="479"/>
      <c r="HE115" s="33"/>
      <c r="HF115" s="480">
        <f>IF(ISBLANK(HK3),"",COUNTIF(HF12:HF112,"=50"))</f>
        <v>3</v>
      </c>
      <c r="HG115" s="480"/>
      <c r="HH115" s="475">
        <f>IF(ISBLANK(HK3),"",HF115/HF114)</f>
        <v>6.3829787234042548E-2</v>
      </c>
      <c r="HI115" s="475"/>
      <c r="HJ115" s="475">
        <f>IF(ISBLANK(HK3),"",(HF115+HF116)/HF114)</f>
        <v>1</v>
      </c>
      <c r="HK115" s="479"/>
      <c r="HL115" s="33"/>
      <c r="HM115" s="480">
        <f>IF(ISBLANK(HR3),"",COUNTIF(HM12:HM112,"=50"))</f>
        <v>0</v>
      </c>
      <c r="HN115" s="480"/>
      <c r="HO115" s="475">
        <f>IF(ISBLANK(HR3),"",HM115/HM114)</f>
        <v>0</v>
      </c>
      <c r="HP115" s="475"/>
      <c r="HQ115" s="475">
        <f>IF(ISBLANK(HR3),"",(HM115+HM116)/HM114)</f>
        <v>0.1</v>
      </c>
      <c r="HR115" s="479"/>
      <c r="HS115" s="33"/>
      <c r="HT115" s="480">
        <f>IF(ISBLANK(HY3),"",COUNTIF(HT12:HT112,"=50"))</f>
        <v>8</v>
      </c>
      <c r="HU115" s="480"/>
      <c r="HV115" s="475">
        <f>IF(ISBLANK(HY3),"",HT115/HT114)</f>
        <v>0.17391304347826086</v>
      </c>
      <c r="HW115" s="475"/>
      <c r="HX115" s="475">
        <f>IF(ISBLANK(HY3),"",(HT115+HT116)/HT114)</f>
        <v>0.97826086956521741</v>
      </c>
      <c r="HY115" s="479"/>
      <c r="HZ115" s="33"/>
      <c r="IA115" s="480">
        <f>IF(ISBLANK(IF3),"",COUNTIF(IA12:IA112,"=50"))</f>
        <v>13</v>
      </c>
      <c r="IB115" s="480"/>
      <c r="IC115" s="475">
        <f>IF(ISBLANK(IF3),"",IA115/IA114)</f>
        <v>0.25</v>
      </c>
      <c r="ID115" s="475"/>
      <c r="IE115" s="475">
        <f>IF(ISBLANK(IF3),"",(IA115+IA116)/IA114)</f>
        <v>0.86538461538461542</v>
      </c>
      <c r="IF115" s="479"/>
      <c r="IG115" s="33"/>
      <c r="IH115" s="480">
        <f>IF(ISBLANK(IM3),"",COUNTIF(IH12:IH112,"=50"))</f>
        <v>8</v>
      </c>
      <c r="II115" s="480"/>
      <c r="IJ115" s="475">
        <f>IF(ISBLANK(IM3),"",IH115/IH114)</f>
        <v>0.16</v>
      </c>
      <c r="IK115" s="475"/>
      <c r="IL115" s="475">
        <f>IF(ISBLANK(IM3),"",(IH115+IH116)/IH114)</f>
        <v>1</v>
      </c>
      <c r="IM115" s="479"/>
      <c r="IN115" s="33"/>
      <c r="IO115" s="480">
        <f>IF(ISBLANK(IT3),"",COUNTIF(IO12:IO112,"=50"))</f>
        <v>8</v>
      </c>
      <c r="IP115" s="480"/>
      <c r="IQ115" s="475">
        <f>IF(ISBLANK(IT3),"",IO115/IO114)</f>
        <v>0.15686274509803921</v>
      </c>
      <c r="IR115" s="475"/>
      <c r="IS115" s="475">
        <f>IF(ISBLANK(IT3),"",(IO115+IO116)/IO114)</f>
        <v>0.98039215686274506</v>
      </c>
      <c r="IT115" s="479"/>
      <c r="IU115" s="33"/>
      <c r="IV115" s="480">
        <f>IF(ISBLANK(JA3),"",COUNTIF(IV12:IV112,"=50"))</f>
        <v>9</v>
      </c>
      <c r="IW115" s="480"/>
      <c r="IX115" s="475">
        <f>IF(ISBLANK(JA3),"",IV115/IV114)</f>
        <v>0.1875</v>
      </c>
      <c r="IY115" s="475"/>
      <c r="IZ115" s="475">
        <f>IF(ISBLANK(JA3),"",(IV115+IV116)/IV114)</f>
        <v>1</v>
      </c>
      <c r="JA115" s="479"/>
      <c r="JB115" s="33"/>
      <c r="JC115" s="480">
        <f>IF(ISBLANK(JH3),"",COUNTIF(JC12:JC112,"=50"))</f>
        <v>3</v>
      </c>
      <c r="JD115" s="480"/>
      <c r="JE115" s="475">
        <f>IF(ISBLANK(JH3),"",JC115/JC114)</f>
        <v>0.06</v>
      </c>
      <c r="JF115" s="475"/>
      <c r="JG115" s="475">
        <f>IF(ISBLANK(JH3),"",(JC115+JC116)/JC114)</f>
        <v>1</v>
      </c>
      <c r="JH115" s="479"/>
      <c r="JI115" s="33"/>
      <c r="JJ115" s="480">
        <f>IF(ISBLANK(JO3),"",COUNTIF(JJ12:JJ112,"=50"))</f>
        <v>9</v>
      </c>
      <c r="JK115" s="480"/>
      <c r="JL115" s="475">
        <f>IF(ISBLANK(JO3),"",JJ115/JJ114)</f>
        <v>0.17307692307692307</v>
      </c>
      <c r="JM115" s="475"/>
      <c r="JN115" s="475">
        <f>IF(ISBLANK(JO3),"",(JJ115+JJ116)/JJ114)</f>
        <v>0.84615384615384615</v>
      </c>
      <c r="JO115" s="479"/>
      <c r="JP115" s="33"/>
      <c r="JQ115" s="480">
        <f>IF(ISBLANK(JV3),"",COUNTIF(JQ12:JQ112,"=50"))</f>
        <v>2</v>
      </c>
      <c r="JR115" s="480"/>
      <c r="JS115" s="475">
        <f>IF(ISBLANK(JV3),"",JQ115/JQ114)</f>
        <v>4.0816326530612242E-2</v>
      </c>
      <c r="JT115" s="475"/>
      <c r="JU115" s="475">
        <f>IF(ISBLANK(JV3),"",(JQ115+JQ116)/JQ114)</f>
        <v>1</v>
      </c>
      <c r="JV115" s="479"/>
      <c r="JW115" s="33"/>
      <c r="JX115" s="480">
        <f>IF(ISBLANK(KC3),"",COUNTIF(JX12:JX112,"=50"))</f>
        <v>7</v>
      </c>
      <c r="JY115" s="480"/>
      <c r="JZ115" s="475">
        <f>IF(ISBLANK(KC3),"",JX115/JX114)</f>
        <v>0.15555555555555556</v>
      </c>
      <c r="KA115" s="475"/>
      <c r="KB115" s="475">
        <f>IF(ISBLANK(KC3),"",(JX115+JX116)/JX114)</f>
        <v>0.9555555555555556</v>
      </c>
      <c r="KC115" s="479"/>
      <c r="KD115" s="33"/>
      <c r="KE115" s="480">
        <f>IF(ISBLANK(KJ3),"",COUNTIF(KE12:KE112,"=50"))</f>
        <v>0</v>
      </c>
      <c r="KF115" s="480"/>
      <c r="KG115" s="475">
        <f>IF(ISBLANK(KJ3),"",KE115/KE114)</f>
        <v>0</v>
      </c>
      <c r="KH115" s="475"/>
      <c r="KI115" s="475">
        <f>IF(ISBLANK(KJ3),"",(KE115+KE116)/KE114)</f>
        <v>0.10638297872340426</v>
      </c>
      <c r="KJ115" s="479"/>
      <c r="KK115" s="33"/>
      <c r="KL115" s="480">
        <f>IF(ISBLANK(KQ3),"",COUNTIF(KL12:KL112,"=50"))</f>
        <v>5</v>
      </c>
      <c r="KM115" s="480"/>
      <c r="KN115" s="475">
        <f>IF(ISBLANK(KQ3),"",KL115/KL114)</f>
        <v>0.10869565217391304</v>
      </c>
      <c r="KO115" s="475"/>
      <c r="KP115" s="475">
        <f>IF(ISBLANK(KQ3),"",(KL115+KL116)/KL114)</f>
        <v>1</v>
      </c>
      <c r="KQ115" s="479"/>
      <c r="KR115" s="111"/>
      <c r="KS115" s="500">
        <f>IF(ISBLANK(KX3),"",COUNTIF(KS12:KS112,"=50"))</f>
        <v>1</v>
      </c>
      <c r="KT115" s="500"/>
      <c r="KU115" s="503">
        <f>IF(ISBLANK(KX3),"",KS115/KS114)</f>
        <v>2.2222222222222223E-2</v>
      </c>
      <c r="KV115" s="503"/>
      <c r="KW115" s="503">
        <f>IF(ISBLANK(KX3),"",(KS115+KS116)/KS114)</f>
        <v>0.97777777777777775</v>
      </c>
      <c r="KX115" s="506"/>
      <c r="KY115" s="232"/>
      <c r="KZ115" s="500">
        <f>IF(ISBLANK(LE3),"",COUNTIF(KZ12:KZ112,"=50"))</f>
        <v>0</v>
      </c>
      <c r="LA115" s="500"/>
      <c r="LB115" s="503">
        <f>IF(ISBLANK(LE3),"",KZ115/KZ114)</f>
        <v>0</v>
      </c>
      <c r="LC115" s="503"/>
      <c r="LD115" s="503">
        <f>IF(ISBLANK(LE3),"",(KZ115+KZ116)/KZ114)</f>
        <v>2.0408163265306121E-2</v>
      </c>
      <c r="LE115" s="506"/>
      <c r="LF115" s="33"/>
      <c r="LG115" s="480">
        <f>IF(ISBLANK(LL3),"",COUNTIF(LG12:LG112,"=50"))</f>
        <v>11</v>
      </c>
      <c r="LH115" s="480"/>
      <c r="LI115" s="475">
        <f>IF(ISBLANK(LL3),"",LG115/LG114)</f>
        <v>0.2558139534883721</v>
      </c>
      <c r="LJ115" s="475"/>
      <c r="LK115" s="475">
        <f>IF(ISBLANK(LL3),"",(LG115+LG116)/LG114)</f>
        <v>1</v>
      </c>
      <c r="LL115" s="479"/>
      <c r="LM115" s="33"/>
      <c r="LN115" s="480" t="str">
        <f>IF(ISBLANK(LS3),"",COUNTIF(LN12:LN112,"=50"))</f>
        <v/>
      </c>
      <c r="LO115" s="480"/>
      <c r="LP115" s="475" t="str">
        <f>IF(ISBLANK(LS3),"",LN115/LN114)</f>
        <v/>
      </c>
      <c r="LQ115" s="475"/>
      <c r="LR115" s="475" t="str">
        <f>IF(ISBLANK(LS3),"",(LN115+LN116)/LN114)</f>
        <v/>
      </c>
      <c r="LS115" s="479"/>
      <c r="LT115" s="33"/>
      <c r="LU115" s="480">
        <f>IF(ISBLANK(LZ3),"",COUNTIF(LU12:LU112,"=50"))</f>
        <v>0</v>
      </c>
      <c r="LV115" s="480"/>
      <c r="LW115" s="475">
        <f>IF(ISBLANK(LZ3),"",LU115/LU114)</f>
        <v>0</v>
      </c>
      <c r="LX115" s="475"/>
      <c r="LY115" s="475">
        <f>IF(ISBLANK(LZ3),"",(LU115+LU116)/LU114)</f>
        <v>1</v>
      </c>
      <c r="LZ115" s="479"/>
      <c r="MA115" s="33"/>
      <c r="MB115" s="480">
        <f>IF(ISBLANK(MG3),"",COUNTIF(MB12:MB112,"=50"))</f>
        <v>8</v>
      </c>
      <c r="MC115" s="480"/>
      <c r="MD115" s="475">
        <f>IF(ISBLANK(MG3),"",MB115/MB114)</f>
        <v>0.1951219512195122</v>
      </c>
      <c r="ME115" s="475"/>
      <c r="MF115" s="475">
        <f>IF(ISBLANK(MG3),"",(MB115+MB116)/MB114)</f>
        <v>1</v>
      </c>
      <c r="MG115" s="479"/>
      <c r="MH115" s="33"/>
      <c r="MI115" s="480" t="str">
        <f>IF(ISBLANK(MN3),"",COUNTIF(MI12:MI112,"=50"))</f>
        <v/>
      </c>
      <c r="MJ115" s="480"/>
      <c r="MK115" s="475" t="str">
        <f>IF(ISBLANK(MN3),"",MI115/MI114)</f>
        <v/>
      </c>
      <c r="ML115" s="475"/>
      <c r="MM115" s="475" t="str">
        <f>IF(ISBLANK(MN3),"",(MI115+MI116)/MI114)</f>
        <v/>
      </c>
      <c r="MN115" s="479"/>
      <c r="MO115" s="33"/>
      <c r="MP115" s="480" t="str">
        <f>IF(ISBLANK(MU3),"",COUNTIF(MP12:MP112,"=50"))</f>
        <v/>
      </c>
      <c r="MQ115" s="480"/>
      <c r="MR115" s="475" t="str">
        <f>IF(ISBLANK(MU3),"",MP115/MP114)</f>
        <v/>
      </c>
      <c r="MS115" s="475"/>
      <c r="MT115" s="475" t="str">
        <f>IF(ISBLANK(MU3),"",(MP115+MP116)/MP114)</f>
        <v/>
      </c>
      <c r="MU115" s="479"/>
      <c r="MV115" s="33"/>
      <c r="MW115" s="480" t="str">
        <f>IF(ISBLANK(NB3),"",COUNTIF(MW12:MW112,"=50"))</f>
        <v/>
      </c>
      <c r="MX115" s="480"/>
      <c r="MY115" s="475" t="str">
        <f>IF(ISBLANK(NB3),"",MW115/MW114)</f>
        <v/>
      </c>
      <c r="MZ115" s="475"/>
      <c r="NA115" s="475" t="str">
        <f>IF(ISBLANK(NB3),"",(MW115+MW116)/MW114)</f>
        <v/>
      </c>
      <c r="NB115" s="479"/>
      <c r="NC115" s="33"/>
      <c r="ND115" s="480" t="str">
        <f>IF(ISBLANK(NI3),"",COUNTIF(ND12:ND112,"=50"))</f>
        <v/>
      </c>
      <c r="NE115" s="480"/>
      <c r="NF115" s="475" t="str">
        <f>IF(ISBLANK(NI3),"",ND115/ND114)</f>
        <v/>
      </c>
      <c r="NG115" s="475"/>
      <c r="NH115" s="475" t="str">
        <f>IF(ISBLANK(NI3),"",(ND115+ND116)/ND114)</f>
        <v/>
      </c>
      <c r="NI115" s="479"/>
      <c r="NJ115" s="33"/>
      <c r="NK115" s="480" t="str">
        <f>IF(ISBLANK(NP3),"",COUNTIF(NK12:NK112,"=50"))</f>
        <v/>
      </c>
      <c r="NL115" s="480"/>
      <c r="NM115" s="475" t="str">
        <f>IF(ISBLANK(NP3),"",NK115/NK114)</f>
        <v/>
      </c>
      <c r="NN115" s="475"/>
      <c r="NO115" s="475" t="str">
        <f>IF(ISBLANK(NP3),"",(NK115+NK116)/NK114)</f>
        <v/>
      </c>
      <c r="NP115" s="479"/>
      <c r="NQ115" s="33"/>
      <c r="NR115" s="480" t="str">
        <f>IF(ISBLANK(NW3),"",COUNTIF(NR12:NR112,"=50"))</f>
        <v/>
      </c>
      <c r="NS115" s="480"/>
      <c r="NT115" s="475" t="str">
        <f>IF(ISBLANK(NW3),"",NR115/NR114)</f>
        <v/>
      </c>
      <c r="NU115" s="475"/>
      <c r="NV115" s="475" t="str">
        <f>IF(ISBLANK(NW3),"",(NR115+NR116)/NR114)</f>
        <v/>
      </c>
      <c r="NW115" s="479"/>
      <c r="NX115" s="33"/>
      <c r="NY115" s="480" t="str">
        <f>IF(ISBLANK(OD3),"",COUNTIF(NY12:NY112,"=50"))</f>
        <v/>
      </c>
      <c r="NZ115" s="480"/>
      <c r="OA115" s="475" t="str">
        <f>IF(ISBLANK(OD3),"",NY115/NY114)</f>
        <v/>
      </c>
      <c r="OB115" s="475"/>
      <c r="OC115" s="475" t="str">
        <f>IF(ISBLANK(OD3),"",(NY115+NY116)/NY114)</f>
        <v/>
      </c>
      <c r="OD115" s="479"/>
      <c r="OE115" s="33"/>
      <c r="OF115" s="480" t="str">
        <f>IF(ISBLANK(OK3),"",COUNTIF(OF12:OF112,"=50"))</f>
        <v/>
      </c>
      <c r="OG115" s="480"/>
      <c r="OH115" s="475" t="str">
        <f>IF(ISBLANK(OK3),"",OF115/OF114)</f>
        <v/>
      </c>
      <c r="OI115" s="475"/>
      <c r="OJ115" s="475" t="str">
        <f>IF(ISBLANK(OK3),"",(OF115+OF116)/OF114)</f>
        <v/>
      </c>
      <c r="OK115" s="479"/>
      <c r="OL115" s="33"/>
      <c r="OM115" s="480" t="str">
        <f>IF(ISBLANK(OR3),"",COUNTIF(OM12:OM112,"=50"))</f>
        <v/>
      </c>
      <c r="ON115" s="480"/>
      <c r="OO115" s="475" t="str">
        <f>IF(ISBLANK(OR3),"",OM115/OM114)</f>
        <v/>
      </c>
      <c r="OP115" s="475"/>
      <c r="OQ115" s="475" t="str">
        <f>IF(ISBLANK(OR3),"",(OM115+OM116)/OM114)</f>
        <v/>
      </c>
      <c r="OR115" s="479"/>
      <c r="OS115" s="33"/>
      <c r="OT115" s="480" t="str">
        <f>IF(ISBLANK(OY3),"",COUNTIF(OT12:OT112,"=50"))</f>
        <v/>
      </c>
      <c r="OU115" s="480"/>
      <c r="OV115" s="475" t="str">
        <f>IF(ISBLANK(OY3),"",OT115/OT114)</f>
        <v/>
      </c>
      <c r="OW115" s="475"/>
      <c r="OX115" s="475" t="str">
        <f>IF(ISBLANK(OY3),"",(OT115+OT116)/OT114)</f>
        <v/>
      </c>
      <c r="OY115" s="479"/>
      <c r="OZ115" s="33"/>
      <c r="PA115" s="480" t="str">
        <f>IF(ISBLANK(PF3),"",COUNTIF(PA12:PA112,"=50"))</f>
        <v/>
      </c>
      <c r="PB115" s="480"/>
      <c r="PC115" s="475" t="str">
        <f>IF(ISBLANK(PF3),"",PA115/PA114)</f>
        <v/>
      </c>
      <c r="PD115" s="475"/>
      <c r="PE115" s="475" t="str">
        <f>IF(ISBLANK(PF3),"",(PA115+PA116)/PA114)</f>
        <v/>
      </c>
      <c r="PF115" s="479"/>
      <c r="PG115" s="33"/>
      <c r="PH115" s="480" t="str">
        <f>IF(ISBLANK(PM3),"",COUNTIF(PH12:PH112,"=50"))</f>
        <v/>
      </c>
      <c r="PI115" s="480"/>
      <c r="PJ115" s="475" t="str">
        <f>IF(ISBLANK(PM3),"",PH115/PH114)</f>
        <v/>
      </c>
      <c r="PK115" s="475"/>
      <c r="PL115" s="475" t="str">
        <f>IF(ISBLANK(PM3),"",(PH115+PH116)/PH114)</f>
        <v/>
      </c>
      <c r="PM115" s="479"/>
      <c r="PN115" s="33"/>
      <c r="PO115" s="480" t="str">
        <f>IF(ISBLANK(PT3),"",COUNTIF(PO12:PO112,"=50"))</f>
        <v/>
      </c>
      <c r="PP115" s="480"/>
      <c r="PQ115" s="475" t="str">
        <f>IF(ISBLANK(PT3),"",PO115/PO114)</f>
        <v/>
      </c>
      <c r="PR115" s="475"/>
      <c r="PS115" s="475" t="str">
        <f>IF(ISBLANK(PT3),"",(PO115+PO116)/PO114)</f>
        <v/>
      </c>
      <c r="PT115" s="479"/>
      <c r="PU115" s="33"/>
      <c r="PV115" s="480" t="str">
        <f>IF(ISBLANK(QA3),"",COUNTIF(PV12:PV112,"=50"))</f>
        <v/>
      </c>
      <c r="PW115" s="480"/>
      <c r="PX115" s="475" t="str">
        <f>IF(ISBLANK(QA3),"",PV115/PV114)</f>
        <v/>
      </c>
      <c r="PY115" s="475"/>
      <c r="PZ115" s="475" t="str">
        <f>IF(ISBLANK(QA3),"",(PV115+PV116)/PV114)</f>
        <v/>
      </c>
      <c r="QA115" s="479"/>
    </row>
    <row r="116" spans="1:443" ht="15" customHeight="1" x14ac:dyDescent="0.2">
      <c r="A116" s="488"/>
      <c r="B116" s="55" t="s">
        <v>268</v>
      </c>
      <c r="C116" s="54"/>
      <c r="D116" s="480">
        <f>COUNTIF(E12:E112,"=20")</f>
        <v>73</v>
      </c>
      <c r="E116" s="480"/>
      <c r="F116" s="475">
        <f>D116/D114</f>
        <v>0.82954545454545459</v>
      </c>
      <c r="G116" s="475"/>
      <c r="H116" s="475"/>
      <c r="I116" s="479"/>
      <c r="J116" s="33"/>
      <c r="K116" s="480">
        <f>COUNTIF(L12:L112,"=20")</f>
        <v>52</v>
      </c>
      <c r="L116" s="480"/>
      <c r="M116" s="475">
        <f>K116/K114</f>
        <v>0.65822784810126578</v>
      </c>
      <c r="N116" s="475"/>
      <c r="O116" s="475"/>
      <c r="P116" s="479"/>
      <c r="Q116" s="33"/>
      <c r="R116" s="480">
        <f>IF(ISBLANK(W3),"",COUNTIF(S12:S112,"=20"))</f>
        <v>7</v>
      </c>
      <c r="S116" s="480"/>
      <c r="T116" s="475">
        <f>IF(ISBLANK(W3),"",R116/R114)</f>
        <v>8.4337349397590355E-2</v>
      </c>
      <c r="U116" s="475"/>
      <c r="V116" s="475"/>
      <c r="W116" s="479"/>
      <c r="X116" s="33"/>
      <c r="Y116" s="480">
        <f>IF(ISBLANK(AD3),"",COUNTIF(Z12:Z112,"=20"))</f>
        <v>64</v>
      </c>
      <c r="Z116" s="480"/>
      <c r="AA116" s="475">
        <f>IF(ISBLANK(AD3),"",Y116/Y114)</f>
        <v>0.91428571428571426</v>
      </c>
      <c r="AB116" s="475"/>
      <c r="AC116" s="475"/>
      <c r="AD116" s="479"/>
      <c r="AE116" s="33"/>
      <c r="AF116" s="480">
        <f>IF(ISBLANK(AK3),"",COUNTIF(AG12:AG112,"=20"))</f>
        <v>51</v>
      </c>
      <c r="AG116" s="480"/>
      <c r="AH116" s="475">
        <f>IF(ISBLANK(AK3),"",AF116/AF114)</f>
        <v>0.92727272727272725</v>
      </c>
      <c r="AI116" s="475"/>
      <c r="AJ116" s="475"/>
      <c r="AK116" s="479"/>
      <c r="AL116" s="33"/>
      <c r="AM116" s="480">
        <f>IF(ISBLANK(AR3),"",COUNTIF(AN12:AN112,"=20"))</f>
        <v>44</v>
      </c>
      <c r="AN116" s="480"/>
      <c r="AO116" s="475">
        <f>IF(ISBLANK(AR3),"",AM116/AM114)</f>
        <v>0.72131147540983609</v>
      </c>
      <c r="AP116" s="475"/>
      <c r="AQ116" s="475"/>
      <c r="AR116" s="479"/>
      <c r="AS116" s="33"/>
      <c r="AT116" s="480">
        <f>IF(ISBLANK(AY3),"",COUNTIF(AU12:AU112,"=20"))</f>
        <v>60</v>
      </c>
      <c r="AU116" s="480"/>
      <c r="AV116" s="475">
        <f>IF(ISBLANK(AY3),"",AT116/AT114)</f>
        <v>0.86956521739130432</v>
      </c>
      <c r="AW116" s="475"/>
      <c r="AX116" s="475"/>
      <c r="AY116" s="479"/>
      <c r="AZ116" s="33"/>
      <c r="BA116" s="480">
        <f>IF(ISBLANK(BF3),"",COUNTIF(BB12:BB112,"=20"))</f>
        <v>0</v>
      </c>
      <c r="BB116" s="480"/>
      <c r="BC116" s="475">
        <f>IF(ISBLANK(BF3),"",BA116/BA114)</f>
        <v>0</v>
      </c>
      <c r="BD116" s="475"/>
      <c r="BE116" s="475"/>
      <c r="BF116" s="479"/>
      <c r="BG116" s="33"/>
      <c r="BH116" s="480">
        <f>IF(ISBLANK(BM3),"",COUNTIF(BI12:BI112,"=20"))</f>
        <v>58</v>
      </c>
      <c r="BI116" s="480"/>
      <c r="BJ116" s="475">
        <f>IF(ISBLANK(BM3),"",BH116/BH114)</f>
        <v>0.84057971014492749</v>
      </c>
      <c r="BK116" s="475"/>
      <c r="BL116" s="475"/>
      <c r="BM116" s="479"/>
      <c r="BN116" s="33"/>
      <c r="BO116" s="480">
        <f>IF(ISBLANK(BT3),"",COUNTIF(BP12:BP112,"=20"))</f>
        <v>8</v>
      </c>
      <c r="BP116" s="480"/>
      <c r="BQ116" s="475">
        <f>IF(ISBLANK(BT3),"",BO116/BO114)</f>
        <v>0.12121212121212122</v>
      </c>
      <c r="BR116" s="475"/>
      <c r="BS116" s="475"/>
      <c r="BT116" s="479"/>
      <c r="BU116" s="33"/>
      <c r="BV116" s="480">
        <f>IF(ISBLANK(CA3),"",COUNTIF(BW12:BW112,"=20"))</f>
        <v>60</v>
      </c>
      <c r="BW116" s="480"/>
      <c r="BX116" s="475">
        <f>IF(ISBLANK(CA3),"",BV116/BV114)</f>
        <v>0.9375</v>
      </c>
      <c r="BY116" s="475"/>
      <c r="BZ116" s="475"/>
      <c r="CA116" s="479"/>
      <c r="CB116" s="33"/>
      <c r="CC116" s="480">
        <f>IF(ISBLANK(CH3),"",COUNTIF(CD12:CD112,"=20"))</f>
        <v>35</v>
      </c>
      <c r="CD116" s="480"/>
      <c r="CE116" s="475">
        <f>IF(ISBLANK(CH3),"",CC116/CC114)</f>
        <v>0.55555555555555558</v>
      </c>
      <c r="CF116" s="475"/>
      <c r="CG116" s="475"/>
      <c r="CH116" s="479"/>
      <c r="CI116" s="33"/>
      <c r="CJ116" s="480">
        <f>IF(ISBLANK(CO3),"",COUNTIF(CK12:CK112,"=20"))</f>
        <v>50</v>
      </c>
      <c r="CK116" s="480"/>
      <c r="CL116" s="475">
        <f>IF(ISBLANK(CO3),"",CJ116/CJ114)</f>
        <v>0.76923076923076927</v>
      </c>
      <c r="CM116" s="475"/>
      <c r="CN116" s="475"/>
      <c r="CO116" s="479"/>
      <c r="CP116" s="33"/>
      <c r="CQ116" s="480">
        <f>IF(ISBLANK(CV3),"",COUNTIF(CR12:CR112,"=20"))</f>
        <v>53</v>
      </c>
      <c r="CR116" s="480"/>
      <c r="CS116" s="475">
        <f>IF(ISBLANK(CV3),"",CQ116/CQ114)</f>
        <v>0.828125</v>
      </c>
      <c r="CT116" s="475"/>
      <c r="CU116" s="475"/>
      <c r="CV116" s="479"/>
      <c r="CW116" s="33"/>
      <c r="CX116" s="480">
        <f>IF(ISBLANK(DC3),"",COUNTIF(CY12:CY112,"=20"))</f>
        <v>0</v>
      </c>
      <c r="CY116" s="480"/>
      <c r="CZ116" s="475">
        <f>IF(ISBLANK(DC3),"",CX116/CX114)</f>
        <v>0</v>
      </c>
      <c r="DA116" s="475"/>
      <c r="DB116" s="475"/>
      <c r="DC116" s="479"/>
      <c r="DD116" s="33"/>
      <c r="DE116" s="480">
        <f>IF(ISBLANK(DJ3),"",COUNTIF(DF12:DF112,"=20"))</f>
        <v>31</v>
      </c>
      <c r="DF116" s="480"/>
      <c r="DG116" s="475">
        <f>IF(ISBLANK(DJ3),"",DE116/DE114)</f>
        <v>0.52542372881355937</v>
      </c>
      <c r="DH116" s="475"/>
      <c r="DI116" s="475"/>
      <c r="DJ116" s="479"/>
      <c r="DK116" s="33"/>
      <c r="DL116" s="480">
        <f>IF(ISBLANK(DQ3),"",COUNTIF(DM12:DM112,"=20"))</f>
        <v>0</v>
      </c>
      <c r="DM116" s="480"/>
      <c r="DN116" s="475">
        <f>IF(ISBLANK(DQ3),"",DL116/DL114)</f>
        <v>0</v>
      </c>
      <c r="DO116" s="475"/>
      <c r="DP116" s="475"/>
      <c r="DQ116" s="479"/>
      <c r="DR116" s="33"/>
      <c r="DS116" s="480">
        <f>IF(ISBLANK(DX3),"",COUNTIF(DT12:DT112,"=20"))</f>
        <v>55</v>
      </c>
      <c r="DT116" s="480"/>
      <c r="DU116" s="475">
        <f>IF(ISBLANK(DX3),"",DS116/DS114)</f>
        <v>0.91666666666666663</v>
      </c>
      <c r="DV116" s="475"/>
      <c r="DW116" s="475"/>
      <c r="DX116" s="479"/>
      <c r="DY116" s="33"/>
      <c r="DZ116" s="480">
        <f>IF(ISBLANK(EE3),"",COUNTIF(EA12:EA112,"=20"))</f>
        <v>41</v>
      </c>
      <c r="EA116" s="480"/>
      <c r="EB116" s="475">
        <f>IF(ISBLANK(EE3),"",DZ116/DZ114)</f>
        <v>0.69491525423728817</v>
      </c>
      <c r="EC116" s="475"/>
      <c r="ED116" s="475"/>
      <c r="EE116" s="479"/>
      <c r="EF116" s="33"/>
      <c r="EG116" s="480">
        <f>IF(ISBLANK(EL3),"",COUNTIF(EH12:EH112,"=20"))</f>
        <v>52</v>
      </c>
      <c r="EH116" s="480"/>
      <c r="EI116" s="475">
        <f>IF(ISBLANK(EL3),"",EG116/EG114)</f>
        <v>0.88135593220338981</v>
      </c>
      <c r="EJ116" s="475"/>
      <c r="EK116" s="475"/>
      <c r="EL116" s="479"/>
      <c r="EM116" s="33"/>
      <c r="EN116" s="480">
        <f>IF(ISBLANK(ES3),"",COUNTIF(EO12:EO112,"=20"))</f>
        <v>59</v>
      </c>
      <c r="EO116" s="480"/>
      <c r="EP116" s="475">
        <f>IF(ISBLANK(ES3),"",EN116/EN114)</f>
        <v>0.98333333333333328</v>
      </c>
      <c r="EQ116" s="475"/>
      <c r="ER116" s="475"/>
      <c r="ES116" s="479"/>
      <c r="ET116" s="33"/>
      <c r="EU116" s="480">
        <f>IF(ISBLANK(EZ3),"",COUNTIF(EV12:EV112,"=20"))</f>
        <v>53</v>
      </c>
      <c r="EV116" s="480"/>
      <c r="EW116" s="475">
        <f>IF(ISBLANK(EZ3),"",EU116/EU114)</f>
        <v>0.96363636363636362</v>
      </c>
      <c r="EX116" s="475"/>
      <c r="EY116" s="475"/>
      <c r="EZ116" s="479"/>
      <c r="FA116" s="33"/>
      <c r="FB116" s="480">
        <f>IF(ISBLANK(FG3),"",COUNTIF(FC12:FC112,"=20"))</f>
        <v>16</v>
      </c>
      <c r="FC116" s="480"/>
      <c r="FD116" s="475">
        <f>IF(ISBLANK(FG3),"",FB116/FB114)</f>
        <v>0.27586206896551724</v>
      </c>
      <c r="FE116" s="475"/>
      <c r="FF116" s="475"/>
      <c r="FG116" s="479"/>
      <c r="FH116" s="33"/>
      <c r="FI116" s="480">
        <f>IF(ISBLANK(FN3),"",COUNTIF(FJ12:FJ112,"=20"))</f>
        <v>52</v>
      </c>
      <c r="FJ116" s="480"/>
      <c r="FK116" s="475">
        <f>IF(ISBLANK(FN3),"",FI116/FI114)</f>
        <v>0.94545454545454544</v>
      </c>
      <c r="FL116" s="475"/>
      <c r="FM116" s="475"/>
      <c r="FN116" s="479"/>
      <c r="FO116" s="33"/>
      <c r="FP116" s="480">
        <f>IF(ISBLANK(FU3),"",COUNTIF(FQ12:FQ112,"=20"))</f>
        <v>53</v>
      </c>
      <c r="FQ116" s="480"/>
      <c r="FR116" s="475">
        <f>IF(ISBLANK(FU3),"",FP116/FP114)</f>
        <v>0.92982456140350878</v>
      </c>
      <c r="FS116" s="475"/>
      <c r="FT116" s="475"/>
      <c r="FU116" s="479"/>
      <c r="FV116" s="33"/>
      <c r="FW116" s="480">
        <f>IF(ISBLANK(GB3),"",COUNTIF(FX12:FX112,"=20"))</f>
        <v>1</v>
      </c>
      <c r="FX116" s="480"/>
      <c r="FY116" s="475">
        <f>IF(ISBLANK(GB3),"",FW116/FW114)</f>
        <v>2.0408163265306121E-2</v>
      </c>
      <c r="FZ116" s="475"/>
      <c r="GA116" s="475"/>
      <c r="GB116" s="479"/>
      <c r="GC116" s="33"/>
      <c r="GD116" s="480">
        <f>IF(ISBLANK(GI3),"",COUNTIF(GE12:GE112,"=20"))</f>
        <v>2</v>
      </c>
      <c r="GE116" s="480"/>
      <c r="GF116" s="475">
        <f>IF(ISBLANK(GI3),"",GD116/GD114)</f>
        <v>0.04</v>
      </c>
      <c r="GG116" s="475"/>
      <c r="GH116" s="475"/>
      <c r="GI116" s="479"/>
      <c r="GJ116" s="33"/>
      <c r="GK116" s="480">
        <f>IF(ISBLANK(GP3),"",COUNTIF(GL12:GL112,"=20"))</f>
        <v>52</v>
      </c>
      <c r="GL116" s="480"/>
      <c r="GM116" s="475">
        <f>IF(ISBLANK(GP3),"",GK116/GK114)</f>
        <v>1</v>
      </c>
      <c r="GN116" s="475"/>
      <c r="GO116" s="475"/>
      <c r="GP116" s="479"/>
      <c r="GQ116" s="33"/>
      <c r="GR116" s="480">
        <f>IF(ISBLANK(GW3),"",COUNTIF(GS12:GS112,"=20"))</f>
        <v>0</v>
      </c>
      <c r="GS116" s="480"/>
      <c r="GT116" s="475">
        <f>IF(ISBLANK(GW3),"",GR116/GR114)</f>
        <v>0</v>
      </c>
      <c r="GU116" s="475"/>
      <c r="GV116" s="475"/>
      <c r="GW116" s="479"/>
      <c r="GX116" s="33"/>
      <c r="GY116" s="480">
        <f>IF(ISBLANK(HD3),"",COUNTIF(GZ12:GZ112,"=20"))</f>
        <v>7</v>
      </c>
      <c r="GZ116" s="480"/>
      <c r="HA116" s="475">
        <f>IF(ISBLANK(HD3),"",GY116/GY114)</f>
        <v>0.14583333333333334</v>
      </c>
      <c r="HB116" s="475"/>
      <c r="HC116" s="475"/>
      <c r="HD116" s="479"/>
      <c r="HE116" s="33"/>
      <c r="HF116" s="480">
        <f>IF(ISBLANK(HK3),"",COUNTIF(HG12:HG112,"=20"))</f>
        <v>44</v>
      </c>
      <c r="HG116" s="480"/>
      <c r="HH116" s="475">
        <f>IF(ISBLANK(HK3),"",HF116/HF114)</f>
        <v>0.93617021276595747</v>
      </c>
      <c r="HI116" s="475"/>
      <c r="HJ116" s="475"/>
      <c r="HK116" s="479"/>
      <c r="HL116" s="33"/>
      <c r="HM116" s="480">
        <f>IF(ISBLANK(HR3),"",COUNTIF(HN12:HN112,"=20"))</f>
        <v>5</v>
      </c>
      <c r="HN116" s="480"/>
      <c r="HO116" s="475">
        <f>IF(ISBLANK(HR3),"",HM116/HM114)</f>
        <v>0.1</v>
      </c>
      <c r="HP116" s="475"/>
      <c r="HQ116" s="475"/>
      <c r="HR116" s="479"/>
      <c r="HS116" s="33"/>
      <c r="HT116" s="480">
        <f>IF(ISBLANK(HY3),"",COUNTIF(HU12:HU112,"=20"))</f>
        <v>37</v>
      </c>
      <c r="HU116" s="480"/>
      <c r="HV116" s="475">
        <f>IF(ISBLANK(HY3),"",HT116/HT114)</f>
        <v>0.80434782608695654</v>
      </c>
      <c r="HW116" s="475"/>
      <c r="HX116" s="475"/>
      <c r="HY116" s="479"/>
      <c r="HZ116" s="33"/>
      <c r="IA116" s="480">
        <f>IF(ISBLANK(IF3),"",COUNTIF(IB12:IB112,"=20"))</f>
        <v>32</v>
      </c>
      <c r="IB116" s="480"/>
      <c r="IC116" s="475">
        <f>IF(ISBLANK(IF3),"",IA116/IA114)</f>
        <v>0.61538461538461542</v>
      </c>
      <c r="ID116" s="475"/>
      <c r="IE116" s="475"/>
      <c r="IF116" s="479"/>
      <c r="IG116" s="33"/>
      <c r="IH116" s="480">
        <f>IF(ISBLANK(IM3),"",COUNTIF(II12:II112,"=20"))</f>
        <v>42</v>
      </c>
      <c r="II116" s="480"/>
      <c r="IJ116" s="475">
        <f>IF(ISBLANK(IM3),"",IH116/IH114)</f>
        <v>0.84</v>
      </c>
      <c r="IK116" s="475"/>
      <c r="IL116" s="475"/>
      <c r="IM116" s="479"/>
      <c r="IN116" s="33"/>
      <c r="IO116" s="480">
        <f>IF(ISBLANK(IT3),"",COUNTIF(IP12:IP112,"=20"))</f>
        <v>42</v>
      </c>
      <c r="IP116" s="480"/>
      <c r="IQ116" s="475">
        <f>IF(ISBLANK(IT3),"",IO116/IO114)</f>
        <v>0.82352941176470584</v>
      </c>
      <c r="IR116" s="475"/>
      <c r="IS116" s="475"/>
      <c r="IT116" s="479"/>
      <c r="IU116" s="33"/>
      <c r="IV116" s="480">
        <f>IF(ISBLANK(JA3),"",COUNTIF(IW12:IW112,"=20"))</f>
        <v>39</v>
      </c>
      <c r="IW116" s="480"/>
      <c r="IX116" s="475">
        <f>IF(ISBLANK(JA3),"",IV116/IV114)</f>
        <v>0.8125</v>
      </c>
      <c r="IY116" s="475"/>
      <c r="IZ116" s="475"/>
      <c r="JA116" s="479"/>
      <c r="JB116" s="33"/>
      <c r="JC116" s="480">
        <f>IF(ISBLANK(JH3),"",COUNTIF(JD12:JD112,"=20"))</f>
        <v>47</v>
      </c>
      <c r="JD116" s="480"/>
      <c r="JE116" s="475">
        <f>IF(ISBLANK(JH3),"",JC116/JC114)</f>
        <v>0.94</v>
      </c>
      <c r="JF116" s="475"/>
      <c r="JG116" s="475"/>
      <c r="JH116" s="479"/>
      <c r="JI116" s="33"/>
      <c r="JJ116" s="480">
        <f>IF(ISBLANK(JO3),"",COUNTIF(JK12:JK112,"=20"))</f>
        <v>35</v>
      </c>
      <c r="JK116" s="480"/>
      <c r="JL116" s="475">
        <f>IF(ISBLANK(JO3),"",JJ116/JJ114)</f>
        <v>0.67307692307692313</v>
      </c>
      <c r="JM116" s="475"/>
      <c r="JN116" s="475"/>
      <c r="JO116" s="479"/>
      <c r="JP116" s="33"/>
      <c r="JQ116" s="480">
        <f>IF(ISBLANK(JV3),"",COUNTIF(JR12:JR112,"=20"))</f>
        <v>47</v>
      </c>
      <c r="JR116" s="480"/>
      <c r="JS116" s="475">
        <f>IF(ISBLANK(JV3),"",JQ116/JQ114)</f>
        <v>0.95918367346938771</v>
      </c>
      <c r="JT116" s="475"/>
      <c r="JU116" s="475"/>
      <c r="JV116" s="479"/>
      <c r="JW116" s="33"/>
      <c r="JX116" s="480">
        <f>IF(ISBLANK(KC3),"",COUNTIF(JY12:JY112,"=20"))</f>
        <v>36</v>
      </c>
      <c r="JY116" s="480"/>
      <c r="JZ116" s="475">
        <f>IF(ISBLANK(KC3),"",JX116/JX114)</f>
        <v>0.8</v>
      </c>
      <c r="KA116" s="475"/>
      <c r="KB116" s="475"/>
      <c r="KC116" s="479"/>
      <c r="KD116" s="33"/>
      <c r="KE116" s="480">
        <f>IF(ISBLANK(KJ3),"",COUNTIF(KF12:KF112,"=20"))</f>
        <v>5</v>
      </c>
      <c r="KF116" s="480"/>
      <c r="KG116" s="475">
        <f>IF(ISBLANK(KJ3),"",KE116/KE114)</f>
        <v>0.10638297872340426</v>
      </c>
      <c r="KH116" s="475"/>
      <c r="KI116" s="475"/>
      <c r="KJ116" s="479"/>
      <c r="KK116" s="33"/>
      <c r="KL116" s="480">
        <f>IF(ISBLANK(KQ3),"",COUNTIF(KM12:KM112,"=20"))</f>
        <v>41</v>
      </c>
      <c r="KM116" s="480"/>
      <c r="KN116" s="475">
        <f>IF(ISBLANK(KQ3),"",KL116/KL114)</f>
        <v>0.89130434782608692</v>
      </c>
      <c r="KO116" s="475"/>
      <c r="KP116" s="475"/>
      <c r="KQ116" s="479"/>
      <c r="KR116" s="111"/>
      <c r="KS116" s="500">
        <f>IF(ISBLANK(KX3),"",COUNTIF(KT12:KT112,"=20"))</f>
        <v>43</v>
      </c>
      <c r="KT116" s="500"/>
      <c r="KU116" s="503">
        <f>IF(ISBLANK(KX3),"",KS116/KS114)</f>
        <v>0.9555555555555556</v>
      </c>
      <c r="KV116" s="503"/>
      <c r="KW116" s="503"/>
      <c r="KX116" s="506"/>
      <c r="KY116" s="232"/>
      <c r="KZ116" s="500">
        <f>IF(ISBLANK(LE3),"",COUNTIF(LA12:LA112,"=20"))</f>
        <v>1</v>
      </c>
      <c r="LA116" s="500"/>
      <c r="LB116" s="503">
        <f>IF(ISBLANK(LE3),"",KZ116/KZ114)</f>
        <v>2.0408163265306121E-2</v>
      </c>
      <c r="LC116" s="503"/>
      <c r="LD116" s="503"/>
      <c r="LE116" s="506"/>
      <c r="LF116" s="33"/>
      <c r="LG116" s="480">
        <f>IF(ISBLANK(LL3),"",COUNTIF(LH12:LH112,"=20"))</f>
        <v>32</v>
      </c>
      <c r="LH116" s="480"/>
      <c r="LI116" s="475">
        <f>IF(ISBLANK(LL3),"",LG116/LG114)</f>
        <v>0.7441860465116279</v>
      </c>
      <c r="LJ116" s="475"/>
      <c r="LK116" s="475"/>
      <c r="LL116" s="479"/>
      <c r="LM116" s="33"/>
      <c r="LN116" s="480" t="str">
        <f>IF(ISBLANK(LS3),"",COUNTIF(LO12:LO112,"=20"))</f>
        <v/>
      </c>
      <c r="LO116" s="480"/>
      <c r="LP116" s="475" t="str">
        <f>IF(ISBLANK(LS3),"",LN116/LN114)</f>
        <v/>
      </c>
      <c r="LQ116" s="475"/>
      <c r="LR116" s="475"/>
      <c r="LS116" s="479"/>
      <c r="LT116" s="33"/>
      <c r="LU116" s="480">
        <f>IF(ISBLANK(LZ3),"",COUNTIF(LV12:LV112,"=20"))</f>
        <v>41</v>
      </c>
      <c r="LV116" s="480"/>
      <c r="LW116" s="475">
        <f>IF(ISBLANK(LZ3),"",LU116/LU114)</f>
        <v>1</v>
      </c>
      <c r="LX116" s="475"/>
      <c r="LY116" s="475"/>
      <c r="LZ116" s="479"/>
      <c r="MA116" s="33"/>
      <c r="MB116" s="480">
        <f>IF(ISBLANK(MG3),"",COUNTIF(MC12:MC112,"=20"))</f>
        <v>33</v>
      </c>
      <c r="MC116" s="480"/>
      <c r="MD116" s="475">
        <f>IF(ISBLANK(MG3),"",MB116/MB114)</f>
        <v>0.80487804878048785</v>
      </c>
      <c r="ME116" s="475"/>
      <c r="MF116" s="475"/>
      <c r="MG116" s="479"/>
      <c r="MH116" s="33"/>
      <c r="MI116" s="480" t="str">
        <f>IF(ISBLANK(MN3),"",COUNTIF(MJ12:MJ112,"=20"))</f>
        <v/>
      </c>
      <c r="MJ116" s="480"/>
      <c r="MK116" s="475" t="str">
        <f>IF(ISBLANK(MN3),"",MI116/MI114)</f>
        <v/>
      </c>
      <c r="ML116" s="475"/>
      <c r="MM116" s="475"/>
      <c r="MN116" s="479"/>
      <c r="MO116" s="33"/>
      <c r="MP116" s="480" t="str">
        <f>IF(ISBLANK(MU3),"",COUNTIF(MQ12:MQ112,"=20"))</f>
        <v/>
      </c>
      <c r="MQ116" s="480"/>
      <c r="MR116" s="475" t="str">
        <f>IF(ISBLANK(MU3),"",MP116/MP114)</f>
        <v/>
      </c>
      <c r="MS116" s="475"/>
      <c r="MT116" s="475"/>
      <c r="MU116" s="479"/>
      <c r="MV116" s="33"/>
      <c r="MW116" s="480" t="str">
        <f>IF(ISBLANK(NB3),"",COUNTIF(MX12:MX112,"=20"))</f>
        <v/>
      </c>
      <c r="MX116" s="480"/>
      <c r="MY116" s="475" t="str">
        <f>IF(ISBLANK(NB3),"",MW116/MW114)</f>
        <v/>
      </c>
      <c r="MZ116" s="475"/>
      <c r="NA116" s="475"/>
      <c r="NB116" s="479"/>
      <c r="NC116" s="33"/>
      <c r="ND116" s="480" t="str">
        <f>IF(ISBLANK(NI3),"",COUNTIF(NE12:NE112,"=20"))</f>
        <v/>
      </c>
      <c r="NE116" s="480"/>
      <c r="NF116" s="475" t="str">
        <f>IF(ISBLANK(NI3),"",ND116/ND114)</f>
        <v/>
      </c>
      <c r="NG116" s="475"/>
      <c r="NH116" s="475"/>
      <c r="NI116" s="479"/>
      <c r="NJ116" s="33"/>
      <c r="NK116" s="480" t="str">
        <f>IF(ISBLANK(NP3),"",COUNTIF(NL12:NL112,"=20"))</f>
        <v/>
      </c>
      <c r="NL116" s="480"/>
      <c r="NM116" s="475" t="str">
        <f>IF(ISBLANK(NP3),"",NK116/NK114)</f>
        <v/>
      </c>
      <c r="NN116" s="475"/>
      <c r="NO116" s="475"/>
      <c r="NP116" s="479"/>
      <c r="NQ116" s="33"/>
      <c r="NR116" s="480" t="str">
        <f>IF(ISBLANK(NW3),"",COUNTIF(NS12:NS112,"=20"))</f>
        <v/>
      </c>
      <c r="NS116" s="480"/>
      <c r="NT116" s="475" t="str">
        <f>IF(ISBLANK(NW3),"",NR116/NR114)</f>
        <v/>
      </c>
      <c r="NU116" s="475"/>
      <c r="NV116" s="475"/>
      <c r="NW116" s="479"/>
      <c r="NX116" s="33"/>
      <c r="NY116" s="480" t="str">
        <f>IF(ISBLANK(OD3),"",COUNTIF(NZ12:NZ112,"=20"))</f>
        <v/>
      </c>
      <c r="NZ116" s="480"/>
      <c r="OA116" s="475" t="str">
        <f>IF(ISBLANK(OD3),"",NY116/NY114)</f>
        <v/>
      </c>
      <c r="OB116" s="475"/>
      <c r="OC116" s="475"/>
      <c r="OD116" s="479"/>
      <c r="OE116" s="33"/>
      <c r="OF116" s="480" t="str">
        <f>IF(ISBLANK(OK3),"",COUNTIF(OG12:OG112,"=20"))</f>
        <v/>
      </c>
      <c r="OG116" s="480"/>
      <c r="OH116" s="475" t="str">
        <f>IF(ISBLANK(OK3),"",OF116/OF114)</f>
        <v/>
      </c>
      <c r="OI116" s="475"/>
      <c r="OJ116" s="475"/>
      <c r="OK116" s="479"/>
      <c r="OL116" s="33"/>
      <c r="OM116" s="480" t="str">
        <f>IF(ISBLANK(OR3),"",COUNTIF(ON12:ON112,"=20"))</f>
        <v/>
      </c>
      <c r="ON116" s="480"/>
      <c r="OO116" s="475" t="str">
        <f>IF(ISBLANK(OR3),"",OM116/OM114)</f>
        <v/>
      </c>
      <c r="OP116" s="475"/>
      <c r="OQ116" s="475"/>
      <c r="OR116" s="479"/>
      <c r="OS116" s="33"/>
      <c r="OT116" s="480" t="str">
        <f>IF(ISBLANK(OY3),"",COUNTIF(OU12:OU112,"=20"))</f>
        <v/>
      </c>
      <c r="OU116" s="480"/>
      <c r="OV116" s="475" t="str">
        <f>IF(ISBLANK(OY3),"",OT116/OT114)</f>
        <v/>
      </c>
      <c r="OW116" s="475"/>
      <c r="OX116" s="475"/>
      <c r="OY116" s="479"/>
      <c r="OZ116" s="33"/>
      <c r="PA116" s="480" t="str">
        <f>IF(ISBLANK(PF3),"",COUNTIF(PB12:PB112,"=20"))</f>
        <v/>
      </c>
      <c r="PB116" s="480"/>
      <c r="PC116" s="475" t="str">
        <f>IF(ISBLANK(PF3),"",PA116/PA114)</f>
        <v/>
      </c>
      <c r="PD116" s="475"/>
      <c r="PE116" s="475"/>
      <c r="PF116" s="479"/>
      <c r="PG116" s="33"/>
      <c r="PH116" s="480" t="str">
        <f>IF(ISBLANK(PM3),"",COUNTIF(PI12:PI112,"=20"))</f>
        <v/>
      </c>
      <c r="PI116" s="480"/>
      <c r="PJ116" s="475" t="str">
        <f>IF(ISBLANK(PM3),"",PH116/PH114)</f>
        <v/>
      </c>
      <c r="PK116" s="475"/>
      <c r="PL116" s="475"/>
      <c r="PM116" s="479"/>
      <c r="PN116" s="33"/>
      <c r="PO116" s="480" t="str">
        <f>IF(ISBLANK(PT3),"",COUNTIF(PP12:PP112,"=20"))</f>
        <v/>
      </c>
      <c r="PP116" s="480"/>
      <c r="PQ116" s="475" t="str">
        <f>IF(ISBLANK(PT3),"",PO116/PO114)</f>
        <v/>
      </c>
      <c r="PR116" s="475"/>
      <c r="PS116" s="475"/>
      <c r="PT116" s="479"/>
      <c r="PU116" s="33"/>
      <c r="PV116" s="480" t="str">
        <f>IF(ISBLANK(QA3),"",COUNTIF(PW12:PW112,"=20"))</f>
        <v/>
      </c>
      <c r="PW116" s="480"/>
      <c r="PX116" s="475" t="str">
        <f>IF(ISBLANK(QA3),"",PV116/PV114)</f>
        <v/>
      </c>
      <c r="PY116" s="475"/>
      <c r="PZ116" s="475"/>
      <c r="QA116" s="479"/>
    </row>
    <row r="117" spans="1:443" ht="15" customHeight="1" x14ac:dyDescent="0.2">
      <c r="A117" s="488"/>
      <c r="B117" s="55" t="s">
        <v>269</v>
      </c>
      <c r="C117" s="54"/>
      <c r="D117" s="480">
        <f>COUNTIF(F12:F112,"=30")</f>
        <v>66</v>
      </c>
      <c r="E117" s="480"/>
      <c r="F117" s="475">
        <f>D117/D114</f>
        <v>0.75</v>
      </c>
      <c r="G117" s="475"/>
      <c r="H117" s="104"/>
      <c r="I117" s="105"/>
      <c r="J117" s="33"/>
      <c r="K117" s="480">
        <f>COUNTIF(M12:M112,"=30")</f>
        <v>44</v>
      </c>
      <c r="L117" s="480"/>
      <c r="M117" s="475">
        <f>K117/K114</f>
        <v>0.55696202531645567</v>
      </c>
      <c r="N117" s="475"/>
      <c r="O117" s="104"/>
      <c r="P117" s="105"/>
      <c r="Q117" s="33"/>
      <c r="R117" s="480">
        <f>IF(ISBLANK(W3),"",COUNTIF(T12:T112,"=30"))</f>
        <v>42</v>
      </c>
      <c r="S117" s="480"/>
      <c r="T117" s="475">
        <f>IF(ISBLANK(W3),"",R117/R114)</f>
        <v>0.50602409638554213</v>
      </c>
      <c r="U117" s="475"/>
      <c r="V117" s="104"/>
      <c r="W117" s="105"/>
      <c r="X117" s="33"/>
      <c r="Y117" s="480">
        <f>IF(ISBLANK(AD3),"",COUNTIF(AA12:AA112,"=30"))</f>
        <v>41</v>
      </c>
      <c r="Z117" s="480"/>
      <c r="AA117" s="475">
        <f>IF(ISBLANK(AD3),"",Y117/Y114)</f>
        <v>0.58571428571428574</v>
      </c>
      <c r="AB117" s="475"/>
      <c r="AC117" s="104"/>
      <c r="AD117" s="105"/>
      <c r="AE117" s="33"/>
      <c r="AF117" s="480">
        <f>IF(ISBLANK(AK3),"",COUNTIF(AH12:AH112,"=30"))</f>
        <v>25</v>
      </c>
      <c r="AG117" s="480"/>
      <c r="AH117" s="475">
        <f>IF(ISBLANK(AK3),"",AF117/AF114)</f>
        <v>0.45454545454545453</v>
      </c>
      <c r="AI117" s="475"/>
      <c r="AJ117" s="104"/>
      <c r="AK117" s="105"/>
      <c r="AL117" s="33"/>
      <c r="AM117" s="480">
        <f>IF(ISBLANK(AR3),"",COUNTIF(AO12:AO112,"=30"))</f>
        <v>49</v>
      </c>
      <c r="AN117" s="480"/>
      <c r="AO117" s="475">
        <f>IF(ISBLANK(AR3),"",AM117/AM114)</f>
        <v>0.80327868852459017</v>
      </c>
      <c r="AP117" s="475"/>
      <c r="AQ117" s="104"/>
      <c r="AR117" s="105"/>
      <c r="AS117" s="33"/>
      <c r="AT117" s="480">
        <f>IF(ISBLANK(AY3),"",COUNTIF(AV12:AV112,"=30"))</f>
        <v>38</v>
      </c>
      <c r="AU117" s="480"/>
      <c r="AV117" s="475">
        <f>IF(ISBLANK(AY3),"",AT117/AT114)</f>
        <v>0.55072463768115942</v>
      </c>
      <c r="AW117" s="475"/>
      <c r="AX117" s="137"/>
      <c r="AY117" s="105"/>
      <c r="AZ117" s="33"/>
      <c r="BA117" s="480">
        <f>IF(ISBLANK(BF3),"",COUNTIF(BC12:BC112,"=30"))</f>
        <v>45</v>
      </c>
      <c r="BB117" s="480"/>
      <c r="BC117" s="475">
        <f>IF(ISBLANK(BF3),"",BA117/BA114)</f>
        <v>0.73770491803278693</v>
      </c>
      <c r="BD117" s="475"/>
      <c r="BE117" s="137"/>
      <c r="BF117" s="105"/>
      <c r="BG117" s="33"/>
      <c r="BH117" s="480">
        <f>IF(ISBLANK(BM3),"",COUNTIF(BJ12:BJ112,"=30"))</f>
        <v>56</v>
      </c>
      <c r="BI117" s="480"/>
      <c r="BJ117" s="475">
        <f>IF(ISBLANK(BM3),"",BH117/BH114)</f>
        <v>0.81159420289855078</v>
      </c>
      <c r="BK117" s="475"/>
      <c r="BL117" s="137"/>
      <c r="BM117" s="105"/>
      <c r="BN117" s="33"/>
      <c r="BO117" s="480">
        <f>IF(ISBLANK(BT3),"",COUNTIF(BQ12:BQ112,"=30"))</f>
        <v>50</v>
      </c>
      <c r="BP117" s="480"/>
      <c r="BQ117" s="475">
        <f>IF(ISBLANK(BT3),"",BO117/BO114)</f>
        <v>0.75757575757575757</v>
      </c>
      <c r="BR117" s="475"/>
      <c r="BS117" s="137"/>
      <c r="BT117" s="105"/>
      <c r="BU117" s="33"/>
      <c r="BV117" s="480">
        <f>IF(ISBLANK(CA3),"",COUNTIF(BX12:BX112,"=30"))</f>
        <v>57</v>
      </c>
      <c r="BW117" s="480"/>
      <c r="BX117" s="475">
        <f>IF(ISBLANK(CA3),"",BV117/BV114)</f>
        <v>0.890625</v>
      </c>
      <c r="BY117" s="475"/>
      <c r="BZ117" s="137"/>
      <c r="CA117" s="105"/>
      <c r="CB117" s="33"/>
      <c r="CC117" s="480">
        <f>IF(ISBLANK(CH3),"",COUNTIF(CE12:CE112,"=30"))</f>
        <v>36</v>
      </c>
      <c r="CD117" s="480"/>
      <c r="CE117" s="475">
        <f>IF(ISBLANK(CH3),"",CC117/CC114)</f>
        <v>0.5714285714285714</v>
      </c>
      <c r="CF117" s="475"/>
      <c r="CG117" s="137"/>
      <c r="CH117" s="105"/>
      <c r="CI117" s="33"/>
      <c r="CJ117" s="480">
        <f>IF(ISBLANK(CO3),"",COUNTIF(CL12:CL112,"=30"))</f>
        <v>43</v>
      </c>
      <c r="CK117" s="480"/>
      <c r="CL117" s="475">
        <f>IF(ISBLANK(CO3),"",CJ117/CJ114)</f>
        <v>0.66153846153846152</v>
      </c>
      <c r="CM117" s="475"/>
      <c r="CN117" s="137"/>
      <c r="CO117" s="105"/>
      <c r="CP117" s="33"/>
      <c r="CQ117" s="480">
        <f>IF(ISBLANK(CV3),"",COUNTIF(CS12:CS112,"=30"))</f>
        <v>54</v>
      </c>
      <c r="CR117" s="480"/>
      <c r="CS117" s="475">
        <f>IF(ISBLANK(CV3),"",CQ117/CQ114)</f>
        <v>0.84375</v>
      </c>
      <c r="CT117" s="475"/>
      <c r="CU117" s="137"/>
      <c r="CV117" s="105"/>
      <c r="CW117" s="33"/>
      <c r="CX117" s="480">
        <f>IF(ISBLANK(DC3),"",COUNTIF(CZ12:CZ112,"=30"))</f>
        <v>14</v>
      </c>
      <c r="CY117" s="480"/>
      <c r="CZ117" s="475">
        <f>IF(ISBLANK(DC3),"",CX117/CX114)</f>
        <v>0.22222222222222221</v>
      </c>
      <c r="DA117" s="475"/>
      <c r="DB117" s="137"/>
      <c r="DC117" s="105"/>
      <c r="DD117" s="33"/>
      <c r="DE117" s="480">
        <f>IF(ISBLANK(DJ3),"",COUNTIF(DG12:DG112,"=30"))</f>
        <v>26</v>
      </c>
      <c r="DF117" s="480"/>
      <c r="DG117" s="475">
        <f>IF(ISBLANK(DJ3),"",DE117/DE114)</f>
        <v>0.44067796610169491</v>
      </c>
      <c r="DH117" s="475"/>
      <c r="DI117" s="137"/>
      <c r="DJ117" s="105"/>
      <c r="DK117" s="33"/>
      <c r="DL117" s="480">
        <f>IF(ISBLANK(DQ3),"",COUNTIF(DN12:DN112,"=30"))</f>
        <v>0</v>
      </c>
      <c r="DM117" s="480"/>
      <c r="DN117" s="475">
        <f>IF(ISBLANK(DQ3),"",DL117/DL114)</f>
        <v>0</v>
      </c>
      <c r="DO117" s="475"/>
      <c r="DP117" s="137"/>
      <c r="DQ117" s="105"/>
      <c r="DR117" s="33"/>
      <c r="DS117" s="480">
        <f>IF(ISBLANK(DX3),"",COUNTIF(DU12:DU112,"=30"))</f>
        <v>57</v>
      </c>
      <c r="DT117" s="480"/>
      <c r="DU117" s="475">
        <f>IF(ISBLANK(DX3),"",DS117/DS114)</f>
        <v>0.95</v>
      </c>
      <c r="DV117" s="475"/>
      <c r="DW117" s="137"/>
      <c r="DX117" s="105"/>
      <c r="DY117" s="33"/>
      <c r="DZ117" s="480">
        <f>IF(ISBLANK(EE3),"",COUNTIF(EB12:EB112,"=30"))</f>
        <v>19</v>
      </c>
      <c r="EA117" s="480"/>
      <c r="EB117" s="475">
        <f>IF(ISBLANK(EE3),"",DZ117/DZ114)</f>
        <v>0.32203389830508472</v>
      </c>
      <c r="EC117" s="475"/>
      <c r="ED117" s="137"/>
      <c r="EE117" s="105"/>
      <c r="EF117" s="33"/>
      <c r="EG117" s="480">
        <f>IF(ISBLANK(EL3),"",COUNTIF(EI12:EI112,"=30"))</f>
        <v>6</v>
      </c>
      <c r="EH117" s="480"/>
      <c r="EI117" s="475">
        <f>IF(ISBLANK(EL3),"",EG117/EG114)</f>
        <v>0.10169491525423729</v>
      </c>
      <c r="EJ117" s="475"/>
      <c r="EK117" s="137"/>
      <c r="EL117" s="105"/>
      <c r="EM117" s="33"/>
      <c r="EN117" s="480">
        <f>IF(ISBLANK(ES3),"",COUNTIF(EP12:EP112,"=30"))</f>
        <v>43</v>
      </c>
      <c r="EO117" s="480"/>
      <c r="EP117" s="475">
        <f>IF(ISBLANK(ES3),"",EN117/EN114)</f>
        <v>0.71666666666666667</v>
      </c>
      <c r="EQ117" s="475"/>
      <c r="ER117" s="137"/>
      <c r="ES117" s="105"/>
      <c r="ET117" s="33"/>
      <c r="EU117" s="480">
        <f>IF(ISBLANK(EZ3),"",COUNTIF(EW12:EW112,"=30"))</f>
        <v>0</v>
      </c>
      <c r="EV117" s="480"/>
      <c r="EW117" s="475">
        <f>IF(ISBLANK(EZ3),"",EU117/EU114)</f>
        <v>0</v>
      </c>
      <c r="EX117" s="475"/>
      <c r="EY117" s="137"/>
      <c r="EZ117" s="105"/>
      <c r="FA117" s="33"/>
      <c r="FB117" s="480">
        <f>IF(ISBLANK(FG3),"",COUNTIF(FD12:FD112,"=30"))</f>
        <v>26</v>
      </c>
      <c r="FC117" s="480"/>
      <c r="FD117" s="475">
        <f>IF(ISBLANK(FG3),"",FB117/FB114)</f>
        <v>0.44827586206896552</v>
      </c>
      <c r="FE117" s="475"/>
      <c r="FF117" s="137"/>
      <c r="FG117" s="105"/>
      <c r="FH117" s="33"/>
      <c r="FI117" s="480">
        <f>IF(ISBLANK(FN3),"",COUNTIF(FK12:FK112,"=30"))</f>
        <v>36</v>
      </c>
      <c r="FJ117" s="480"/>
      <c r="FK117" s="475">
        <f>IF(ISBLANK(FN3),"",FI117/FI114)</f>
        <v>0.65454545454545454</v>
      </c>
      <c r="FL117" s="475"/>
      <c r="FM117" s="137"/>
      <c r="FN117" s="105"/>
      <c r="FO117" s="33"/>
      <c r="FP117" s="480">
        <f>IF(ISBLANK(FU3),"",COUNTIF(FR12:FR112,"=30"))</f>
        <v>47</v>
      </c>
      <c r="FQ117" s="480"/>
      <c r="FR117" s="475">
        <f>IF(ISBLANK(FU3),"",FP117/FP114)</f>
        <v>0.82456140350877194</v>
      </c>
      <c r="FS117" s="475"/>
      <c r="FT117" s="137"/>
      <c r="FU117" s="105"/>
      <c r="FV117" s="33"/>
      <c r="FW117" s="480">
        <f>IF(ISBLANK(GB3),"",COUNTIF(FY12:FY112,"=30"))</f>
        <v>6</v>
      </c>
      <c r="FX117" s="480"/>
      <c r="FY117" s="475">
        <f>IF(ISBLANK(GB3),"",FW117/FW114)</f>
        <v>0.12244897959183673</v>
      </c>
      <c r="FZ117" s="475"/>
      <c r="GA117" s="137"/>
      <c r="GB117" s="105"/>
      <c r="GC117" s="33"/>
      <c r="GD117" s="480">
        <f>IF(ISBLANK(GI3),"",COUNTIF(GF12:GF112,"=30"))</f>
        <v>24</v>
      </c>
      <c r="GE117" s="480"/>
      <c r="GF117" s="475">
        <f>IF(ISBLANK(GI3),"",GD117/GD114)</f>
        <v>0.48</v>
      </c>
      <c r="GG117" s="475"/>
      <c r="GH117" s="137"/>
      <c r="GI117" s="105"/>
      <c r="GJ117" s="33"/>
      <c r="GK117" s="480">
        <f>IF(ISBLANK(GP3),"",COUNTIF(GM12:GM112,"=30"))</f>
        <v>46</v>
      </c>
      <c r="GL117" s="480"/>
      <c r="GM117" s="475">
        <f>IF(ISBLANK(GP3),"",GK117/GK114)</f>
        <v>0.88461538461538458</v>
      </c>
      <c r="GN117" s="475"/>
      <c r="GO117" s="137"/>
      <c r="GP117" s="105"/>
      <c r="GQ117" s="33"/>
      <c r="GR117" s="480">
        <f>IF(ISBLANK(GW3),"",COUNTIF(GT12:GT112,"=30"))</f>
        <v>0</v>
      </c>
      <c r="GS117" s="480"/>
      <c r="GT117" s="475">
        <f>IF(ISBLANK(GW3),"",GR117/GR114)</f>
        <v>0</v>
      </c>
      <c r="GU117" s="475"/>
      <c r="GV117" s="137"/>
      <c r="GW117" s="105"/>
      <c r="GX117" s="33"/>
      <c r="GY117" s="480">
        <f>IF(ISBLANK(HD3),"",COUNTIF(HA12:HA112,"=30"))</f>
        <v>33</v>
      </c>
      <c r="GZ117" s="480"/>
      <c r="HA117" s="475">
        <f>IF(ISBLANK(HD3),"",GY117/GY114)</f>
        <v>0.6875</v>
      </c>
      <c r="HB117" s="475"/>
      <c r="HC117" s="137"/>
      <c r="HD117" s="105"/>
      <c r="HE117" s="33"/>
      <c r="HF117" s="480">
        <f>IF(ISBLANK(HK3),"",COUNTIF(HH12:HH112,"=30"))</f>
        <v>3</v>
      </c>
      <c r="HG117" s="480"/>
      <c r="HH117" s="475">
        <f>IF(ISBLANK(HK3),"",HF117/HF114)</f>
        <v>6.3829787234042548E-2</v>
      </c>
      <c r="HI117" s="475"/>
      <c r="HJ117" s="137"/>
      <c r="HK117" s="105"/>
      <c r="HL117" s="33"/>
      <c r="HM117" s="480">
        <f>IF(ISBLANK(HR3),"",COUNTIF(HO12:HO112,"=30"))</f>
        <v>0</v>
      </c>
      <c r="HN117" s="480"/>
      <c r="HO117" s="475">
        <f>IF(ISBLANK(HR3),"",HM117/HM114)</f>
        <v>0</v>
      </c>
      <c r="HP117" s="475"/>
      <c r="HQ117" s="137"/>
      <c r="HR117" s="105"/>
      <c r="HS117" s="33"/>
      <c r="HT117" s="480">
        <f>IF(ISBLANK(HY3),"",COUNTIF(HV12:HV112,"=30"))</f>
        <v>4</v>
      </c>
      <c r="HU117" s="480"/>
      <c r="HV117" s="475">
        <f>IF(ISBLANK(HY3),"",HT117/HT114)</f>
        <v>8.6956521739130432E-2</v>
      </c>
      <c r="HW117" s="475"/>
      <c r="HX117" s="137"/>
      <c r="HY117" s="105"/>
      <c r="HZ117" s="33"/>
      <c r="IA117" s="480">
        <f>IF(ISBLANK(IF3),"",COUNTIF(IC12:IC112,"=30"))</f>
        <v>32</v>
      </c>
      <c r="IB117" s="480"/>
      <c r="IC117" s="475">
        <f>IF(ISBLANK(IF3),"",IA117/IA114)</f>
        <v>0.61538461538461542</v>
      </c>
      <c r="ID117" s="475"/>
      <c r="IE117" s="137"/>
      <c r="IF117" s="105"/>
      <c r="IG117" s="33"/>
      <c r="IH117" s="480">
        <f>IF(ISBLANK(IM3),"",COUNTIF(IJ12:IJ112,"=30"))</f>
        <v>3</v>
      </c>
      <c r="II117" s="480"/>
      <c r="IJ117" s="475">
        <f>IF(ISBLANK(IM3),"",IH117/IH114)</f>
        <v>0.06</v>
      </c>
      <c r="IK117" s="475"/>
      <c r="IL117" s="137"/>
      <c r="IM117" s="105"/>
      <c r="IN117" s="33"/>
      <c r="IO117" s="480">
        <f>IF(ISBLANK(IT3),"",COUNTIF(IQ12:IQ112,"=30"))</f>
        <v>30</v>
      </c>
      <c r="IP117" s="480"/>
      <c r="IQ117" s="475">
        <f>IF(ISBLANK(IT3),"",IO117/IO114)</f>
        <v>0.58823529411764708</v>
      </c>
      <c r="IR117" s="475"/>
      <c r="IS117" s="137"/>
      <c r="IT117" s="105"/>
      <c r="IU117" s="33"/>
      <c r="IV117" s="480">
        <f>IF(ISBLANK(JA3),"",COUNTIF(IX12:IX112,"=30"))</f>
        <v>25</v>
      </c>
      <c r="IW117" s="480"/>
      <c r="IX117" s="475">
        <f>IF(ISBLANK(JA3),"",IV117/IV114)</f>
        <v>0.52083333333333337</v>
      </c>
      <c r="IY117" s="475"/>
      <c r="IZ117" s="137"/>
      <c r="JA117" s="105"/>
      <c r="JB117" s="33"/>
      <c r="JC117" s="480">
        <f>IF(ISBLANK(JH3),"",COUNTIF(JE12:JE112,"=30"))</f>
        <v>0</v>
      </c>
      <c r="JD117" s="480"/>
      <c r="JE117" s="475">
        <f>IF(ISBLANK(JH3),"",JC117/JC114)</f>
        <v>0</v>
      </c>
      <c r="JF117" s="475"/>
      <c r="JG117" s="137"/>
      <c r="JH117" s="105"/>
      <c r="JI117" s="33"/>
      <c r="JJ117" s="480">
        <f>IF(ISBLANK(JO3),"",COUNTIF(JL12:JL112,"=30"))</f>
        <v>26</v>
      </c>
      <c r="JK117" s="480"/>
      <c r="JL117" s="475">
        <f>IF(ISBLANK(JO3),"",JJ117/JJ114)</f>
        <v>0.5</v>
      </c>
      <c r="JM117" s="475"/>
      <c r="JN117" s="137"/>
      <c r="JO117" s="105"/>
      <c r="JP117" s="33"/>
      <c r="JQ117" s="480">
        <f>IF(ISBLANK(JV3),"",COUNTIF(JS12:JS112,"=30"))</f>
        <v>49</v>
      </c>
      <c r="JR117" s="480"/>
      <c r="JS117" s="475">
        <f>IF(ISBLANK(JV3),"",JQ117/JQ114)</f>
        <v>1</v>
      </c>
      <c r="JT117" s="475"/>
      <c r="JU117" s="137"/>
      <c r="JV117" s="105"/>
      <c r="JW117" s="33"/>
      <c r="JX117" s="480">
        <f>IF(ISBLANK(KC3),"",COUNTIF(JZ12:JZ112,"=30"))</f>
        <v>8</v>
      </c>
      <c r="JY117" s="480"/>
      <c r="JZ117" s="475">
        <f>IF(ISBLANK(KC3),"",JX117/JX114)</f>
        <v>0.17777777777777778</v>
      </c>
      <c r="KA117" s="475"/>
      <c r="KB117" s="137"/>
      <c r="KC117" s="105"/>
      <c r="KD117" s="33"/>
      <c r="KE117" s="480">
        <f>IF(ISBLANK(KJ3),"",COUNTIF(KG12:KG112,"=30"))</f>
        <v>0</v>
      </c>
      <c r="KF117" s="480"/>
      <c r="KG117" s="475">
        <f>IF(ISBLANK(KJ3),"",KE117/KE114)</f>
        <v>0</v>
      </c>
      <c r="KH117" s="475"/>
      <c r="KI117" s="137"/>
      <c r="KJ117" s="105"/>
      <c r="KK117" s="33"/>
      <c r="KL117" s="480">
        <f>IF(ISBLANK(KQ3),"",COUNTIF(KN12:KN112,"=30"))</f>
        <v>17</v>
      </c>
      <c r="KM117" s="480"/>
      <c r="KN117" s="475">
        <f>IF(ISBLANK(KQ3),"",KL117/KL114)</f>
        <v>0.36956521739130432</v>
      </c>
      <c r="KO117" s="475"/>
      <c r="KP117" s="137"/>
      <c r="KQ117" s="105"/>
      <c r="KR117" s="111"/>
      <c r="KS117" s="500">
        <f>IF(ISBLANK(KX3),"",COUNTIF(KU12:KU112,"=30"))</f>
        <v>3</v>
      </c>
      <c r="KT117" s="500"/>
      <c r="KU117" s="503">
        <f>IF(ISBLANK(KX3),"",KS117/KS114)</f>
        <v>6.6666666666666666E-2</v>
      </c>
      <c r="KV117" s="503"/>
      <c r="KW117" s="375"/>
      <c r="KX117" s="376"/>
      <c r="KY117" s="232"/>
      <c r="KZ117" s="500">
        <f>IF(ISBLANK(LE3),"",COUNTIF(LB12:LB112,"=30"))</f>
        <v>0</v>
      </c>
      <c r="LA117" s="500"/>
      <c r="LB117" s="503">
        <f>IF(ISBLANK(LE3),"",KZ117/KZ114)</f>
        <v>0</v>
      </c>
      <c r="LC117" s="503"/>
      <c r="LD117" s="375"/>
      <c r="LE117" s="376"/>
      <c r="LF117" s="33"/>
      <c r="LG117" s="480">
        <f>IF(ISBLANK(LL3),"",COUNTIF(LI12:LI112,"=30"))</f>
        <v>29</v>
      </c>
      <c r="LH117" s="480"/>
      <c r="LI117" s="475">
        <f>IF(ISBLANK(LL3),"",LG117/LG114)</f>
        <v>0.67441860465116277</v>
      </c>
      <c r="LJ117" s="475"/>
      <c r="LK117" s="137"/>
      <c r="LL117" s="105"/>
      <c r="LM117" s="33"/>
      <c r="LN117" s="480" t="str">
        <f>IF(ISBLANK(LS3),"",COUNTIF(LP12:LP112,"=30"))</f>
        <v/>
      </c>
      <c r="LO117" s="480"/>
      <c r="LP117" s="475" t="str">
        <f>IF(ISBLANK(LS3),"",LN117/LN114)</f>
        <v/>
      </c>
      <c r="LQ117" s="475"/>
      <c r="LR117" s="137"/>
      <c r="LS117" s="105"/>
      <c r="LT117" s="33"/>
      <c r="LU117" s="480">
        <f>IF(ISBLANK(LZ3),"",COUNTIF(LW12:LW112,"=30"))</f>
        <v>8</v>
      </c>
      <c r="LV117" s="480"/>
      <c r="LW117" s="475">
        <f>IF(ISBLANK(LZ3),"",LU117/LU114)</f>
        <v>0.1951219512195122</v>
      </c>
      <c r="LX117" s="475"/>
      <c r="LY117" s="137"/>
      <c r="LZ117" s="105"/>
      <c r="MA117" s="33"/>
      <c r="MB117" s="480">
        <f>IF(ISBLANK(MG3),"",COUNTIF(MD12:MD112,"=30"))</f>
        <v>9</v>
      </c>
      <c r="MC117" s="480"/>
      <c r="MD117" s="475">
        <f>IF(ISBLANK(MG3),"",MB117/MB114)</f>
        <v>0.21951219512195122</v>
      </c>
      <c r="ME117" s="475"/>
      <c r="MF117" s="137"/>
      <c r="MG117" s="105"/>
      <c r="MH117" s="33"/>
      <c r="MI117" s="480" t="str">
        <f>IF(ISBLANK(MN3),"",COUNTIF(MK12:MK112,"=30"))</f>
        <v/>
      </c>
      <c r="MJ117" s="480"/>
      <c r="MK117" s="475" t="str">
        <f>IF(ISBLANK(MN3),"",MI117/MI114)</f>
        <v/>
      </c>
      <c r="ML117" s="475"/>
      <c r="MM117" s="137"/>
      <c r="MN117" s="105"/>
      <c r="MO117" s="33"/>
      <c r="MP117" s="480" t="str">
        <f>IF(ISBLANK(MU3),"",COUNTIF(MR12:MR112,"=30"))</f>
        <v/>
      </c>
      <c r="MQ117" s="480"/>
      <c r="MR117" s="475" t="str">
        <f>IF(ISBLANK(MU3),"",MP117/MP114)</f>
        <v/>
      </c>
      <c r="MS117" s="475"/>
      <c r="MT117" s="137"/>
      <c r="MU117" s="105"/>
      <c r="MV117" s="33"/>
      <c r="MW117" s="480" t="str">
        <f>IF(ISBLANK(NB3),"",COUNTIF(MY12:MY112,"=30"))</f>
        <v/>
      </c>
      <c r="MX117" s="480"/>
      <c r="MY117" s="475" t="str">
        <f>IF(ISBLANK(NB3),"",MW117/MW114)</f>
        <v/>
      </c>
      <c r="MZ117" s="475"/>
      <c r="NA117" s="137"/>
      <c r="NB117" s="105"/>
      <c r="NC117" s="33"/>
      <c r="ND117" s="480" t="str">
        <f>IF(ISBLANK(NI3),"",COUNTIF(NF12:NF112,"=30"))</f>
        <v/>
      </c>
      <c r="NE117" s="480"/>
      <c r="NF117" s="475" t="str">
        <f>IF(ISBLANK(NI3),"",ND117/ND114)</f>
        <v/>
      </c>
      <c r="NG117" s="475"/>
      <c r="NH117" s="137"/>
      <c r="NI117" s="105"/>
      <c r="NJ117" s="33"/>
      <c r="NK117" s="480" t="str">
        <f>IF(ISBLANK(NP3),"",COUNTIF(NM12:NM112,"=30"))</f>
        <v/>
      </c>
      <c r="NL117" s="480"/>
      <c r="NM117" s="475" t="str">
        <f>IF(ISBLANK(NP3),"",NK117/NK114)</f>
        <v/>
      </c>
      <c r="NN117" s="475"/>
      <c r="NO117" s="137"/>
      <c r="NP117" s="105"/>
      <c r="NQ117" s="33"/>
      <c r="NR117" s="480" t="str">
        <f>IF(ISBLANK(NW3),"",COUNTIF(NT12:NT112,"=30"))</f>
        <v/>
      </c>
      <c r="NS117" s="480"/>
      <c r="NT117" s="475" t="str">
        <f>IF(ISBLANK(NW3),"",NR117/NR114)</f>
        <v/>
      </c>
      <c r="NU117" s="475"/>
      <c r="NV117" s="137"/>
      <c r="NW117" s="105"/>
      <c r="NX117" s="33"/>
      <c r="NY117" s="480" t="str">
        <f>IF(ISBLANK(OD3),"",COUNTIF(OA12:OA112,"=30"))</f>
        <v/>
      </c>
      <c r="NZ117" s="480"/>
      <c r="OA117" s="475" t="str">
        <f>IF(ISBLANK(OD3),"",NY117/NY114)</f>
        <v/>
      </c>
      <c r="OB117" s="475"/>
      <c r="OC117" s="137"/>
      <c r="OD117" s="105"/>
      <c r="OE117" s="33"/>
      <c r="OF117" s="480" t="str">
        <f>IF(ISBLANK(OK3),"",COUNTIF(OH12:OH112,"=30"))</f>
        <v/>
      </c>
      <c r="OG117" s="480"/>
      <c r="OH117" s="475" t="str">
        <f>IF(ISBLANK(OK3),"",OF117/OF114)</f>
        <v/>
      </c>
      <c r="OI117" s="475"/>
      <c r="OJ117" s="137"/>
      <c r="OK117" s="105"/>
      <c r="OL117" s="33"/>
      <c r="OM117" s="480" t="str">
        <f>IF(ISBLANK(OR3),"",COUNTIF(OO12:OO112,"=30"))</f>
        <v/>
      </c>
      <c r="ON117" s="480"/>
      <c r="OO117" s="475" t="str">
        <f>IF(ISBLANK(OR3),"",OM117/OM114)</f>
        <v/>
      </c>
      <c r="OP117" s="475"/>
      <c r="OQ117" s="137"/>
      <c r="OR117" s="105"/>
      <c r="OS117" s="33"/>
      <c r="OT117" s="480" t="str">
        <f>IF(ISBLANK(OY3),"",COUNTIF(OV12:OV112,"=30"))</f>
        <v/>
      </c>
      <c r="OU117" s="480"/>
      <c r="OV117" s="475" t="str">
        <f>IF(ISBLANK(OY3),"",OT117/OT114)</f>
        <v/>
      </c>
      <c r="OW117" s="475"/>
      <c r="OX117" s="137"/>
      <c r="OY117" s="105"/>
      <c r="OZ117" s="33"/>
      <c r="PA117" s="480" t="str">
        <f>IF(ISBLANK(PF3),"",COUNTIF(PC12:PC112,"=30"))</f>
        <v/>
      </c>
      <c r="PB117" s="480"/>
      <c r="PC117" s="475" t="str">
        <f>IF(ISBLANK(PF3),"",PA117/PA114)</f>
        <v/>
      </c>
      <c r="PD117" s="475"/>
      <c r="PE117" s="137"/>
      <c r="PF117" s="105"/>
      <c r="PG117" s="33"/>
      <c r="PH117" s="480" t="str">
        <f>IF(ISBLANK(PM3),"",COUNTIF(PJ12:PJ112,"=30"))</f>
        <v/>
      </c>
      <c r="PI117" s="480"/>
      <c r="PJ117" s="475" t="str">
        <f>IF(ISBLANK(PM3),"",PH117/PH114)</f>
        <v/>
      </c>
      <c r="PK117" s="475"/>
      <c r="PL117" s="137"/>
      <c r="PM117" s="105"/>
      <c r="PN117" s="33"/>
      <c r="PO117" s="480" t="str">
        <f>IF(ISBLANK(PT3),"",COUNTIF(PQ12:PQ112,"=30"))</f>
        <v/>
      </c>
      <c r="PP117" s="480"/>
      <c r="PQ117" s="475" t="str">
        <f>IF(ISBLANK(PT3),"",PO117/PO114)</f>
        <v/>
      </c>
      <c r="PR117" s="475"/>
      <c r="PS117" s="137"/>
      <c r="PT117" s="105"/>
      <c r="PU117" s="33"/>
      <c r="PV117" s="480" t="str">
        <f>IF(ISBLANK(QA3),"",COUNTIF(PX12:PX112,"=30"))</f>
        <v/>
      </c>
      <c r="PW117" s="480"/>
      <c r="PX117" s="475" t="str">
        <f>IF(ISBLANK(QA3),"",PV117/PV114)</f>
        <v/>
      </c>
      <c r="PY117" s="475"/>
      <c r="PZ117" s="137"/>
      <c r="QA117" s="105"/>
    </row>
    <row r="118" spans="1:443" ht="15" customHeight="1" x14ac:dyDescent="0.2">
      <c r="A118" s="488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481" t="str">
        <f>IF(ISBLANK(D6),"",D6)</f>
        <v>Jota</v>
      </c>
      <c r="H118" s="481"/>
      <c r="I118" s="482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481" t="str">
        <f>IF(ISBLANK(K6),"",K6)</f>
        <v>Jota</v>
      </c>
      <c r="O118" s="481"/>
      <c r="P118" s="482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481" t="str">
        <f>IF(ISBLANK(R6),"",R6)</f>
        <v>Salah</v>
      </c>
      <c r="V118" s="481"/>
      <c r="W118" s="482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481" t="str">
        <f>IF(ISBLANK(Y6),"",Y6)</f>
        <v>Salah</v>
      </c>
      <c r="AC118" s="481"/>
      <c r="AD118" s="482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481" t="str">
        <f>IF(ISBLANK(AF6),"",AF6)</f>
        <v/>
      </c>
      <c r="AJ118" s="481"/>
      <c r="AK118" s="482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481" t="str">
        <f>IF(ISBLANK(AM6),"",AM6)</f>
        <v>Mané</v>
      </c>
      <c r="AQ118" s="481"/>
      <c r="AR118" s="482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481" t="str">
        <f>IF(ISBLANK(AT6),"",AT6)</f>
        <v>Minamino</v>
      </c>
      <c r="AX118" s="481"/>
      <c r="AY118" s="482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481" t="str">
        <f>IF(ISBLANK(BA6),"",BA6)</f>
        <v>Jota</v>
      </c>
      <c r="BE118" s="481"/>
      <c r="BF118" s="482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481" t="str">
        <f>IF(ISBLANK(BH6),"",BH6)</f>
        <v>Salah</v>
      </c>
      <c r="BL118" s="481"/>
      <c r="BM118" s="482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481" t="str">
        <f>IF(ISBLANK(BO6),"",BO6)</f>
        <v>Mané</v>
      </c>
      <c r="BS118" s="481"/>
      <c r="BT118" s="482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481" t="str">
        <f>IF(ISBLANK(BV6),"",BV6)</f>
        <v>Mané</v>
      </c>
      <c r="BZ118" s="481"/>
      <c r="CA118" s="482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481" t="str">
        <f>IF(ISBLANK(CC6),"",CC6)</f>
        <v>Salah</v>
      </c>
      <c r="CG118" s="481"/>
      <c r="CH118" s="482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481" t="str">
        <f>IF(ISBLANK(CJ6),"",CJ6)</f>
        <v>Keita</v>
      </c>
      <c r="CN118" s="481"/>
      <c r="CO118" s="482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481" t="str">
        <f>IF(ISBLANK(CQ6),"",CQ6)</f>
        <v>Minamino</v>
      </c>
      <c r="CU118" s="481"/>
      <c r="CV118" s="482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481" t="str">
        <f>IF(ISBLANK(CX6),"",CX6)</f>
        <v>Henderson</v>
      </c>
      <c r="DB118" s="481"/>
      <c r="DC118" s="482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481" t="str">
        <f>IF(ISBLANK(DE6),"",DE6)</f>
        <v>Jota</v>
      </c>
      <c r="DI118" s="481"/>
      <c r="DJ118" s="482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481" t="str">
        <f>IF(ISBLANK(DL6),"",DL6)</f>
        <v>TAA</v>
      </c>
      <c r="DP118" s="481"/>
      <c r="DQ118" s="482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481" t="str">
        <f>IF(ISBLANK(DS6),"",DS6)</f>
        <v>Mané</v>
      </c>
      <c r="DW118" s="481"/>
      <c r="DX118" s="482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481" t="str">
        <f>IF(ISBLANK(DZ6),"",DZ6)</f>
        <v>Thiago</v>
      </c>
      <c r="ED118" s="481"/>
      <c r="EE118" s="482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481" t="str">
        <f>IF(ISBLANK(EG6),"",EG6)</f>
        <v>Jota</v>
      </c>
      <c r="EK118" s="481"/>
      <c r="EL118" s="482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481" t="str">
        <f>IF(ISBLANK(EN6),"",EN6)</f>
        <v>Henderson</v>
      </c>
      <c r="ER118" s="481"/>
      <c r="ES118" s="482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481" t="str">
        <f>IF(ISBLANK(EU6),"",EU6)</f>
        <v>Origi</v>
      </c>
      <c r="EY118" s="481"/>
      <c r="EZ118" s="482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481" t="str">
        <f>IF(ISBLANK(FB6),"",FB6)</f>
        <v>Salah</v>
      </c>
      <c r="FF118" s="481"/>
      <c r="FG118" s="482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481" t="str">
        <f>IF(ISBLANK(FI6),"",FI6)</f>
        <v>Salah</v>
      </c>
      <c r="FM118" s="481"/>
      <c r="FN118" s="482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481" t="str">
        <f>IF(ISBLANK(FP6),"",FP6)</f>
        <v>Jota</v>
      </c>
      <c r="FT118" s="481"/>
      <c r="FU118" s="482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481" t="str">
        <f>IF(ISBLANK(FW6),"",FW6)</f>
        <v>Jota</v>
      </c>
      <c r="GA118" s="481"/>
      <c r="GB118" s="482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481" t="str">
        <f>IF(ISBLANK(GD6),"",GD6)</f>
        <v>Oxlade</v>
      </c>
      <c r="GH118" s="481"/>
      <c r="GI118" s="482"/>
      <c r="GJ118" s="33"/>
      <c r="GK118" s="19"/>
      <c r="GL118" s="106">
        <f>IF(ISBLANK(GK6),"",COUNTIF(Tipy!$FM$6:$FM$106,Výsledky!GN118))</f>
        <v>39</v>
      </c>
      <c r="GM118" s="107">
        <f>IF(ISBLANK(GK6),"",GL118/GK114)</f>
        <v>0.75</v>
      </c>
      <c r="GN118" s="481" t="str">
        <f>IF(ISBLANK(GK6),"",GK6)</f>
        <v>Salah</v>
      </c>
      <c r="GO118" s="481"/>
      <c r="GP118" s="482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481" t="str">
        <f>IF(ISBLANK(GR6),"",GR6)</f>
        <v>Lookman</v>
      </c>
      <c r="GV118" s="481"/>
      <c r="GW118" s="482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481" t="str">
        <f>IF(ISBLANK(GY6),"",GY6)</f>
        <v>Mané</v>
      </c>
      <c r="HC118" s="481"/>
      <c r="HD118" s="482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481" t="str">
        <f>IF(ISBLANK(HF6),"",HF6)</f>
        <v>Gordon</v>
      </c>
      <c r="HJ118" s="481"/>
      <c r="HK118" s="482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481" t="str">
        <f>IF(ISBLANK(HM6),"",HM6)</f>
        <v/>
      </c>
      <c r="HQ118" s="481"/>
      <c r="HR118" s="482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481" t="str">
        <f>IF(ISBLANK(HT6),"",HT6)</f>
        <v>Fabinho</v>
      </c>
      <c r="HX118" s="481"/>
      <c r="HY118" s="482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481" t="str">
        <f>IF(ISBLANK(IA6),"",IA6)</f>
        <v>Jota</v>
      </c>
      <c r="IE118" s="481"/>
      <c r="IF118" s="482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481" t="str">
        <f>IF(ISBLANK(IH6),"",IH6)</f>
        <v>van Dijk</v>
      </c>
      <c r="IL118" s="481"/>
      <c r="IM118" s="482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481" t="str">
        <f>IF(ISBLANK(IO6),"",IO6)</f>
        <v>Jota</v>
      </c>
      <c r="IS118" s="481"/>
      <c r="IT118" s="482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481" t="str">
        <f>IF(ISBLANK(IV6),"",IV6)</f>
        <v>Jota</v>
      </c>
      <c r="IZ118" s="481"/>
      <c r="JA118" s="482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481" t="str">
        <f>IF(ISBLANK(JC6),"",JC6)</f>
        <v>Fabinho</v>
      </c>
      <c r="JG118" s="481"/>
      <c r="JH118" s="482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481" t="str">
        <f>IF(ISBLANK(JJ6),"",JJ6)</f>
        <v>Firmino</v>
      </c>
      <c r="JN118" s="481"/>
      <c r="JO118" s="482"/>
      <c r="JP118" s="33"/>
      <c r="JQ118" s="19"/>
      <c r="JR118" s="106">
        <f>IF(ISBLANK(JQ6),"",COUNTIF(Tipy!$IG$6:$IG$106,Výsledky!JT118))</f>
        <v>5</v>
      </c>
      <c r="JS118" s="107">
        <f>IF(ISBLANK(JQ6),"",JR118/JQ114)</f>
        <v>0.10204081632653061</v>
      </c>
      <c r="JT118" s="481" t="str">
        <f>IF(ISBLANK(JQ6),"",JQ6)</f>
        <v>Mané</v>
      </c>
      <c r="JU118" s="481"/>
      <c r="JV118" s="482"/>
      <c r="JW118" s="33"/>
      <c r="JX118" s="19"/>
      <c r="JY118" s="106">
        <f>IF(ISBLANK(JX6),"",COUNTIF(Tipy!$IM$6:$IM$106,Výsledky!KA118))</f>
        <v>8</v>
      </c>
      <c r="JZ118" s="107">
        <f>IF(ISBLANK(JX6),"",JY118/JX114)</f>
        <v>0.17777777777777778</v>
      </c>
      <c r="KA118" s="481" t="str">
        <f>IF(ISBLANK(JX6),"",JX6)</f>
        <v>Jota</v>
      </c>
      <c r="KB118" s="481"/>
      <c r="KC118" s="482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481" t="str">
        <f>IF(ISBLANK(KE6),"",KE6)</f>
        <v/>
      </c>
      <c r="KI118" s="481"/>
      <c r="KJ118" s="482"/>
      <c r="KK118" s="33"/>
      <c r="KL118" s="19"/>
      <c r="KM118" s="106">
        <f>IF(ISBLANK(KL6),"",COUNTIF(Tipy!$IY$6:$IY$106,Výsledky!KO118))</f>
        <v>17</v>
      </c>
      <c r="KN118" s="107">
        <f>IF(ISBLANK(KL6),"",KM118/KL114)</f>
        <v>0.36956521739130432</v>
      </c>
      <c r="KO118" s="481" t="str">
        <f>IF(ISBLANK(KL6),"",KL6)</f>
        <v>Minamino</v>
      </c>
      <c r="KP118" s="481"/>
      <c r="KQ118" s="482"/>
      <c r="KR118" s="111"/>
      <c r="KS118" s="377"/>
      <c r="KT118" s="375">
        <f>IF(ISBLANK(KS6),"",COUNTIF(Tipy!$JE$6:$JE$106,Výsledky!KV118))</f>
        <v>3</v>
      </c>
      <c r="KU118" s="378">
        <f>IF(ISBLANK(KS6),"",KT118/KS114)</f>
        <v>6.6666666666666666E-2</v>
      </c>
      <c r="KV118" s="501" t="str">
        <f>IF(ISBLANK(KS6),"",KS6)</f>
        <v>Mané</v>
      </c>
      <c r="KW118" s="501"/>
      <c r="KX118" s="502"/>
      <c r="KY118" s="232"/>
      <c r="KZ118" s="377"/>
      <c r="LA118" s="375" t="str">
        <f>IF(ISBLANK(KZ6),"",COUNTIF(Tipy!$JK$6:$JK$106,Výsledky!LC118))</f>
        <v/>
      </c>
      <c r="LB118" s="378" t="str">
        <f>IF(ISBLANK(KZ6),"",LA118/KZ114)</f>
        <v/>
      </c>
      <c r="LC118" s="501" t="str">
        <f>IF(ISBLANK(KZ6),"",KZ6)</f>
        <v/>
      </c>
      <c r="LD118" s="501"/>
      <c r="LE118" s="502"/>
      <c r="LF118" s="33"/>
      <c r="LG118" s="19"/>
      <c r="LH118" s="106">
        <f>IF(ISBLANK(LG6),"",COUNTIF(Tipy!$JQ$6:$JQ$106,Výsledky!LJ118))</f>
        <v>9</v>
      </c>
      <c r="LI118" s="107">
        <f>IF(ISBLANK(LG6),"",LH118/LG114)</f>
        <v>0.20930232558139536</v>
      </c>
      <c r="LJ118" s="481" t="str">
        <f>IF(ISBLANK(LG6),"",LG6)</f>
        <v>Díaz</v>
      </c>
      <c r="LK118" s="481"/>
      <c r="LL118" s="482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481" t="str">
        <f>IF(ISBLANK(LN6),"",LN6)</f>
        <v/>
      </c>
      <c r="LR118" s="481"/>
      <c r="LS118" s="482"/>
      <c r="LT118" s="33"/>
      <c r="LU118" s="19"/>
      <c r="LV118" s="106">
        <f>IF(ISBLANK(LU6),"",COUNTIF(Tipy!$KC$6:$KC$106,Výsledky!LX118))</f>
        <v>8</v>
      </c>
      <c r="LW118" s="107">
        <f>IF(ISBLANK(LU6),"",LV118/LU114)</f>
        <v>0.1951219512195122</v>
      </c>
      <c r="LX118" s="481" t="str">
        <f>IF(ISBLANK(LU6),"",LU6)</f>
        <v>Jota</v>
      </c>
      <c r="LY118" s="481"/>
      <c r="LZ118" s="482"/>
      <c r="MA118" s="33"/>
      <c r="MB118" s="19"/>
      <c r="MC118" s="106">
        <f>IF(ISBLANK(MB6),"",COUNTIF(Tipy!$KI$6:$KI$106,Výsledky!ME118))</f>
        <v>9</v>
      </c>
      <c r="MD118" s="107">
        <f>IF(ISBLANK(MB6),"",MC118/MB114)</f>
        <v>0.21951219512195122</v>
      </c>
      <c r="ME118" s="481" t="str">
        <f>IF(ISBLANK(MB6),"",MB6)</f>
        <v>Jota</v>
      </c>
      <c r="MF118" s="481"/>
      <c r="MG118" s="482"/>
      <c r="MH118" s="33"/>
      <c r="MI118" s="19"/>
      <c r="MJ118" s="106" t="str">
        <f>IF(ISBLANK(MI6),"",COUNTIF(Tipy!$KO$6:$KO$106,Výsledky!ML118))</f>
        <v/>
      </c>
      <c r="MK118" s="107" t="str">
        <f>IF(ISBLANK(MI6),"",MJ118/MI114)</f>
        <v/>
      </c>
      <c r="ML118" s="481" t="str">
        <f>IF(ISBLANK(MI6),"",MI6)</f>
        <v/>
      </c>
      <c r="MM118" s="481"/>
      <c r="MN118" s="482"/>
      <c r="MO118" s="33"/>
      <c r="MP118" s="19"/>
      <c r="MQ118" s="106" t="str">
        <f>IF(ISBLANK(MP6),"",COUNTIF(Tipy!$KU$6:$KU$106,Výsledky!MS118))</f>
        <v/>
      </c>
      <c r="MR118" s="107" t="str">
        <f>IF(ISBLANK(MP6),"",MQ118/MP114)</f>
        <v/>
      </c>
      <c r="MS118" s="481" t="str">
        <f>IF(ISBLANK(MP6),"",MP6)</f>
        <v/>
      </c>
      <c r="MT118" s="481"/>
      <c r="MU118" s="482"/>
      <c r="MV118" s="33"/>
      <c r="MW118" s="19"/>
      <c r="MX118" s="106" t="str">
        <f>IF(ISBLANK(MW6),"",COUNTIF(Tipy!$LA$6:$LA$106,Výsledky!MZ118))</f>
        <v/>
      </c>
      <c r="MY118" s="107" t="str">
        <f>IF(ISBLANK(MW6),"",MX118/MW114)</f>
        <v/>
      </c>
      <c r="MZ118" s="481" t="str">
        <f>IF(ISBLANK(MW6),"",MW6)</f>
        <v/>
      </c>
      <c r="NA118" s="481"/>
      <c r="NB118" s="482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481" t="str">
        <f>IF(ISBLANK(ND6),"",ND6)</f>
        <v/>
      </c>
      <c r="NH118" s="481"/>
      <c r="NI118" s="482"/>
      <c r="NJ118" s="33"/>
      <c r="NK118" s="19"/>
      <c r="NL118" s="106" t="str">
        <f>IF(ISBLANK(NK6),"",COUNTIF(Tipy!$LM$6:$LM$106,Výsledky!NN118))</f>
        <v/>
      </c>
      <c r="NM118" s="107" t="str">
        <f>IF(ISBLANK(NK6),"",NL118/NK114)</f>
        <v/>
      </c>
      <c r="NN118" s="481" t="str">
        <f>IF(ISBLANK(NK6),"",NK6)</f>
        <v/>
      </c>
      <c r="NO118" s="481"/>
      <c r="NP118" s="482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481" t="str">
        <f>IF(ISBLANK(NR6),"",NR6)</f>
        <v/>
      </c>
      <c r="NV118" s="481"/>
      <c r="NW118" s="482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481" t="str">
        <f>IF(ISBLANK(NY6),"",NY6)</f>
        <v/>
      </c>
      <c r="OC118" s="481"/>
      <c r="OD118" s="482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481" t="str">
        <f>IF(ISBLANK(OF6),"",OF6)</f>
        <v/>
      </c>
      <c r="OJ118" s="481"/>
      <c r="OK118" s="482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481" t="str">
        <f>IF(ISBLANK(OM6),"",OM6)</f>
        <v/>
      </c>
      <c r="OQ118" s="481"/>
      <c r="OR118" s="482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481" t="str">
        <f>IF(ISBLANK(OT6),"",OT6)</f>
        <v/>
      </c>
      <c r="OX118" s="481"/>
      <c r="OY118" s="482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481" t="str">
        <f>IF(ISBLANK(PA6),"",PA6)</f>
        <v/>
      </c>
      <c r="PE118" s="481"/>
      <c r="PF118" s="482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481" t="str">
        <f>IF(ISBLANK(PH6),"",PH6)</f>
        <v/>
      </c>
      <c r="PL118" s="481"/>
      <c r="PM118" s="482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481" t="str">
        <f>IF(ISBLANK(PO6),"",PO6)</f>
        <v/>
      </c>
      <c r="PS118" s="481"/>
      <c r="PT118" s="482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481" t="str">
        <f>IF(ISBLANK(PV6),"",PV6)</f>
        <v/>
      </c>
      <c r="PZ118" s="481"/>
      <c r="QA118" s="482"/>
    </row>
    <row r="119" spans="1:443" ht="15" customHeight="1" x14ac:dyDescent="0.2">
      <c r="A119" s="488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481" t="str">
        <f>IF(ISBLANK(D7),"",D7)</f>
        <v>Firmino</v>
      </c>
      <c r="H119" s="481"/>
      <c r="I119" s="482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481" t="str">
        <f>IF(ISBLANK(K7),"",K7)</f>
        <v>Mané</v>
      </c>
      <c r="O119" s="481"/>
      <c r="P119" s="482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481" t="str">
        <f>IF(ISBLANK(R7),"",R7)</f>
        <v/>
      </c>
      <c r="V119" s="481"/>
      <c r="W119" s="482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481" t="str">
        <f>IF(ISBLANK(Y7),"",Y7)</f>
        <v>Fabinho</v>
      </c>
      <c r="AC119" s="481"/>
      <c r="AD119" s="482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481" t="str">
        <f>IF(ISBLANK(AF7),"",AF7)</f>
        <v>Salah</v>
      </c>
      <c r="AJ119" s="481"/>
      <c r="AK119" s="482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481" t="str">
        <f>IF(ISBLANK(AM7),"",AM7)</f>
        <v>Salah</v>
      </c>
      <c r="AQ119" s="481"/>
      <c r="AR119" s="482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481" t="str">
        <f>IF(ISBLANK(AT7),"",AT7)</f>
        <v>Origi</v>
      </c>
      <c r="AX119" s="481"/>
      <c r="AY119" s="482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481" t="str">
        <f>IF(ISBLANK(BA7),"",BA7)</f>
        <v>Salah</v>
      </c>
      <c r="BE119" s="481"/>
      <c r="BF119" s="482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481" t="str">
        <f>IF(ISBLANK(BH7),"",BH7)</f>
        <v>Mané</v>
      </c>
      <c r="BL119" s="481"/>
      <c r="BM119" s="482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481" t="str">
        <f>IF(ISBLANK(BO7),"",BO7)</f>
        <v>Salah</v>
      </c>
      <c r="BS119" s="481"/>
      <c r="BT119" s="482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481" t="str">
        <f>IF(ISBLANK(BV7),"",BV7)</f>
        <v>Firmino</v>
      </c>
      <c r="BZ119" s="481"/>
      <c r="CA119" s="482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481" t="str">
        <f>IF(ISBLANK(CC7),"",CC7)</f>
        <v>Keita</v>
      </c>
      <c r="CG119" s="481"/>
      <c r="CH119" s="482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481" t="str">
        <f>IF(ISBLANK(CJ7),"",CJ7)</f>
        <v>Jota</v>
      </c>
      <c r="CN119" s="481"/>
      <c r="CO119" s="482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481" t="str">
        <f>IF(ISBLANK(CQ7),"",CQ7)</f>
        <v>Origi</v>
      </c>
      <c r="CU119" s="481"/>
      <c r="CV119" s="482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481" t="str">
        <f>IF(ISBLANK(CX7),"",CX7)</f>
        <v>Mané</v>
      </c>
      <c r="DB119" s="481"/>
      <c r="DC119" s="482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481" t="str">
        <f>IF(ISBLANK(DE7),"",DE7)</f>
        <v>Mané</v>
      </c>
      <c r="DI119" s="481"/>
      <c r="DJ119" s="482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481" t="str">
        <f>IF(ISBLANK(DL7),"",DL7)</f>
        <v>Origi</v>
      </c>
      <c r="DP119" s="481"/>
      <c r="DQ119" s="482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481" t="str">
        <f>IF(ISBLANK(DS7),"",DS7)</f>
        <v>Jota</v>
      </c>
      <c r="DW119" s="481"/>
      <c r="DX119" s="482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481" t="str">
        <f>IF(ISBLANK(DZ7),"",DZ7)</f>
        <v>Salah</v>
      </c>
      <c r="ED119" s="481"/>
      <c r="EE119" s="482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481" t="str">
        <f>IF(ISBLANK(EG7),"",EG7)</f>
        <v>Thiago</v>
      </c>
      <c r="EK119" s="481"/>
      <c r="EL119" s="482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481" t="str">
        <f>IF(ISBLANK(EN7),"",EN7)</f>
        <v>Salah</v>
      </c>
      <c r="ER119" s="481"/>
      <c r="ES119" s="482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481" t="str">
        <f>IF(ISBLANK(EU7),"",EU7)</f>
        <v/>
      </c>
      <c r="EY119" s="481"/>
      <c r="EZ119" s="482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481" t="str">
        <f>IF(ISBLANK(FB7),"",FB7)</f>
        <v>Origi</v>
      </c>
      <c r="FF119" s="481"/>
      <c r="FG119" s="482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481" t="str">
        <f>IF(ISBLANK(FI7),"",FI7)</f>
        <v/>
      </c>
      <c r="FM119" s="481"/>
      <c r="FN119" s="482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481" t="str">
        <f>IF(ISBLANK(FP7),"",FP7)</f>
        <v>Salah</v>
      </c>
      <c r="FT119" s="481"/>
      <c r="FU119" s="482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481" t="str">
        <f>IF(ISBLANK(FW7),"",FW7)</f>
        <v>Robertson</v>
      </c>
      <c r="GA119" s="481"/>
      <c r="GB119" s="482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481" t="str">
        <f>IF(ISBLANK(GD7),"",GD7)</f>
        <v>Jota</v>
      </c>
      <c r="GH119" s="481"/>
      <c r="GI119" s="482"/>
      <c r="GJ119" s="33"/>
      <c r="GK119" s="19"/>
      <c r="GL119" s="106">
        <f>IF(ISBLANK(GK7),"",COUNTIF(Tipy!$FM$6:$FM$106,Výsledky!GN119))</f>
        <v>0</v>
      </c>
      <c r="GM119" s="107">
        <f>IF(ISBLANK(GK7),"",GL119/GK114)</f>
        <v>0</v>
      </c>
      <c r="GN119" s="481" t="str">
        <f>IF(ISBLANK(GK7),"",GK7)</f>
        <v>Matip</v>
      </c>
      <c r="GO119" s="481"/>
      <c r="GP119" s="482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481" t="str">
        <f>IF(ISBLANK(GR7),"",GR7)</f>
        <v/>
      </c>
      <c r="GV119" s="481"/>
      <c r="GW119" s="482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481" t="str">
        <f>IF(ISBLANK(GY7),"",GY7)</f>
        <v>Salah</v>
      </c>
      <c r="HC119" s="481"/>
      <c r="HD119" s="482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481" t="str">
        <f>IF(ISBLANK(HF7),"",HF7)</f>
        <v>Fabinho</v>
      </c>
      <c r="HJ119" s="481"/>
      <c r="HK119" s="482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481" t="str">
        <f>IF(ISBLANK(HM7),"",HM7)</f>
        <v/>
      </c>
      <c r="HQ119" s="481"/>
      <c r="HR119" s="482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481" t="str">
        <f>IF(ISBLANK(HT7),"",HT7)</f>
        <v>Oxlade</v>
      </c>
      <c r="HX119" s="481"/>
      <c r="HY119" s="482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481" t="str">
        <f>IF(ISBLANK(IA7),"",IA7)</f>
        <v/>
      </c>
      <c r="IE119" s="481"/>
      <c r="IF119" s="482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481" t="str">
        <f>IF(ISBLANK(IH7),"",IH7)</f>
        <v>Oxlade</v>
      </c>
      <c r="IL119" s="481"/>
      <c r="IM119" s="482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481" t="str">
        <f>IF(ISBLANK(IO7),"",IO7)</f>
        <v>Minamino</v>
      </c>
      <c r="IS119" s="481"/>
      <c r="IT119" s="482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481" t="str">
        <f>IF(ISBLANK(IV7),"",IV7)</f>
        <v/>
      </c>
      <c r="IZ119" s="481"/>
      <c r="JA119" s="482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481" t="str">
        <f>IF(ISBLANK(JC7),"",JC7)</f>
        <v/>
      </c>
      <c r="JG119" s="481"/>
      <c r="JH119" s="482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481" t="str">
        <f>IF(ISBLANK(JJ7),"",JJ7)</f>
        <v>Salah</v>
      </c>
      <c r="JN119" s="481"/>
      <c r="JO119" s="482"/>
      <c r="JP119" s="33"/>
      <c r="JQ119" s="19"/>
      <c r="JR119" s="106">
        <f>IF(ISBLANK(JQ7),"",COUNTIF(Tipy!$IG$6:$IG$106,Výsledky!JT119))</f>
        <v>28</v>
      </c>
      <c r="JS119" s="107">
        <f>IF(ISBLANK(JQ7),"",JR119/JQ114)</f>
        <v>0.5714285714285714</v>
      </c>
      <c r="JT119" s="481" t="str">
        <f>IF(ISBLANK(JQ7),"",JQ7)</f>
        <v>Salah</v>
      </c>
      <c r="JU119" s="481"/>
      <c r="JV119" s="482"/>
      <c r="JW119" s="33"/>
      <c r="JX119" s="19"/>
      <c r="JY119" s="106">
        <f>IF(ISBLANK(JX7),"",COUNTIF(Tipy!$IM$6:$IM$106,Výsledky!KA119))</f>
        <v>0</v>
      </c>
      <c r="JZ119" s="107">
        <f>IF(ISBLANK(JX7),"",JY119/JX114)</f>
        <v>0</v>
      </c>
      <c r="KA119" s="481" t="str">
        <f>IF(ISBLANK(JX7),"",JX7)</f>
        <v>Firmino</v>
      </c>
      <c r="KB119" s="481"/>
      <c r="KC119" s="482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481" t="str">
        <f>IF(ISBLANK(KE7),"",KE7)</f>
        <v/>
      </c>
      <c r="KI119" s="481"/>
      <c r="KJ119" s="482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481" t="str">
        <f>IF(ISBLANK(KL7),"",KL7)</f>
        <v/>
      </c>
      <c r="KP119" s="481"/>
      <c r="KQ119" s="482"/>
      <c r="KR119" s="111"/>
      <c r="KS119" s="377"/>
      <c r="KT119" s="375" t="str">
        <f>IF(ISBLANK(KS7),"",COUNTIF(Tipy!$JE$6:$JE$106,Výsledky!KV119))</f>
        <v/>
      </c>
      <c r="KU119" s="378" t="str">
        <f>IF(ISBLANK(KS7),"",KT119/KS114)</f>
        <v/>
      </c>
      <c r="KV119" s="501" t="str">
        <f>IF(ISBLANK(KS7),"",KS7)</f>
        <v/>
      </c>
      <c r="KW119" s="501"/>
      <c r="KX119" s="502"/>
      <c r="KY119" s="232"/>
      <c r="KZ119" s="377"/>
      <c r="LA119" s="375" t="str">
        <f>IF(ISBLANK(KZ7),"",COUNTIF(Tipy!$JK$6:$JK$106,Výsledky!LC119))</f>
        <v/>
      </c>
      <c r="LB119" s="378" t="str">
        <f>IF(ISBLANK(KZ7),"",LA119/KZ114)</f>
        <v/>
      </c>
      <c r="LC119" s="501" t="str">
        <f>IF(ISBLANK(KZ7),"",KZ7)</f>
        <v/>
      </c>
      <c r="LD119" s="501"/>
      <c r="LE119" s="502"/>
      <c r="LF119" s="33"/>
      <c r="LG119" s="19"/>
      <c r="LH119" s="106">
        <f>IF(ISBLANK(LG7),"",COUNTIF(Tipy!$JQ$6:$JQ$106,Výsledky!LJ119))</f>
        <v>20</v>
      </c>
      <c r="LI119" s="107">
        <f>IF(ISBLANK(LG7),"",LH119/LG114)</f>
        <v>0.46511627906976744</v>
      </c>
      <c r="LJ119" s="481" t="str">
        <f>IF(ISBLANK(LG7),"",LG7)</f>
        <v>Salah</v>
      </c>
      <c r="LK119" s="481"/>
      <c r="LL119" s="482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481" t="str">
        <f>IF(ISBLANK(LN7),"",LN7)</f>
        <v/>
      </c>
      <c r="LR119" s="481"/>
      <c r="LS119" s="482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481" t="str">
        <f>IF(ISBLANK(LU7),"",LU7)</f>
        <v/>
      </c>
      <c r="LY119" s="481"/>
      <c r="LZ119" s="482"/>
      <c r="MA119" s="33"/>
      <c r="MB119" s="19"/>
      <c r="MC119" s="106">
        <f>IF(ISBLANK(MB7),"",COUNTIF(Tipy!$KI$6:$KI$106,Výsledky!ME119))</f>
        <v>0</v>
      </c>
      <c r="MD119" s="107">
        <f>IF(ISBLANK(MB7),"",MC119/MB114)</f>
        <v>0</v>
      </c>
      <c r="ME119" s="481" t="str">
        <f>IF(ISBLANK(MB7),"",MB7)</f>
        <v>Fabinho</v>
      </c>
      <c r="MF119" s="481"/>
      <c r="MG119" s="482"/>
      <c r="MH119" s="33"/>
      <c r="MI119" s="19"/>
      <c r="MJ119" s="106" t="str">
        <f>IF(ISBLANK(MI7),"",COUNTIF(Tipy!$KO$6:$KO$106,Výsledky!ML119))</f>
        <v/>
      </c>
      <c r="MK119" s="107" t="str">
        <f>IF(ISBLANK(MI7),"",MJ119/MI114)</f>
        <v/>
      </c>
      <c r="ML119" s="481" t="str">
        <f>IF(ISBLANK(MI7),"",MI7)</f>
        <v/>
      </c>
      <c r="MM119" s="481"/>
      <c r="MN119" s="482"/>
      <c r="MO119" s="33"/>
      <c r="MP119" s="19"/>
      <c r="MQ119" s="106" t="str">
        <f>IF(ISBLANK(MP7),"",COUNTIF(Tipy!$KU$6:$KU$106,Výsledky!MS119))</f>
        <v/>
      </c>
      <c r="MR119" s="107" t="str">
        <f>IF(ISBLANK(MP7),"",MQ119/MP114)</f>
        <v/>
      </c>
      <c r="MS119" s="481" t="str">
        <f>IF(ISBLANK(MP7),"",MP7)</f>
        <v/>
      </c>
      <c r="MT119" s="481"/>
      <c r="MU119" s="482"/>
      <c r="MV119" s="33"/>
      <c r="MW119" s="19"/>
      <c r="MX119" s="106" t="str">
        <f>IF(ISBLANK(MW7),"",COUNTIF(Tipy!$LA$6:$LA$106,Výsledky!MZ119))</f>
        <v/>
      </c>
      <c r="MY119" s="107" t="str">
        <f>IF(ISBLANK(MW7),"",MX119/MW114)</f>
        <v/>
      </c>
      <c r="MZ119" s="481" t="str">
        <f>IF(ISBLANK(MW7),"",MW7)</f>
        <v/>
      </c>
      <c r="NA119" s="481"/>
      <c r="NB119" s="482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481" t="str">
        <f>IF(ISBLANK(ND7),"",ND7)</f>
        <v/>
      </c>
      <c r="NH119" s="481"/>
      <c r="NI119" s="482"/>
      <c r="NJ119" s="33"/>
      <c r="NK119" s="19"/>
      <c r="NL119" s="106" t="str">
        <f>IF(ISBLANK(NK7),"",COUNTIF(Tipy!$LM$6:$LM$106,Výsledky!NN119))</f>
        <v/>
      </c>
      <c r="NM119" s="107" t="str">
        <f>IF(ISBLANK(NK7),"",NL119/NK114)</f>
        <v/>
      </c>
      <c r="NN119" s="481" t="str">
        <f>IF(ISBLANK(NK7),"",NK7)</f>
        <v/>
      </c>
      <c r="NO119" s="481"/>
      <c r="NP119" s="482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481" t="str">
        <f>IF(ISBLANK(NR7),"",NR7)</f>
        <v/>
      </c>
      <c r="NV119" s="481"/>
      <c r="NW119" s="482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481" t="str">
        <f>IF(ISBLANK(NY7),"",NY7)</f>
        <v/>
      </c>
      <c r="OC119" s="481"/>
      <c r="OD119" s="482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481" t="str">
        <f>IF(ISBLANK(OF7),"",OF7)</f>
        <v/>
      </c>
      <c r="OJ119" s="481"/>
      <c r="OK119" s="482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481" t="str">
        <f>IF(ISBLANK(OM7),"",OM7)</f>
        <v/>
      </c>
      <c r="OQ119" s="481"/>
      <c r="OR119" s="482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481" t="str">
        <f>IF(ISBLANK(OT7),"",OT7)</f>
        <v/>
      </c>
      <c r="OX119" s="481"/>
      <c r="OY119" s="482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481" t="str">
        <f>IF(ISBLANK(PA7),"",PA7)</f>
        <v/>
      </c>
      <c r="PE119" s="481"/>
      <c r="PF119" s="482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481" t="str">
        <f>IF(ISBLANK(PH7),"",PH7)</f>
        <v/>
      </c>
      <c r="PL119" s="481"/>
      <c r="PM119" s="482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481" t="str">
        <f>IF(ISBLANK(PO7),"",PO7)</f>
        <v/>
      </c>
      <c r="PS119" s="481"/>
      <c r="PT119" s="482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481" t="str">
        <f>IF(ISBLANK(PV7),"",PV7)</f>
        <v/>
      </c>
      <c r="PZ119" s="481"/>
      <c r="QA119" s="482"/>
    </row>
    <row r="120" spans="1:443" ht="15" customHeight="1" x14ac:dyDescent="0.2">
      <c r="A120" s="488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481" t="str">
        <f>IF(ISBLANK(D8),"",D8)</f>
        <v>Salah</v>
      </c>
      <c r="H120" s="481"/>
      <c r="I120" s="482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481" t="str">
        <f>IF(ISBLANK(K8),"",K8)</f>
        <v/>
      </c>
      <c r="O120" s="481"/>
      <c r="P120" s="482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481" t="str">
        <f>IF(ISBLANK(R8),"",R8)</f>
        <v/>
      </c>
      <c r="V120" s="481"/>
      <c r="W120" s="482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481" t="str">
        <f>IF(ISBLANK(Y8),"",Y8)</f>
        <v>Mané</v>
      </c>
      <c r="AC120" s="481"/>
      <c r="AD120" s="482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481" t="str">
        <f>IF(ISBLANK(AF8),"",AF8)</f>
        <v>Henderson</v>
      </c>
      <c r="AJ120" s="481"/>
      <c r="AK120" s="482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481" t="str">
        <f>IF(ISBLANK(AM8),"",AM8)</f>
        <v>Keita</v>
      </c>
      <c r="AQ120" s="481"/>
      <c r="AR120" s="482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481" t="str">
        <f>IF(ISBLANK(AT8),"",AT8)</f>
        <v/>
      </c>
      <c r="AX120" s="481"/>
      <c r="AY120" s="482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481" t="str">
        <f>IF(ISBLANK(BA8),"",BA8)</f>
        <v>Jones</v>
      </c>
      <c r="BE120" s="481"/>
      <c r="BF120" s="482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481" t="str">
        <f>IF(ISBLANK(BH8),"",BH8)</f>
        <v>Firmino</v>
      </c>
      <c r="BL120" s="481"/>
      <c r="BM120" s="482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481" t="str">
        <f>IF(ISBLANK(BO8),"",BO8)</f>
        <v/>
      </c>
      <c r="BS120" s="481"/>
      <c r="BT120" s="482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481" t="str">
        <f>IF(ISBLANK(BV8),"",BV8)</f>
        <v>Salah</v>
      </c>
      <c r="BZ120" s="481"/>
      <c r="CA120" s="482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481" t="str">
        <f>IF(ISBLANK(CC8),"",CC8)</f>
        <v>Griezmann</v>
      </c>
      <c r="CG120" s="481"/>
      <c r="CH120" s="482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481" t="str">
        <f>IF(ISBLANK(CJ8),"",CJ8)</f>
        <v>Salah</v>
      </c>
      <c r="CN120" s="481"/>
      <c r="CO120" s="482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481" t="str">
        <f>IF(ISBLANK(CQ8),"",CQ8)</f>
        <v/>
      </c>
      <c r="CU120" s="481"/>
      <c r="CV120" s="482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481" t="str">
        <f>IF(ISBLANK(CX8),"",CX8)</f>
        <v/>
      </c>
      <c r="DB120" s="481"/>
      <c r="DC120" s="482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481" t="str">
        <f>IF(ISBLANK(DE8),"",DE8)</f>
        <v/>
      </c>
      <c r="DI120" s="481"/>
      <c r="DJ120" s="482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481" t="str">
        <f>IF(ISBLANK(DL8),"",DL8)</f>
        <v/>
      </c>
      <c r="DP120" s="481"/>
      <c r="DQ120" s="482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481" t="str">
        <f>IF(ISBLANK(DS8),"",DS8)</f>
        <v>Salah</v>
      </c>
      <c r="DW120" s="481"/>
      <c r="DX120" s="482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481" t="str">
        <f>IF(ISBLANK(DZ8),"",DZ8)</f>
        <v/>
      </c>
      <c r="ED120" s="481"/>
      <c r="EE120" s="482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481" t="str">
        <f>IF(ISBLANK(EG8),"",EG8)</f>
        <v>van Dijk</v>
      </c>
      <c r="EK120" s="481"/>
      <c r="EL120" s="482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481" t="str">
        <f>IF(ISBLANK(EN8),"",EN8)</f>
        <v>Jota</v>
      </c>
      <c r="ER120" s="481"/>
      <c r="ES120" s="482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481" t="str">
        <f>IF(ISBLANK(EU8),"",EU8)</f>
        <v/>
      </c>
      <c r="EY120" s="481"/>
      <c r="EZ120" s="482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481" t="str">
        <f>IF(ISBLANK(FB8),"",FB8)</f>
        <v/>
      </c>
      <c r="FF120" s="481"/>
      <c r="FG120" s="482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481" t="str">
        <f>IF(ISBLANK(FI8),"",FI8)</f>
        <v/>
      </c>
      <c r="FM120" s="481"/>
      <c r="FN120" s="482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481" t="str">
        <f>IF(ISBLANK(FP8),"",FP8)</f>
        <v>TAA</v>
      </c>
      <c r="FT120" s="481"/>
      <c r="FU120" s="482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481" t="str">
        <f>IF(ISBLANK(FW8),"",FW8)</f>
        <v>Kane</v>
      </c>
      <c r="GA120" s="481"/>
      <c r="GB120" s="482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481" t="str">
        <f>IF(ISBLANK(GD8),"",GD8)</f>
        <v>Minamino</v>
      </c>
      <c r="GH120" s="481"/>
      <c r="GI120" s="482"/>
      <c r="GJ120" s="33"/>
      <c r="GK120" s="19"/>
      <c r="GL120" s="106">
        <f>IF(ISBLANK(GK8),"",COUNTIF(Tipy!$FM$6:$FM$106,Výsledky!GN120))</f>
        <v>7</v>
      </c>
      <c r="GM120" s="107">
        <f>IF(ISBLANK(GK8),"",GL120/GK114)</f>
        <v>0.13461538461538461</v>
      </c>
      <c r="GN120" s="481" t="str">
        <f>IF(ISBLANK(GK8),"",GK8)</f>
        <v>Mané</v>
      </c>
      <c r="GO120" s="481"/>
      <c r="GP120" s="482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481" t="str">
        <f>IF(ISBLANK(GR8),"",GR8)</f>
        <v/>
      </c>
      <c r="GV120" s="481"/>
      <c r="GW120" s="482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481" t="str">
        <f>IF(ISBLANK(GY8),"",GY8)</f>
        <v/>
      </c>
      <c r="HC120" s="481"/>
      <c r="HD120" s="482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481" t="str">
        <f>IF(ISBLANK(HF8),"",HF8)</f>
        <v>Firmino</v>
      </c>
      <c r="HJ120" s="481"/>
      <c r="HK120" s="482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481" t="str">
        <f>IF(ISBLANK(HM8),"",HM8)</f>
        <v/>
      </c>
      <c r="HQ120" s="481"/>
      <c r="HR120" s="482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481" t="str">
        <f>IF(ISBLANK(HT8),"",HT8)</f>
        <v>Minamino</v>
      </c>
      <c r="HX120" s="481"/>
      <c r="HY120" s="482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481" t="str">
        <f>IF(ISBLANK(IA8),"",IA8)</f>
        <v/>
      </c>
      <c r="IE120" s="481"/>
      <c r="IF120" s="482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481" t="str">
        <f>IF(ISBLANK(IH8),"",IH8)</f>
        <v>Fabinho</v>
      </c>
      <c r="IL120" s="481"/>
      <c r="IM120" s="482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481" t="str">
        <f>IF(ISBLANK(IO8),"",IO8)</f>
        <v>Elliott</v>
      </c>
      <c r="IS120" s="481"/>
      <c r="IT120" s="482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481" t="str">
        <f>IF(ISBLANK(IV8),"",IV8)</f>
        <v/>
      </c>
      <c r="IZ120" s="481"/>
      <c r="JA120" s="482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481" t="str">
        <f>IF(ISBLANK(JC8),"",JC8)</f>
        <v/>
      </c>
      <c r="JG120" s="481"/>
      <c r="JH120" s="482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481" t="str">
        <f>IF(ISBLANK(JJ8),"",JJ8)</f>
        <v/>
      </c>
      <c r="JN120" s="481"/>
      <c r="JO120" s="482"/>
      <c r="JP120" s="33"/>
      <c r="JQ120" s="19"/>
      <c r="JR120" s="106">
        <f>IF(ISBLANK(JQ8),"",COUNTIF(Tipy!$IG$6:$IG$106,Výsledky!JT120))</f>
        <v>16</v>
      </c>
      <c r="JS120" s="107">
        <f>IF(ISBLANK(JQ8),"",JR120/JQ114)</f>
        <v>0.32653061224489793</v>
      </c>
      <c r="JT120" s="481" t="str">
        <f>IF(ISBLANK(JQ8),"",JQ8)</f>
        <v>Díaz</v>
      </c>
      <c r="JU120" s="481"/>
      <c r="JV120" s="482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481" t="str">
        <f>IF(ISBLANK(JX8),"",JX8)</f>
        <v/>
      </c>
      <c r="KB120" s="481"/>
      <c r="KC120" s="482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481" t="str">
        <f>IF(ISBLANK(KE8),"",KE8)</f>
        <v/>
      </c>
      <c r="KI120" s="481"/>
      <c r="KJ120" s="482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481" t="str">
        <f>IF(ISBLANK(KL8),"",KL8)</f>
        <v/>
      </c>
      <c r="KP120" s="481"/>
      <c r="KQ120" s="482"/>
      <c r="KR120" s="111"/>
      <c r="KS120" s="377"/>
      <c r="KT120" s="375" t="str">
        <f>IF(ISBLANK(KS8),"",COUNTIF(Tipy!$JE$6:$JE$106,Výsledky!KV120))</f>
        <v/>
      </c>
      <c r="KU120" s="378" t="str">
        <f>IF(ISBLANK(KS8),"",KT120/KS114)</f>
        <v/>
      </c>
      <c r="KV120" s="501" t="str">
        <f>IF(ISBLANK(KS8),"",KS8)</f>
        <v/>
      </c>
      <c r="KW120" s="501"/>
      <c r="KX120" s="502"/>
      <c r="KY120" s="232"/>
      <c r="KZ120" s="377"/>
      <c r="LA120" s="375" t="str">
        <f>IF(ISBLANK(KZ8),"",COUNTIF(Tipy!$JK$6:$JK$106,Výsledky!LC120))</f>
        <v/>
      </c>
      <c r="LB120" s="378" t="str">
        <f>IF(ISBLANK(KZ8),"",LA120/KZ114)</f>
        <v/>
      </c>
      <c r="LC120" s="501" t="str">
        <f>IF(ISBLANK(KZ8),"",KZ8)</f>
        <v/>
      </c>
      <c r="LD120" s="501"/>
      <c r="LE120" s="502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481" t="str">
        <f>IF(ISBLANK(LG8),"",LG8)</f>
        <v/>
      </c>
      <c r="LK120" s="481"/>
      <c r="LL120" s="482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481" t="str">
        <f>IF(ISBLANK(LN8),"",LN8)</f>
        <v/>
      </c>
      <c r="LR120" s="481"/>
      <c r="LS120" s="482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481" t="str">
        <f>IF(ISBLANK(LU8),"",LU8)</f>
        <v/>
      </c>
      <c r="LY120" s="481"/>
      <c r="LZ120" s="482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481" t="str">
        <f>IF(ISBLANK(MB8),"",MB8)</f>
        <v/>
      </c>
      <c r="MF120" s="481"/>
      <c r="MG120" s="482"/>
      <c r="MH120" s="33"/>
      <c r="MI120" s="19"/>
      <c r="MJ120" s="106" t="str">
        <f>IF(ISBLANK(MI8),"",COUNTIF(Tipy!$KO$6:$KO$106,Výsledky!ML120))</f>
        <v/>
      </c>
      <c r="MK120" s="107" t="str">
        <f>IF(ISBLANK(MI8),"",MJ120/MI114)</f>
        <v/>
      </c>
      <c r="ML120" s="481" t="str">
        <f>IF(ISBLANK(MI8),"",MI8)</f>
        <v/>
      </c>
      <c r="MM120" s="481"/>
      <c r="MN120" s="482"/>
      <c r="MO120" s="33"/>
      <c r="MP120" s="19"/>
      <c r="MQ120" s="106" t="str">
        <f>IF(ISBLANK(MP8),"",COUNTIF(Tipy!$KU$6:$KU$106,Výsledky!MS120))</f>
        <v/>
      </c>
      <c r="MR120" s="107" t="str">
        <f>IF(ISBLANK(MP8),"",MQ120/MP114)</f>
        <v/>
      </c>
      <c r="MS120" s="481" t="str">
        <f>IF(ISBLANK(MP8),"",MP8)</f>
        <v/>
      </c>
      <c r="MT120" s="481"/>
      <c r="MU120" s="482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481" t="str">
        <f>IF(ISBLANK(MW8),"",MW8)</f>
        <v/>
      </c>
      <c r="NA120" s="481"/>
      <c r="NB120" s="482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481" t="str">
        <f>IF(ISBLANK(ND8),"",ND8)</f>
        <v/>
      </c>
      <c r="NH120" s="481"/>
      <c r="NI120" s="482"/>
      <c r="NJ120" s="33"/>
      <c r="NK120" s="19"/>
      <c r="NL120" s="106" t="str">
        <f>IF(ISBLANK(NK8),"",COUNTIF(Tipy!$LM$6:$LM$106,Výsledky!NN120))</f>
        <v/>
      </c>
      <c r="NM120" s="107" t="str">
        <f>IF(ISBLANK(NK8),"",NL120/NK114)</f>
        <v/>
      </c>
      <c r="NN120" s="481" t="str">
        <f>IF(ISBLANK(NK8),"",NK8)</f>
        <v/>
      </c>
      <c r="NO120" s="481"/>
      <c r="NP120" s="482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481" t="str">
        <f>IF(ISBLANK(NR8),"",NR8)</f>
        <v/>
      </c>
      <c r="NV120" s="481"/>
      <c r="NW120" s="482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481" t="str">
        <f>IF(ISBLANK(NY8),"",NY8)</f>
        <v/>
      </c>
      <c r="OC120" s="481"/>
      <c r="OD120" s="482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481" t="str">
        <f>IF(ISBLANK(OF8),"",OF8)</f>
        <v/>
      </c>
      <c r="OJ120" s="481"/>
      <c r="OK120" s="482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481" t="str">
        <f>IF(ISBLANK(OM8),"",OM8)</f>
        <v/>
      </c>
      <c r="OQ120" s="481"/>
      <c r="OR120" s="482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481" t="str">
        <f>IF(ISBLANK(OT8),"",OT8)</f>
        <v/>
      </c>
      <c r="OX120" s="481"/>
      <c r="OY120" s="482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481" t="str">
        <f>IF(ISBLANK(PA8),"",PA8)</f>
        <v/>
      </c>
      <c r="PE120" s="481"/>
      <c r="PF120" s="482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481" t="str">
        <f>IF(ISBLANK(PH8),"",PH8)</f>
        <v/>
      </c>
      <c r="PL120" s="481"/>
      <c r="PM120" s="482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481" t="str">
        <f>IF(ISBLANK(PO8),"",PO8)</f>
        <v/>
      </c>
      <c r="PS120" s="481"/>
      <c r="PT120" s="482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481" t="str">
        <f>IF(ISBLANK(PV8),"",PV8)</f>
        <v/>
      </c>
      <c r="PZ120" s="481"/>
      <c r="QA120" s="482"/>
    </row>
    <row r="121" spans="1:443" ht="15" customHeight="1" x14ac:dyDescent="0.2">
      <c r="A121" s="488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481" t="str">
        <f>IF(ISBLANK(D9),"",D9)</f>
        <v/>
      </c>
      <c r="H121" s="481"/>
      <c r="I121" s="482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481" t="str">
        <f>IF(ISBLANK(K9),"",K9)</f>
        <v/>
      </c>
      <c r="O121" s="481"/>
      <c r="P121" s="482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481" t="str">
        <f>IF(ISBLANK(R9),"",R9)</f>
        <v/>
      </c>
      <c r="V121" s="481"/>
      <c r="W121" s="482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481" t="str">
        <f>IF(ISBLANK(Y9),"",Y9)</f>
        <v/>
      </c>
      <c r="AC121" s="481"/>
      <c r="AD121" s="482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481" t="str">
        <f>IF(ISBLANK(AF9),"",AF9)</f>
        <v/>
      </c>
      <c r="AJ121" s="481"/>
      <c r="AK121" s="482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481" t="str">
        <f>IF(ISBLANK(AM9),"",AM9)</f>
        <v/>
      </c>
      <c r="AQ121" s="481"/>
      <c r="AR121" s="482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481" t="str">
        <f>IF(ISBLANK(AT9),"",AT9)</f>
        <v/>
      </c>
      <c r="AX121" s="481"/>
      <c r="AY121" s="482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481" t="str">
        <f>IF(ISBLANK(BA9),"",BA9)</f>
        <v/>
      </c>
      <c r="BE121" s="481"/>
      <c r="BF121" s="482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481" t="str">
        <f>IF(ISBLANK(BH9),"",BH9)</f>
        <v/>
      </c>
      <c r="BL121" s="481"/>
      <c r="BM121" s="482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481" t="str">
        <f>IF(ISBLANK(BO9),"",BO9)</f>
        <v/>
      </c>
      <c r="BS121" s="481"/>
      <c r="BT121" s="482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481" t="str">
        <f>IF(ISBLANK(BV9),"",BV9)</f>
        <v/>
      </c>
      <c r="BZ121" s="481"/>
      <c r="CA121" s="482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481" t="str">
        <f>IF(ISBLANK(CC9),"",CC9)</f>
        <v/>
      </c>
      <c r="CG121" s="481"/>
      <c r="CH121" s="482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481" t="str">
        <f>IF(ISBLANK(CJ9),"",CJ9)</f>
        <v/>
      </c>
      <c r="CN121" s="481"/>
      <c r="CO121" s="482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481" t="str">
        <f>IF(ISBLANK(CQ9),"",CQ9)</f>
        <v/>
      </c>
      <c r="CU121" s="481"/>
      <c r="CV121" s="482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481" t="str">
        <f>IF(ISBLANK(CX9),"",CX9)</f>
        <v/>
      </c>
      <c r="DB121" s="481"/>
      <c r="DC121" s="482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481" t="str">
        <f>IF(ISBLANK(DE9),"",DE9)</f>
        <v/>
      </c>
      <c r="DI121" s="481"/>
      <c r="DJ121" s="482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481" t="str">
        <f>IF(ISBLANK(DL9),"",DL9)</f>
        <v/>
      </c>
      <c r="DP121" s="481"/>
      <c r="DQ121" s="482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481" t="str">
        <f>IF(ISBLANK(DS9),"",DS9)</f>
        <v>Minamino</v>
      </c>
      <c r="DW121" s="481"/>
      <c r="DX121" s="482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481" t="str">
        <f>IF(ISBLANK(DZ9),"",DZ9)</f>
        <v/>
      </c>
      <c r="ED121" s="481"/>
      <c r="EE121" s="482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481" t="str">
        <f>IF(ISBLANK(EG9),"",EG9)</f>
        <v/>
      </c>
      <c r="EK121" s="481"/>
      <c r="EL121" s="482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481" t="str">
        <f>IF(ISBLANK(EN9),"",EN9)</f>
        <v/>
      </c>
      <c r="ER121" s="481"/>
      <c r="ES121" s="482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481" t="str">
        <f>IF(ISBLANK(EU9),"",EU9)</f>
        <v/>
      </c>
      <c r="EY121" s="481"/>
      <c r="EZ121" s="482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481" t="str">
        <f>IF(ISBLANK(FB9),"",FB9)</f>
        <v/>
      </c>
      <c r="FF121" s="481"/>
      <c r="FG121" s="482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481" t="str">
        <f>IF(ISBLANK(FI9),"",FI9)</f>
        <v/>
      </c>
      <c r="FM121" s="481"/>
      <c r="FN121" s="482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481" t="str">
        <f>IF(ISBLANK(FP9),"",FP9)</f>
        <v/>
      </c>
      <c r="FT121" s="481"/>
      <c r="FU121" s="482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481" t="str">
        <f>IF(ISBLANK(FW9),"",FW9)</f>
        <v/>
      </c>
      <c r="GA121" s="481"/>
      <c r="GB121" s="482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481" t="str">
        <f>IF(ISBLANK(GD9),"",GD9)</f>
        <v>Vardy</v>
      </c>
      <c r="GH121" s="481"/>
      <c r="GI121" s="482"/>
      <c r="GJ121" s="33"/>
      <c r="GK121" s="19"/>
      <c r="GL121" s="106">
        <f>IF(ISBLANK(GK9),"",COUNTIF(Tipy!$FM$6:$FM$106,Výsledky!GN121))</f>
        <v>0</v>
      </c>
      <c r="GM121" s="107">
        <f>IF(ISBLANK(GK9),"",GL121/GK114)</f>
        <v>0</v>
      </c>
      <c r="GN121" s="481" t="str">
        <f>IF(ISBLANK(GK9),"",GK9)</f>
        <v>van Dijk</v>
      </c>
      <c r="GO121" s="481"/>
      <c r="GP121" s="482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481" t="str">
        <f>IF(ISBLANK(GR9),"",GR9)</f>
        <v/>
      </c>
      <c r="GV121" s="481"/>
      <c r="GW121" s="482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481" t="str">
        <f>IF(ISBLANK(GY9),"",GY9)</f>
        <v/>
      </c>
      <c r="HC121" s="481"/>
      <c r="HD121" s="482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481" t="str">
        <f>IF(ISBLANK(HF9),"",HF9)</f>
        <v/>
      </c>
      <c r="HJ121" s="481"/>
      <c r="HK121" s="482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481" t="str">
        <f>IF(ISBLANK(HM9),"",HM9)</f>
        <v/>
      </c>
      <c r="HQ121" s="481"/>
      <c r="HR121" s="482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481" t="str">
        <f>IF(ISBLANK(HT9),"",HT9)</f>
        <v/>
      </c>
      <c r="HX121" s="481"/>
      <c r="HY121" s="482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481" t="str">
        <f>IF(ISBLANK(IA9),"",IA9)</f>
        <v/>
      </c>
      <c r="IE121" s="481"/>
      <c r="IF121" s="482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481" t="str">
        <f>IF(ISBLANK(IH9),"",IH9)</f>
        <v/>
      </c>
      <c r="IL121" s="481"/>
      <c r="IM121" s="482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481" t="str">
        <f>IF(ISBLANK(IO9),"",IO9)</f>
        <v/>
      </c>
      <c r="IS121" s="481"/>
      <c r="IT121" s="482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481" t="str">
        <f>IF(ISBLANK(IV9),"",IV9)</f>
        <v/>
      </c>
      <c r="IZ121" s="481"/>
      <c r="JA121" s="482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481" t="str">
        <f>IF(ISBLANK(JC9),"",JC9)</f>
        <v/>
      </c>
      <c r="JG121" s="481"/>
      <c r="JH121" s="482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481" t="str">
        <f>IF(ISBLANK(JJ9),"",JJ9)</f>
        <v/>
      </c>
      <c r="JN121" s="481"/>
      <c r="JO121" s="482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481" t="str">
        <f>IF(ISBLANK(JQ9),"",JQ9)</f>
        <v/>
      </c>
      <c r="JU121" s="481"/>
      <c r="JV121" s="482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481" t="str">
        <f>IF(ISBLANK(JX9),"",JX9)</f>
        <v/>
      </c>
      <c r="KB121" s="481"/>
      <c r="KC121" s="482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481" t="str">
        <f>IF(ISBLANK(KE9),"",KE9)</f>
        <v/>
      </c>
      <c r="KI121" s="481"/>
      <c r="KJ121" s="482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481" t="str">
        <f>IF(ISBLANK(KL9),"",KL9)</f>
        <v/>
      </c>
      <c r="KP121" s="481"/>
      <c r="KQ121" s="482"/>
      <c r="KR121" s="111"/>
      <c r="KS121" s="377"/>
      <c r="KT121" s="375" t="str">
        <f>IF(ISBLANK(KS9),"",COUNTIF(Tipy!$JE$6:$JE$106,Výsledky!KV121))</f>
        <v/>
      </c>
      <c r="KU121" s="378" t="str">
        <f>IF(ISBLANK(KS9),"",KT121/KS114)</f>
        <v/>
      </c>
      <c r="KV121" s="501" t="str">
        <f>IF(ISBLANK(KS9),"",KS9)</f>
        <v/>
      </c>
      <c r="KW121" s="501"/>
      <c r="KX121" s="502"/>
      <c r="KY121" s="232"/>
      <c r="KZ121" s="377"/>
      <c r="LA121" s="375" t="str">
        <f>IF(ISBLANK(KZ9),"",COUNTIF(Tipy!$JK$6:$JK$106,Výsledky!LC121))</f>
        <v/>
      </c>
      <c r="LB121" s="378" t="str">
        <f>IF(ISBLANK(KZ9),"",LA121/KZ114)</f>
        <v/>
      </c>
      <c r="LC121" s="501" t="str">
        <f>IF(ISBLANK(KZ9),"",KZ9)</f>
        <v/>
      </c>
      <c r="LD121" s="501"/>
      <c r="LE121" s="502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481" t="str">
        <f>IF(ISBLANK(LG9),"",LG9)</f>
        <v/>
      </c>
      <c r="LK121" s="481"/>
      <c r="LL121" s="482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481" t="str">
        <f>IF(ISBLANK(LN9),"",LN9)</f>
        <v/>
      </c>
      <c r="LR121" s="481"/>
      <c r="LS121" s="482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481" t="str">
        <f>IF(ISBLANK(LU9),"",LU9)</f>
        <v/>
      </c>
      <c r="LY121" s="481"/>
      <c r="LZ121" s="482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481" t="str">
        <f>IF(ISBLANK(MB9),"",MB9)</f>
        <v/>
      </c>
      <c r="MF121" s="481"/>
      <c r="MG121" s="482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481" t="str">
        <f>IF(ISBLANK(MI9),"",MI9)</f>
        <v/>
      </c>
      <c r="MM121" s="481"/>
      <c r="MN121" s="482"/>
      <c r="MO121" s="33"/>
      <c r="MP121" s="19"/>
      <c r="MQ121" s="106" t="str">
        <f>IF(ISBLANK(MP9),"",COUNTIF(Tipy!$KU$6:$KU$106,Výsledky!MS121))</f>
        <v/>
      </c>
      <c r="MR121" s="107" t="str">
        <f>IF(ISBLANK(MP9),"",MQ121/MP114)</f>
        <v/>
      </c>
      <c r="MS121" s="481" t="str">
        <f>IF(ISBLANK(MP9),"",MP9)</f>
        <v/>
      </c>
      <c r="MT121" s="481"/>
      <c r="MU121" s="482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481" t="str">
        <f>IF(ISBLANK(MW9),"",MW9)</f>
        <v/>
      </c>
      <c r="NA121" s="481"/>
      <c r="NB121" s="482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481" t="str">
        <f>IF(ISBLANK(ND9),"",ND9)</f>
        <v/>
      </c>
      <c r="NH121" s="481"/>
      <c r="NI121" s="482"/>
      <c r="NJ121" s="33"/>
      <c r="NK121" s="19"/>
      <c r="NL121" s="106" t="str">
        <f>IF(ISBLANK(NK9),"",COUNTIF(Tipy!$LM$6:$LM$106,Výsledky!NN121))</f>
        <v/>
      </c>
      <c r="NM121" s="107" t="str">
        <f>IF(ISBLANK(NK9),"",NL121/NK114)</f>
        <v/>
      </c>
      <c r="NN121" s="481" t="str">
        <f>IF(ISBLANK(NK9),"",NK9)</f>
        <v/>
      </c>
      <c r="NO121" s="481"/>
      <c r="NP121" s="482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481" t="str">
        <f>IF(ISBLANK(NR9),"",NR9)</f>
        <v/>
      </c>
      <c r="NV121" s="481"/>
      <c r="NW121" s="482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481" t="str">
        <f>IF(ISBLANK(NY9),"",NY9)</f>
        <v/>
      </c>
      <c r="OC121" s="481"/>
      <c r="OD121" s="482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481" t="str">
        <f>IF(ISBLANK(OF9),"",OF9)</f>
        <v/>
      </c>
      <c r="OJ121" s="481"/>
      <c r="OK121" s="482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481" t="str">
        <f>IF(ISBLANK(OM9),"",OM9)</f>
        <v/>
      </c>
      <c r="OQ121" s="481"/>
      <c r="OR121" s="482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481" t="str">
        <f>IF(ISBLANK(OT9),"",OT9)</f>
        <v/>
      </c>
      <c r="OX121" s="481"/>
      <c r="OY121" s="482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481" t="str">
        <f>IF(ISBLANK(PA9),"",PA9)</f>
        <v/>
      </c>
      <c r="PE121" s="481"/>
      <c r="PF121" s="482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481" t="str">
        <f>IF(ISBLANK(PH9),"",PH9)</f>
        <v/>
      </c>
      <c r="PL121" s="481"/>
      <c r="PM121" s="482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481" t="str">
        <f>IF(ISBLANK(PO9),"",PO9)</f>
        <v/>
      </c>
      <c r="PS121" s="481"/>
      <c r="PT121" s="482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481" t="str">
        <f>IF(ISBLANK(PV9),"",PV9)</f>
        <v/>
      </c>
      <c r="PZ121" s="481"/>
      <c r="QA121" s="482"/>
    </row>
    <row r="122" spans="1:443" ht="15" customHeight="1" x14ac:dyDescent="0.2">
      <c r="A122" s="488"/>
      <c r="B122" s="55" t="s">
        <v>270</v>
      </c>
      <c r="C122" s="54"/>
      <c r="D122" s="480">
        <f>COUNTIF(G12:G112,"=10")</f>
        <v>10</v>
      </c>
      <c r="E122" s="480"/>
      <c r="F122" s="475">
        <f>D122/D114</f>
        <v>0.11363636363636363</v>
      </c>
      <c r="G122" s="475"/>
      <c r="H122" s="34"/>
      <c r="I122" s="56"/>
      <c r="J122" s="33"/>
      <c r="K122" s="480">
        <f>COUNTIF(N12:N112,"=10")</f>
        <v>15</v>
      </c>
      <c r="L122" s="480"/>
      <c r="M122" s="475">
        <f>K122/K114</f>
        <v>0.189873417721519</v>
      </c>
      <c r="N122" s="475"/>
      <c r="O122" s="34"/>
      <c r="P122" s="56"/>
      <c r="Q122" s="33"/>
      <c r="R122" s="480">
        <f>IF(ISBLANK(W3),"",COUNTIF(U12:U112,"=10"))</f>
        <v>0</v>
      </c>
      <c r="S122" s="480"/>
      <c r="T122" s="475">
        <f>IF(ISBLANK(W3),"",R122/R114)</f>
        <v>0</v>
      </c>
      <c r="U122" s="475"/>
      <c r="V122" s="34"/>
      <c r="W122" s="56"/>
      <c r="X122" s="33"/>
      <c r="Y122" s="480">
        <f>IF(ISBLANK(AD3),"",COUNTIF(AB12:AB112,"=10"))</f>
        <v>23</v>
      </c>
      <c r="Z122" s="480"/>
      <c r="AA122" s="475">
        <f>IF(ISBLANK(AD3),"",Y122/Y114)</f>
        <v>0.32857142857142857</v>
      </c>
      <c r="AB122" s="475"/>
      <c r="AC122" s="79"/>
      <c r="AD122" s="56"/>
      <c r="AE122" s="33"/>
      <c r="AF122" s="480">
        <f>IF(ISBLANK(AK3),"",COUNTIF(AI12:AI112,"=10"))</f>
        <v>20</v>
      </c>
      <c r="AG122" s="480"/>
      <c r="AH122" s="475">
        <f>IF(ISBLANK(AK3),"",AF122/AF114)</f>
        <v>0.36363636363636365</v>
      </c>
      <c r="AI122" s="475"/>
      <c r="AJ122" s="79"/>
      <c r="AK122" s="56"/>
      <c r="AL122" s="33"/>
      <c r="AM122" s="480">
        <f>IF(ISBLANK(AR3),"",COUNTIF(AP12:AP112,"=10"))</f>
        <v>1</v>
      </c>
      <c r="AN122" s="480"/>
      <c r="AO122" s="475">
        <f>IF(ISBLANK(AR3),"",AM122/AM114)</f>
        <v>1.6393442622950821E-2</v>
      </c>
      <c r="AP122" s="475"/>
      <c r="AQ122" s="79"/>
      <c r="AR122" s="56"/>
      <c r="AS122" s="33"/>
      <c r="AT122" s="480">
        <f>IF(ISBLANK(AY3),"",COUNTIF(AW12:AW112,"=10"))</f>
        <v>29</v>
      </c>
      <c r="AU122" s="480"/>
      <c r="AV122" s="475">
        <f>IF(ISBLANK(AY3),"",AT122/AT114)</f>
        <v>0.42028985507246375</v>
      </c>
      <c r="AW122" s="475"/>
      <c r="AX122" s="135"/>
      <c r="AY122" s="56"/>
      <c r="AZ122" s="33"/>
      <c r="BA122" s="480">
        <f>IF(ISBLANK(BF3),"",COUNTIF(BD12:BD112,"=10"))</f>
        <v>16</v>
      </c>
      <c r="BB122" s="480"/>
      <c r="BC122" s="475">
        <f>IF(ISBLANK(BF3),"",BA122/BA114)</f>
        <v>0.26229508196721313</v>
      </c>
      <c r="BD122" s="475"/>
      <c r="BE122" s="135"/>
      <c r="BF122" s="56"/>
      <c r="BG122" s="33"/>
      <c r="BH122" s="480">
        <f>IF(ISBLANK(BM3),"",COUNTIF(BK12:BK112,"=10"))</f>
        <v>2</v>
      </c>
      <c r="BI122" s="480"/>
      <c r="BJ122" s="475">
        <f>IF(ISBLANK(BM3),"",BH122/BH114)</f>
        <v>2.8985507246376812E-2</v>
      </c>
      <c r="BK122" s="475"/>
      <c r="BL122" s="135"/>
      <c r="BM122" s="56"/>
      <c r="BN122" s="33"/>
      <c r="BO122" s="480">
        <f>IF(ISBLANK(BT3),"",COUNTIF(BR12:BR112,"=10"))</f>
        <v>25</v>
      </c>
      <c r="BP122" s="480"/>
      <c r="BQ122" s="475">
        <f>IF(ISBLANK(BT3),"",BO122/BO114)</f>
        <v>0.37878787878787878</v>
      </c>
      <c r="BR122" s="475"/>
      <c r="BS122" s="135"/>
      <c r="BT122" s="56"/>
      <c r="BU122" s="33"/>
      <c r="BV122" s="480">
        <f>IF(ISBLANK(CA3),"",COUNTIF(BY12:BY112,"=10"))</f>
        <v>12</v>
      </c>
      <c r="BW122" s="480"/>
      <c r="BX122" s="475">
        <f>IF(ISBLANK(CA3),"",BV122/BV114)</f>
        <v>0.1875</v>
      </c>
      <c r="BY122" s="475"/>
      <c r="BZ122" s="135"/>
      <c r="CA122" s="56"/>
      <c r="CB122" s="33"/>
      <c r="CC122" s="480">
        <f>IF(ISBLANK(CH3),"",COUNTIF(CF12:CF112,"=10"))</f>
        <v>4</v>
      </c>
      <c r="CD122" s="480"/>
      <c r="CE122" s="475">
        <f>IF(ISBLANK(CH3),"",CC122/CC114)</f>
        <v>6.3492063492063489E-2</v>
      </c>
      <c r="CF122" s="475"/>
      <c r="CG122" s="135"/>
      <c r="CH122" s="56"/>
      <c r="CI122" s="33"/>
      <c r="CJ122" s="480">
        <f>IF(ISBLANK(CO3),"",COUNTIF(CM12:CM112,"=10"))</f>
        <v>44</v>
      </c>
      <c r="CK122" s="480"/>
      <c r="CL122" s="475">
        <f>IF(ISBLANK(CO3),"",CJ122/CJ114)</f>
        <v>0.67692307692307696</v>
      </c>
      <c r="CM122" s="475"/>
      <c r="CN122" s="135"/>
      <c r="CO122" s="56"/>
      <c r="CP122" s="33"/>
      <c r="CQ122" s="480">
        <f>IF(ISBLANK(CV3),"",COUNTIF(CT12:CT112,"=10"))</f>
        <v>5</v>
      </c>
      <c r="CR122" s="480"/>
      <c r="CS122" s="475">
        <f>IF(ISBLANK(CV3),"",CQ122/CQ114)</f>
        <v>7.8125E-2</v>
      </c>
      <c r="CT122" s="475"/>
      <c r="CU122" s="135"/>
      <c r="CV122" s="56"/>
      <c r="CW122" s="33"/>
      <c r="CX122" s="480">
        <f>IF(ISBLANK(DC3),"",COUNTIF(DA12:DA112,"=10"))</f>
        <v>20</v>
      </c>
      <c r="CY122" s="480"/>
      <c r="CZ122" s="475">
        <f>IF(ISBLANK(DC3),"",CX122/CX114)</f>
        <v>0.31746031746031744</v>
      </c>
      <c r="DA122" s="475"/>
      <c r="DB122" s="135"/>
      <c r="DC122" s="56"/>
      <c r="DD122" s="33"/>
      <c r="DE122" s="480">
        <f>IF(ISBLANK(DJ3),"",COUNTIF(DH12:DH112,"=10"))</f>
        <v>20</v>
      </c>
      <c r="DF122" s="480"/>
      <c r="DG122" s="475">
        <f>IF(ISBLANK(DJ3),"",DE122/DE114)</f>
        <v>0.33898305084745761</v>
      </c>
      <c r="DH122" s="475"/>
      <c r="DI122" s="135"/>
      <c r="DJ122" s="56"/>
      <c r="DK122" s="33"/>
      <c r="DL122" s="480">
        <f>IF(ISBLANK(DQ3),"",COUNTIF(DO12:DO112,"=10"))</f>
        <v>40</v>
      </c>
      <c r="DM122" s="480"/>
      <c r="DN122" s="475">
        <f>IF(ISBLANK(DQ3),"",DL122/DL114)</f>
        <v>0.65573770491803274</v>
      </c>
      <c r="DO122" s="475"/>
      <c r="DP122" s="135"/>
      <c r="DQ122" s="56"/>
      <c r="DR122" s="33"/>
      <c r="DS122" s="480">
        <f>IF(ISBLANK(DX3),"",COUNTIF(DV12:DV112,"=10"))</f>
        <v>36</v>
      </c>
      <c r="DT122" s="480"/>
      <c r="DU122" s="475">
        <f>IF(ISBLANK(DX3),"",DS122/DS114)</f>
        <v>0.6</v>
      </c>
      <c r="DV122" s="475"/>
      <c r="DW122" s="135"/>
      <c r="DX122" s="56"/>
      <c r="DY122" s="33"/>
      <c r="DZ122" s="480">
        <f>IF(ISBLANK(EE3),"",COUNTIF(EC12:EC112,"=10"))</f>
        <v>3</v>
      </c>
      <c r="EA122" s="480"/>
      <c r="EB122" s="475">
        <f>IF(ISBLANK(EE3),"",DZ122/DZ114)</f>
        <v>5.0847457627118647E-2</v>
      </c>
      <c r="EC122" s="475"/>
      <c r="ED122" s="135"/>
      <c r="EE122" s="56"/>
      <c r="EF122" s="33"/>
      <c r="EG122" s="480">
        <f>IF(ISBLANK(EL3),"",COUNTIF(EJ12:EJ112,"=10"))</f>
        <v>39</v>
      </c>
      <c r="EH122" s="480"/>
      <c r="EI122" s="475">
        <f>IF(ISBLANK(EL3),"",EG122/EG114)</f>
        <v>0.66101694915254239</v>
      </c>
      <c r="EJ122" s="475"/>
      <c r="EK122" s="135"/>
      <c r="EL122" s="56"/>
      <c r="EM122" s="33"/>
      <c r="EN122" s="480">
        <f>IF(ISBLANK(ES3),"",COUNTIF(EQ12:EQ112,"=10"))</f>
        <v>9</v>
      </c>
      <c r="EO122" s="480"/>
      <c r="EP122" s="475">
        <f>IF(ISBLANK(ES3),"",EN122/EN114)</f>
        <v>0.15</v>
      </c>
      <c r="EQ122" s="475"/>
      <c r="ER122" s="135"/>
      <c r="ES122" s="56"/>
      <c r="ET122" s="33"/>
      <c r="EU122" s="480">
        <f>IF(ISBLANK(EZ3),"",COUNTIF(EX12:EX112,"=10"))</f>
        <v>10</v>
      </c>
      <c r="EV122" s="480"/>
      <c r="EW122" s="475">
        <f>IF(ISBLANK(EZ3),"",EU122/EU114)</f>
        <v>0.18181818181818182</v>
      </c>
      <c r="EX122" s="475"/>
      <c r="EY122" s="135"/>
      <c r="EZ122" s="56"/>
      <c r="FA122" s="33"/>
      <c r="FB122" s="480">
        <f>IF(ISBLANK(FG3),"",COUNTIF(FE12:FE112,"=10"))</f>
        <v>12</v>
      </c>
      <c r="FC122" s="480"/>
      <c r="FD122" s="475">
        <f>IF(ISBLANK(FG3),"",FB122/FB114)</f>
        <v>0.20689655172413793</v>
      </c>
      <c r="FE122" s="475"/>
      <c r="FF122" s="135"/>
      <c r="FG122" s="56"/>
      <c r="FH122" s="33"/>
      <c r="FI122" s="480">
        <f>IF(ISBLANK(FN3),"",COUNTIF(FL12:FL112,"=10"))</f>
        <v>0</v>
      </c>
      <c r="FJ122" s="480"/>
      <c r="FK122" s="475">
        <f>IF(ISBLANK(FN3),"",FI122/FI114)</f>
        <v>0</v>
      </c>
      <c r="FL122" s="475"/>
      <c r="FM122" s="135"/>
      <c r="FN122" s="56"/>
      <c r="FO122" s="33"/>
      <c r="FP122" s="480">
        <f>IF(ISBLANK(FU3),"",COUNTIF(FS12:FS112,"=10"))</f>
        <v>8</v>
      </c>
      <c r="FQ122" s="480"/>
      <c r="FR122" s="475">
        <f>IF(ISBLANK(FU3),"",FP122/FP114)</f>
        <v>0.14035087719298245</v>
      </c>
      <c r="FS122" s="475"/>
      <c r="FT122" s="135"/>
      <c r="FU122" s="56"/>
      <c r="FV122" s="33"/>
      <c r="FW122" s="480">
        <f>IF(ISBLANK(GB3),"",COUNTIF(FZ12:FZ112,"=10"))</f>
        <v>18</v>
      </c>
      <c r="FX122" s="480"/>
      <c r="FY122" s="475">
        <f>IF(ISBLANK(GB3),"",FW122/FW114)</f>
        <v>0.36734693877551022</v>
      </c>
      <c r="FZ122" s="475"/>
      <c r="GA122" s="135"/>
      <c r="GB122" s="56"/>
      <c r="GC122" s="33"/>
      <c r="GD122" s="480">
        <f>IF(ISBLANK(GI3),"",COUNTIF(GG12:GG112,"=10"))</f>
        <v>10</v>
      </c>
      <c r="GE122" s="480"/>
      <c r="GF122" s="475">
        <f>IF(ISBLANK(GI3),"",GD122/GD114)</f>
        <v>0.2</v>
      </c>
      <c r="GG122" s="475"/>
      <c r="GH122" s="135"/>
      <c r="GI122" s="56"/>
      <c r="GJ122" s="33"/>
      <c r="GK122" s="480">
        <f>IF(ISBLANK(GP3),"",COUNTIF(GN12:GN112,"=10"))</f>
        <v>16</v>
      </c>
      <c r="GL122" s="480"/>
      <c r="GM122" s="475">
        <f>IF(ISBLANK(GP3),"",GK122/GK114)</f>
        <v>0.30769230769230771</v>
      </c>
      <c r="GN122" s="475"/>
      <c r="GO122" s="135"/>
      <c r="GP122" s="56"/>
      <c r="GQ122" s="33"/>
      <c r="GR122" s="480">
        <f>IF(ISBLANK(GW3),"",COUNTIF(GU12:GU112,"=10"))</f>
        <v>0</v>
      </c>
      <c r="GS122" s="480"/>
      <c r="GT122" s="475">
        <f>IF(ISBLANK(GW3),"",GR122/GR114)</f>
        <v>0</v>
      </c>
      <c r="GU122" s="475"/>
      <c r="GV122" s="135"/>
      <c r="GW122" s="56"/>
      <c r="GX122" s="33"/>
      <c r="GY122" s="480">
        <f>IF(ISBLANK(HD3),"",COUNTIF(HB12:HB112,"=10"))</f>
        <v>16</v>
      </c>
      <c r="GZ122" s="480"/>
      <c r="HA122" s="475">
        <f>IF(ISBLANK(HD3),"",GY122/GY114)</f>
        <v>0.33333333333333331</v>
      </c>
      <c r="HB122" s="475"/>
      <c r="HC122" s="135"/>
      <c r="HD122" s="56"/>
      <c r="HE122" s="33"/>
      <c r="HF122" s="480">
        <f>IF(ISBLANK(HK3),"",COUNTIF(HI12:HI112,"=10"))</f>
        <v>4</v>
      </c>
      <c r="HG122" s="480"/>
      <c r="HH122" s="475">
        <f>IF(ISBLANK(HK3),"",HF122/HF114)</f>
        <v>8.5106382978723402E-2</v>
      </c>
      <c r="HI122" s="475"/>
      <c r="HJ122" s="135"/>
      <c r="HK122" s="56"/>
      <c r="HL122" s="33"/>
      <c r="HM122" s="480">
        <f>IF(ISBLANK(HR3),"",COUNTIF(HP12:HP112,"=10"))</f>
        <v>0</v>
      </c>
      <c r="HN122" s="480"/>
      <c r="HO122" s="475">
        <f>IF(ISBLANK(HR3),"",HM122/HM114)</f>
        <v>0</v>
      </c>
      <c r="HP122" s="475"/>
      <c r="HQ122" s="135"/>
      <c r="HR122" s="56"/>
      <c r="HS122" s="33"/>
      <c r="HT122" s="480">
        <f>IF(ISBLANK(HY3),"",COUNTIF(HW12:HW112,"=10"))</f>
        <v>33</v>
      </c>
      <c r="HU122" s="480"/>
      <c r="HV122" s="475">
        <f>IF(ISBLANK(HY3),"",HT122/HT114)</f>
        <v>0.71739130434782605</v>
      </c>
      <c r="HW122" s="475"/>
      <c r="HX122" s="135"/>
      <c r="HY122" s="56"/>
      <c r="HZ122" s="33"/>
      <c r="IA122" s="480">
        <f>IF(ISBLANK(IF3),"",COUNTIF(ID12:ID112,"=10"))</f>
        <v>20</v>
      </c>
      <c r="IB122" s="480"/>
      <c r="IC122" s="475">
        <f>IF(ISBLANK(IF3),"",IA122/IA114)</f>
        <v>0.38461538461538464</v>
      </c>
      <c r="ID122" s="475"/>
      <c r="IE122" s="135"/>
      <c r="IF122" s="56"/>
      <c r="IG122" s="33"/>
      <c r="IH122" s="480">
        <f>IF(ISBLANK(IM3),"",COUNTIF(IK12:IK112,"=10"))</f>
        <v>11</v>
      </c>
      <c r="II122" s="480"/>
      <c r="IJ122" s="475">
        <f>IF(ISBLANK(IM3),"",IH122/IH114)</f>
        <v>0.22</v>
      </c>
      <c r="IK122" s="475"/>
      <c r="IL122" s="135"/>
      <c r="IM122" s="56"/>
      <c r="IN122" s="33"/>
      <c r="IO122" s="480">
        <f>IF(ISBLANK(IT3),"",COUNTIF(IR12:IR112,"=10"))</f>
        <v>26</v>
      </c>
      <c r="IP122" s="480"/>
      <c r="IQ122" s="475">
        <f>IF(ISBLANK(IT3),"",IO122/IO114)</f>
        <v>0.50980392156862742</v>
      </c>
      <c r="IR122" s="475"/>
      <c r="IS122" s="135"/>
      <c r="IT122" s="56"/>
      <c r="IU122" s="33"/>
      <c r="IV122" s="480">
        <f>IF(ISBLANK(JA3),"",COUNTIF(IY12:IY112,"=10"))</f>
        <v>0</v>
      </c>
      <c r="IW122" s="480"/>
      <c r="IX122" s="475">
        <f>IF(ISBLANK(JA3),"",IV122/IV114)</f>
        <v>0</v>
      </c>
      <c r="IY122" s="475"/>
      <c r="IZ122" s="135"/>
      <c r="JA122" s="56"/>
      <c r="JB122" s="33"/>
      <c r="JC122" s="480">
        <f>IF(ISBLANK(JH3),"",COUNTIF(JF12:JF112,"=10"))</f>
        <v>0</v>
      </c>
      <c r="JD122" s="480"/>
      <c r="JE122" s="475">
        <f>IF(ISBLANK(JH3),"",JC122/JC114)</f>
        <v>0</v>
      </c>
      <c r="JF122" s="475"/>
      <c r="JG122" s="135"/>
      <c r="JH122" s="56"/>
      <c r="JI122" s="33"/>
      <c r="JJ122" s="480">
        <f>IF(ISBLANK(JO3),"",COUNTIF(JM12:JM112,"=10"))</f>
        <v>5</v>
      </c>
      <c r="JK122" s="480"/>
      <c r="JL122" s="475">
        <f>IF(ISBLANK(JO3),"",JJ122/JJ114)</f>
        <v>9.6153846153846159E-2</v>
      </c>
      <c r="JM122" s="475"/>
      <c r="JN122" s="135"/>
      <c r="JO122" s="56"/>
      <c r="JP122" s="33"/>
      <c r="JQ122" s="480">
        <f>IF(ISBLANK(JV3),"",COUNTIF(JT12:JT112,"=10"))</f>
        <v>1</v>
      </c>
      <c r="JR122" s="480"/>
      <c r="JS122" s="475">
        <f>IF(ISBLANK(JV3),"",JQ122/JQ114)</f>
        <v>2.0408163265306121E-2</v>
      </c>
      <c r="JT122" s="475"/>
      <c r="JU122" s="135"/>
      <c r="JV122" s="56"/>
      <c r="JW122" s="33"/>
      <c r="JX122" s="480">
        <f>IF(ISBLANK(KC3),"",COUNTIF(KA12:KA112,"=10"))</f>
        <v>6</v>
      </c>
      <c r="JY122" s="480"/>
      <c r="JZ122" s="475">
        <f>IF(ISBLANK(KC3),"",JX122/JX114)</f>
        <v>0.13333333333333333</v>
      </c>
      <c r="KA122" s="475"/>
      <c r="KB122" s="135"/>
      <c r="KC122" s="56"/>
      <c r="KD122" s="33"/>
      <c r="KE122" s="480">
        <f>IF(ISBLANK(KJ3),"",COUNTIF(KH12:KH112,"=10"))</f>
        <v>0</v>
      </c>
      <c r="KF122" s="480"/>
      <c r="KG122" s="475">
        <f>IF(ISBLANK(KJ3),"",KE122/KE114)</f>
        <v>0</v>
      </c>
      <c r="KH122" s="475"/>
      <c r="KI122" s="135"/>
      <c r="KJ122" s="56"/>
      <c r="KK122" s="33"/>
      <c r="KL122" s="480">
        <f>IF(ISBLANK(KQ3),"",COUNTIF(KO12:KO112,"=10"))</f>
        <v>1</v>
      </c>
      <c r="KM122" s="480"/>
      <c r="KN122" s="475">
        <f>IF(ISBLANK(KQ3),"",KL122/KL114)</f>
        <v>2.1739130434782608E-2</v>
      </c>
      <c r="KO122" s="475"/>
      <c r="KP122" s="135"/>
      <c r="KQ122" s="56"/>
      <c r="KR122" s="111"/>
      <c r="KS122" s="500">
        <f>IF(ISBLANK(KX3),"",COUNTIF(KV12:KV112,"=10"))</f>
        <v>17</v>
      </c>
      <c r="KT122" s="500"/>
      <c r="KU122" s="503">
        <f>IF(ISBLANK(KX3),"",KS122/KS114)</f>
        <v>0.37777777777777777</v>
      </c>
      <c r="KV122" s="503"/>
      <c r="KW122" s="233"/>
      <c r="KX122" s="379"/>
      <c r="KY122" s="232"/>
      <c r="KZ122" s="500">
        <f>IF(ISBLANK(LE3),"",COUNTIF(LC12:LC112,"=10"))</f>
        <v>0</v>
      </c>
      <c r="LA122" s="500"/>
      <c r="LB122" s="503">
        <f>IF(ISBLANK(LE3),"",KZ122/KZ114)</f>
        <v>0</v>
      </c>
      <c r="LC122" s="503"/>
      <c r="LD122" s="233"/>
      <c r="LE122" s="379"/>
      <c r="LF122" s="33"/>
      <c r="LG122" s="480">
        <f>IF(ISBLANK(LL3),"",COUNTIF(LJ12:LJ112,"=10"))</f>
        <v>0</v>
      </c>
      <c r="LH122" s="480"/>
      <c r="LI122" s="475">
        <f>IF(ISBLANK(LL3),"",LG122/LG114)</f>
        <v>0</v>
      </c>
      <c r="LJ122" s="475"/>
      <c r="LK122" s="135"/>
      <c r="LL122" s="56"/>
      <c r="LM122" s="33"/>
      <c r="LN122" s="480" t="str">
        <f>IF(ISBLANK(LS3),"",COUNTIF(LQ12:LQ112,"=10"))</f>
        <v/>
      </c>
      <c r="LO122" s="480"/>
      <c r="LP122" s="475" t="str">
        <f>IF(ISBLANK(LS3),"",LN122/LN114)</f>
        <v/>
      </c>
      <c r="LQ122" s="475"/>
      <c r="LR122" s="135"/>
      <c r="LS122" s="56"/>
      <c r="LT122" s="33"/>
      <c r="LU122" s="480">
        <f>IF(ISBLANK(LZ3),"",COUNTIF(LX12:LX112,"=10"))</f>
        <v>10</v>
      </c>
      <c r="LV122" s="480"/>
      <c r="LW122" s="475">
        <f>IF(ISBLANK(LZ3),"",LU122/LU114)</f>
        <v>0.24390243902439024</v>
      </c>
      <c r="LX122" s="475"/>
      <c r="LY122" s="135"/>
      <c r="LZ122" s="56"/>
      <c r="MA122" s="33"/>
      <c r="MB122" s="480">
        <f>IF(ISBLANK(MG3),"",COUNTIF(ME12:ME112,"=10"))</f>
        <v>0</v>
      </c>
      <c r="MC122" s="480"/>
      <c r="MD122" s="475">
        <f>IF(ISBLANK(MG3),"",MB122/MB114)</f>
        <v>0</v>
      </c>
      <c r="ME122" s="475"/>
      <c r="MF122" s="135"/>
      <c r="MG122" s="56"/>
      <c r="MH122" s="33"/>
      <c r="MI122" s="480" t="str">
        <f>IF(ISBLANK(MN3),"",COUNTIF(ML12:ML112,"=10"))</f>
        <v/>
      </c>
      <c r="MJ122" s="480"/>
      <c r="MK122" s="475" t="str">
        <f>IF(ISBLANK(MN3),"",MI122/MI114)</f>
        <v/>
      </c>
      <c r="ML122" s="475"/>
      <c r="MM122" s="135"/>
      <c r="MN122" s="56"/>
      <c r="MO122" s="33"/>
      <c r="MP122" s="480" t="str">
        <f>IF(ISBLANK(MU3),"",COUNTIF(MS12:MS112,"=10"))</f>
        <v/>
      </c>
      <c r="MQ122" s="480"/>
      <c r="MR122" s="475" t="str">
        <f>IF(ISBLANK(MU3),"",MP122/MP114)</f>
        <v/>
      </c>
      <c r="MS122" s="475"/>
      <c r="MT122" s="135"/>
      <c r="MU122" s="56"/>
      <c r="MV122" s="33"/>
      <c r="MW122" s="480" t="str">
        <f>IF(ISBLANK(NB3),"",COUNTIF(MZ12:MZ112,"=10"))</f>
        <v/>
      </c>
      <c r="MX122" s="480"/>
      <c r="MY122" s="475" t="str">
        <f>IF(ISBLANK(NB3),"",MW122/MW114)</f>
        <v/>
      </c>
      <c r="MZ122" s="475"/>
      <c r="NA122" s="135"/>
      <c r="NB122" s="56"/>
      <c r="NC122" s="33"/>
      <c r="ND122" s="480" t="str">
        <f>IF(ISBLANK(NI3),"",COUNTIF(NG12:NG112,"=10"))</f>
        <v/>
      </c>
      <c r="NE122" s="480"/>
      <c r="NF122" s="475" t="str">
        <f>IF(ISBLANK(NI3),"",ND122/ND114)</f>
        <v/>
      </c>
      <c r="NG122" s="475"/>
      <c r="NH122" s="135"/>
      <c r="NI122" s="56"/>
      <c r="NJ122" s="33"/>
      <c r="NK122" s="480" t="str">
        <f>IF(ISBLANK(NP3),"",COUNTIF(NN12:NN112,"=10"))</f>
        <v/>
      </c>
      <c r="NL122" s="480"/>
      <c r="NM122" s="475" t="str">
        <f>IF(ISBLANK(NP3),"",NK122/NK114)</f>
        <v/>
      </c>
      <c r="NN122" s="475"/>
      <c r="NO122" s="135"/>
      <c r="NP122" s="56"/>
      <c r="NQ122" s="33"/>
      <c r="NR122" s="480" t="str">
        <f>IF(ISBLANK(NW3),"",COUNTIF(NU12:NU112,"=10"))</f>
        <v/>
      </c>
      <c r="NS122" s="480"/>
      <c r="NT122" s="475" t="str">
        <f>IF(ISBLANK(NW3),"",NR122/NR114)</f>
        <v/>
      </c>
      <c r="NU122" s="475"/>
      <c r="NV122" s="135"/>
      <c r="NW122" s="56"/>
      <c r="NX122" s="33"/>
      <c r="NY122" s="480" t="str">
        <f>IF(ISBLANK(OD3),"",COUNTIF(OB12:OB112,"=10"))</f>
        <v/>
      </c>
      <c r="NZ122" s="480"/>
      <c r="OA122" s="475" t="str">
        <f>IF(ISBLANK(OD3),"",NY122/NY114)</f>
        <v/>
      </c>
      <c r="OB122" s="475"/>
      <c r="OC122" s="135"/>
      <c r="OD122" s="56"/>
      <c r="OE122" s="33"/>
      <c r="OF122" s="480" t="str">
        <f>IF(ISBLANK(OK3),"",COUNTIF(OI12:OI112,"=10"))</f>
        <v/>
      </c>
      <c r="OG122" s="480"/>
      <c r="OH122" s="475" t="str">
        <f>IF(ISBLANK(OK3),"",OF122/OF114)</f>
        <v/>
      </c>
      <c r="OI122" s="475"/>
      <c r="OJ122" s="135"/>
      <c r="OK122" s="56"/>
      <c r="OL122" s="33"/>
      <c r="OM122" s="480" t="str">
        <f>IF(ISBLANK(OR3),"",COUNTIF(OP12:OP112,"=10"))</f>
        <v/>
      </c>
      <c r="ON122" s="480"/>
      <c r="OO122" s="475" t="str">
        <f>IF(ISBLANK(OR3),"",OM122/OM114)</f>
        <v/>
      </c>
      <c r="OP122" s="475"/>
      <c r="OQ122" s="135"/>
      <c r="OR122" s="56"/>
      <c r="OS122" s="33"/>
      <c r="OT122" s="480" t="str">
        <f>IF(ISBLANK(OY3),"",COUNTIF(OW12:OW112,"=10"))</f>
        <v/>
      </c>
      <c r="OU122" s="480"/>
      <c r="OV122" s="475" t="str">
        <f>IF(ISBLANK(OY3),"",OT122/OT114)</f>
        <v/>
      </c>
      <c r="OW122" s="475"/>
      <c r="OX122" s="135"/>
      <c r="OY122" s="56"/>
      <c r="OZ122" s="33"/>
      <c r="PA122" s="480" t="str">
        <f>IF(ISBLANK(PF3),"",COUNTIF(PD12:PD112,"=10"))</f>
        <v/>
      </c>
      <c r="PB122" s="480"/>
      <c r="PC122" s="475" t="str">
        <f>IF(ISBLANK(PF3),"",PA122/PA114)</f>
        <v/>
      </c>
      <c r="PD122" s="475"/>
      <c r="PE122" s="135"/>
      <c r="PF122" s="56"/>
      <c r="PG122" s="33"/>
      <c r="PH122" s="480" t="str">
        <f>IF(ISBLANK(PM3),"",COUNTIF(PK12:PK112,"=10"))</f>
        <v/>
      </c>
      <c r="PI122" s="480"/>
      <c r="PJ122" s="475" t="str">
        <f>IF(ISBLANK(PM3),"",PH122/PH114)</f>
        <v/>
      </c>
      <c r="PK122" s="475"/>
      <c r="PL122" s="135"/>
      <c r="PM122" s="56"/>
      <c r="PN122" s="33"/>
      <c r="PO122" s="480" t="str">
        <f>IF(ISBLANK(PT3),"",COUNTIF(PR12:PR112,"=10"))</f>
        <v/>
      </c>
      <c r="PP122" s="480"/>
      <c r="PQ122" s="475" t="str">
        <f>IF(ISBLANK(PT3),"",PO122/PO114)</f>
        <v/>
      </c>
      <c r="PR122" s="475"/>
      <c r="PS122" s="135"/>
      <c r="PT122" s="56"/>
      <c r="PU122" s="33"/>
      <c r="PV122" s="480" t="str">
        <f>IF(ISBLANK(QA3),"",COUNTIF(PY12:PY112,"=10"))</f>
        <v/>
      </c>
      <c r="PW122" s="480"/>
      <c r="PX122" s="475" t="str">
        <f>IF(ISBLANK(QA3),"",PV122/PV114)</f>
        <v/>
      </c>
      <c r="PY122" s="475"/>
      <c r="PZ122" s="135"/>
      <c r="QA122" s="56"/>
    </row>
    <row r="123" spans="1:443" ht="15" customHeight="1" x14ac:dyDescent="0.2">
      <c r="A123" s="488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481" t="str">
        <f>IF(ISBLANK(G6),"",G6)</f>
        <v>Salah</v>
      </c>
      <c r="H123" s="481"/>
      <c r="I123" s="482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481" t="str">
        <f>IF(ISBLANK(N6),"",N6)</f>
        <v>Tsimikas</v>
      </c>
      <c r="O123" s="481"/>
      <c r="P123" s="482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481" t="str">
        <f>IF(ISBLANK(U6),"",U6)</f>
        <v/>
      </c>
      <c r="V123" s="481"/>
      <c r="W123" s="482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481" t="str">
        <f>IF(ISBLANK(AB6),"",AB6)</f>
        <v>TAA</v>
      </c>
      <c r="AC123" s="481"/>
      <c r="AD123" s="482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481" t="str">
        <f>IF(ISBLANK(AI6),"",AI6)</f>
        <v>TAA</v>
      </c>
      <c r="AJ123" s="481"/>
      <c r="AK123" s="482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481" t="str">
        <f>IF(ISBLANK(AP6),"",AP6)</f>
        <v/>
      </c>
      <c r="AQ123" s="481"/>
      <c r="AR123" s="482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481" t="str">
        <f>IF(ISBLANK(AW6),"",AW6)</f>
        <v>Origi</v>
      </c>
      <c r="AX123" s="481"/>
      <c r="AY123" s="482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481" t="str">
        <f>IF(ISBLANK(BD6),"",BD6)</f>
        <v>Henderson</v>
      </c>
      <c r="BE123" s="481"/>
      <c r="BF123" s="482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481" t="str">
        <f>IF(ISBLANK(BK6),"",BK6)</f>
        <v>Jones</v>
      </c>
      <c r="BL123" s="481"/>
      <c r="BM123" s="482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481" t="str">
        <f>IF(ISBLANK(BR6),"",BR6)</f>
        <v>Salah</v>
      </c>
      <c r="BS123" s="481"/>
      <c r="BT123" s="482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481" t="str">
        <f>IF(ISBLANK(BY6),"",BY6)</f>
        <v>Salah</v>
      </c>
      <c r="BZ123" s="481"/>
      <c r="CA123" s="482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481" t="str">
        <f>IF(ISBLANK(CF6),"",CF6)</f>
        <v>Robertson</v>
      </c>
      <c r="CG123" s="481"/>
      <c r="CH123" s="482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481" t="str">
        <f>IF(ISBLANK(CM6),"",CM6)</f>
        <v>Salah</v>
      </c>
      <c r="CN123" s="481"/>
      <c r="CO123" s="482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481" t="str">
        <f>IF(ISBLANK(CT6),"",CT6)</f>
        <v>N. Williams</v>
      </c>
      <c r="CU123" s="481"/>
      <c r="CV123" s="482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481" t="str">
        <f>IF(ISBLANK(DA6),"",DA6)</f>
        <v>Salah</v>
      </c>
      <c r="DB123" s="481"/>
      <c r="DC123" s="482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481" t="str">
        <f>IF(ISBLANK(DH6),"",DH6)</f>
        <v>TAA</v>
      </c>
      <c r="DI123" s="481"/>
      <c r="DJ123" s="482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481" t="str">
        <f>IF(ISBLANK(DO6),"",DO6)</f>
        <v>Salah</v>
      </c>
      <c r="DP123" s="481"/>
      <c r="DQ123" s="482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481" t="str">
        <f>IF(ISBLANK(DV6),"",DV6)</f>
        <v>TAA</v>
      </c>
      <c r="DW123" s="481"/>
      <c r="DX123" s="482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481" t="str">
        <f>IF(ISBLANK(EC6),"",EC6)</f>
        <v/>
      </c>
      <c r="ED123" s="481"/>
      <c r="EE123" s="482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481" t="str">
        <f>IF(ISBLANK(EJ6),"",EJ6)</f>
        <v>Robertson</v>
      </c>
      <c r="EK123" s="481"/>
      <c r="EL123" s="482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481" t="str">
        <f>IF(ISBLANK(EQ6),"",EQ6)</f>
        <v>Robertson</v>
      </c>
      <c r="ER123" s="481"/>
      <c r="ES123" s="482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481" t="str">
        <f>IF(ISBLANK(EX6),"",EX6)</f>
        <v>Salah</v>
      </c>
      <c r="EY123" s="481"/>
      <c r="EZ123" s="482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481" t="str">
        <f>IF(ISBLANK(FE6),"",FE6)</f>
        <v>Oxlade</v>
      </c>
      <c r="FF123" s="481"/>
      <c r="FG123" s="482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481" t="str">
        <f>IF(ISBLANK(FL6),"",FL6)</f>
        <v/>
      </c>
      <c r="FM123" s="481"/>
      <c r="FN123" s="482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481" t="str">
        <f>IF(ISBLANK(FS6),"",FS6)</f>
        <v>Mané</v>
      </c>
      <c r="FT123" s="481"/>
      <c r="FU123" s="482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481" t="str">
        <f>IF(ISBLANK(FZ6),"",FZ6)</f>
        <v>Robertson</v>
      </c>
      <c r="GA123" s="481"/>
      <c r="GB123" s="482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481" t="str">
        <f>IF(ISBLANK(GG6),"",GG6)</f>
        <v>Firmino</v>
      </c>
      <c r="GH123" s="481"/>
      <c r="GI123" s="482"/>
      <c r="GJ123" s="33"/>
      <c r="GK123" s="19"/>
      <c r="GL123" s="108">
        <f>IF(ISBLANK(GN6),"",COUNTIF(Tipy!$FN$6:$FN$106,Výsledky!GN123))</f>
        <v>6</v>
      </c>
      <c r="GM123" s="107">
        <f>IF(ISBLANK(GN6),"",GL123/GK114)</f>
        <v>0.11538461538461539</v>
      </c>
      <c r="GN123" s="481" t="str">
        <f>IF(ISBLANK(GN6),"",GN6)</f>
        <v>Salah</v>
      </c>
      <c r="GO123" s="481"/>
      <c r="GP123" s="482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481" t="str">
        <f>IF(ISBLANK(GU6),"",GU6)</f>
        <v/>
      </c>
      <c r="GV123" s="481"/>
      <c r="GW123" s="482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481" t="str">
        <f>IF(ISBLANK(HB6),"",HB6)</f>
        <v/>
      </c>
      <c r="HC123" s="481"/>
      <c r="HD123" s="482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481" t="str">
        <f>IF(ISBLANK(HI6),"",HI6)</f>
        <v>Bradley</v>
      </c>
      <c r="HJ123" s="481"/>
      <c r="HK123" s="482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481" t="str">
        <f>IF(ISBLANK(HP6),"",HP6)</f>
        <v/>
      </c>
      <c r="HQ123" s="481"/>
      <c r="HR123" s="482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481" t="str">
        <f>IF(ISBLANK(HW6),"",HW6)</f>
        <v>TAA</v>
      </c>
      <c r="HX123" s="481"/>
      <c r="HY123" s="482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481" t="str">
        <f>IF(ISBLANK(ID6),"",ID6)</f>
        <v>TAA</v>
      </c>
      <c r="IE123" s="481"/>
      <c r="IF123" s="482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481" t="str">
        <f>IF(ISBLANK(IK6),"",IK6)</f>
        <v>Robertson</v>
      </c>
      <c r="IL123" s="481"/>
      <c r="IM123" s="482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481" t="str">
        <f>IF(ISBLANK(IR6),"",IR6)</f>
        <v>TAA</v>
      </c>
      <c r="IS123" s="481"/>
      <c r="IT123" s="482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481" t="str">
        <f>IF(ISBLANK(IY6),"",IY6)</f>
        <v>van Dijk</v>
      </c>
      <c r="IZ123" s="481"/>
      <c r="JA123" s="482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481" t="str">
        <f>IF(ISBLANK(JF6),"",JF6)</f>
        <v>Mané</v>
      </c>
      <c r="JG123" s="481"/>
      <c r="JH123" s="482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481" t="str">
        <f>IF(ISBLANK(JM6),"",JM6)</f>
        <v>Robertson</v>
      </c>
      <c r="JN123" s="481"/>
      <c r="JO123" s="482"/>
      <c r="JP123" s="33"/>
      <c r="JQ123" s="19"/>
      <c r="JR123" s="108">
        <f>IF(ISBLANK(JT6),"",COUNTIF(Tipy!$IH$6:$IH$106,Výsledky!JT123))</f>
        <v>0</v>
      </c>
      <c r="JS123" s="107">
        <f>IF(ISBLANK(JT6),"",JR123/JQ114)</f>
        <v>0</v>
      </c>
      <c r="JT123" s="481" t="str">
        <f>IF(ISBLANK(JT6),"",JT6)</f>
        <v>Tsimikas</v>
      </c>
      <c r="JU123" s="481"/>
      <c r="JV123" s="482"/>
      <c r="JW123" s="33"/>
      <c r="JX123" s="19"/>
      <c r="JY123" s="108">
        <f>IF(ISBLANK(KA6),"",COUNTIF(Tipy!$IN$6:$IN$106,Výsledky!KA123))</f>
        <v>1</v>
      </c>
      <c r="JZ123" s="107">
        <f>IF(ISBLANK(KA6),"",JY123/JX114)</f>
        <v>2.2222222222222223E-2</v>
      </c>
      <c r="KA123" s="481" t="str">
        <f>IF(ISBLANK(KA6),"",KA6)</f>
        <v>Thiago</v>
      </c>
      <c r="KB123" s="481"/>
      <c r="KC123" s="482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481" t="str">
        <f>IF(ISBLANK(KH6),"",KH6)</f>
        <v/>
      </c>
      <c r="KI123" s="481"/>
      <c r="KJ123" s="482"/>
      <c r="KK123" s="33"/>
      <c r="KL123" s="19"/>
      <c r="KM123" s="108">
        <f>IF(ISBLANK(KO6),"",COUNTIF(Tipy!$IZ$6:$IZ$106,Výsledky!KO123))</f>
        <v>1</v>
      </c>
      <c r="KN123" s="107">
        <f>IF(ISBLANK(KO6),"",KM123/KL114)</f>
        <v>2.1739130434782608E-2</v>
      </c>
      <c r="KO123" s="481" t="str">
        <f>IF(ISBLANK(KO6),"",KO6)</f>
        <v>Origi</v>
      </c>
      <c r="KP123" s="481"/>
      <c r="KQ123" s="482"/>
      <c r="KR123" s="111"/>
      <c r="KS123" s="377"/>
      <c r="KT123" s="380">
        <f>IF(ISBLANK(KV6),"",COUNTIF(Tipy!$JF$6:$JF$106,Výsledky!KV123))</f>
        <v>17</v>
      </c>
      <c r="KU123" s="378">
        <f>IF(ISBLANK(KV6),"",KT123/KS114)</f>
        <v>0.37777777777777777</v>
      </c>
      <c r="KV123" s="501" t="str">
        <f>IF(ISBLANK(KV6),"",KV6)</f>
        <v>TAA</v>
      </c>
      <c r="KW123" s="501"/>
      <c r="KX123" s="502"/>
      <c r="KY123" s="232"/>
      <c r="KZ123" s="377"/>
      <c r="LA123" s="380" t="str">
        <f>IF(ISBLANK(LC6),"",COUNTIF(Tipy!$JL$6:$JL$106,Výsledky!LC123))</f>
        <v/>
      </c>
      <c r="LB123" s="378" t="str">
        <f>IF(ISBLANK(LC6),"",LA123/KZ114)</f>
        <v/>
      </c>
      <c r="LC123" s="501" t="str">
        <f>IF(ISBLANK(LC6),"",LC6)</f>
        <v/>
      </c>
      <c r="LD123" s="501"/>
      <c r="LE123" s="502"/>
      <c r="LF123" s="33"/>
      <c r="LG123" s="19"/>
      <c r="LH123" s="108">
        <f>IF(ISBLANK(LJ6),"",COUNTIF(Tipy!$JR$6:$JR$106,Výsledky!LJ123))</f>
        <v>0</v>
      </c>
      <c r="LI123" s="107">
        <f>IF(ISBLANK(LJ6),"",LH123/LG114)</f>
        <v>0</v>
      </c>
      <c r="LJ123" s="481" t="str">
        <f>IF(ISBLANK(LJ6),"",LJ6)</f>
        <v>Matip</v>
      </c>
      <c r="LK123" s="481"/>
      <c r="LL123" s="482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481" t="str">
        <f>IF(ISBLANK(LQ6),"",LQ6)</f>
        <v/>
      </c>
      <c r="LR123" s="481"/>
      <c r="LS123" s="482"/>
      <c r="LT123" s="33"/>
      <c r="LU123" s="19"/>
      <c r="LV123" s="108">
        <f>IF(ISBLANK(LX6),"",COUNTIF(Tipy!$KD$6:$KD$106,Výsledky!LX123))</f>
        <v>10</v>
      </c>
      <c r="LW123" s="107">
        <f>IF(ISBLANK(LX6),"",LV123/LU114)</f>
        <v>0.24390243902439024</v>
      </c>
      <c r="LX123" s="481" t="str">
        <f>IF(ISBLANK(LX6),"",LX6)</f>
        <v>Tsimikas</v>
      </c>
      <c r="LY123" s="481"/>
      <c r="LZ123" s="482"/>
      <c r="MA123" s="33"/>
      <c r="MB123" s="19"/>
      <c r="MC123" s="108">
        <f>IF(ISBLANK(ME6),"",COUNTIF(Tipy!$KJ$6:$KJ$106,Výsledky!ME123))</f>
        <v>0</v>
      </c>
      <c r="MD123" s="107">
        <f>IF(ISBLANK(ME6),"",MC123/MB114)</f>
        <v>0</v>
      </c>
      <c r="ME123" s="481" t="str">
        <f>IF(ISBLANK(ME6),"",ME6)</f>
        <v>Gomez</v>
      </c>
      <c r="MF123" s="481"/>
      <c r="MG123" s="482"/>
      <c r="MH123" s="33"/>
      <c r="MI123" s="19"/>
      <c r="MJ123" s="108" t="str">
        <f>IF(ISBLANK(ML6),"",COUNTIF(Tipy!$KP$6:$KP$106,Výsledky!ML123))</f>
        <v/>
      </c>
      <c r="MK123" s="107" t="str">
        <f>IF(ISBLANK(ML6),"",MJ123/MI114)</f>
        <v/>
      </c>
      <c r="ML123" s="481" t="str">
        <f>IF(ISBLANK(ML6),"",ML6)</f>
        <v/>
      </c>
      <c r="MM123" s="481"/>
      <c r="MN123" s="482"/>
      <c r="MO123" s="33"/>
      <c r="MP123" s="19"/>
      <c r="MQ123" s="108" t="str">
        <f>IF(ISBLANK(MS6),"",COUNTIF(Tipy!$KV$6:$KV$106,Výsledky!MS123))</f>
        <v/>
      </c>
      <c r="MR123" s="107" t="str">
        <f>IF(ISBLANK(MS6),"",MQ123/MP114)</f>
        <v/>
      </c>
      <c r="MS123" s="481" t="str">
        <f>IF(ISBLANK(MS6),"",MS6)</f>
        <v/>
      </c>
      <c r="MT123" s="481"/>
      <c r="MU123" s="482"/>
      <c r="MV123" s="33"/>
      <c r="MW123" s="19"/>
      <c r="MX123" s="108" t="str">
        <f>IF(ISBLANK(MZ6),"",COUNTIF(Tipy!$LB$6:$LB$106,Výsledky!MZ123))</f>
        <v/>
      </c>
      <c r="MY123" s="107" t="str">
        <f>IF(ISBLANK(MZ6),"",MX123/MW114)</f>
        <v/>
      </c>
      <c r="MZ123" s="481" t="str">
        <f>IF(ISBLANK(MZ6),"",MZ6)</f>
        <v/>
      </c>
      <c r="NA123" s="481"/>
      <c r="NB123" s="482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481" t="str">
        <f>IF(ISBLANK(NG6),"",NG6)</f>
        <v/>
      </c>
      <c r="NH123" s="481"/>
      <c r="NI123" s="482"/>
      <c r="NJ123" s="33"/>
      <c r="NK123" s="19"/>
      <c r="NL123" s="108" t="str">
        <f>IF(ISBLANK(NN6),"",COUNTIF(Tipy!$LN$6:$LN$106,Výsledky!NN123))</f>
        <v/>
      </c>
      <c r="NM123" s="107" t="str">
        <f>IF(ISBLANK(NN6),"",NL123/NK114)</f>
        <v/>
      </c>
      <c r="NN123" s="481" t="str">
        <f>IF(ISBLANK(NN6),"",NN6)</f>
        <v/>
      </c>
      <c r="NO123" s="481"/>
      <c r="NP123" s="482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481" t="str">
        <f>IF(ISBLANK(NU6),"",NU6)</f>
        <v/>
      </c>
      <c r="NV123" s="481"/>
      <c r="NW123" s="482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481" t="str">
        <f>IF(ISBLANK(OB6),"",OB6)</f>
        <v/>
      </c>
      <c r="OC123" s="481"/>
      <c r="OD123" s="482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481" t="str">
        <f>IF(ISBLANK(OI6),"",OI6)</f>
        <v/>
      </c>
      <c r="OJ123" s="481"/>
      <c r="OK123" s="482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481" t="str">
        <f>IF(ISBLANK(OP6),"",OP6)</f>
        <v/>
      </c>
      <c r="OQ123" s="481"/>
      <c r="OR123" s="482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481" t="str">
        <f>IF(ISBLANK(OW6),"",OW6)</f>
        <v/>
      </c>
      <c r="OX123" s="481"/>
      <c r="OY123" s="482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481" t="str">
        <f>IF(ISBLANK(PD6),"",PD6)</f>
        <v/>
      </c>
      <c r="PE123" s="481"/>
      <c r="PF123" s="482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481" t="str">
        <f>IF(ISBLANK(PK6),"",PK6)</f>
        <v/>
      </c>
      <c r="PL123" s="481"/>
      <c r="PM123" s="482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481" t="str">
        <f>IF(ISBLANK(PR6),"",PR6)</f>
        <v/>
      </c>
      <c r="PS123" s="481"/>
      <c r="PT123" s="482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481" t="str">
        <f>IF(ISBLANK(PY6),"",PY6)</f>
        <v/>
      </c>
      <c r="PZ123" s="481"/>
      <c r="QA123" s="482"/>
    </row>
    <row r="124" spans="1:443" ht="15" customHeight="1" x14ac:dyDescent="0.2">
      <c r="A124" s="488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481" t="str">
        <f>IF(ISBLANK(G7),"",G7)</f>
        <v/>
      </c>
      <c r="H124" s="481"/>
      <c r="I124" s="482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481" t="str">
        <f>IF(ISBLANK(N7),"",N7)</f>
        <v>TAA</v>
      </c>
      <c r="O124" s="481"/>
      <c r="P124" s="482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481" t="str">
        <f>IF(ISBLANK(U7),"",U7)</f>
        <v/>
      </c>
      <c r="V124" s="481"/>
      <c r="W124" s="482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481" t="str">
        <f>IF(ISBLANK(AB7),"",AB7)</f>
        <v>van Dijk</v>
      </c>
      <c r="AC124" s="481"/>
      <c r="AD124" s="482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481" t="str">
        <f>IF(ISBLANK(AI7),"",AI7)</f>
        <v>Origi</v>
      </c>
      <c r="AJ124" s="481"/>
      <c r="AK124" s="482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481" t="str">
        <f>IF(ISBLANK(AP7),"",AP7)</f>
        <v>van Dijk</v>
      </c>
      <c r="AQ124" s="481"/>
      <c r="AR124" s="482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481" t="str">
        <f>IF(ISBLANK(AW7),"",AW7)</f>
        <v>Tsimikas</v>
      </c>
      <c r="AX124" s="481"/>
      <c r="AY124" s="482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481" t="str">
        <f>IF(ISBLANK(BD7),"",BD7)</f>
        <v>Fabinho</v>
      </c>
      <c r="BE124" s="481"/>
      <c r="BF124" s="482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481" t="str">
        <f>IF(ISBLANK(BK7),"",BK7)</f>
        <v>Milner</v>
      </c>
      <c r="BL124" s="481"/>
      <c r="BM124" s="482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481" t="str">
        <f>IF(ISBLANK(BR7),"",BR7)</f>
        <v>Jones</v>
      </c>
      <c r="BS124" s="481"/>
      <c r="BT124" s="482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481" t="str">
        <f>IF(ISBLANK(BY7),"",BY7)</f>
        <v>Milner</v>
      </c>
      <c r="BZ124" s="481"/>
      <c r="CA124" s="482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481" t="str">
        <f>IF(ISBLANK(CF7),"",CF7)</f>
        <v>Felix</v>
      </c>
      <c r="CG124" s="481"/>
      <c r="CH124" s="482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481" t="str">
        <f>IF(ISBLANK(CM7),"",CM7)</f>
        <v>TAA</v>
      </c>
      <c r="CN124" s="481"/>
      <c r="CO124" s="482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481" t="str">
        <f>IF(ISBLANK(CT7),"",CT7)</f>
        <v/>
      </c>
      <c r="CU124" s="481"/>
      <c r="CV124" s="482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481" t="str">
        <f>IF(ISBLANK(DA7),"",DA7)</f>
        <v>Oxlade</v>
      </c>
      <c r="DB124" s="481"/>
      <c r="DC124" s="482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481" t="str">
        <f>IF(ISBLANK(DH7),"",DH7)</f>
        <v/>
      </c>
      <c r="DI124" s="481"/>
      <c r="DJ124" s="482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481" t="str">
        <f>IF(ISBLANK(DO7),"",DO7)</f>
        <v>TAA</v>
      </c>
      <c r="DP124" s="481"/>
      <c r="DQ124" s="482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481" t="str">
        <f>IF(ISBLANK(DV7),"",DV7)</f>
        <v>Mané</v>
      </c>
      <c r="DW124" s="481"/>
      <c r="DX124" s="482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481" t="str">
        <f>IF(ISBLANK(EC7),"",EC7)</f>
        <v>Henderson</v>
      </c>
      <c r="ED124" s="481"/>
      <c r="EE124" s="482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481" t="str">
        <f>IF(ISBLANK(EJ7),"",EJ7)</f>
        <v>Salah</v>
      </c>
      <c r="EK124" s="481"/>
      <c r="EL124" s="482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481" t="str">
        <f>IF(ISBLANK(EQ7),"",EQ7)</f>
        <v>Henderson</v>
      </c>
      <c r="ER124" s="481"/>
      <c r="ES124" s="482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481" t="str">
        <f>IF(ISBLANK(EX7),"",EX7)</f>
        <v/>
      </c>
      <c r="EY124" s="481"/>
      <c r="EZ124" s="482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481" t="str">
        <f>IF(ISBLANK(FE7),"",FE7)</f>
        <v>Mané</v>
      </c>
      <c r="FF124" s="481"/>
      <c r="FG124" s="482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481" t="str">
        <f>IF(ISBLANK(FL7),"",FL7)</f>
        <v/>
      </c>
      <c r="FM124" s="481"/>
      <c r="FN124" s="482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481" t="str">
        <f>IF(ISBLANK(FS7),"",FS7)</f>
        <v>Firmino</v>
      </c>
      <c r="FT124" s="481"/>
      <c r="FU124" s="482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481" t="str">
        <f>IF(ISBLANK(FZ7),"",FZ7)</f>
        <v>TAA</v>
      </c>
      <c r="GA124" s="481"/>
      <c r="GB124" s="482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481" t="str">
        <f>IF(ISBLANK(GG7),"",GG7)</f>
        <v>Minamino</v>
      </c>
      <c r="GH124" s="481"/>
      <c r="GI124" s="482"/>
      <c r="GJ124" s="33"/>
      <c r="GK124" s="19"/>
      <c r="GL124" s="108">
        <f>IF(ISBLANK(GN7),"",COUNTIF(Tipy!$FN$6:$FN$106,Výsledky!GN124))</f>
        <v>2</v>
      </c>
      <c r="GM124" s="107">
        <f>IF(ISBLANK(GN7),"",GL124/GK114)</f>
        <v>3.8461538461538464E-2</v>
      </c>
      <c r="GN124" s="481" t="str">
        <f>IF(ISBLANK(GN7),"",GN7)</f>
        <v>Henderson</v>
      </c>
      <c r="GO124" s="481"/>
      <c r="GP124" s="482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481" t="str">
        <f>IF(ISBLANK(GU7),"",GU7)</f>
        <v/>
      </c>
      <c r="GV124" s="481"/>
      <c r="GW124" s="482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481" t="str">
        <f>IF(ISBLANK(HB7),"",HB7)</f>
        <v>TAA</v>
      </c>
      <c r="HC124" s="481"/>
      <c r="HD124" s="482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481" t="str">
        <f>IF(ISBLANK(HI7),"",HI7)</f>
        <v>Tsimikas</v>
      </c>
      <c r="HJ124" s="481"/>
      <c r="HK124" s="482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481" t="str">
        <f>IF(ISBLANK(HP7),"",HP7)</f>
        <v/>
      </c>
      <c r="HQ124" s="481"/>
      <c r="HR124" s="482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481" t="str">
        <f>IF(ISBLANK(HW7),"",HW7)</f>
        <v>Robertson</v>
      </c>
      <c r="HX124" s="481"/>
      <c r="HY124" s="482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481" t="str">
        <f>IF(ISBLANK(ID7),"",ID7)</f>
        <v/>
      </c>
      <c r="IE124" s="481"/>
      <c r="IF124" s="482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481" t="str">
        <f>IF(ISBLANK(IK7),"",IK7)</f>
        <v/>
      </c>
      <c r="IL124" s="481"/>
      <c r="IM124" s="482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481" t="str">
        <f>IF(ISBLANK(IR7),"",IR7)</f>
        <v>Díaz</v>
      </c>
      <c r="IS124" s="481"/>
      <c r="IT124" s="482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481" t="str">
        <f>IF(ISBLANK(IY7),"",IY7)</f>
        <v>Matip</v>
      </c>
      <c r="IZ124" s="481"/>
      <c r="JA124" s="482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481" t="str">
        <f>IF(ISBLANK(JF7),"",JF7)</f>
        <v/>
      </c>
      <c r="JG124" s="481"/>
      <c r="JH124" s="482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481" t="str">
        <f>IF(ISBLANK(JM7),"",JM7)</f>
        <v>van Dijk</v>
      </c>
      <c r="JN124" s="481"/>
      <c r="JO124" s="482"/>
      <c r="JP124" s="33"/>
      <c r="JQ124" s="19"/>
      <c r="JR124" s="108">
        <f>IF(ISBLANK(JT7),"",COUNTIF(Tipy!$IH$6:$IH$106,Výsledky!JT124))</f>
        <v>0</v>
      </c>
      <c r="JS124" s="107">
        <f>IF(ISBLANK(JT7),"",JR124/JQ114)</f>
        <v>0</v>
      </c>
      <c r="JT124" s="481" t="str">
        <f>IF(ISBLANK(JT7),"",JT7)</f>
        <v>Alisson</v>
      </c>
      <c r="JU124" s="481"/>
      <c r="JV124" s="482"/>
      <c r="JW124" s="33"/>
      <c r="JX124" s="19"/>
      <c r="JY124" s="108">
        <f>IF(ISBLANK(KA7),"",COUNTIF(Tipy!$IN$6:$IN$106,Výsledky!KA124))</f>
        <v>5</v>
      </c>
      <c r="JZ124" s="107">
        <f>IF(ISBLANK(KA7),"",JY124/JX114)</f>
        <v>0.1111111111111111</v>
      </c>
      <c r="KA124" s="481" t="str">
        <f>IF(ISBLANK(KA7),"",KA7)</f>
        <v>Robertson</v>
      </c>
      <c r="KB124" s="481"/>
      <c r="KC124" s="482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481" t="str">
        <f>IF(ISBLANK(KH7),"",KH7)</f>
        <v/>
      </c>
      <c r="KI124" s="481"/>
      <c r="KJ124" s="482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481" t="str">
        <f>IF(ISBLANK(KO7),"",KO7)</f>
        <v/>
      </c>
      <c r="KP124" s="481"/>
      <c r="KQ124" s="482"/>
      <c r="KR124" s="111"/>
      <c r="KS124" s="377"/>
      <c r="KT124" s="380" t="str">
        <f>IF(ISBLANK(KV7),"",COUNTIF(Tipy!$JF$6:$JF$106,Výsledky!KV124))</f>
        <v/>
      </c>
      <c r="KU124" s="378" t="str">
        <f>IF(ISBLANK(KV7),"",KT124/KS114)</f>
        <v/>
      </c>
      <c r="KV124" s="501" t="str">
        <f>IF(ISBLANK(KV7),"",KV7)</f>
        <v/>
      </c>
      <c r="KW124" s="501"/>
      <c r="KX124" s="502"/>
      <c r="KY124" s="232"/>
      <c r="KZ124" s="377"/>
      <c r="LA124" s="380" t="str">
        <f>IF(ISBLANK(LC7),"",COUNTIF(Tipy!$JL$6:$JL$106,Výsledky!LC124))</f>
        <v/>
      </c>
      <c r="LB124" s="378" t="str">
        <f>IF(ISBLANK(LC7),"",LA124/KZ114)</f>
        <v/>
      </c>
      <c r="LC124" s="501" t="str">
        <f>IF(ISBLANK(LC7),"",LC7)</f>
        <v/>
      </c>
      <c r="LD124" s="501"/>
      <c r="LE124" s="502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481" t="str">
        <f>IF(ISBLANK(LJ7),"",LJ7)</f>
        <v/>
      </c>
      <c r="LK124" s="481"/>
      <c r="LL124" s="482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481" t="str">
        <f>IF(ISBLANK(LQ7),"",LQ7)</f>
        <v/>
      </c>
      <c r="LR124" s="481"/>
      <c r="LS124" s="482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481" t="str">
        <f>IF(ISBLANK(LX7),"",LX7)</f>
        <v/>
      </c>
      <c r="LY124" s="481"/>
      <c r="LZ124" s="482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481" t="str">
        <f>IF(ISBLANK(ME7),"",ME7)</f>
        <v/>
      </c>
      <c r="MF124" s="481"/>
      <c r="MG124" s="482"/>
      <c r="MH124" s="33"/>
      <c r="MI124" s="19"/>
      <c r="MJ124" s="108" t="str">
        <f>IF(ISBLANK(ML7),"",COUNTIF(Tipy!$KP$6:$KP$106,Výsledky!ML124))</f>
        <v/>
      </c>
      <c r="MK124" s="107" t="str">
        <f>IF(ISBLANK(ML7),"",MJ124/MI114)</f>
        <v/>
      </c>
      <c r="ML124" s="481" t="str">
        <f>IF(ISBLANK(ML7),"",ML7)</f>
        <v/>
      </c>
      <c r="MM124" s="481"/>
      <c r="MN124" s="482"/>
      <c r="MO124" s="33"/>
      <c r="MP124" s="19"/>
      <c r="MQ124" s="108" t="str">
        <f>IF(ISBLANK(MS7),"",COUNTIF(Tipy!$KV$6:$KV$106,Výsledky!MS124))</f>
        <v/>
      </c>
      <c r="MR124" s="107" t="str">
        <f>IF(ISBLANK(MS7),"",MQ124/MP114)</f>
        <v/>
      </c>
      <c r="MS124" s="481" t="str">
        <f>IF(ISBLANK(MS7),"",MS7)</f>
        <v/>
      </c>
      <c r="MT124" s="481"/>
      <c r="MU124" s="482"/>
      <c r="MV124" s="33"/>
      <c r="MW124" s="19"/>
      <c r="MX124" s="108" t="str">
        <f>IF(ISBLANK(MZ7),"",COUNTIF(Tipy!$LB$6:$LB$106,Výsledky!MZ124))</f>
        <v/>
      </c>
      <c r="MY124" s="107" t="str">
        <f>IF(ISBLANK(MZ7),"",MX124/MW114)</f>
        <v/>
      </c>
      <c r="MZ124" s="481" t="str">
        <f>IF(ISBLANK(MZ7),"",MZ7)</f>
        <v/>
      </c>
      <c r="NA124" s="481"/>
      <c r="NB124" s="482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481" t="str">
        <f>IF(ISBLANK(NG7),"",NG7)</f>
        <v/>
      </c>
      <c r="NH124" s="481"/>
      <c r="NI124" s="482"/>
      <c r="NJ124" s="33"/>
      <c r="NK124" s="19"/>
      <c r="NL124" s="108" t="str">
        <f>IF(ISBLANK(NN7),"",COUNTIF(Tipy!$LN$6:$LN$106,Výsledky!NN124))</f>
        <v/>
      </c>
      <c r="NM124" s="107" t="str">
        <f>IF(ISBLANK(NN7),"",NL124/NK114)</f>
        <v/>
      </c>
      <c r="NN124" s="481" t="str">
        <f>IF(ISBLANK(NN7),"",NN7)</f>
        <v/>
      </c>
      <c r="NO124" s="481"/>
      <c r="NP124" s="482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481" t="str">
        <f>IF(ISBLANK(NU7),"",NU7)</f>
        <v/>
      </c>
      <c r="NV124" s="481"/>
      <c r="NW124" s="482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481" t="str">
        <f>IF(ISBLANK(OB7),"",OB7)</f>
        <v/>
      </c>
      <c r="OC124" s="481"/>
      <c r="OD124" s="482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481" t="str">
        <f>IF(ISBLANK(OI7),"",OI7)</f>
        <v/>
      </c>
      <c r="OJ124" s="481"/>
      <c r="OK124" s="482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481" t="str">
        <f>IF(ISBLANK(OP7),"",OP7)</f>
        <v/>
      </c>
      <c r="OQ124" s="481"/>
      <c r="OR124" s="482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481" t="str">
        <f>IF(ISBLANK(OW7),"",OW7)</f>
        <v/>
      </c>
      <c r="OX124" s="481"/>
      <c r="OY124" s="482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481" t="str">
        <f>IF(ISBLANK(PD7),"",PD7)</f>
        <v/>
      </c>
      <c r="PE124" s="481"/>
      <c r="PF124" s="482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481" t="str">
        <f>IF(ISBLANK(PK7),"",PK7)</f>
        <v/>
      </c>
      <c r="PL124" s="481"/>
      <c r="PM124" s="482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481" t="str">
        <f>IF(ISBLANK(PR7),"",PR7)</f>
        <v/>
      </c>
      <c r="PS124" s="481"/>
      <c r="PT124" s="482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481" t="str">
        <f>IF(ISBLANK(PY7),"",PY7)</f>
        <v/>
      </c>
      <c r="PZ124" s="481"/>
      <c r="QA124" s="482"/>
    </row>
    <row r="125" spans="1:443" ht="15" customHeight="1" x14ac:dyDescent="0.2">
      <c r="A125" s="488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481" t="str">
        <f>IF(ISBLANK(G8),"",G8)</f>
        <v/>
      </c>
      <c r="H125" s="481"/>
      <c r="I125" s="482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481" t="str">
        <f>IF(ISBLANK(N8),"",N8)</f>
        <v/>
      </c>
      <c r="O125" s="481"/>
      <c r="P125" s="482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481" t="str">
        <f>IF(ISBLANK(U8),"",U8)</f>
        <v/>
      </c>
      <c r="V125" s="481"/>
      <c r="W125" s="482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481" t="str">
        <f>IF(ISBLANK(AB8),"",AB8)</f>
        <v>Thiago</v>
      </c>
      <c r="AC125" s="481"/>
      <c r="AD125" s="482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481" t="str">
        <f>IF(ISBLANK(AI8),"",AI8)</f>
        <v/>
      </c>
      <c r="AJ125" s="481"/>
      <c r="AK125" s="482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481" t="str">
        <f>IF(ISBLANK(AP8),"",AP8)</f>
        <v/>
      </c>
      <c r="AQ125" s="481"/>
      <c r="AR125" s="482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481" t="str">
        <f>IF(ISBLANK(AW8),"",AW8)</f>
        <v>Oxlade</v>
      </c>
      <c r="AX125" s="481"/>
      <c r="AY125" s="482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481" t="str">
        <f>IF(ISBLANK(BD8),"",BD8)</f>
        <v>Robertson</v>
      </c>
      <c r="BE125" s="481"/>
      <c r="BF125" s="482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481" t="str">
        <f>IF(ISBLANK(BK8),"",BK8)</f>
        <v/>
      </c>
      <c r="BL125" s="481"/>
      <c r="BM125" s="482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481" t="str">
        <f>IF(ISBLANK(BR8),"",BR8)</f>
        <v/>
      </c>
      <c r="BS125" s="481"/>
      <c r="BT125" s="482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481" t="str">
        <f>IF(ISBLANK(BY8),"",BY8)</f>
        <v>Firmino</v>
      </c>
      <c r="BZ125" s="481"/>
      <c r="CA125" s="482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481" t="str">
        <f>IF(ISBLANK(CF8),"",CF8)</f>
        <v/>
      </c>
      <c r="CG125" s="481"/>
      <c r="CH125" s="482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481" t="str">
        <f>IF(ISBLANK(CM8),"",CM8)</f>
        <v>Henderson</v>
      </c>
      <c r="CN125" s="481"/>
      <c r="CO125" s="482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481" t="str">
        <f>IF(ISBLANK(CT8),"",CT8)</f>
        <v/>
      </c>
      <c r="CU125" s="481"/>
      <c r="CV125" s="482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481" t="str">
        <f>IF(ISBLANK(DA8),"",DA8)</f>
        <v/>
      </c>
      <c r="DB125" s="481"/>
      <c r="DC125" s="482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481" t="str">
        <f>IF(ISBLANK(DH8),"",DH8)</f>
        <v/>
      </c>
      <c r="DI125" s="481"/>
      <c r="DJ125" s="482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481" t="str">
        <f>IF(ISBLANK(DO8),"",DO8)</f>
        <v>Bowen</v>
      </c>
      <c r="DP125" s="481"/>
      <c r="DQ125" s="482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481" t="str">
        <f>IF(ISBLANK(DV8),"",DV8)</f>
        <v/>
      </c>
      <c r="DW125" s="481"/>
      <c r="DX125" s="482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481" t="str">
        <f>IF(ISBLANK(EC8),"",EC8)</f>
        <v/>
      </c>
      <c r="ED125" s="481"/>
      <c r="EE125" s="482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481" t="str">
        <f>IF(ISBLANK(EJ8),"",EJ8)</f>
        <v>TAA</v>
      </c>
      <c r="EK125" s="481"/>
      <c r="EL125" s="482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481" t="str">
        <f>IF(ISBLANK(EQ8),"",EQ8)</f>
        <v/>
      </c>
      <c r="ER125" s="481"/>
      <c r="ES125" s="482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481" t="str">
        <f>IF(ISBLANK(EX8),"",EX8)</f>
        <v/>
      </c>
      <c r="EY125" s="481"/>
      <c r="EZ125" s="482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481" t="str">
        <f>IF(ISBLANK(FE8),"",FE8)</f>
        <v/>
      </c>
      <c r="FF125" s="481"/>
      <c r="FG125" s="482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481" t="str">
        <f>IF(ISBLANK(FL8),"",FL8)</f>
        <v/>
      </c>
      <c r="FM125" s="481"/>
      <c r="FN125" s="482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481" t="str">
        <f>IF(ISBLANK(FS8),"",FS8)</f>
        <v/>
      </c>
      <c r="FT125" s="481"/>
      <c r="FU125" s="482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481" t="str">
        <f>IF(ISBLANK(FZ8),"",FZ8)</f>
        <v/>
      </c>
      <c r="GA125" s="481"/>
      <c r="GB125" s="482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481" t="str">
        <f>IF(ISBLANK(GG8),"",GG8)</f>
        <v>Milner</v>
      </c>
      <c r="GH125" s="481"/>
      <c r="GI125" s="482"/>
      <c r="GJ125" s="33"/>
      <c r="GK125" s="19"/>
      <c r="GL125" s="108">
        <f>IF(ISBLANK(GN8),"",COUNTIF(Tipy!$FN$6:$FN$106,Výsledky!GN125))</f>
        <v>0</v>
      </c>
      <c r="GM125" s="107">
        <f>IF(ISBLANK(GN8),"",GL125/GK114)</f>
        <v>0</v>
      </c>
      <c r="GN125" s="481" t="str">
        <f>IF(ISBLANK(GN8),"",GN8)</f>
        <v>Milner</v>
      </c>
      <c r="GO125" s="481"/>
      <c r="GP125" s="482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481" t="str">
        <f>IF(ISBLANK(GU8),"",GU8)</f>
        <v/>
      </c>
      <c r="GV125" s="481"/>
      <c r="GW125" s="482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481" t="str">
        <f>IF(ISBLANK(HB8),"",HB8)</f>
        <v/>
      </c>
      <c r="HC125" s="481"/>
      <c r="HD125" s="482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481" t="str">
        <f>IF(ISBLANK(HI8),"",HI8)</f>
        <v/>
      </c>
      <c r="HJ125" s="481"/>
      <c r="HK125" s="482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481" t="str">
        <f>IF(ISBLANK(HP8),"",HP8)</f>
        <v/>
      </c>
      <c r="HQ125" s="481"/>
      <c r="HR125" s="482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481" t="str">
        <f>IF(ISBLANK(HW8),"",HW8)</f>
        <v>Firmino</v>
      </c>
      <c r="HX125" s="481"/>
      <c r="HY125" s="482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481" t="str">
        <f>IF(ISBLANK(ID8),"",ID8)</f>
        <v/>
      </c>
      <c r="IE125" s="481"/>
      <c r="IF125" s="482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481" t="str">
        <f>IF(ISBLANK(IK8),"",IK8)</f>
        <v/>
      </c>
      <c r="IL125" s="481"/>
      <c r="IM125" s="482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481" t="str">
        <f>IF(ISBLANK(IR8),"",IR8)</f>
        <v>Robertson</v>
      </c>
      <c r="IS125" s="481"/>
      <c r="IT125" s="482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481" t="str">
        <f>IF(ISBLANK(IY8),"",IY8)</f>
        <v/>
      </c>
      <c r="IZ125" s="481"/>
      <c r="JA125" s="482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481" t="str">
        <f>IF(ISBLANK(JF8),"",JF8)</f>
        <v/>
      </c>
      <c r="JG125" s="481"/>
      <c r="JH125" s="482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481" t="str">
        <f>IF(ISBLANK(JM8),"",JM8)</f>
        <v/>
      </c>
      <c r="JN125" s="481"/>
      <c r="JO125" s="482"/>
      <c r="JP125" s="33"/>
      <c r="JQ125" s="19"/>
      <c r="JR125" s="108">
        <f>IF(ISBLANK(JT8),"",COUNTIF(Tipy!$IH$6:$IH$106,Výsledky!JT125))</f>
        <v>1</v>
      </c>
      <c r="JS125" s="107">
        <f>IF(ISBLANK(JT8),"",JR125/JQ114)</f>
        <v>2.0408163265306121E-2</v>
      </c>
      <c r="JT125" s="481" t="str">
        <f>IF(ISBLANK(JT8),"",JT8)</f>
        <v>Henderson</v>
      </c>
      <c r="JU125" s="481"/>
      <c r="JV125" s="482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481" t="str">
        <f>IF(ISBLANK(KA8),"",KA8)</f>
        <v/>
      </c>
      <c r="KB125" s="481"/>
      <c r="KC125" s="482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481" t="str">
        <f>IF(ISBLANK(KH8),"",KH8)</f>
        <v/>
      </c>
      <c r="KI125" s="481"/>
      <c r="KJ125" s="482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481" t="str">
        <f>IF(ISBLANK(KO8),"",KO8)</f>
        <v/>
      </c>
      <c r="KP125" s="481"/>
      <c r="KQ125" s="482"/>
      <c r="KR125" s="111"/>
      <c r="KS125" s="377"/>
      <c r="KT125" s="380" t="str">
        <f>IF(ISBLANK(KV8),"",COUNTIF(Tipy!$JF$6:$JF$106,Výsledky!KV125))</f>
        <v/>
      </c>
      <c r="KU125" s="378" t="str">
        <f>IF(ISBLANK(KV8),"",KT125/KS114)</f>
        <v/>
      </c>
      <c r="KV125" s="501" t="str">
        <f>IF(ISBLANK(KV8),"",KV8)</f>
        <v/>
      </c>
      <c r="KW125" s="501"/>
      <c r="KX125" s="502"/>
      <c r="KY125" s="232"/>
      <c r="KZ125" s="377"/>
      <c r="LA125" s="380" t="str">
        <f>IF(ISBLANK(LC8),"",COUNTIF(Tipy!$JL$6:$JL$106,Výsledky!LC125))</f>
        <v/>
      </c>
      <c r="LB125" s="378" t="str">
        <f>IF(ISBLANK(LC8),"",LA125/KZ114)</f>
        <v/>
      </c>
      <c r="LC125" s="501" t="str">
        <f>IF(ISBLANK(LC8),"",LC8)</f>
        <v/>
      </c>
      <c r="LD125" s="501"/>
      <c r="LE125" s="502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481" t="str">
        <f>IF(ISBLANK(LJ8),"",LJ8)</f>
        <v/>
      </c>
      <c r="LK125" s="481"/>
      <c r="LL125" s="482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481" t="str">
        <f>IF(ISBLANK(LQ8),"",LQ8)</f>
        <v/>
      </c>
      <c r="LR125" s="481"/>
      <c r="LS125" s="482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481" t="str">
        <f>IF(ISBLANK(LX8),"",LX8)</f>
        <v/>
      </c>
      <c r="LY125" s="481"/>
      <c r="LZ125" s="482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481" t="str">
        <f>IF(ISBLANK(ME8),"",ME8)</f>
        <v/>
      </c>
      <c r="MF125" s="481"/>
      <c r="MG125" s="482"/>
      <c r="MH125" s="33"/>
      <c r="MI125" s="19"/>
      <c r="MJ125" s="108" t="str">
        <f>IF(ISBLANK(ML8),"",COUNTIF(Tipy!$KP$6:$KP$106,Výsledky!ML125))</f>
        <v/>
      </c>
      <c r="MK125" s="107" t="str">
        <f>IF(ISBLANK(ML8),"",MJ125/MI114)</f>
        <v/>
      </c>
      <c r="ML125" s="481" t="str">
        <f>IF(ISBLANK(ML8),"",ML8)</f>
        <v/>
      </c>
      <c r="MM125" s="481"/>
      <c r="MN125" s="482"/>
      <c r="MO125" s="33"/>
      <c r="MP125" s="19"/>
      <c r="MQ125" s="108" t="str">
        <f>IF(ISBLANK(MS8),"",COUNTIF(Tipy!$KV$6:$KV$106,Výsledky!MS125))</f>
        <v/>
      </c>
      <c r="MR125" s="107" t="str">
        <f>IF(ISBLANK(MS8),"",MQ125/MP114)</f>
        <v/>
      </c>
      <c r="MS125" s="481" t="str">
        <f>IF(ISBLANK(MS8),"",MS8)</f>
        <v/>
      </c>
      <c r="MT125" s="481"/>
      <c r="MU125" s="482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481" t="str">
        <f>IF(ISBLANK(MZ8),"",MZ8)</f>
        <v/>
      </c>
      <c r="NA125" s="481"/>
      <c r="NB125" s="482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481" t="str">
        <f>IF(ISBLANK(NG8),"",NG8)</f>
        <v/>
      </c>
      <c r="NH125" s="481"/>
      <c r="NI125" s="482"/>
      <c r="NJ125" s="33"/>
      <c r="NK125" s="19"/>
      <c r="NL125" s="108" t="str">
        <f>IF(ISBLANK(NN8),"",COUNTIF(Tipy!$LN$6:$LN$106,Výsledky!NN125))</f>
        <v/>
      </c>
      <c r="NM125" s="107" t="str">
        <f>IF(ISBLANK(NN8),"",NL125/NK114)</f>
        <v/>
      </c>
      <c r="NN125" s="481" t="str">
        <f>IF(ISBLANK(NN8),"",NN8)</f>
        <v/>
      </c>
      <c r="NO125" s="481"/>
      <c r="NP125" s="482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481" t="str">
        <f>IF(ISBLANK(NU8),"",NU8)</f>
        <v/>
      </c>
      <c r="NV125" s="481"/>
      <c r="NW125" s="482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481" t="str">
        <f>IF(ISBLANK(OB8),"",OB8)</f>
        <v/>
      </c>
      <c r="OC125" s="481"/>
      <c r="OD125" s="482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481" t="str">
        <f>IF(ISBLANK(OI8),"",OI8)</f>
        <v/>
      </c>
      <c r="OJ125" s="481"/>
      <c r="OK125" s="482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481" t="str">
        <f>IF(ISBLANK(OP8),"",OP8)</f>
        <v/>
      </c>
      <c r="OQ125" s="481"/>
      <c r="OR125" s="482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481" t="str">
        <f>IF(ISBLANK(OW8),"",OW8)</f>
        <v/>
      </c>
      <c r="OX125" s="481"/>
      <c r="OY125" s="482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481" t="str">
        <f>IF(ISBLANK(PD8),"",PD8)</f>
        <v/>
      </c>
      <c r="PE125" s="481"/>
      <c r="PF125" s="482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481" t="str">
        <f>IF(ISBLANK(PK8),"",PK8)</f>
        <v/>
      </c>
      <c r="PL125" s="481"/>
      <c r="PM125" s="482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481" t="str">
        <f>IF(ISBLANK(PR8),"",PR8)</f>
        <v/>
      </c>
      <c r="PS125" s="481"/>
      <c r="PT125" s="482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481" t="str">
        <f>IF(ISBLANK(PY8),"",PY8)</f>
        <v/>
      </c>
      <c r="PZ125" s="481"/>
      <c r="QA125" s="482"/>
    </row>
    <row r="126" spans="1:443" ht="15" customHeight="1" x14ac:dyDescent="0.2">
      <c r="A126" s="488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483" t="str">
        <f>IF(ISBLANK(G9),"",G9)</f>
        <v/>
      </c>
      <c r="H126" s="483"/>
      <c r="I126" s="482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483" t="str">
        <f>IF(ISBLANK(N9),"",N9)</f>
        <v/>
      </c>
      <c r="O126" s="483"/>
      <c r="P126" s="482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483" t="str">
        <f>IF(ISBLANK(U9),"",U9)</f>
        <v/>
      </c>
      <c r="V126" s="483"/>
      <c r="W126" s="482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483" t="str">
        <f>IF(ISBLANK(AB9),"",AB9)</f>
        <v/>
      </c>
      <c r="AC126" s="483"/>
      <c r="AD126" s="482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483" t="str">
        <f>IF(ISBLANK(AI9),"",AI9)</f>
        <v/>
      </c>
      <c r="AJ126" s="483"/>
      <c r="AK126" s="482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483" t="str">
        <f>IF(ISBLANK(AP9),"",AP9)</f>
        <v/>
      </c>
      <c r="AQ126" s="483"/>
      <c r="AR126" s="482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483" t="str">
        <f>IF(ISBLANK(AW9),"",AW9)</f>
        <v/>
      </c>
      <c r="AX126" s="483"/>
      <c r="AY126" s="482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483" t="str">
        <f>IF(ISBLANK(BD9),"",BD9)</f>
        <v/>
      </c>
      <c r="BE126" s="483"/>
      <c r="BF126" s="482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483" t="str">
        <f>IF(ISBLANK(BK9),"",BK9)</f>
        <v/>
      </c>
      <c r="BL126" s="483"/>
      <c r="BM126" s="482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483" t="str">
        <f>IF(ISBLANK(BR9),"",BR9)</f>
        <v/>
      </c>
      <c r="BS126" s="483"/>
      <c r="BT126" s="482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483" t="str">
        <f>IF(ISBLANK(BY9),"",BY9)</f>
        <v>N. Williams</v>
      </c>
      <c r="BZ126" s="483"/>
      <c r="CA126" s="482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483" t="str">
        <f>IF(ISBLANK(CF9),"",CF9)</f>
        <v/>
      </c>
      <c r="CG126" s="483"/>
      <c r="CH126" s="482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483" t="str">
        <f>IF(ISBLANK(CM9),"",CM9)</f>
        <v>Jota, Keita</v>
      </c>
      <c r="CN126" s="483"/>
      <c r="CO126" s="482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483" t="str">
        <f>IF(ISBLANK(CT9),"",CT9)</f>
        <v/>
      </c>
      <c r="CU126" s="483"/>
      <c r="CV126" s="482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483" t="str">
        <f>IF(ISBLANK(DA9),"",DA9)</f>
        <v/>
      </c>
      <c r="DB126" s="483"/>
      <c r="DC126" s="482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483" t="str">
        <f>IF(ISBLANK(DH9),"",DH9)</f>
        <v/>
      </c>
      <c r="DI126" s="483"/>
      <c r="DJ126" s="482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483" t="str">
        <f>IF(ISBLANK(DO9),"",DO9)</f>
        <v/>
      </c>
      <c r="DP126" s="483"/>
      <c r="DQ126" s="482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483" t="str">
        <f>IF(ISBLANK(DV9),"",DV9)</f>
        <v/>
      </c>
      <c r="DW126" s="483"/>
      <c r="DX126" s="482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483" t="str">
        <f>IF(ISBLANK(EC9),"",EC9)</f>
        <v/>
      </c>
      <c r="ED126" s="483"/>
      <c r="EE126" s="482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483" t="str">
        <f>IF(ISBLANK(EJ9),"",EJ9)</f>
        <v/>
      </c>
      <c r="EK126" s="483"/>
      <c r="EL126" s="482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483" t="str">
        <f>IF(ISBLANK(EQ9),"",EQ9)</f>
        <v/>
      </c>
      <c r="ER126" s="483"/>
      <c r="ES126" s="482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483" t="str">
        <f>IF(ISBLANK(EX9),"",EX9)</f>
        <v/>
      </c>
      <c r="EY126" s="483"/>
      <c r="EZ126" s="482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483" t="str">
        <f>IF(ISBLANK(FE9),"",FE9)</f>
        <v/>
      </c>
      <c r="FF126" s="483"/>
      <c r="FG126" s="482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483" t="str">
        <f>IF(ISBLANK(FL9),"",FL9)</f>
        <v/>
      </c>
      <c r="FM126" s="483"/>
      <c r="FN126" s="482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483" t="str">
        <f>IF(ISBLANK(FS9),"",FS9)</f>
        <v/>
      </c>
      <c r="FT126" s="483"/>
      <c r="FU126" s="482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483" t="str">
        <f>IF(ISBLANK(FZ9),"",FZ9)</f>
        <v/>
      </c>
      <c r="GA126" s="483"/>
      <c r="GB126" s="482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483" t="str">
        <f>IF(ISBLANK(GG9),"",GG9)</f>
        <v/>
      </c>
      <c r="GH126" s="483"/>
      <c r="GI126" s="482"/>
      <c r="GJ126" s="33"/>
      <c r="GK126" s="19"/>
      <c r="GL126" s="108">
        <f>IF(ISBLANK(GN9),"",COUNTIF(Tipy!$FN$6:$FN$106,Výsledky!GN126))</f>
        <v>8</v>
      </c>
      <c r="GM126" s="107">
        <f>IF(ISBLANK(GN9),"",GL126/GK114)</f>
        <v>0.15384615384615385</v>
      </c>
      <c r="GN126" s="483" t="str">
        <f>IF(ISBLANK(GN9),"",GN9)</f>
        <v>Robertson</v>
      </c>
      <c r="GO126" s="483"/>
      <c r="GP126" s="482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483" t="str">
        <f>IF(ISBLANK(GU9),"",GU9)</f>
        <v/>
      </c>
      <c r="GV126" s="483"/>
      <c r="GW126" s="482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483" t="str">
        <f>IF(ISBLANK(HB9),"",HB9)</f>
        <v/>
      </c>
      <c r="HC126" s="483"/>
      <c r="HD126" s="482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483" t="str">
        <f>IF(ISBLANK(HI9),"",HI9)</f>
        <v/>
      </c>
      <c r="HJ126" s="483"/>
      <c r="HK126" s="482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483" t="str">
        <f>IF(ISBLANK(HP9),"",HP9)</f>
        <v/>
      </c>
      <c r="HQ126" s="483"/>
      <c r="HR126" s="482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483" t="str">
        <f>IF(ISBLANK(HW9),"",HW9)</f>
        <v/>
      </c>
      <c r="HX126" s="483"/>
      <c r="HY126" s="482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483" t="str">
        <f>IF(ISBLANK(ID9),"",ID9)</f>
        <v/>
      </c>
      <c r="IE126" s="483"/>
      <c r="IF126" s="482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483" t="str">
        <f>IF(ISBLANK(IK9),"",IK9)</f>
        <v/>
      </c>
      <c r="IL126" s="483"/>
      <c r="IM126" s="482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483" t="str">
        <f>IF(ISBLANK(IR9),"",IR9)</f>
        <v/>
      </c>
      <c r="IS126" s="483"/>
      <c r="IT126" s="482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483" t="str">
        <f>IF(ISBLANK(IY9),"",IY9)</f>
        <v/>
      </c>
      <c r="IZ126" s="483"/>
      <c r="JA126" s="482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483" t="str">
        <f>IF(ISBLANK(JF9),"",JF9)</f>
        <v/>
      </c>
      <c r="JG126" s="483"/>
      <c r="JH126" s="482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483" t="str">
        <f>IF(ISBLANK(JM9),"",JM9)</f>
        <v/>
      </c>
      <c r="JN126" s="483"/>
      <c r="JO126" s="482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483" t="str">
        <f>IF(ISBLANK(JT9),"",JT9)</f>
        <v/>
      </c>
      <c r="JU126" s="483"/>
      <c r="JV126" s="482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483" t="str">
        <f>IF(ISBLANK(KA9),"",KA9)</f>
        <v/>
      </c>
      <c r="KB126" s="483"/>
      <c r="KC126" s="482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483" t="str">
        <f>IF(ISBLANK(KH9),"",KH9)</f>
        <v/>
      </c>
      <c r="KI126" s="483"/>
      <c r="KJ126" s="482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483" t="str">
        <f>IF(ISBLANK(KO9),"",KO9)</f>
        <v/>
      </c>
      <c r="KP126" s="483"/>
      <c r="KQ126" s="482"/>
      <c r="KR126" s="111"/>
      <c r="KS126" s="377"/>
      <c r="KT126" s="380" t="str">
        <f>IF(ISBLANK(KV9),"",COUNTIF(Tipy!$JF$6:$JF$106,Výsledky!KV126))</f>
        <v/>
      </c>
      <c r="KU126" s="378" t="str">
        <f>IF(ISBLANK(KV9),"",KT126/KS114)</f>
        <v/>
      </c>
      <c r="KV126" s="504" t="str">
        <f>IF(ISBLANK(KV9),"",KV9)</f>
        <v/>
      </c>
      <c r="KW126" s="504"/>
      <c r="KX126" s="502"/>
      <c r="KY126" s="232"/>
      <c r="KZ126" s="377"/>
      <c r="LA126" s="380" t="str">
        <f>IF(ISBLANK(LC9),"",COUNTIF(Tipy!$JL$6:$JL$106,Výsledky!LC126))</f>
        <v/>
      </c>
      <c r="LB126" s="378" t="str">
        <f>IF(ISBLANK(LC9),"",LA126/KZ114)</f>
        <v/>
      </c>
      <c r="LC126" s="504" t="str">
        <f>IF(ISBLANK(LC9),"",LC9)</f>
        <v/>
      </c>
      <c r="LD126" s="504"/>
      <c r="LE126" s="502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483" t="str">
        <f>IF(ISBLANK(LJ9),"",LJ9)</f>
        <v/>
      </c>
      <c r="LK126" s="483"/>
      <c r="LL126" s="482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483" t="str">
        <f>IF(ISBLANK(LQ9),"",LQ9)</f>
        <v/>
      </c>
      <c r="LR126" s="483"/>
      <c r="LS126" s="482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483" t="str">
        <f>IF(ISBLANK(LX9),"",LX9)</f>
        <v/>
      </c>
      <c r="LY126" s="483"/>
      <c r="LZ126" s="482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483" t="str">
        <f>IF(ISBLANK(ME9),"",ME9)</f>
        <v/>
      </c>
      <c r="MF126" s="483"/>
      <c r="MG126" s="482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483" t="str">
        <f>IF(ISBLANK(ML9),"",ML9)</f>
        <v/>
      </c>
      <c r="MM126" s="483"/>
      <c r="MN126" s="482"/>
      <c r="MO126" s="33"/>
      <c r="MP126" s="19"/>
      <c r="MQ126" s="108" t="str">
        <f>IF(ISBLANK(MS9),"",COUNTIF(Tipy!$KV$6:$KV$106,Výsledky!MS126))</f>
        <v/>
      </c>
      <c r="MR126" s="107" t="str">
        <f>IF(ISBLANK(MS9),"",MQ126/MP114)</f>
        <v/>
      </c>
      <c r="MS126" s="483" t="str">
        <f>IF(ISBLANK(MS9),"",MS9)</f>
        <v/>
      </c>
      <c r="MT126" s="483"/>
      <c r="MU126" s="482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483" t="str">
        <f>IF(ISBLANK(MZ9),"",MZ9)</f>
        <v/>
      </c>
      <c r="NA126" s="483"/>
      <c r="NB126" s="482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483" t="str">
        <f>IF(ISBLANK(NG9),"",NG9)</f>
        <v/>
      </c>
      <c r="NH126" s="483"/>
      <c r="NI126" s="482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483" t="str">
        <f>IF(ISBLANK(NN9),"",NN9)</f>
        <v/>
      </c>
      <c r="NO126" s="483"/>
      <c r="NP126" s="482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483" t="str">
        <f>IF(ISBLANK(NU9),"",NU9)</f>
        <v/>
      </c>
      <c r="NV126" s="483"/>
      <c r="NW126" s="482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483" t="str">
        <f>IF(ISBLANK(OB9),"",OB9)</f>
        <v/>
      </c>
      <c r="OC126" s="483"/>
      <c r="OD126" s="482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483" t="str">
        <f>IF(ISBLANK(OI9),"",OI9)</f>
        <v/>
      </c>
      <c r="OJ126" s="483"/>
      <c r="OK126" s="482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483" t="str">
        <f>IF(ISBLANK(OP9),"",OP9)</f>
        <v/>
      </c>
      <c r="OQ126" s="483"/>
      <c r="OR126" s="482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483" t="str">
        <f>IF(ISBLANK(OW9),"",OW9)</f>
        <v/>
      </c>
      <c r="OX126" s="483"/>
      <c r="OY126" s="482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483" t="str">
        <f>IF(ISBLANK(PD9),"",PD9)</f>
        <v/>
      </c>
      <c r="PE126" s="483"/>
      <c r="PF126" s="482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483" t="str">
        <f>IF(ISBLANK(PK9),"",PK9)</f>
        <v/>
      </c>
      <c r="PL126" s="483"/>
      <c r="PM126" s="482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483" t="str">
        <f>IF(ISBLANK(PR9),"",PR9)</f>
        <v/>
      </c>
      <c r="PS126" s="483"/>
      <c r="PT126" s="482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483" t="str">
        <f>IF(ISBLANK(PY9),"",PY9)</f>
        <v/>
      </c>
      <c r="PZ126" s="483"/>
      <c r="QA126" s="482"/>
    </row>
    <row r="127" spans="1:443" ht="15" customHeight="1" x14ac:dyDescent="0.2">
      <c r="A127" s="488"/>
      <c r="B127" s="55" t="s">
        <v>271</v>
      </c>
      <c r="C127" s="54"/>
      <c r="D127" s="480">
        <f>COUNTIF(H12:H112,"=10")</f>
        <v>45</v>
      </c>
      <c r="E127" s="480"/>
      <c r="F127" s="475">
        <f>D127/D114</f>
        <v>0.51136363636363635</v>
      </c>
      <c r="G127" s="475"/>
      <c r="H127" s="34"/>
      <c r="I127" s="56"/>
      <c r="J127" s="33"/>
      <c r="K127" s="480">
        <f>COUNTIF(O12:O112,"=10")</f>
        <v>31</v>
      </c>
      <c r="L127" s="480"/>
      <c r="M127" s="475">
        <f>K127/K114</f>
        <v>0.39240506329113922</v>
      </c>
      <c r="N127" s="475"/>
      <c r="O127" s="34"/>
      <c r="P127" s="56"/>
      <c r="Q127" s="33"/>
      <c r="R127" s="480">
        <f>IF(ISBLANK(W3),"",COUNTIF(V12:V112,"=10"))</f>
        <v>34</v>
      </c>
      <c r="S127" s="480"/>
      <c r="T127" s="475">
        <f>IF(ISBLANK(W3),"",R127/R114)</f>
        <v>0.40963855421686746</v>
      </c>
      <c r="U127" s="475"/>
      <c r="V127" s="34"/>
      <c r="W127" s="56"/>
      <c r="X127" s="33"/>
      <c r="Y127" s="480">
        <f>IF(ISBLANK(AD3),"",COUNTIF(AC12:AC112,"=10"))</f>
        <v>29</v>
      </c>
      <c r="Z127" s="480"/>
      <c r="AA127" s="475">
        <f>IF(ISBLANK(AD3),"",Y127/Y114)</f>
        <v>0.41428571428571431</v>
      </c>
      <c r="AB127" s="475"/>
      <c r="AC127" s="79"/>
      <c r="AD127" s="56"/>
      <c r="AE127" s="33"/>
      <c r="AF127" s="480">
        <f>IF(ISBLANK(AK3),"",COUNTIF(AJ12:AJ112,"=10"))</f>
        <v>10</v>
      </c>
      <c r="AG127" s="480"/>
      <c r="AH127" s="475">
        <f>IF(ISBLANK(AK3),"",AF127/AF114)</f>
        <v>0.18181818181818182</v>
      </c>
      <c r="AI127" s="475"/>
      <c r="AJ127" s="79"/>
      <c r="AK127" s="56"/>
      <c r="AL127" s="33"/>
      <c r="AM127" s="480">
        <f>IF(ISBLANK(AR3),"",COUNTIF(AQ12:AQ112,"=10"))</f>
        <v>28</v>
      </c>
      <c r="AN127" s="480"/>
      <c r="AO127" s="475">
        <f>IF(ISBLANK(AR3),"",AM127/AM114)</f>
        <v>0.45901639344262296</v>
      </c>
      <c r="AP127" s="475"/>
      <c r="AQ127" s="79"/>
      <c r="AR127" s="56"/>
      <c r="AS127" s="33"/>
      <c r="AT127" s="480">
        <f>IF(ISBLANK(AY3),"",COUNTIF(AX12:AX112,"=10"))</f>
        <v>24</v>
      </c>
      <c r="AU127" s="480"/>
      <c r="AV127" s="475">
        <f>IF(ISBLANK(AY3),"",AT127/AT114)</f>
        <v>0.34782608695652173</v>
      </c>
      <c r="AW127" s="475"/>
      <c r="AX127" s="135"/>
      <c r="AY127" s="56"/>
      <c r="AZ127" s="33"/>
      <c r="BA127" s="480">
        <f>IF(ISBLANK(BF3),"",COUNTIF(BE12:BE112,"=10"))</f>
        <v>0</v>
      </c>
      <c r="BB127" s="480"/>
      <c r="BC127" s="475">
        <f>IF(ISBLANK(BF3),"",BA127/BA114)</f>
        <v>0</v>
      </c>
      <c r="BD127" s="475"/>
      <c r="BE127" s="135"/>
      <c r="BF127" s="56"/>
      <c r="BG127" s="33"/>
      <c r="BH127" s="480">
        <f>IF(ISBLANK(BM3),"",COUNTIF(BL12:BL112,"=10"))</f>
        <v>1</v>
      </c>
      <c r="BI127" s="480"/>
      <c r="BJ127" s="475">
        <f>IF(ISBLANK(BM3),"",BH127/BH114)</f>
        <v>1.4492753623188406E-2</v>
      </c>
      <c r="BK127" s="475"/>
      <c r="BL127" s="135"/>
      <c r="BM127" s="56"/>
      <c r="BN127" s="33"/>
      <c r="BO127" s="480">
        <f>IF(ISBLANK(BT3),"",COUNTIF(BS12:BS112,"=10"))</f>
        <v>26</v>
      </c>
      <c r="BP127" s="480"/>
      <c r="BQ127" s="475">
        <f>IF(ISBLANK(BT3),"",BO127/BO114)</f>
        <v>0.39393939393939392</v>
      </c>
      <c r="BR127" s="475"/>
      <c r="BS127" s="135"/>
      <c r="BT127" s="56"/>
      <c r="BU127" s="33"/>
      <c r="BV127" s="480">
        <f>IF(ISBLANK(CA3),"",COUNTIF(BZ12:BZ112,"=10"))</f>
        <v>4</v>
      </c>
      <c r="BW127" s="480"/>
      <c r="BX127" s="475">
        <f>IF(ISBLANK(CA3),"",BV127/BV114)</f>
        <v>6.25E-2</v>
      </c>
      <c r="BY127" s="475"/>
      <c r="BZ127" s="135"/>
      <c r="CA127" s="56"/>
      <c r="CB127" s="33"/>
      <c r="CC127" s="480">
        <f>IF(ISBLANK(CH3),"",COUNTIF(CG12:CG112,"=10"))</f>
        <v>11</v>
      </c>
      <c r="CD127" s="480"/>
      <c r="CE127" s="475">
        <f>IF(ISBLANK(CH3),"",CC127/CC114)</f>
        <v>0.17460317460317459</v>
      </c>
      <c r="CF127" s="475"/>
      <c r="CG127" s="135"/>
      <c r="CH127" s="56"/>
      <c r="CI127" s="33"/>
      <c r="CJ127" s="480">
        <f>IF(ISBLANK(CO3),"",COUNTIF(CN12:CN112,"=10"))</f>
        <v>1</v>
      </c>
      <c r="CK127" s="480"/>
      <c r="CL127" s="475">
        <f>IF(ISBLANK(CO3),"",CJ127/CJ114)</f>
        <v>1.5384615384615385E-2</v>
      </c>
      <c r="CM127" s="475"/>
      <c r="CN127" s="135"/>
      <c r="CO127" s="56"/>
      <c r="CP127" s="33"/>
      <c r="CQ127" s="480">
        <f>IF(ISBLANK(CV3),"",COUNTIF(CU12:CU112,"=10"))</f>
        <v>17</v>
      </c>
      <c r="CR127" s="480"/>
      <c r="CS127" s="475">
        <f>IF(ISBLANK(CV3),"",CQ127/CQ114)</f>
        <v>0.265625</v>
      </c>
      <c r="CT127" s="475"/>
      <c r="CU127" s="135"/>
      <c r="CV127" s="56"/>
      <c r="CW127" s="33"/>
      <c r="CX127" s="480">
        <f>IF(ISBLANK(DC3),"",COUNTIF(DB12:DB112,"=10"))</f>
        <v>6</v>
      </c>
      <c r="CY127" s="480"/>
      <c r="CZ127" s="475">
        <f>IF(ISBLANK(DC3),"",CX127/CX114)</f>
        <v>9.5238095238095233E-2</v>
      </c>
      <c r="DA127" s="475"/>
      <c r="DB127" s="135"/>
      <c r="DC127" s="56"/>
      <c r="DD127" s="33"/>
      <c r="DE127" s="480">
        <f>IF(ISBLANK(DJ3),"",COUNTIF(DI12:DI112,"=10"))</f>
        <v>20</v>
      </c>
      <c r="DF127" s="480"/>
      <c r="DG127" s="475">
        <f>IF(ISBLANK(DJ3),"",DE127/DE114)</f>
        <v>0.33898305084745761</v>
      </c>
      <c r="DH127" s="475"/>
      <c r="DI127" s="135"/>
      <c r="DJ127" s="56"/>
      <c r="DK127" s="33"/>
      <c r="DL127" s="480">
        <f>IF(ISBLANK(DQ3),"",COUNTIF(DP12:DP112,"=10"))</f>
        <v>1</v>
      </c>
      <c r="DM127" s="480"/>
      <c r="DN127" s="475">
        <f>IF(ISBLANK(DQ3),"",DL127/DL114)</f>
        <v>1.6393442622950821E-2</v>
      </c>
      <c r="DO127" s="475"/>
      <c r="DP127" s="135"/>
      <c r="DQ127" s="56"/>
      <c r="DR127" s="33"/>
      <c r="DS127" s="480">
        <f>IF(ISBLANK(DX3),"",COUNTIF(DW12:DW112,"=10"))</f>
        <v>12</v>
      </c>
      <c r="DT127" s="480"/>
      <c r="DU127" s="475">
        <f>IF(ISBLANK(DX3),"",DS127/DS114)</f>
        <v>0.2</v>
      </c>
      <c r="DV127" s="475"/>
      <c r="DW127" s="135"/>
      <c r="DX127" s="56"/>
      <c r="DY127" s="33"/>
      <c r="DZ127" s="480">
        <f>IF(ISBLANK(EE3),"",COUNTIF(ED12:ED112,"=10"))</f>
        <v>26</v>
      </c>
      <c r="EA127" s="480"/>
      <c r="EB127" s="475">
        <f>IF(ISBLANK(EE3),"",DZ127/DZ114)</f>
        <v>0.44067796610169491</v>
      </c>
      <c r="EC127" s="475"/>
      <c r="ED127" s="135"/>
      <c r="EE127" s="56"/>
      <c r="EF127" s="33"/>
      <c r="EG127" s="480">
        <f>IF(ISBLANK(EL3),"",COUNTIF(EK12:EK112,"=10"))</f>
        <v>33</v>
      </c>
      <c r="EH127" s="480"/>
      <c r="EI127" s="475">
        <f>IF(ISBLANK(EL3),"",EG127/EG114)</f>
        <v>0.55932203389830504</v>
      </c>
      <c r="EJ127" s="475"/>
      <c r="EK127" s="135"/>
      <c r="EL127" s="56"/>
      <c r="EM127" s="33"/>
      <c r="EN127" s="480">
        <f>IF(ISBLANK(ES3),"",COUNTIF(ER12:ER112,"=10"))</f>
        <v>20</v>
      </c>
      <c r="EO127" s="480"/>
      <c r="EP127" s="475">
        <f>IF(ISBLANK(ES3),"",EN127/EN114)</f>
        <v>0.33333333333333331</v>
      </c>
      <c r="EQ127" s="475"/>
      <c r="ER127" s="135"/>
      <c r="ES127" s="56"/>
      <c r="ET127" s="33"/>
      <c r="EU127" s="480">
        <f>IF(ISBLANK(EZ3),"",COUNTIF(EY12:EY112,"=10"))</f>
        <v>16</v>
      </c>
      <c r="EV127" s="480"/>
      <c r="EW127" s="475">
        <f>IF(ISBLANK(EZ3),"",EU127/EU114)</f>
        <v>0.29090909090909089</v>
      </c>
      <c r="EX127" s="475"/>
      <c r="EY127" s="135"/>
      <c r="EZ127" s="56"/>
      <c r="FA127" s="33"/>
      <c r="FB127" s="480">
        <f>IF(ISBLANK(FG3),"",COUNTIF(FF12:FF112,"=10"))</f>
        <v>31</v>
      </c>
      <c r="FC127" s="480"/>
      <c r="FD127" s="475">
        <f>IF(ISBLANK(FG3),"",FB127/FB114)</f>
        <v>0.53448275862068961</v>
      </c>
      <c r="FE127" s="475"/>
      <c r="FF127" s="135"/>
      <c r="FG127" s="56"/>
      <c r="FH127" s="33"/>
      <c r="FI127" s="480">
        <f>IF(ISBLANK(FN3),"",COUNTIF(FM12:FM112,"=10"))</f>
        <v>13</v>
      </c>
      <c r="FJ127" s="480"/>
      <c r="FK127" s="475">
        <f>IF(ISBLANK(FN3),"",FI127/FI114)</f>
        <v>0.23636363636363636</v>
      </c>
      <c r="FL127" s="475"/>
      <c r="FM127" s="135"/>
      <c r="FN127" s="56"/>
      <c r="FO127" s="33"/>
      <c r="FP127" s="480">
        <f>IF(ISBLANK(FU3),"",COUNTIF(FT12:FT112,"=10"))</f>
        <v>22</v>
      </c>
      <c r="FQ127" s="480"/>
      <c r="FR127" s="475">
        <f>IF(ISBLANK(FU3),"",FP127/FP114)</f>
        <v>0.38596491228070173</v>
      </c>
      <c r="FS127" s="475"/>
      <c r="FT127" s="135"/>
      <c r="FU127" s="56"/>
      <c r="FV127" s="33"/>
      <c r="FW127" s="480">
        <f>IF(ISBLANK(GB3),"",COUNTIF(GA12:GA112,"=10"))</f>
        <v>20</v>
      </c>
      <c r="FX127" s="480"/>
      <c r="FY127" s="475">
        <f>IF(ISBLANK(GB3),"",FW127/FW114)</f>
        <v>0.40816326530612246</v>
      </c>
      <c r="FZ127" s="475"/>
      <c r="GA127" s="135"/>
      <c r="GB127" s="56"/>
      <c r="GC127" s="33"/>
      <c r="GD127" s="480">
        <f>IF(ISBLANK(GI3),"",COUNTIF(GH12:GH112,"=10"))</f>
        <v>7</v>
      </c>
      <c r="GE127" s="480"/>
      <c r="GF127" s="475">
        <f>IF(ISBLANK(GI3),"",GD127/GD114)</f>
        <v>0.14000000000000001</v>
      </c>
      <c r="GG127" s="475"/>
      <c r="GH127" s="135"/>
      <c r="GI127" s="56"/>
      <c r="GJ127" s="33"/>
      <c r="GK127" s="480">
        <f>IF(ISBLANK(GP3),"",COUNTIF(GO12:GO112,"=10"))</f>
        <v>4</v>
      </c>
      <c r="GL127" s="480"/>
      <c r="GM127" s="475">
        <f>IF(ISBLANK(GP3),"",GK127/GK114)</f>
        <v>7.6923076923076927E-2</v>
      </c>
      <c r="GN127" s="475"/>
      <c r="GO127" s="135"/>
      <c r="GP127" s="56"/>
      <c r="GQ127" s="33"/>
      <c r="GR127" s="480">
        <f>IF(ISBLANK(GW3),"",COUNTIF(GV12:GV112,"=10"))</f>
        <v>0</v>
      </c>
      <c r="GS127" s="480"/>
      <c r="GT127" s="475">
        <f>IF(ISBLANK(GW3),"",GR127/GR114)</f>
        <v>0</v>
      </c>
      <c r="GU127" s="475"/>
      <c r="GV127" s="135"/>
      <c r="GW127" s="56"/>
      <c r="GX127" s="33"/>
      <c r="GY127" s="480">
        <f>IF(ISBLANK(HD3),"",COUNTIF(HC12:HC112,"=10"))</f>
        <v>19</v>
      </c>
      <c r="GZ127" s="480"/>
      <c r="HA127" s="475">
        <f>IF(ISBLANK(HD3),"",GY127/GY114)</f>
        <v>0.39583333333333331</v>
      </c>
      <c r="HB127" s="475"/>
      <c r="HC127" s="135"/>
      <c r="HD127" s="56"/>
      <c r="HE127" s="33"/>
      <c r="HF127" s="480">
        <f>IF(ISBLANK(HK3),"",COUNTIF(HJ12:HJ112,"=10"))</f>
        <v>19</v>
      </c>
      <c r="HG127" s="480"/>
      <c r="HH127" s="475">
        <f>IF(ISBLANK(HK3),"",HF127/HF114)</f>
        <v>0.40425531914893614</v>
      </c>
      <c r="HI127" s="475"/>
      <c r="HJ127" s="135"/>
      <c r="HK127" s="56"/>
      <c r="HL127" s="33"/>
      <c r="HM127" s="480">
        <f>IF(ISBLANK(HR3),"",COUNTIF(HQ12:HQ112,"=10"))</f>
        <v>2</v>
      </c>
      <c r="HN127" s="480"/>
      <c r="HO127" s="475">
        <f>IF(ISBLANK(HR3),"",HM127/HM114)</f>
        <v>0.04</v>
      </c>
      <c r="HP127" s="475"/>
      <c r="HQ127" s="135"/>
      <c r="HR127" s="56"/>
      <c r="HS127" s="33"/>
      <c r="HT127" s="480">
        <f>IF(ISBLANK(HY3),"",COUNTIF(HX12:HX112,"=10"))</f>
        <v>17</v>
      </c>
      <c r="HU127" s="480"/>
      <c r="HV127" s="475">
        <f>IF(ISBLANK(HY3),"",HT127/HT114)</f>
        <v>0.36956521739130432</v>
      </c>
      <c r="HW127" s="475"/>
      <c r="HX127" s="135"/>
      <c r="HY127" s="56"/>
      <c r="HZ127" s="33"/>
      <c r="IA127" s="480">
        <f>IF(ISBLANK(IF3),"",COUNTIF(IE12:IE112,"=10"))</f>
        <v>23</v>
      </c>
      <c r="IB127" s="480"/>
      <c r="IC127" s="475">
        <f>IF(ISBLANK(IF3),"",IA127/IA114)</f>
        <v>0.44230769230769229</v>
      </c>
      <c r="ID127" s="475"/>
      <c r="IE127" s="135"/>
      <c r="IF127" s="56"/>
      <c r="IG127" s="33"/>
      <c r="IH127" s="480">
        <f>IF(ISBLANK(IM3),"",COUNTIF(IL12:IL112,"=10"))</f>
        <v>23</v>
      </c>
      <c r="II127" s="480"/>
      <c r="IJ127" s="475">
        <f>IF(ISBLANK(IM3),"",IH127/IH114)</f>
        <v>0.46</v>
      </c>
      <c r="IK127" s="475"/>
      <c r="IL127" s="135"/>
      <c r="IM127" s="56"/>
      <c r="IN127" s="33"/>
      <c r="IO127" s="480">
        <f>IF(ISBLANK(IT3),"",COUNTIF(IS12:IS112,"=10"))</f>
        <v>20</v>
      </c>
      <c r="IP127" s="480"/>
      <c r="IQ127" s="475">
        <f>IF(ISBLANK(IT3),"",IO127/IO114)</f>
        <v>0.39215686274509803</v>
      </c>
      <c r="IR127" s="475"/>
      <c r="IS127" s="135"/>
      <c r="IT127" s="56"/>
      <c r="IU127" s="33"/>
      <c r="IV127" s="480">
        <f>IF(ISBLANK(JA3),"",COUNTIF(IZ12:IZ112,"=10"))</f>
        <v>12</v>
      </c>
      <c r="IW127" s="480"/>
      <c r="IX127" s="475">
        <f>IF(ISBLANK(JA3),"",IV127/IV114)</f>
        <v>0.25</v>
      </c>
      <c r="IY127" s="475"/>
      <c r="IZ127" s="135"/>
      <c r="JA127" s="56"/>
      <c r="JB127" s="33"/>
      <c r="JC127" s="480">
        <f>IF(ISBLANK(JH3),"",COUNTIF(JG12:JG112,"=10"))</f>
        <v>11</v>
      </c>
      <c r="JD127" s="480"/>
      <c r="JE127" s="475">
        <f>IF(ISBLANK(JH3),"",JC127/JC114)</f>
        <v>0.22</v>
      </c>
      <c r="JF127" s="475"/>
      <c r="JG127" s="135"/>
      <c r="JH127" s="56"/>
      <c r="JI127" s="33"/>
      <c r="JJ127" s="480">
        <f>IF(ISBLANK(JO3),"",COUNTIF(JN12:JN112,"=10"))</f>
        <v>23</v>
      </c>
      <c r="JK127" s="480"/>
      <c r="JL127" s="475">
        <f>IF(ISBLANK(JO3),"",JJ127/JJ114)</f>
        <v>0.44230769230769229</v>
      </c>
      <c r="JM127" s="475"/>
      <c r="JN127" s="135"/>
      <c r="JO127" s="56"/>
      <c r="JP127" s="33"/>
      <c r="JQ127" s="480">
        <f>IF(ISBLANK(JV3),"",COUNTIF(JU12:JU112,"=10"))</f>
        <v>24</v>
      </c>
      <c r="JR127" s="480"/>
      <c r="JS127" s="475">
        <f>IF(ISBLANK(JV3),"",JQ127/JQ114)</f>
        <v>0.48979591836734693</v>
      </c>
      <c r="JT127" s="475"/>
      <c r="JU127" s="135"/>
      <c r="JV127" s="56"/>
      <c r="JW127" s="33"/>
      <c r="JX127" s="480">
        <f>IF(ISBLANK(KC3),"",COUNTIF(KB12:KB112,"=10"))</f>
        <v>19</v>
      </c>
      <c r="JY127" s="480"/>
      <c r="JZ127" s="475">
        <f>IF(ISBLANK(KC3),"",JX127/JX114)</f>
        <v>0.42222222222222222</v>
      </c>
      <c r="KA127" s="475"/>
      <c r="KB127" s="135"/>
      <c r="KC127" s="56"/>
      <c r="KD127" s="33"/>
      <c r="KE127" s="480">
        <f>IF(ISBLANK(KJ3),"",COUNTIF(KI12:KI112,"=10"))</f>
        <v>3</v>
      </c>
      <c r="KF127" s="480"/>
      <c r="KG127" s="475">
        <f>IF(ISBLANK(KJ3),"",KE127/KE114)</f>
        <v>6.3829787234042548E-2</v>
      </c>
      <c r="KH127" s="475"/>
      <c r="KI127" s="135"/>
      <c r="KJ127" s="56"/>
      <c r="KK127" s="33"/>
      <c r="KL127" s="480">
        <f>IF(ISBLANK(KQ3),"",COUNTIF(KP12:KP112,"=10"))</f>
        <v>18</v>
      </c>
      <c r="KM127" s="480"/>
      <c r="KN127" s="475">
        <f>IF(ISBLANK(KQ3),"",KL127/KL114)</f>
        <v>0.39130434782608697</v>
      </c>
      <c r="KO127" s="475"/>
      <c r="KP127" s="135"/>
      <c r="KQ127" s="56"/>
      <c r="KR127" s="111"/>
      <c r="KS127" s="500">
        <f>IF(ISBLANK(KX3),"",COUNTIF(KW12:KW112,"=10"))</f>
        <v>8</v>
      </c>
      <c r="KT127" s="500"/>
      <c r="KU127" s="503">
        <f>IF(ISBLANK(KX3),"",KS127/KS114)</f>
        <v>0.17777777777777778</v>
      </c>
      <c r="KV127" s="503"/>
      <c r="KW127" s="233"/>
      <c r="KX127" s="379"/>
      <c r="KY127" s="232"/>
      <c r="KZ127" s="500">
        <f>IF(ISBLANK(LE3),"",COUNTIF(LD12:LD112,"=10"))</f>
        <v>5</v>
      </c>
      <c r="LA127" s="500"/>
      <c r="LB127" s="503">
        <f>IF(ISBLANK(LE3),"",KZ127/KZ114)</f>
        <v>0.10204081632653061</v>
      </c>
      <c r="LC127" s="503"/>
      <c r="LD127" s="233"/>
      <c r="LE127" s="379"/>
      <c r="LF127" s="33"/>
      <c r="LG127" s="480">
        <f>IF(ISBLANK(LL3),"",COUNTIF(LK12:LK112,"=10"))</f>
        <v>17</v>
      </c>
      <c r="LH127" s="480"/>
      <c r="LI127" s="475">
        <f>IF(ISBLANK(LL3),"",LG127/LG114)</f>
        <v>0.39534883720930231</v>
      </c>
      <c r="LJ127" s="475"/>
      <c r="LK127" s="135"/>
      <c r="LL127" s="56"/>
      <c r="LM127" s="33"/>
      <c r="LN127" s="480" t="str">
        <f>IF(ISBLANK(LS3),"",COUNTIF(LR12:LR112,"=10"))</f>
        <v/>
      </c>
      <c r="LO127" s="480"/>
      <c r="LP127" s="475" t="str">
        <f>IF(ISBLANK(LS3),"",LN127/LN114)</f>
        <v/>
      </c>
      <c r="LQ127" s="475"/>
      <c r="LR127" s="135"/>
      <c r="LS127" s="56"/>
      <c r="LT127" s="33"/>
      <c r="LU127" s="480">
        <f>IF(ISBLANK(LZ3),"",COUNTIF(LY12:LY112,"=10"))</f>
        <v>9</v>
      </c>
      <c r="LV127" s="480"/>
      <c r="LW127" s="475">
        <f>IF(ISBLANK(LZ3),"",LU127/LU114)</f>
        <v>0.21951219512195122</v>
      </c>
      <c r="LX127" s="475"/>
      <c r="LY127" s="135"/>
      <c r="LZ127" s="56"/>
      <c r="MA127" s="33"/>
      <c r="MB127" s="480">
        <f>IF(ISBLANK(MG3),"",COUNTIF(MF12:MF112,"=10"))</f>
        <v>16</v>
      </c>
      <c r="MC127" s="480"/>
      <c r="MD127" s="475">
        <f>IF(ISBLANK(MG3),"",MB127/MB114)</f>
        <v>0.3902439024390244</v>
      </c>
      <c r="ME127" s="475"/>
      <c r="MF127" s="135"/>
      <c r="MG127" s="56"/>
      <c r="MH127" s="33"/>
      <c r="MI127" s="480" t="str">
        <f>IF(ISBLANK(MN3),"",COUNTIF(MM12:MM112,"=10"))</f>
        <v/>
      </c>
      <c r="MJ127" s="480"/>
      <c r="MK127" s="475" t="str">
        <f>IF(ISBLANK(MN3),"",MI127/MI114)</f>
        <v/>
      </c>
      <c r="ML127" s="475"/>
      <c r="MM127" s="135"/>
      <c r="MN127" s="56"/>
      <c r="MO127" s="33"/>
      <c r="MP127" s="480" t="str">
        <f>IF(ISBLANK(MU3),"",COUNTIF(MT12:MT112,"=10"))</f>
        <v/>
      </c>
      <c r="MQ127" s="480"/>
      <c r="MR127" s="475" t="str">
        <f>IF(ISBLANK(MU3),"",MP127/MP114)</f>
        <v/>
      </c>
      <c r="MS127" s="475"/>
      <c r="MT127" s="135"/>
      <c r="MU127" s="56"/>
      <c r="MV127" s="33"/>
      <c r="MW127" s="480" t="str">
        <f>IF(ISBLANK(NB3),"",COUNTIF(NA12:NA112,"=10"))</f>
        <v/>
      </c>
      <c r="MX127" s="480"/>
      <c r="MY127" s="475" t="str">
        <f>IF(ISBLANK(NB3),"",MW127/MW114)</f>
        <v/>
      </c>
      <c r="MZ127" s="475"/>
      <c r="NA127" s="135"/>
      <c r="NB127" s="56"/>
      <c r="NC127" s="33"/>
      <c r="ND127" s="480" t="str">
        <f>IF(ISBLANK(NI3),"",COUNTIF(NH12:NH112,"=10"))</f>
        <v/>
      </c>
      <c r="NE127" s="480"/>
      <c r="NF127" s="475" t="str">
        <f>IF(ISBLANK(NI3),"",ND127/ND114)</f>
        <v/>
      </c>
      <c r="NG127" s="475"/>
      <c r="NH127" s="135"/>
      <c r="NI127" s="56"/>
      <c r="NJ127" s="33"/>
      <c r="NK127" s="480" t="str">
        <f>IF(ISBLANK(NP3),"",COUNTIF(NO12:NO112,"=10"))</f>
        <v/>
      </c>
      <c r="NL127" s="480"/>
      <c r="NM127" s="475" t="str">
        <f>IF(ISBLANK(NP3),"",NK127/NK114)</f>
        <v/>
      </c>
      <c r="NN127" s="475"/>
      <c r="NO127" s="135"/>
      <c r="NP127" s="56"/>
      <c r="NQ127" s="33"/>
      <c r="NR127" s="480" t="str">
        <f>IF(ISBLANK(NW3),"",COUNTIF(NV12:NV112,"=10"))</f>
        <v/>
      </c>
      <c r="NS127" s="480"/>
      <c r="NT127" s="475" t="str">
        <f>IF(ISBLANK(NW3),"",NR127/NR114)</f>
        <v/>
      </c>
      <c r="NU127" s="475"/>
      <c r="NV127" s="135"/>
      <c r="NW127" s="56"/>
      <c r="NX127" s="33"/>
      <c r="NY127" s="480" t="str">
        <f>IF(ISBLANK(OD3),"",COUNTIF(OC12:OC112,"=10"))</f>
        <v/>
      </c>
      <c r="NZ127" s="480"/>
      <c r="OA127" s="475" t="str">
        <f>IF(ISBLANK(OD3),"",NY127/NY114)</f>
        <v/>
      </c>
      <c r="OB127" s="475"/>
      <c r="OC127" s="135"/>
      <c r="OD127" s="56"/>
      <c r="OE127" s="33"/>
      <c r="OF127" s="480" t="str">
        <f>IF(ISBLANK(OK3),"",COUNTIF(OJ12:OJ112,"=10"))</f>
        <v/>
      </c>
      <c r="OG127" s="480"/>
      <c r="OH127" s="475" t="str">
        <f>IF(ISBLANK(OK3),"",OF127/OF114)</f>
        <v/>
      </c>
      <c r="OI127" s="475"/>
      <c r="OJ127" s="135"/>
      <c r="OK127" s="56"/>
      <c r="OL127" s="33"/>
      <c r="OM127" s="480" t="str">
        <f>IF(ISBLANK(OR3),"",COUNTIF(OQ12:OQ112,"=10"))</f>
        <v/>
      </c>
      <c r="ON127" s="480"/>
      <c r="OO127" s="475" t="str">
        <f>IF(ISBLANK(OR3),"",OM127/OM114)</f>
        <v/>
      </c>
      <c r="OP127" s="475"/>
      <c r="OQ127" s="135"/>
      <c r="OR127" s="56"/>
      <c r="OS127" s="33"/>
      <c r="OT127" s="480" t="str">
        <f>IF(ISBLANK(OY3),"",COUNTIF(OX12:OX112,"=10"))</f>
        <v/>
      </c>
      <c r="OU127" s="480"/>
      <c r="OV127" s="475" t="str">
        <f>IF(ISBLANK(OY3),"",OT127/OT114)</f>
        <v/>
      </c>
      <c r="OW127" s="475"/>
      <c r="OX127" s="135"/>
      <c r="OY127" s="56"/>
      <c r="OZ127" s="33"/>
      <c r="PA127" s="480" t="str">
        <f>IF(ISBLANK(PF3),"",COUNTIF(PE12:PE112,"=10"))</f>
        <v/>
      </c>
      <c r="PB127" s="480"/>
      <c r="PC127" s="475" t="str">
        <f>IF(ISBLANK(PF3),"",PA127/PA114)</f>
        <v/>
      </c>
      <c r="PD127" s="475"/>
      <c r="PE127" s="135"/>
      <c r="PF127" s="56"/>
      <c r="PG127" s="33"/>
      <c r="PH127" s="480" t="str">
        <f>IF(ISBLANK(PM3),"",COUNTIF(PL12:PL112,"=10"))</f>
        <v/>
      </c>
      <c r="PI127" s="480"/>
      <c r="PJ127" s="475" t="str">
        <f>IF(ISBLANK(PM3),"",PH127/PH114)</f>
        <v/>
      </c>
      <c r="PK127" s="475"/>
      <c r="PL127" s="135"/>
      <c r="PM127" s="56"/>
      <c r="PN127" s="33"/>
      <c r="PO127" s="480" t="str">
        <f>IF(ISBLANK(PT3),"",COUNTIF(PS12:PS112,"=10"))</f>
        <v/>
      </c>
      <c r="PP127" s="480"/>
      <c r="PQ127" s="475" t="str">
        <f>IF(ISBLANK(PT3),"",PO127/PO114)</f>
        <v/>
      </c>
      <c r="PR127" s="475"/>
      <c r="PS127" s="135"/>
      <c r="PT127" s="56"/>
      <c r="PU127" s="33"/>
      <c r="PV127" s="480" t="str">
        <f>IF(ISBLANK(QA3),"",COUNTIF(PZ12:PZ112,"=10"))</f>
        <v/>
      </c>
      <c r="PW127" s="480"/>
      <c r="PX127" s="475" t="str">
        <f>IF(ISBLANK(QA3),"",PV127/PV114)</f>
        <v/>
      </c>
      <c r="PY127" s="475"/>
      <c r="PZ127" s="135"/>
      <c r="QA127" s="56"/>
    </row>
    <row r="128" spans="1:443" ht="15" customHeight="1" x14ac:dyDescent="0.2">
      <c r="A128" s="488"/>
      <c r="B128" s="55" t="s">
        <v>284</v>
      </c>
      <c r="C128" s="54"/>
      <c r="D128" s="480">
        <f>COUNTIF(I12:I112,"=90")</f>
        <v>1</v>
      </c>
      <c r="E128" s="480"/>
      <c r="F128" s="475">
        <f>D128/D114</f>
        <v>1.1363636363636364E-2</v>
      </c>
      <c r="G128" s="475"/>
      <c r="H128" s="34"/>
      <c r="I128" s="56"/>
      <c r="J128" s="33"/>
      <c r="K128" s="480">
        <f>COUNTIF(P12:P112,"=90")</f>
        <v>3</v>
      </c>
      <c r="L128" s="480"/>
      <c r="M128" s="475">
        <f>K128/K114</f>
        <v>3.7974683544303799E-2</v>
      </c>
      <c r="N128" s="475"/>
      <c r="O128" s="34"/>
      <c r="P128" s="56"/>
      <c r="Q128" s="33"/>
      <c r="R128" s="480">
        <f>IF(ISBLANK(W3),"",COUNTIF(W12:W112,"=90"))</f>
        <v>0</v>
      </c>
      <c r="S128" s="480"/>
      <c r="T128" s="475">
        <f>IF(ISBLANK(W3),"",R128/R114)</f>
        <v>0</v>
      </c>
      <c r="U128" s="475"/>
      <c r="V128" s="34"/>
      <c r="W128" s="56"/>
      <c r="X128" s="33"/>
      <c r="Y128" s="480">
        <f>IF(ISBLANK(AD3),"",COUNTIF(AD12:AD112,"=90"))</f>
        <v>0</v>
      </c>
      <c r="Z128" s="480"/>
      <c r="AA128" s="475">
        <f>IF(ISBLANK(AD3),"",Y128/Y114)</f>
        <v>0</v>
      </c>
      <c r="AB128" s="475"/>
      <c r="AC128" s="79"/>
      <c r="AD128" s="56"/>
      <c r="AE128" s="33"/>
      <c r="AF128" s="480">
        <f>IF(ISBLANK(AK3),"",COUNTIF(AK12:AK112,"=90"))</f>
        <v>0</v>
      </c>
      <c r="AG128" s="480"/>
      <c r="AH128" s="475">
        <f>IF(ISBLANK(AK3),"",AF128/AF114)</f>
        <v>0</v>
      </c>
      <c r="AI128" s="475"/>
      <c r="AJ128" s="79"/>
      <c r="AK128" s="56"/>
      <c r="AL128" s="33"/>
      <c r="AM128" s="480">
        <f>IF(ISBLANK(AR3),"",COUNTIF(AR12:AR112,"=90"))</f>
        <v>0</v>
      </c>
      <c r="AN128" s="480"/>
      <c r="AO128" s="475">
        <f>IF(ISBLANK(AR3),"",AM128/AM114)</f>
        <v>0</v>
      </c>
      <c r="AP128" s="475"/>
      <c r="AQ128" s="79"/>
      <c r="AR128" s="56"/>
      <c r="AS128" s="33"/>
      <c r="AT128" s="480">
        <f>IF(ISBLANK(AY3),"",COUNTIF(AY12:AY112,"=90"))</f>
        <v>3</v>
      </c>
      <c r="AU128" s="480"/>
      <c r="AV128" s="475">
        <f>IF(ISBLANK(AY3),"",AT128/AT114)</f>
        <v>4.3478260869565216E-2</v>
      </c>
      <c r="AW128" s="475"/>
      <c r="AX128" s="135"/>
      <c r="AY128" s="56"/>
      <c r="AZ128" s="33"/>
      <c r="BA128" s="480">
        <f>IF(ISBLANK(BF3),"",COUNTIF(BF12:BF112,"=90"))</f>
        <v>0</v>
      </c>
      <c r="BB128" s="480"/>
      <c r="BC128" s="475">
        <f>IF(ISBLANK(BF3),"",BA128/BA114)</f>
        <v>0</v>
      </c>
      <c r="BD128" s="475"/>
      <c r="BE128" s="135"/>
      <c r="BF128" s="56"/>
      <c r="BG128" s="33"/>
      <c r="BH128" s="480">
        <f>IF(ISBLANK(BM3),"",COUNTIF(BM12:BM112,"=90"))</f>
        <v>0</v>
      </c>
      <c r="BI128" s="480"/>
      <c r="BJ128" s="475">
        <f>IF(ISBLANK(BM3),"",BH128/BH114)</f>
        <v>0</v>
      </c>
      <c r="BK128" s="475"/>
      <c r="BL128" s="135"/>
      <c r="BM128" s="56"/>
      <c r="BN128" s="33"/>
      <c r="BO128" s="480">
        <f>IF(ISBLANK(BT3),"",COUNTIF(BT12:BT112,"=90"))</f>
        <v>1</v>
      </c>
      <c r="BP128" s="480"/>
      <c r="BQ128" s="475">
        <f>IF(ISBLANK(BT3),"",BO128/BO114)</f>
        <v>1.5151515151515152E-2</v>
      </c>
      <c r="BR128" s="475"/>
      <c r="BS128" s="135"/>
      <c r="BT128" s="56"/>
      <c r="BU128" s="33"/>
      <c r="BV128" s="480">
        <f>IF(ISBLANK(CA3),"",COUNTIF(CA12:CA112,"=90"))</f>
        <v>0</v>
      </c>
      <c r="BW128" s="480"/>
      <c r="BX128" s="475">
        <f>IF(ISBLANK(CA3),"",BV128/BV114)</f>
        <v>0</v>
      </c>
      <c r="BY128" s="475"/>
      <c r="BZ128" s="135"/>
      <c r="CA128" s="56"/>
      <c r="CB128" s="33"/>
      <c r="CC128" s="480">
        <f>IF(ISBLANK(CH3),"",COUNTIF(CH12:CH112,"=90"))</f>
        <v>0</v>
      </c>
      <c r="CD128" s="480"/>
      <c r="CE128" s="475">
        <f>IF(ISBLANK(CH3),"",CC128/CC114)</f>
        <v>0</v>
      </c>
      <c r="CF128" s="475"/>
      <c r="CG128" s="135"/>
      <c r="CH128" s="56"/>
      <c r="CI128" s="33"/>
      <c r="CJ128" s="480">
        <f>IF(ISBLANK(CO3),"",COUNTIF(CO12:CO112,"=90"))</f>
        <v>0</v>
      </c>
      <c r="CK128" s="480"/>
      <c r="CL128" s="475">
        <f>IF(ISBLANK(CO3),"",CJ128/CJ114)</f>
        <v>0</v>
      </c>
      <c r="CM128" s="475"/>
      <c r="CN128" s="135"/>
      <c r="CO128" s="56"/>
      <c r="CP128" s="33"/>
      <c r="CQ128" s="480">
        <f>IF(ISBLANK(CV3),"",COUNTIF(CV12:CV112,"=90"))</f>
        <v>1</v>
      </c>
      <c r="CR128" s="480"/>
      <c r="CS128" s="475">
        <f>IF(ISBLANK(CV3),"",CQ128/CQ114)</f>
        <v>1.5625E-2</v>
      </c>
      <c r="CT128" s="475"/>
      <c r="CU128" s="135"/>
      <c r="CV128" s="56"/>
      <c r="CW128" s="33"/>
      <c r="CX128" s="480">
        <f>IF(ISBLANK(DC3),"",COUNTIF(DC12:DC112,"=90"))</f>
        <v>0</v>
      </c>
      <c r="CY128" s="480"/>
      <c r="CZ128" s="475">
        <f>IF(ISBLANK(DC3),"",CX128/CX114)</f>
        <v>0</v>
      </c>
      <c r="DA128" s="475"/>
      <c r="DB128" s="135"/>
      <c r="DC128" s="56"/>
      <c r="DD128" s="33"/>
      <c r="DE128" s="480">
        <f>IF(ISBLANK(DJ3),"",COUNTIF(DJ12:DJ112,"=90"))</f>
        <v>1</v>
      </c>
      <c r="DF128" s="480"/>
      <c r="DG128" s="475">
        <f>IF(ISBLANK(DJ3),"",DE128/DE114)</f>
        <v>1.6949152542372881E-2</v>
      </c>
      <c r="DH128" s="475"/>
      <c r="DI128" s="135"/>
      <c r="DJ128" s="56"/>
      <c r="DK128" s="33"/>
      <c r="DL128" s="480">
        <f>IF(ISBLANK(DQ3),"",COUNTIF(DQ12:DQ112,"=90"))</f>
        <v>0</v>
      </c>
      <c r="DM128" s="480"/>
      <c r="DN128" s="475">
        <f>IF(ISBLANK(DQ3),"",DL128/DL114)</f>
        <v>0</v>
      </c>
      <c r="DO128" s="475"/>
      <c r="DP128" s="135"/>
      <c r="DQ128" s="56"/>
      <c r="DR128" s="33"/>
      <c r="DS128" s="480">
        <f>IF(ISBLANK(DX3),"",COUNTIF(DX12:DX112,"=90"))</f>
        <v>1</v>
      </c>
      <c r="DT128" s="480"/>
      <c r="DU128" s="475">
        <f>IF(ISBLANK(DX3),"",DS128/DS114)</f>
        <v>1.6666666666666666E-2</v>
      </c>
      <c r="DV128" s="475"/>
      <c r="DW128" s="135"/>
      <c r="DX128" s="56"/>
      <c r="DY128" s="33"/>
      <c r="DZ128" s="480">
        <f>IF(ISBLANK(EE3),"",COUNTIF(EE12:EE112,"=90"))</f>
        <v>0</v>
      </c>
      <c r="EA128" s="480"/>
      <c r="EB128" s="475">
        <f>IF(ISBLANK(EE3),"",DZ128/DZ114)</f>
        <v>0</v>
      </c>
      <c r="EC128" s="475"/>
      <c r="ED128" s="135"/>
      <c r="EE128" s="56"/>
      <c r="EF128" s="33"/>
      <c r="EG128" s="480">
        <f>IF(ISBLANK(EL3),"",COUNTIF(EL12:EL112,"=90"))</f>
        <v>0</v>
      </c>
      <c r="EH128" s="480"/>
      <c r="EI128" s="475">
        <f>IF(ISBLANK(EL3),"",EG128/EG114)</f>
        <v>0</v>
      </c>
      <c r="EJ128" s="475"/>
      <c r="EK128" s="135"/>
      <c r="EL128" s="56"/>
      <c r="EM128" s="33"/>
      <c r="EN128" s="480">
        <f>IF(ISBLANK(ES3),"",COUNTIF(ES12:ES112,"=90"))</f>
        <v>0</v>
      </c>
      <c r="EO128" s="480"/>
      <c r="EP128" s="475">
        <f>IF(ISBLANK(ES3),"",EN128/EN114)</f>
        <v>0</v>
      </c>
      <c r="EQ128" s="475"/>
      <c r="ER128" s="135"/>
      <c r="ES128" s="56"/>
      <c r="ET128" s="33"/>
      <c r="EU128" s="480">
        <f>IF(ISBLANK(EZ3),"",COUNTIF(EZ12:EZ112,"=90"))</f>
        <v>0</v>
      </c>
      <c r="EV128" s="480"/>
      <c r="EW128" s="475">
        <f>IF(ISBLANK(EZ3),"",EU128/EU114)</f>
        <v>0</v>
      </c>
      <c r="EX128" s="475"/>
      <c r="EY128" s="135"/>
      <c r="EZ128" s="56"/>
      <c r="FA128" s="33"/>
      <c r="FB128" s="480">
        <f>IF(ISBLANK(FG3),"",COUNTIF(FG12:FG112,"=90"))</f>
        <v>0</v>
      </c>
      <c r="FC128" s="480"/>
      <c r="FD128" s="475">
        <f>IF(ISBLANK(FG3),"",FB128/FB114)</f>
        <v>0</v>
      </c>
      <c r="FE128" s="475"/>
      <c r="FF128" s="135"/>
      <c r="FG128" s="56"/>
      <c r="FH128" s="33"/>
      <c r="FI128" s="480">
        <f>IF(ISBLANK(FN3),"",COUNTIF(FN12:FN112,"=90"))</f>
        <v>0</v>
      </c>
      <c r="FJ128" s="480"/>
      <c r="FK128" s="475">
        <f>IF(ISBLANK(FN3),"",FI128/FI114)</f>
        <v>0</v>
      </c>
      <c r="FL128" s="475"/>
      <c r="FM128" s="135"/>
      <c r="FN128" s="56"/>
      <c r="FO128" s="33"/>
      <c r="FP128" s="480">
        <f>IF(ISBLANK(FU3),"",COUNTIF(FU12:FU112,"=90"))</f>
        <v>1</v>
      </c>
      <c r="FQ128" s="480"/>
      <c r="FR128" s="475">
        <f>IF(ISBLANK(FU3),"",FP128/FP114)</f>
        <v>1.7543859649122806E-2</v>
      </c>
      <c r="FS128" s="475"/>
      <c r="FT128" s="135"/>
      <c r="FU128" s="56"/>
      <c r="FV128" s="33"/>
      <c r="FW128" s="480">
        <f>IF(ISBLANK(GB3),"",COUNTIF(GB12:GB112,"=90"))</f>
        <v>0</v>
      </c>
      <c r="FX128" s="480"/>
      <c r="FY128" s="475">
        <f>IF(ISBLANK(GB3),"",FW128/FW114)</f>
        <v>0</v>
      </c>
      <c r="FZ128" s="475"/>
      <c r="GA128" s="135"/>
      <c r="GB128" s="56"/>
      <c r="GC128" s="33"/>
      <c r="GD128" s="480">
        <f>IF(ISBLANK(GI3),"",COUNTIF(GI12:GI112,"=90"))</f>
        <v>0</v>
      </c>
      <c r="GE128" s="480"/>
      <c r="GF128" s="475">
        <f>IF(ISBLANK(GI3),"",GD128/GD114)</f>
        <v>0</v>
      </c>
      <c r="GG128" s="475"/>
      <c r="GH128" s="135"/>
      <c r="GI128" s="56"/>
      <c r="GJ128" s="33"/>
      <c r="GK128" s="480">
        <f>IF(ISBLANK(GP3),"",COUNTIF(GP12:GP112,"=90"))</f>
        <v>0</v>
      </c>
      <c r="GL128" s="480"/>
      <c r="GM128" s="475">
        <f>IF(ISBLANK(GP3),"",GK128/GK114)</f>
        <v>0</v>
      </c>
      <c r="GN128" s="475"/>
      <c r="GO128" s="135"/>
      <c r="GP128" s="56"/>
      <c r="GQ128" s="33"/>
      <c r="GR128" s="480">
        <f>IF(ISBLANK(GW3),"",COUNTIF(GW12:GW112,"=90"))</f>
        <v>0</v>
      </c>
      <c r="GS128" s="480"/>
      <c r="GT128" s="475">
        <f>IF(ISBLANK(GW3),"",GR128/GR114)</f>
        <v>0</v>
      </c>
      <c r="GU128" s="475"/>
      <c r="GV128" s="135"/>
      <c r="GW128" s="56"/>
      <c r="GX128" s="33"/>
      <c r="GY128" s="480">
        <f>IF(ISBLANK(HD3),"",COUNTIF(HD12:HD112,"=90"))</f>
        <v>0</v>
      </c>
      <c r="GZ128" s="480"/>
      <c r="HA128" s="475">
        <f>IF(ISBLANK(HD3),"",GY128/GY114)</f>
        <v>0</v>
      </c>
      <c r="HB128" s="475"/>
      <c r="HC128" s="135"/>
      <c r="HD128" s="56"/>
      <c r="HE128" s="33"/>
      <c r="HF128" s="480">
        <f>IF(ISBLANK(HK3),"",COUNTIF(HK12:HK112,"=90"))</f>
        <v>1</v>
      </c>
      <c r="HG128" s="480"/>
      <c r="HH128" s="475">
        <f>IF(ISBLANK(HK3),"",HF128/HF114)</f>
        <v>2.1276595744680851E-2</v>
      </c>
      <c r="HI128" s="475"/>
      <c r="HJ128" s="135"/>
      <c r="HK128" s="56"/>
      <c r="HL128" s="33"/>
      <c r="HM128" s="480">
        <f>IF(ISBLANK(HR3),"",COUNTIF(HR12:HR112,"=90"))</f>
        <v>0</v>
      </c>
      <c r="HN128" s="480"/>
      <c r="HO128" s="475">
        <f>IF(ISBLANK(HR3),"",HM128/HM114)</f>
        <v>0</v>
      </c>
      <c r="HP128" s="475"/>
      <c r="HQ128" s="135"/>
      <c r="HR128" s="56"/>
      <c r="HS128" s="33"/>
      <c r="HT128" s="480">
        <f>IF(ISBLANK(HY3),"",COUNTIF(HY12:HY112,"=90"))</f>
        <v>0</v>
      </c>
      <c r="HU128" s="480"/>
      <c r="HV128" s="475">
        <f>IF(ISBLANK(HY3),"",HT128/HT114)</f>
        <v>0</v>
      </c>
      <c r="HW128" s="475"/>
      <c r="HX128" s="135"/>
      <c r="HY128" s="56"/>
      <c r="HZ128" s="33"/>
      <c r="IA128" s="480">
        <f>IF(ISBLANK(IF3),"",COUNTIF(IF12:IF112,"=90"))</f>
        <v>2</v>
      </c>
      <c r="IB128" s="480"/>
      <c r="IC128" s="475">
        <f>IF(ISBLANK(IF3),"",IA128/IA114)</f>
        <v>3.8461538461538464E-2</v>
      </c>
      <c r="ID128" s="475"/>
      <c r="IE128" s="135"/>
      <c r="IF128" s="56"/>
      <c r="IG128" s="33"/>
      <c r="IH128" s="480">
        <f>IF(ISBLANK(IM3),"",COUNTIF(IM12:IM112,"=90"))</f>
        <v>0</v>
      </c>
      <c r="II128" s="480"/>
      <c r="IJ128" s="475">
        <f>IF(ISBLANK(IM3),"",IH128/IH114)</f>
        <v>0</v>
      </c>
      <c r="IK128" s="475"/>
      <c r="IL128" s="135"/>
      <c r="IM128" s="56"/>
      <c r="IN128" s="33"/>
      <c r="IO128" s="480">
        <f>IF(ISBLANK(IT3),"",COUNTIF(IT12:IT112,"=90"))</f>
        <v>1</v>
      </c>
      <c r="IP128" s="480"/>
      <c r="IQ128" s="475">
        <f>IF(ISBLANK(IT3),"",IO128/IO114)</f>
        <v>1.9607843137254902E-2</v>
      </c>
      <c r="IR128" s="475"/>
      <c r="IS128" s="135"/>
      <c r="IT128" s="56"/>
      <c r="IU128" s="33"/>
      <c r="IV128" s="480">
        <f>IF(ISBLANK(JA3),"",COUNTIF(JA12:JA112,"=90"))</f>
        <v>0</v>
      </c>
      <c r="IW128" s="480"/>
      <c r="IX128" s="475">
        <f>IF(ISBLANK(JA3),"",IV128/IV114)</f>
        <v>0</v>
      </c>
      <c r="IY128" s="475"/>
      <c r="IZ128" s="135"/>
      <c r="JA128" s="56"/>
      <c r="JB128" s="33"/>
      <c r="JC128" s="480">
        <f>IF(ISBLANK(JH3),"",COUNTIF(JH12:JH112,"=90"))</f>
        <v>0</v>
      </c>
      <c r="JD128" s="480"/>
      <c r="JE128" s="475">
        <f>IF(ISBLANK(JH3),"",JC128/JC114)</f>
        <v>0</v>
      </c>
      <c r="JF128" s="475"/>
      <c r="JG128" s="135"/>
      <c r="JH128" s="56"/>
      <c r="JI128" s="33"/>
      <c r="JJ128" s="480">
        <f>IF(ISBLANK(JO3),"",COUNTIF(JO12:JO112,"=90"))</f>
        <v>0</v>
      </c>
      <c r="JK128" s="480"/>
      <c r="JL128" s="475">
        <f>IF(ISBLANK(JO3),"",JJ128/JJ114)</f>
        <v>0</v>
      </c>
      <c r="JM128" s="475"/>
      <c r="JN128" s="135"/>
      <c r="JO128" s="56"/>
      <c r="JP128" s="33"/>
      <c r="JQ128" s="480">
        <f>IF(ISBLANK(JV3),"",COUNTIF(JV12:JV112,"=90"))</f>
        <v>0</v>
      </c>
      <c r="JR128" s="480"/>
      <c r="JS128" s="475">
        <f>IF(ISBLANK(JV3),"",JQ128/JQ114)</f>
        <v>0</v>
      </c>
      <c r="JT128" s="475"/>
      <c r="JU128" s="135"/>
      <c r="JV128" s="56"/>
      <c r="JW128" s="33"/>
      <c r="JX128" s="480">
        <f>IF(ISBLANK(KC3),"",COUNTIF(KC12:KC112,"=90"))</f>
        <v>0</v>
      </c>
      <c r="JY128" s="480"/>
      <c r="JZ128" s="475">
        <f>IF(ISBLANK(KC3),"",JX128/JX114)</f>
        <v>0</v>
      </c>
      <c r="KA128" s="475"/>
      <c r="KB128" s="135"/>
      <c r="KC128" s="56"/>
      <c r="KD128" s="33"/>
      <c r="KE128" s="480">
        <f>IF(ISBLANK(KJ3),"",COUNTIF(KJ12:KJ112,"=90"))</f>
        <v>0</v>
      </c>
      <c r="KF128" s="480"/>
      <c r="KG128" s="475">
        <f>IF(ISBLANK(KJ3),"",KE128/KE114)</f>
        <v>0</v>
      </c>
      <c r="KH128" s="475"/>
      <c r="KI128" s="135"/>
      <c r="KJ128" s="56"/>
      <c r="KK128" s="33"/>
      <c r="KL128" s="480">
        <f>IF(ISBLANK(KQ3),"",COUNTIF(KQ12:KQ112,"=90"))</f>
        <v>0</v>
      </c>
      <c r="KM128" s="480"/>
      <c r="KN128" s="475">
        <f>IF(ISBLANK(KQ3),"",KL128/KL114)</f>
        <v>0</v>
      </c>
      <c r="KO128" s="475"/>
      <c r="KP128" s="135"/>
      <c r="KQ128" s="56"/>
      <c r="KR128" s="111"/>
      <c r="KS128" s="500">
        <f>IF(ISBLANK(KX3),"",COUNTIF(KX12:KX112,"=90"))</f>
        <v>0</v>
      </c>
      <c r="KT128" s="500"/>
      <c r="KU128" s="503">
        <f>IF(ISBLANK(KX3),"",KS128/KS114)</f>
        <v>0</v>
      </c>
      <c r="KV128" s="503"/>
      <c r="KW128" s="233"/>
      <c r="KX128" s="379"/>
      <c r="KY128" s="232"/>
      <c r="KZ128" s="500">
        <f>IF(ISBLANK(LE3),"",COUNTIF(LE12:LE112,"=90"))</f>
        <v>0</v>
      </c>
      <c r="LA128" s="500"/>
      <c r="LB128" s="503">
        <f>IF(ISBLANK(LE3),"",KZ128/KZ114)</f>
        <v>0</v>
      </c>
      <c r="LC128" s="503"/>
      <c r="LD128" s="233"/>
      <c r="LE128" s="379"/>
      <c r="LF128" s="33"/>
      <c r="LG128" s="480">
        <f>IF(ISBLANK(LL3),"",COUNTIF(LL12:LL112,"=90"))</f>
        <v>0</v>
      </c>
      <c r="LH128" s="480"/>
      <c r="LI128" s="475">
        <f>IF(ISBLANK(LL3),"",LG128/LG114)</f>
        <v>0</v>
      </c>
      <c r="LJ128" s="475"/>
      <c r="LK128" s="135"/>
      <c r="LL128" s="56"/>
      <c r="LM128" s="33"/>
      <c r="LN128" s="480" t="str">
        <f>IF(ISBLANK(LS3),"",COUNTIF(LS12:LS112,"=90"))</f>
        <v/>
      </c>
      <c r="LO128" s="480"/>
      <c r="LP128" s="475" t="str">
        <f>IF(ISBLANK(LS3),"",LN128/LN114)</f>
        <v/>
      </c>
      <c r="LQ128" s="475"/>
      <c r="LR128" s="135"/>
      <c r="LS128" s="56"/>
      <c r="LT128" s="33"/>
      <c r="LU128" s="480">
        <f>IF(ISBLANK(LZ3),"",COUNTIF(LZ12:LZ112,"=90"))</f>
        <v>0</v>
      </c>
      <c r="LV128" s="480"/>
      <c r="LW128" s="475">
        <f>IF(ISBLANK(LZ3),"",LU128/LU114)</f>
        <v>0</v>
      </c>
      <c r="LX128" s="475"/>
      <c r="LY128" s="135"/>
      <c r="LZ128" s="56"/>
      <c r="MA128" s="33"/>
      <c r="MB128" s="480">
        <f>IF(ISBLANK(MG3),"",COUNTIF(MG12:MG112,"=90"))</f>
        <v>0</v>
      </c>
      <c r="MC128" s="480"/>
      <c r="MD128" s="475">
        <f>IF(ISBLANK(MG3),"",MB128/MB114)</f>
        <v>0</v>
      </c>
      <c r="ME128" s="475"/>
      <c r="MF128" s="135"/>
      <c r="MG128" s="56"/>
      <c r="MH128" s="33"/>
      <c r="MI128" s="480" t="str">
        <f>IF(ISBLANK(MN3),"",COUNTIF(MN12:MN112,"=90"))</f>
        <v/>
      </c>
      <c r="MJ128" s="480"/>
      <c r="MK128" s="475" t="str">
        <f>IF(ISBLANK(MN3),"",MI128/MI114)</f>
        <v/>
      </c>
      <c r="ML128" s="475"/>
      <c r="MM128" s="135"/>
      <c r="MN128" s="56"/>
      <c r="MO128" s="33"/>
      <c r="MP128" s="480" t="str">
        <f>IF(ISBLANK(MU3),"",COUNTIF(MU12:MU112,"=90"))</f>
        <v/>
      </c>
      <c r="MQ128" s="480"/>
      <c r="MR128" s="475" t="str">
        <f>IF(ISBLANK(MU3),"",MP128/MP114)</f>
        <v/>
      </c>
      <c r="MS128" s="475"/>
      <c r="MT128" s="135"/>
      <c r="MU128" s="56"/>
      <c r="MV128" s="33"/>
      <c r="MW128" s="480" t="str">
        <f>IF(ISBLANK(NB3),"",COUNTIF(NB12:NB112,"=90"))</f>
        <v/>
      </c>
      <c r="MX128" s="480"/>
      <c r="MY128" s="475" t="str">
        <f>IF(ISBLANK(NB3),"",MW128/MW114)</f>
        <v/>
      </c>
      <c r="MZ128" s="475"/>
      <c r="NA128" s="135"/>
      <c r="NB128" s="56"/>
      <c r="NC128" s="33"/>
      <c r="ND128" s="480" t="str">
        <f>IF(ISBLANK(NI3),"",COUNTIF(NI12:NI112,"=90"))</f>
        <v/>
      </c>
      <c r="NE128" s="480"/>
      <c r="NF128" s="475" t="str">
        <f>IF(ISBLANK(NI3),"",ND128/ND114)</f>
        <v/>
      </c>
      <c r="NG128" s="475"/>
      <c r="NH128" s="135"/>
      <c r="NI128" s="56"/>
      <c r="NJ128" s="33"/>
      <c r="NK128" s="480" t="str">
        <f>IF(ISBLANK(NP3),"",COUNTIF(NP12:NP112,"=90"))</f>
        <v/>
      </c>
      <c r="NL128" s="480"/>
      <c r="NM128" s="475" t="str">
        <f>IF(ISBLANK(NP3),"",NK128/NK114)</f>
        <v/>
      </c>
      <c r="NN128" s="475"/>
      <c r="NO128" s="135"/>
      <c r="NP128" s="56"/>
      <c r="NQ128" s="33"/>
      <c r="NR128" s="480" t="str">
        <f>IF(ISBLANK(NW3),"",COUNTIF(NW12:NW112,"=90"))</f>
        <v/>
      </c>
      <c r="NS128" s="480"/>
      <c r="NT128" s="475" t="str">
        <f>IF(ISBLANK(NW3),"",NR128/NR114)</f>
        <v/>
      </c>
      <c r="NU128" s="475"/>
      <c r="NV128" s="135"/>
      <c r="NW128" s="56"/>
      <c r="NX128" s="33"/>
      <c r="NY128" s="480" t="str">
        <f>IF(ISBLANK(OD3),"",COUNTIF(OD12:OD112,"=90"))</f>
        <v/>
      </c>
      <c r="NZ128" s="480"/>
      <c r="OA128" s="475" t="str">
        <f>IF(ISBLANK(OD3),"",NY128/NY114)</f>
        <v/>
      </c>
      <c r="OB128" s="475"/>
      <c r="OC128" s="135"/>
      <c r="OD128" s="56"/>
      <c r="OE128" s="33"/>
      <c r="OF128" s="480" t="str">
        <f>IF(ISBLANK(OK3),"",COUNTIF(OK12:OK112,"=90"))</f>
        <v/>
      </c>
      <c r="OG128" s="480"/>
      <c r="OH128" s="475" t="str">
        <f>IF(ISBLANK(OK3),"",OF128/OF114)</f>
        <v/>
      </c>
      <c r="OI128" s="475"/>
      <c r="OJ128" s="135"/>
      <c r="OK128" s="56"/>
      <c r="OL128" s="33"/>
      <c r="OM128" s="480" t="str">
        <f>IF(ISBLANK(OR3),"",COUNTIF(OR12:OR112,"=90"))</f>
        <v/>
      </c>
      <c r="ON128" s="480"/>
      <c r="OO128" s="475" t="str">
        <f>IF(ISBLANK(OR3),"",OM128/OM114)</f>
        <v/>
      </c>
      <c r="OP128" s="475"/>
      <c r="OQ128" s="135"/>
      <c r="OR128" s="56"/>
      <c r="OS128" s="33"/>
      <c r="OT128" s="480" t="str">
        <f>IF(ISBLANK(OY3),"",COUNTIF(OY12:OY112,"=90"))</f>
        <v/>
      </c>
      <c r="OU128" s="480"/>
      <c r="OV128" s="475" t="str">
        <f>IF(ISBLANK(OY3),"",OT128/OT114)</f>
        <v/>
      </c>
      <c r="OW128" s="475"/>
      <c r="OX128" s="135"/>
      <c r="OY128" s="56"/>
      <c r="OZ128" s="33"/>
      <c r="PA128" s="480" t="str">
        <f>IF(ISBLANK(PF3),"",COUNTIF(PF12:PF112,"=90"))</f>
        <v/>
      </c>
      <c r="PB128" s="480"/>
      <c r="PC128" s="475" t="str">
        <f>IF(ISBLANK(PF3),"",PA128/PA114)</f>
        <v/>
      </c>
      <c r="PD128" s="475"/>
      <c r="PE128" s="135"/>
      <c r="PF128" s="56"/>
      <c r="PG128" s="33"/>
      <c r="PH128" s="480" t="str">
        <f>IF(ISBLANK(PM3),"",COUNTIF(PM12:PM112,"=90"))</f>
        <v/>
      </c>
      <c r="PI128" s="480"/>
      <c r="PJ128" s="475" t="str">
        <f>IF(ISBLANK(PM3),"",PH128/PH114)</f>
        <v/>
      </c>
      <c r="PK128" s="475"/>
      <c r="PL128" s="135"/>
      <c r="PM128" s="56"/>
      <c r="PN128" s="33"/>
      <c r="PO128" s="480" t="str">
        <f>IF(ISBLANK(PT3),"",COUNTIF(PT12:PT112,"=90"))</f>
        <v/>
      </c>
      <c r="PP128" s="480"/>
      <c r="PQ128" s="475" t="str">
        <f>IF(ISBLANK(PT3),"",PO128/PO114)</f>
        <v/>
      </c>
      <c r="PR128" s="475"/>
      <c r="PS128" s="135"/>
      <c r="PT128" s="56"/>
      <c r="PU128" s="33"/>
      <c r="PV128" s="480" t="str">
        <f>IF(ISBLANK(QA3),"",COUNTIF(QA12:QA112,"=90"))</f>
        <v/>
      </c>
      <c r="PW128" s="480"/>
      <c r="PX128" s="475" t="str">
        <f>IF(ISBLANK(QA3),"",PV128/PV114)</f>
        <v/>
      </c>
      <c r="PY128" s="475"/>
      <c r="PZ128" s="135"/>
      <c r="QA128" s="56"/>
    </row>
    <row r="129" spans="1:443" ht="15" customHeight="1" x14ac:dyDescent="0.2">
      <c r="A129" s="488"/>
      <c r="B129" s="55" t="s">
        <v>285</v>
      </c>
      <c r="C129" s="54"/>
      <c r="D129" s="480">
        <f>COUNTIF(I12:I112,"=0")</f>
        <v>0</v>
      </c>
      <c r="E129" s="480"/>
      <c r="F129" s="475">
        <f>D129/D114</f>
        <v>0</v>
      </c>
      <c r="G129" s="475"/>
      <c r="H129" s="34"/>
      <c r="I129" s="56"/>
      <c r="J129" s="33"/>
      <c r="K129" s="480">
        <f>COUNTIF(P12:P112,"=0")</f>
        <v>0</v>
      </c>
      <c r="L129" s="480"/>
      <c r="M129" s="475">
        <f>K129/K114</f>
        <v>0</v>
      </c>
      <c r="N129" s="475"/>
      <c r="O129" s="34"/>
      <c r="P129" s="56"/>
      <c r="Q129" s="33"/>
      <c r="R129" s="480">
        <f>IF(ISBLANK(W3),"",COUNTIF(W12:W112,"=0"))</f>
        <v>12</v>
      </c>
      <c r="S129" s="480"/>
      <c r="T129" s="475">
        <f>IF(ISBLANK(W3),"",R129/R114)</f>
        <v>0.14457831325301204</v>
      </c>
      <c r="U129" s="475"/>
      <c r="V129" s="34"/>
      <c r="W129" s="56"/>
      <c r="X129" s="33"/>
      <c r="Y129" s="480">
        <f>IF(ISBLANK(AD3),"",COUNTIF(AD12:AD112,"=0"))</f>
        <v>2</v>
      </c>
      <c r="Z129" s="480"/>
      <c r="AA129" s="475">
        <f>IF(ISBLANK(AD3),"",Y129/Y114)</f>
        <v>2.8571428571428571E-2</v>
      </c>
      <c r="AB129" s="475"/>
      <c r="AC129" s="79"/>
      <c r="AD129" s="56"/>
      <c r="AE129" s="33"/>
      <c r="AF129" s="480">
        <f>IF(ISBLANK(AK3),"",COUNTIF(AK12:AK112,"=0"))</f>
        <v>0</v>
      </c>
      <c r="AG129" s="480"/>
      <c r="AH129" s="475">
        <f>IF(ISBLANK(AK3),"",AF129/AF114)</f>
        <v>0</v>
      </c>
      <c r="AI129" s="475"/>
      <c r="AJ129" s="79"/>
      <c r="AK129" s="56"/>
      <c r="AL129" s="33"/>
      <c r="AM129" s="480">
        <f>IF(ISBLANK(AR3),"",COUNTIF(AR12:AR112,"=0"))</f>
        <v>0</v>
      </c>
      <c r="AN129" s="480"/>
      <c r="AO129" s="475">
        <f>IF(ISBLANK(AR3),"",AM129/AM114)</f>
        <v>0</v>
      </c>
      <c r="AP129" s="475"/>
      <c r="AQ129" s="79"/>
      <c r="AR129" s="56"/>
      <c r="AS129" s="33"/>
      <c r="AT129" s="480">
        <f>IF(ISBLANK(AY3),"",COUNTIF(AY12:AY112,"=0"))</f>
        <v>0</v>
      </c>
      <c r="AU129" s="480"/>
      <c r="AV129" s="475">
        <f>IF(ISBLANK(AY3),"",AT129/AT114)</f>
        <v>0</v>
      </c>
      <c r="AW129" s="475"/>
      <c r="AX129" s="135"/>
      <c r="AY129" s="56"/>
      <c r="AZ129" s="33"/>
      <c r="BA129" s="480">
        <f>IF(ISBLANK(BF3),"",COUNTIF(BF12:BF112,"=0"))</f>
        <v>13</v>
      </c>
      <c r="BB129" s="480"/>
      <c r="BC129" s="475">
        <f>IF(ISBLANK(BF3),"",BA129/BA114)</f>
        <v>0.21311475409836064</v>
      </c>
      <c r="BD129" s="475"/>
      <c r="BE129" s="135"/>
      <c r="BF129" s="56"/>
      <c r="BG129" s="33"/>
      <c r="BH129" s="480">
        <f>IF(ISBLANK(BM3),"",COUNTIF(BM12:BM112,"=0"))</f>
        <v>3</v>
      </c>
      <c r="BI129" s="480"/>
      <c r="BJ129" s="475">
        <f>IF(ISBLANK(BM3),"",BH129/BH114)</f>
        <v>4.3478260869565216E-2</v>
      </c>
      <c r="BK129" s="475"/>
      <c r="BL129" s="135"/>
      <c r="BM129" s="56"/>
      <c r="BN129" s="33"/>
      <c r="BO129" s="480">
        <f>IF(ISBLANK(BT3),"",COUNTIF(BT12:BT112,"=0"))</f>
        <v>3</v>
      </c>
      <c r="BP129" s="480"/>
      <c r="BQ129" s="475">
        <f>IF(ISBLANK(BT3),"",BO129/BO114)</f>
        <v>4.5454545454545456E-2</v>
      </c>
      <c r="BR129" s="475"/>
      <c r="BS129" s="135"/>
      <c r="BT129" s="56"/>
      <c r="BU129" s="33"/>
      <c r="BV129" s="480">
        <f>IF(ISBLANK(CA3),"",COUNTIF(CA12:CA112,"=0"))</f>
        <v>1</v>
      </c>
      <c r="BW129" s="480"/>
      <c r="BX129" s="475">
        <f>IF(ISBLANK(CA3),"",BV129/BV114)</f>
        <v>1.5625E-2</v>
      </c>
      <c r="BY129" s="475"/>
      <c r="BZ129" s="135"/>
      <c r="CA129" s="56"/>
      <c r="CB129" s="33"/>
      <c r="CC129" s="480">
        <f>IF(ISBLANK(CH3),"",COUNTIF(CH12:CH112,"=0"))</f>
        <v>12</v>
      </c>
      <c r="CD129" s="480"/>
      <c r="CE129" s="475">
        <f>IF(ISBLANK(CH3),"",CC129/CC114)</f>
        <v>0.19047619047619047</v>
      </c>
      <c r="CF129" s="475"/>
      <c r="CG129" s="135"/>
      <c r="CH129" s="56"/>
      <c r="CI129" s="33"/>
      <c r="CJ129" s="480">
        <f>IF(ISBLANK(CO3),"",COUNTIF(CO12:CO112,"=0"))</f>
        <v>1</v>
      </c>
      <c r="CK129" s="480"/>
      <c r="CL129" s="475">
        <f>IF(ISBLANK(CO3),"",CJ129/CJ114)</f>
        <v>1.5384615384615385E-2</v>
      </c>
      <c r="CM129" s="475"/>
      <c r="CN129" s="135"/>
      <c r="CO129" s="56"/>
      <c r="CP129" s="33"/>
      <c r="CQ129" s="480">
        <f>IF(ISBLANK(CV3),"",COUNTIF(CV12:CV112,"=0"))</f>
        <v>0</v>
      </c>
      <c r="CR129" s="480"/>
      <c r="CS129" s="475">
        <f>IF(ISBLANK(CV3),"",CQ129/CQ114)</f>
        <v>0</v>
      </c>
      <c r="CT129" s="475"/>
      <c r="CU129" s="135"/>
      <c r="CV129" s="56"/>
      <c r="CW129" s="33"/>
      <c r="CX129" s="480">
        <f>IF(ISBLANK(DC3),"",COUNTIF(DC12:DC112,"=0"))</f>
        <v>33</v>
      </c>
      <c r="CY129" s="480"/>
      <c r="CZ129" s="475">
        <f>IF(ISBLANK(DC3),"",CX129/CX114)</f>
        <v>0.52380952380952384</v>
      </c>
      <c r="DA129" s="475"/>
      <c r="DB129" s="135"/>
      <c r="DC129" s="56"/>
      <c r="DD129" s="33"/>
      <c r="DE129" s="480">
        <f>IF(ISBLANK(DJ3),"",COUNTIF(DJ12:DJ112,"=0"))</f>
        <v>5</v>
      </c>
      <c r="DF129" s="480"/>
      <c r="DG129" s="475">
        <f>IF(ISBLANK(DJ3),"",DE129/DE114)</f>
        <v>8.4745762711864403E-2</v>
      </c>
      <c r="DH129" s="475"/>
      <c r="DI129" s="135"/>
      <c r="DJ129" s="56"/>
      <c r="DK129" s="33"/>
      <c r="DL129" s="480">
        <f>IF(ISBLANK(DQ3),"",COUNTIF(DQ12:DQ112,"=0"))</f>
        <v>21</v>
      </c>
      <c r="DM129" s="480"/>
      <c r="DN129" s="475">
        <f>IF(ISBLANK(DQ3),"",DL129/DL114)</f>
        <v>0.34426229508196721</v>
      </c>
      <c r="DO129" s="475"/>
      <c r="DP129" s="135"/>
      <c r="DQ129" s="56"/>
      <c r="DR129" s="33"/>
      <c r="DS129" s="480">
        <f>IF(ISBLANK(DX3),"",COUNTIF(DX12:DX112,"=0"))</f>
        <v>1</v>
      </c>
      <c r="DT129" s="480"/>
      <c r="DU129" s="475">
        <f>IF(ISBLANK(DX3),"",DS129/DS114)</f>
        <v>1.6666666666666666E-2</v>
      </c>
      <c r="DV129" s="475"/>
      <c r="DW129" s="135"/>
      <c r="DX129" s="56"/>
      <c r="DY129" s="33"/>
      <c r="DZ129" s="480">
        <f>IF(ISBLANK(EE3),"",COUNTIF(EE12:EE112,"=0"))</f>
        <v>7</v>
      </c>
      <c r="EA129" s="480"/>
      <c r="EB129" s="475">
        <f>IF(ISBLANK(EE3),"",DZ129/DZ114)</f>
        <v>0.11864406779661017</v>
      </c>
      <c r="EC129" s="475"/>
      <c r="ED129" s="135"/>
      <c r="EE129" s="56"/>
      <c r="EF129" s="33"/>
      <c r="EG129" s="480">
        <f>IF(ISBLANK(EL3),"",COUNTIF(EL12:EL112,"=0"))</f>
        <v>0</v>
      </c>
      <c r="EH129" s="480"/>
      <c r="EI129" s="475">
        <f>IF(ISBLANK(EL3),"",EG129/EG114)</f>
        <v>0</v>
      </c>
      <c r="EJ129" s="475"/>
      <c r="EK129" s="135"/>
      <c r="EL129" s="56"/>
      <c r="EM129" s="33"/>
      <c r="EN129" s="480">
        <f>IF(ISBLANK(ES3),"",COUNTIF(ES12:ES112,"=0"))</f>
        <v>0</v>
      </c>
      <c r="EO129" s="480"/>
      <c r="EP129" s="475">
        <f>IF(ISBLANK(ES3),"",EN129/EN114)</f>
        <v>0</v>
      </c>
      <c r="EQ129" s="475"/>
      <c r="ER129" s="135"/>
      <c r="ES129" s="56"/>
      <c r="ET129" s="33"/>
      <c r="EU129" s="480">
        <f>IF(ISBLANK(EZ3),"",COUNTIF(EZ12:EZ112,"=0"))</f>
        <v>0</v>
      </c>
      <c r="EV129" s="480"/>
      <c r="EW129" s="475">
        <f>IF(ISBLANK(EZ3),"",EU129/EU114)</f>
        <v>0</v>
      </c>
      <c r="EX129" s="475"/>
      <c r="EY129" s="135"/>
      <c r="EZ129" s="56"/>
      <c r="FA129" s="33"/>
      <c r="FB129" s="480">
        <f>IF(ISBLANK(FG3),"",COUNTIF(FG12:FG112,"=0"))</f>
        <v>7</v>
      </c>
      <c r="FC129" s="480"/>
      <c r="FD129" s="475">
        <f>IF(ISBLANK(FG3),"",FB129/FB114)</f>
        <v>0.1206896551724138</v>
      </c>
      <c r="FE129" s="475"/>
      <c r="FF129" s="135"/>
      <c r="FG129" s="56"/>
      <c r="FH129" s="33"/>
      <c r="FI129" s="480">
        <f>IF(ISBLANK(FN3),"",COUNTIF(FN12:FN112,"=0"))</f>
        <v>0</v>
      </c>
      <c r="FJ129" s="480"/>
      <c r="FK129" s="475">
        <f>IF(ISBLANK(FN3),"",FI129/FI114)</f>
        <v>0</v>
      </c>
      <c r="FL129" s="475"/>
      <c r="FM129" s="135"/>
      <c r="FN129" s="56"/>
      <c r="FO129" s="33"/>
      <c r="FP129" s="480">
        <f>IF(ISBLANK(FU3),"",COUNTIF(FU12:FU112,"=0"))</f>
        <v>0</v>
      </c>
      <c r="FQ129" s="480"/>
      <c r="FR129" s="475">
        <f>IF(ISBLANK(FU3),"",FP129/FP114)</f>
        <v>0</v>
      </c>
      <c r="FS129" s="475"/>
      <c r="FT129" s="135"/>
      <c r="FU129" s="56"/>
      <c r="FV129" s="33"/>
      <c r="FW129" s="480">
        <f>IF(ISBLANK(GB3),"",COUNTIF(GB12:GB112,"=0"))</f>
        <v>18</v>
      </c>
      <c r="FX129" s="480"/>
      <c r="FY129" s="475">
        <f>IF(ISBLANK(GB3),"",FW129/FW114)</f>
        <v>0.36734693877551022</v>
      </c>
      <c r="FZ129" s="475"/>
      <c r="GA129" s="135"/>
      <c r="GB129" s="56"/>
      <c r="GC129" s="33"/>
      <c r="GD129" s="480">
        <f>IF(ISBLANK(GI3),"",COUNTIF(GI12:GI112,"=0"))</f>
        <v>17</v>
      </c>
      <c r="GE129" s="480"/>
      <c r="GF129" s="475">
        <f>IF(ISBLANK(GI3),"",GD129/GD114)</f>
        <v>0.34</v>
      </c>
      <c r="GG129" s="475"/>
      <c r="GH129" s="135"/>
      <c r="GI129" s="56"/>
      <c r="GJ129" s="33"/>
      <c r="GK129" s="480">
        <f>IF(ISBLANK(GP3),"",COUNTIF(GP12:GP112,"=0"))</f>
        <v>0</v>
      </c>
      <c r="GL129" s="480"/>
      <c r="GM129" s="475">
        <f>IF(ISBLANK(GP3),"",GK129/GK114)</f>
        <v>0</v>
      </c>
      <c r="GN129" s="475"/>
      <c r="GO129" s="135"/>
      <c r="GP129" s="56"/>
      <c r="GQ129" s="33"/>
      <c r="GR129" s="480">
        <f>IF(ISBLANK(GW3),"",COUNTIF(GW12:GW112,"=0"))</f>
        <v>55</v>
      </c>
      <c r="GS129" s="480"/>
      <c r="GT129" s="475">
        <f>IF(ISBLANK(GW3),"",GR129/GR114)</f>
        <v>1</v>
      </c>
      <c r="GU129" s="475"/>
      <c r="GV129" s="135"/>
      <c r="GW129" s="56"/>
      <c r="GX129" s="33"/>
      <c r="GY129" s="480">
        <f>IF(ISBLANK(HD3),"",COUNTIF(HD12:HD112,"=0"))</f>
        <v>5</v>
      </c>
      <c r="GZ129" s="480"/>
      <c r="HA129" s="475">
        <f>IF(ISBLANK(HD3),"",GY129/GY114)</f>
        <v>0.10416666666666667</v>
      </c>
      <c r="HB129" s="475"/>
      <c r="HC129" s="135"/>
      <c r="HD129" s="56"/>
      <c r="HE129" s="33"/>
      <c r="HF129" s="480">
        <f>IF(ISBLANK(HK3),"",COUNTIF(HK12:HK112,"=0"))</f>
        <v>0</v>
      </c>
      <c r="HG129" s="480"/>
      <c r="HH129" s="475">
        <f>IF(ISBLANK(HK3),"",HF129/HF114)</f>
        <v>0</v>
      </c>
      <c r="HI129" s="475"/>
      <c r="HJ129" s="135"/>
      <c r="HK129" s="56"/>
      <c r="HL129" s="33"/>
      <c r="HM129" s="480">
        <f>IF(ISBLANK(HR3),"",COUNTIF(HR12:HR112,"=0"))</f>
        <v>43</v>
      </c>
      <c r="HN129" s="480"/>
      <c r="HO129" s="475">
        <f>IF(ISBLANK(HR3),"",HM129/HM114)</f>
        <v>0.86</v>
      </c>
      <c r="HP129" s="475"/>
      <c r="HQ129" s="135"/>
      <c r="HR129" s="56"/>
      <c r="HS129" s="33"/>
      <c r="HT129" s="480">
        <f>IF(ISBLANK(HY3),"",COUNTIF(HY12:HY112,"=0"))</f>
        <v>0</v>
      </c>
      <c r="HU129" s="480"/>
      <c r="HV129" s="475">
        <f>IF(ISBLANK(HY3),"",HT129/HT114)</f>
        <v>0</v>
      </c>
      <c r="HW129" s="475"/>
      <c r="HX129" s="135"/>
      <c r="HY129" s="56"/>
      <c r="HZ129" s="33"/>
      <c r="IA129" s="480">
        <f>IF(ISBLANK(IF3),"",COUNTIF(IF12:IF112,"=0"))</f>
        <v>3</v>
      </c>
      <c r="IB129" s="480"/>
      <c r="IC129" s="475">
        <f>IF(ISBLANK(IF3),"",IA129/IA114)</f>
        <v>5.7692307692307696E-2</v>
      </c>
      <c r="ID129" s="475"/>
      <c r="IE129" s="135"/>
      <c r="IF129" s="56"/>
      <c r="IG129" s="33"/>
      <c r="IH129" s="480">
        <f>IF(ISBLANK(IM3),"",COUNTIF(IM12:IM112,"=0"))</f>
        <v>0</v>
      </c>
      <c r="II129" s="480"/>
      <c r="IJ129" s="475">
        <f>IF(ISBLANK(IM3),"",IH129/IH114)</f>
        <v>0</v>
      </c>
      <c r="IK129" s="475"/>
      <c r="IL129" s="135"/>
      <c r="IM129" s="56"/>
      <c r="IN129" s="33"/>
      <c r="IO129" s="480">
        <f>IF(ISBLANK(IT3),"",COUNTIF(IT12:IT112,"=0"))</f>
        <v>1</v>
      </c>
      <c r="IP129" s="480"/>
      <c r="IQ129" s="475">
        <f>IF(ISBLANK(IT3),"",IO129/IO114)</f>
        <v>1.9607843137254902E-2</v>
      </c>
      <c r="IR129" s="475"/>
      <c r="IS129" s="135"/>
      <c r="IT129" s="56"/>
      <c r="IU129" s="33"/>
      <c r="IV129" s="480">
        <f>IF(ISBLANK(JA3),"",COUNTIF(JA12:JA112,"=0"))</f>
        <v>0</v>
      </c>
      <c r="IW129" s="480"/>
      <c r="IX129" s="475">
        <f>IF(ISBLANK(JA3),"",IV129/IV114)</f>
        <v>0</v>
      </c>
      <c r="IY129" s="475"/>
      <c r="IZ129" s="135"/>
      <c r="JA129" s="56"/>
      <c r="JB129" s="33"/>
      <c r="JC129" s="480">
        <f>IF(ISBLANK(JH3),"",COUNTIF(JH12:JH112,"=0"))</f>
        <v>0</v>
      </c>
      <c r="JD129" s="480"/>
      <c r="JE129" s="475">
        <f>IF(ISBLANK(JH3),"",JC129/JC114)</f>
        <v>0</v>
      </c>
      <c r="JF129" s="475"/>
      <c r="JG129" s="135"/>
      <c r="JH129" s="56"/>
      <c r="JI129" s="33"/>
      <c r="JJ129" s="480">
        <f>IF(ISBLANK(JO3),"",COUNTIF(JO12:JO112,"=0"))</f>
        <v>2</v>
      </c>
      <c r="JK129" s="480"/>
      <c r="JL129" s="475">
        <f>IF(ISBLANK(JO3),"",JJ129/JJ114)</f>
        <v>3.8461538461538464E-2</v>
      </c>
      <c r="JM129" s="475"/>
      <c r="JN129" s="135"/>
      <c r="JO129" s="56"/>
      <c r="JP129" s="33"/>
      <c r="JQ129" s="480">
        <f>IF(ISBLANK(JV3),"",COUNTIF(JV12:JV112,"=0"))</f>
        <v>0</v>
      </c>
      <c r="JR129" s="480"/>
      <c r="JS129" s="475">
        <f>IF(ISBLANK(JV3),"",JQ129/JQ114)</f>
        <v>0</v>
      </c>
      <c r="JT129" s="475"/>
      <c r="JU129" s="135"/>
      <c r="JV129" s="56"/>
      <c r="JW129" s="33"/>
      <c r="JX129" s="480">
        <f>IF(ISBLANK(KC3),"",COUNTIF(KC12:KC112,"=0"))</f>
        <v>2</v>
      </c>
      <c r="JY129" s="480"/>
      <c r="JZ129" s="475">
        <f>IF(ISBLANK(KC3),"",JX129/JX114)</f>
        <v>4.4444444444444446E-2</v>
      </c>
      <c r="KA129" s="475"/>
      <c r="KB129" s="135"/>
      <c r="KC129" s="56"/>
      <c r="KD129" s="33"/>
      <c r="KE129" s="480">
        <f>IF(ISBLANK(KJ3),"",COUNTIF(KJ12:KJ112,"=0"))</f>
        <v>39</v>
      </c>
      <c r="KF129" s="480"/>
      <c r="KG129" s="475">
        <f>IF(ISBLANK(KJ3),"",KE129/KE114)</f>
        <v>0.82978723404255317</v>
      </c>
      <c r="KH129" s="475"/>
      <c r="KI129" s="135"/>
      <c r="KJ129" s="56"/>
      <c r="KK129" s="33"/>
      <c r="KL129" s="480">
        <f>IF(ISBLANK(KQ3),"",COUNTIF(KQ12:KQ112,"=0"))</f>
        <v>0</v>
      </c>
      <c r="KM129" s="480"/>
      <c r="KN129" s="475">
        <f>IF(ISBLANK(KQ3),"",KL129/KL114)</f>
        <v>0</v>
      </c>
      <c r="KO129" s="475"/>
      <c r="KP129" s="135"/>
      <c r="KQ129" s="56"/>
      <c r="KR129" s="111"/>
      <c r="KS129" s="500">
        <f>IF(ISBLANK(KX3),"",COUNTIF(KX12:KX112,"=0"))</f>
        <v>0</v>
      </c>
      <c r="KT129" s="500"/>
      <c r="KU129" s="503">
        <f>IF(ISBLANK(KX3),"",KS129/KS114)</f>
        <v>0</v>
      </c>
      <c r="KV129" s="503"/>
      <c r="KW129" s="233"/>
      <c r="KX129" s="379"/>
      <c r="KY129" s="232"/>
      <c r="KZ129" s="500">
        <f>IF(ISBLANK(LE3),"",COUNTIF(LE12:LE112,"=0"))</f>
        <v>43</v>
      </c>
      <c r="LA129" s="500"/>
      <c r="LB129" s="503">
        <f>IF(ISBLANK(LE3),"",KZ129/KZ114)</f>
        <v>0.87755102040816324</v>
      </c>
      <c r="LC129" s="503"/>
      <c r="LD129" s="233"/>
      <c r="LE129" s="379"/>
      <c r="LF129" s="33"/>
      <c r="LG129" s="480">
        <f>IF(ISBLANK(LL3),"",COUNTIF(LL12:LL112,"=0"))</f>
        <v>0</v>
      </c>
      <c r="LH129" s="480"/>
      <c r="LI129" s="475">
        <f>IF(ISBLANK(LL3),"",LG129/LG114)</f>
        <v>0</v>
      </c>
      <c r="LJ129" s="475"/>
      <c r="LK129" s="135"/>
      <c r="LL129" s="56"/>
      <c r="LM129" s="33"/>
      <c r="LN129" s="480" t="str">
        <f>IF(ISBLANK(LS3),"",COUNTIF(LS12:LS112,"=0"))</f>
        <v/>
      </c>
      <c r="LO129" s="480"/>
      <c r="LP129" s="475" t="str">
        <f>IF(ISBLANK(LS3),"",LN129/LN114)</f>
        <v/>
      </c>
      <c r="LQ129" s="475"/>
      <c r="LR129" s="135"/>
      <c r="LS129" s="56"/>
      <c r="LT129" s="33"/>
      <c r="LU129" s="480">
        <f>IF(ISBLANK(LZ3),"",COUNTIF(LZ12:LZ112,"=0"))</f>
        <v>0</v>
      </c>
      <c r="LV129" s="480"/>
      <c r="LW129" s="475">
        <f>IF(ISBLANK(LZ3),"",LU129/LU114)</f>
        <v>0</v>
      </c>
      <c r="LX129" s="475"/>
      <c r="LY129" s="135"/>
      <c r="LZ129" s="56"/>
      <c r="MA129" s="33"/>
      <c r="MB129" s="480">
        <f>IF(ISBLANK(MG3),"",COUNTIF(MG12:MG112,"=0"))</f>
        <v>0</v>
      </c>
      <c r="MC129" s="480"/>
      <c r="MD129" s="475">
        <f>IF(ISBLANK(MG3),"",MB129/MB114)</f>
        <v>0</v>
      </c>
      <c r="ME129" s="475"/>
      <c r="MF129" s="135"/>
      <c r="MG129" s="56"/>
      <c r="MH129" s="33"/>
      <c r="MI129" s="480" t="str">
        <f>IF(ISBLANK(MN3),"",COUNTIF(MN12:MN112,"=0"))</f>
        <v/>
      </c>
      <c r="MJ129" s="480"/>
      <c r="MK129" s="475" t="str">
        <f>IF(ISBLANK(MN3),"",MI129/MI114)</f>
        <v/>
      </c>
      <c r="ML129" s="475"/>
      <c r="MM129" s="135"/>
      <c r="MN129" s="56"/>
      <c r="MO129" s="33"/>
      <c r="MP129" s="480" t="str">
        <f>IF(ISBLANK(MU3),"",COUNTIF(MU12:MU112,"=0"))</f>
        <v/>
      </c>
      <c r="MQ129" s="480"/>
      <c r="MR129" s="475" t="str">
        <f>IF(ISBLANK(MU3),"",MP129/MP114)</f>
        <v/>
      </c>
      <c r="MS129" s="475"/>
      <c r="MT129" s="135"/>
      <c r="MU129" s="56"/>
      <c r="MV129" s="33"/>
      <c r="MW129" s="480" t="str">
        <f>IF(ISBLANK(NB3),"",COUNTIF(NB12:NB112,"=0"))</f>
        <v/>
      </c>
      <c r="MX129" s="480"/>
      <c r="MY129" s="475" t="str">
        <f>IF(ISBLANK(NB3),"",MW129/MW114)</f>
        <v/>
      </c>
      <c r="MZ129" s="475"/>
      <c r="NA129" s="135"/>
      <c r="NB129" s="56"/>
      <c r="NC129" s="33"/>
      <c r="ND129" s="480" t="str">
        <f>IF(ISBLANK(NI3),"",COUNTIF(NI12:NI112,"=0"))</f>
        <v/>
      </c>
      <c r="NE129" s="480"/>
      <c r="NF129" s="475" t="str">
        <f>IF(ISBLANK(NI3),"",ND129/ND114)</f>
        <v/>
      </c>
      <c r="NG129" s="475"/>
      <c r="NH129" s="135"/>
      <c r="NI129" s="56"/>
      <c r="NJ129" s="33"/>
      <c r="NK129" s="480" t="str">
        <f>IF(ISBLANK(NP3),"",COUNTIF(NP12:NP112,"=0"))</f>
        <v/>
      </c>
      <c r="NL129" s="480"/>
      <c r="NM129" s="475" t="str">
        <f>IF(ISBLANK(NP3),"",NK129/NK114)</f>
        <v/>
      </c>
      <c r="NN129" s="475"/>
      <c r="NO129" s="135"/>
      <c r="NP129" s="56"/>
      <c r="NQ129" s="33"/>
      <c r="NR129" s="480" t="str">
        <f>IF(ISBLANK(NW3),"",COUNTIF(NW12:NW112,"=0"))</f>
        <v/>
      </c>
      <c r="NS129" s="480"/>
      <c r="NT129" s="475" t="str">
        <f>IF(ISBLANK(NW3),"",NR129/NR114)</f>
        <v/>
      </c>
      <c r="NU129" s="475"/>
      <c r="NV129" s="135"/>
      <c r="NW129" s="56"/>
      <c r="NX129" s="33"/>
      <c r="NY129" s="480" t="str">
        <f>IF(ISBLANK(OD3),"",COUNTIF(OD12:OD112,"=0"))</f>
        <v/>
      </c>
      <c r="NZ129" s="480"/>
      <c r="OA129" s="475" t="str">
        <f>IF(ISBLANK(OD3),"",NY129/NY114)</f>
        <v/>
      </c>
      <c r="OB129" s="475"/>
      <c r="OC129" s="135"/>
      <c r="OD129" s="56"/>
      <c r="OE129" s="33"/>
      <c r="OF129" s="480" t="str">
        <f>IF(ISBLANK(OK3),"",COUNTIF(OK12:OK112,"=0"))</f>
        <v/>
      </c>
      <c r="OG129" s="480"/>
      <c r="OH129" s="475" t="str">
        <f>IF(ISBLANK(OK3),"",OF129/OF114)</f>
        <v/>
      </c>
      <c r="OI129" s="475"/>
      <c r="OJ129" s="135"/>
      <c r="OK129" s="56"/>
      <c r="OL129" s="33"/>
      <c r="OM129" s="480" t="str">
        <f>IF(ISBLANK(OR3),"",COUNTIF(OR12:OR112,"=0"))</f>
        <v/>
      </c>
      <c r="ON129" s="480"/>
      <c r="OO129" s="475" t="str">
        <f>IF(ISBLANK(OR3),"",OM129/OM114)</f>
        <v/>
      </c>
      <c r="OP129" s="475"/>
      <c r="OQ129" s="135"/>
      <c r="OR129" s="56"/>
      <c r="OS129" s="33"/>
      <c r="OT129" s="480" t="str">
        <f>IF(ISBLANK(OY3),"",COUNTIF(OY12:OY112,"=0"))</f>
        <v/>
      </c>
      <c r="OU129" s="480"/>
      <c r="OV129" s="475" t="str">
        <f>IF(ISBLANK(OY3),"",OT129/OT114)</f>
        <v/>
      </c>
      <c r="OW129" s="475"/>
      <c r="OX129" s="135"/>
      <c r="OY129" s="56"/>
      <c r="OZ129" s="33"/>
      <c r="PA129" s="480" t="str">
        <f>IF(ISBLANK(PF3),"",COUNTIF(PF12:PF112,"=0"))</f>
        <v/>
      </c>
      <c r="PB129" s="480"/>
      <c r="PC129" s="475" t="str">
        <f>IF(ISBLANK(PF3),"",PA129/PA114)</f>
        <v/>
      </c>
      <c r="PD129" s="475"/>
      <c r="PE129" s="135"/>
      <c r="PF129" s="56"/>
      <c r="PG129" s="33"/>
      <c r="PH129" s="480" t="str">
        <f>IF(ISBLANK(PM3),"",COUNTIF(PM12:PM112,"=0"))</f>
        <v/>
      </c>
      <c r="PI129" s="480"/>
      <c r="PJ129" s="475" t="str">
        <f>IF(ISBLANK(PM3),"",PH129/PH114)</f>
        <v/>
      </c>
      <c r="PK129" s="475"/>
      <c r="PL129" s="135"/>
      <c r="PM129" s="56"/>
      <c r="PN129" s="33"/>
      <c r="PO129" s="480" t="str">
        <f>IF(ISBLANK(PT3),"",COUNTIF(PT12:PT112,"=0"))</f>
        <v/>
      </c>
      <c r="PP129" s="480"/>
      <c r="PQ129" s="475" t="str">
        <f>IF(ISBLANK(PT3),"",PO129/PO114)</f>
        <v/>
      </c>
      <c r="PR129" s="475"/>
      <c r="PS129" s="135"/>
      <c r="PT129" s="56"/>
      <c r="PU129" s="33"/>
      <c r="PV129" s="480" t="str">
        <f>IF(ISBLANK(QA3),"",COUNTIF(QA12:QA112,"=0"))</f>
        <v/>
      </c>
      <c r="PW129" s="480"/>
      <c r="PX129" s="475" t="str">
        <f>IF(ISBLANK(QA3),"",PV129/PV114)</f>
        <v/>
      </c>
      <c r="PY129" s="475"/>
      <c r="PZ129" s="135"/>
      <c r="QA129" s="56"/>
    </row>
    <row r="130" spans="1:443" ht="15" customHeight="1" thickBot="1" x14ac:dyDescent="0.25">
      <c r="A130" s="489"/>
      <c r="B130" s="57" t="s">
        <v>272</v>
      </c>
      <c r="C130" s="54"/>
      <c r="D130" s="484">
        <f>SUMIF(I12:I112,"&gt;=0")/COUNTIF(I12:I112,"&gt;=0")</f>
        <v>53.863636363636367</v>
      </c>
      <c r="E130" s="484"/>
      <c r="F130" s="110"/>
      <c r="G130" s="110"/>
      <c r="H130" s="58"/>
      <c r="I130" s="59"/>
      <c r="J130" s="33"/>
      <c r="K130" s="484">
        <f>SUMIF(P12:P112,"&gt;=0")/COUNTIF(P12:P112,"&gt;=0")</f>
        <v>52.784810126582279</v>
      </c>
      <c r="L130" s="484"/>
      <c r="M130" s="110"/>
      <c r="N130" s="110"/>
      <c r="O130" s="58"/>
      <c r="P130" s="59"/>
      <c r="Q130" s="33"/>
      <c r="R130" s="484">
        <f>IF(ISBLANK(W3),"",SUMIF(W12:W112,"&gt;=0")/COUNTIF(W12:W112,"&gt;=0"))</f>
        <v>30.602409638554217</v>
      </c>
      <c r="S130" s="484"/>
      <c r="T130" s="110"/>
      <c r="U130" s="110"/>
      <c r="V130" s="58"/>
      <c r="W130" s="59"/>
      <c r="X130" s="33"/>
      <c r="Y130" s="484">
        <f>IF(ISBLANK(AD3),"",SUMIF(AD12:AD112,"&gt;=0")/COUNTIF(AD12:AD112,"&gt;=0"))</f>
        <v>44.714285714285715</v>
      </c>
      <c r="Z130" s="484"/>
      <c r="AA130" s="110"/>
      <c r="AB130" s="110"/>
      <c r="AC130" s="80"/>
      <c r="AD130" s="59"/>
      <c r="AE130" s="33"/>
      <c r="AF130" s="484">
        <f>IF(ISBLANK(AK3),"",SUMIF(AK12:AK112,"&gt;=0")/COUNTIF(AK12:AK112,"&gt;=0"))</f>
        <v>37.636363636363633</v>
      </c>
      <c r="AG130" s="484"/>
      <c r="AH130" s="110"/>
      <c r="AI130" s="110"/>
      <c r="AJ130" s="80"/>
      <c r="AK130" s="59"/>
      <c r="AL130" s="33"/>
      <c r="AM130" s="484">
        <f>IF(ISBLANK(AR3),"",SUMIF(AR12:AR112,"&gt;=0")/COUNTIF(AR12:AR112,"&gt;=0"))</f>
        <v>57.213114754098363</v>
      </c>
      <c r="AN130" s="484"/>
      <c r="AO130" s="110"/>
      <c r="AP130" s="110"/>
      <c r="AQ130" s="80"/>
      <c r="AR130" s="59"/>
      <c r="AS130" s="33"/>
      <c r="AT130" s="484">
        <f>IF(ISBLANK(AY3),"",SUMIF(AY12:AY112,"&gt;=0")/COUNTIF(AY12:AY112,"&gt;=0"))</f>
        <v>46.666666666666664</v>
      </c>
      <c r="AU130" s="484"/>
      <c r="AV130" s="110"/>
      <c r="AW130" s="110"/>
      <c r="AX130" s="136"/>
      <c r="AY130" s="59"/>
      <c r="AZ130" s="33"/>
      <c r="BA130" s="484">
        <f>IF(ISBLANK(BF3),"",SUMIF(BF12:BF112,"&gt;=0")/COUNTIF(BF12:BF112,"&gt;=0"))</f>
        <v>24.754098360655739</v>
      </c>
      <c r="BB130" s="484"/>
      <c r="BC130" s="110"/>
      <c r="BD130" s="110"/>
      <c r="BE130" s="136"/>
      <c r="BF130" s="59"/>
      <c r="BG130" s="33"/>
      <c r="BH130" s="484">
        <f>IF(ISBLANK(BM3),"",SUMIF(BM12:BM112,"&gt;=0")/COUNTIF(BM12:BM112,"&gt;=0"))</f>
        <v>42.318840579710148</v>
      </c>
      <c r="BI130" s="484"/>
      <c r="BJ130" s="110"/>
      <c r="BK130" s="110"/>
      <c r="BL130" s="136"/>
      <c r="BM130" s="59"/>
      <c r="BN130" s="33"/>
      <c r="BO130" s="484">
        <f>IF(ISBLANK(BT3),"",SUMIF(BT12:BT112,"&gt;=0")/COUNTIF(BT12:BT112,"&gt;=0"))</f>
        <v>38.939393939393938</v>
      </c>
      <c r="BP130" s="484"/>
      <c r="BQ130" s="110"/>
      <c r="BR130" s="110"/>
      <c r="BS130" s="136"/>
      <c r="BT130" s="59"/>
      <c r="BU130" s="33"/>
      <c r="BV130" s="484">
        <f>IF(ISBLANK(CA3),"",SUMIF(CA12:CA112,"&gt;=0")/COUNTIF(CA12:CA112,"&gt;=0"))</f>
        <v>47.96875</v>
      </c>
      <c r="BW130" s="484"/>
      <c r="BX130" s="110"/>
      <c r="BY130" s="110"/>
      <c r="BZ130" s="136"/>
      <c r="CA130" s="59"/>
      <c r="CB130" s="33"/>
      <c r="CC130" s="484">
        <f>IF(ISBLANK(CH3),"",SUMIF(CH12:CH112,"&gt;=0")/COUNTIF(CH12:CH112,"&gt;=0"))</f>
        <v>31.428571428571427</v>
      </c>
      <c r="CD130" s="484"/>
      <c r="CE130" s="110"/>
      <c r="CF130" s="110"/>
      <c r="CG130" s="136"/>
      <c r="CH130" s="59"/>
      <c r="CI130" s="33"/>
      <c r="CJ130" s="484">
        <f>IF(ISBLANK(CO3),"",SUMIF(CO12:CO112,"&gt;=0")/COUNTIF(CO12:CO112,"&gt;=0"))</f>
        <v>42.153846153846153</v>
      </c>
      <c r="CK130" s="484"/>
      <c r="CL130" s="110"/>
      <c r="CM130" s="110"/>
      <c r="CN130" s="136"/>
      <c r="CO130" s="59"/>
      <c r="CP130" s="33"/>
      <c r="CQ130" s="484">
        <f>IF(ISBLANK(CV3),"",SUMIF(CV12:CV112,"&gt;=0")/COUNTIF(CV12:CV112,"&gt;=0"))</f>
        <v>53.125</v>
      </c>
      <c r="CR130" s="484"/>
      <c r="CS130" s="110"/>
      <c r="CT130" s="110"/>
      <c r="CU130" s="136"/>
      <c r="CV130" s="59"/>
      <c r="CW130" s="33"/>
      <c r="CX130" s="484">
        <f>IF(ISBLANK(DC3),"",SUMIF(DC12:DC112,"&gt;=0")/COUNTIF(DC12:DC112,"&gt;=0"))</f>
        <v>10.793650793650794</v>
      </c>
      <c r="CY130" s="484"/>
      <c r="CZ130" s="110"/>
      <c r="DA130" s="110"/>
      <c r="DB130" s="136"/>
      <c r="DC130" s="59"/>
      <c r="DD130" s="33"/>
      <c r="DE130" s="484">
        <f>IF(ISBLANK(DJ3),"",SUMIF(DJ12:DJ112,"&gt;=0")/COUNTIF(DJ12:DJ112,"&gt;=0"))</f>
        <v>34.745762711864408</v>
      </c>
      <c r="DF130" s="484"/>
      <c r="DG130" s="110"/>
      <c r="DH130" s="110"/>
      <c r="DI130" s="136"/>
      <c r="DJ130" s="59"/>
      <c r="DK130" s="33"/>
      <c r="DL130" s="484">
        <f>IF(ISBLANK(DQ3),"",SUMIF(DQ12:DQ112,"&gt;=0")/COUNTIF(DQ12:DQ112,"&gt;=0"))</f>
        <v>7.5409836065573774</v>
      </c>
      <c r="DM130" s="484"/>
      <c r="DN130" s="110"/>
      <c r="DO130" s="110"/>
      <c r="DP130" s="136"/>
      <c r="DQ130" s="59"/>
      <c r="DR130" s="33"/>
      <c r="DS130" s="484">
        <f>IF(ISBLANK(DX3),"",SUMIF(DX12:DX112,"&gt;=0")/COUNTIF(DX12:DX112,"&gt;=0"))</f>
        <v>56.5</v>
      </c>
      <c r="DT130" s="484"/>
      <c r="DU130" s="110"/>
      <c r="DV130" s="110"/>
      <c r="DW130" s="136"/>
      <c r="DX130" s="59"/>
      <c r="DY130" s="33"/>
      <c r="DZ130" s="484">
        <f>IF(ISBLANK(EE3),"",SUMIF(EE12:EE112,"&gt;=0")/COUNTIF(EE12:EE112,"&gt;=0"))</f>
        <v>37.796610169491522</v>
      </c>
      <c r="EA130" s="484"/>
      <c r="EB130" s="110"/>
      <c r="EC130" s="110"/>
      <c r="ED130" s="136"/>
      <c r="EE130" s="59"/>
      <c r="EF130" s="33"/>
      <c r="EG130" s="484">
        <f>IF(ISBLANK(EL3),"",SUMIF(EL12:EL112,"&gt;=0")/COUNTIF(EL12:EL112,"&gt;=0"))</f>
        <v>38.813559322033896</v>
      </c>
      <c r="EH130" s="484"/>
      <c r="EI130" s="110"/>
      <c r="EJ130" s="110"/>
      <c r="EK130" s="136"/>
      <c r="EL130" s="59"/>
      <c r="EM130" s="33"/>
      <c r="EN130" s="484">
        <f>IF(ISBLANK(ES3),"",SUMIF(ES12:ES112,"&gt;=0")/COUNTIF(ES12:ES112,"&gt;=0"))</f>
        <v>46.833333333333336</v>
      </c>
      <c r="EO130" s="484"/>
      <c r="EP130" s="110"/>
      <c r="EQ130" s="110"/>
      <c r="ER130" s="136"/>
      <c r="ES130" s="59"/>
      <c r="ET130" s="33"/>
      <c r="EU130" s="484">
        <f>IF(ISBLANK(EZ3),"",SUMIF(EZ12:EZ112,"&gt;=0")/COUNTIF(EZ12:EZ112,"&gt;=0"))</f>
        <v>24.90909090909091</v>
      </c>
      <c r="EV130" s="484"/>
      <c r="EW130" s="110"/>
      <c r="EX130" s="110"/>
      <c r="EY130" s="136"/>
      <c r="EZ130" s="59"/>
      <c r="FA130" s="33"/>
      <c r="FB130" s="484">
        <f>IF(ISBLANK(FG3),"",SUMIF(FG12:FG112,"&gt;=0")/COUNTIF(FG12:FG112,"&gt;=0"))</f>
        <v>34.137931034482762</v>
      </c>
      <c r="FC130" s="484"/>
      <c r="FD130" s="110"/>
      <c r="FE130" s="110"/>
      <c r="FF130" s="136"/>
      <c r="FG130" s="59"/>
      <c r="FH130" s="33"/>
      <c r="FI130" s="484">
        <f>IF(ISBLANK(FN3),"",SUMIF(FN12:FN112,"&gt;=0")/COUNTIF(FN12:FN112,"&gt;=0"))</f>
        <v>43.636363636363633</v>
      </c>
      <c r="FJ130" s="484"/>
      <c r="FK130" s="110"/>
      <c r="FL130" s="110"/>
      <c r="FM130" s="136"/>
      <c r="FN130" s="59"/>
      <c r="FO130" s="33"/>
      <c r="FP130" s="484">
        <f>IF(ISBLANK(FU3),"",SUMIF(FU12:FU112,"&gt;=0")/COUNTIF(FU12:FU112,"&gt;=0"))</f>
        <v>52.10526315789474</v>
      </c>
      <c r="FQ130" s="484"/>
      <c r="FR130" s="110"/>
      <c r="FS130" s="110"/>
      <c r="FT130" s="136"/>
      <c r="FU130" s="59"/>
      <c r="FV130" s="33"/>
      <c r="FW130" s="484">
        <f>IF(ISBLANK(GB3),"",SUMIF(GB12:GB112,"&gt;=0")/COUNTIF(GB12:GB112,"&gt;=0"))</f>
        <v>11.836734693877551</v>
      </c>
      <c r="FX130" s="484"/>
      <c r="FY130" s="110"/>
      <c r="FZ130" s="110"/>
      <c r="GA130" s="136"/>
      <c r="GB130" s="59"/>
      <c r="GC130" s="33"/>
      <c r="GD130" s="484">
        <f>IF(ISBLANK(GI3),"",SUMIF(GI12:GI112,"&gt;=0")/COUNTIF(GI12:GI112,"&gt;=0"))</f>
        <v>18.600000000000001</v>
      </c>
      <c r="GE130" s="484"/>
      <c r="GF130" s="110"/>
      <c r="GG130" s="110"/>
      <c r="GH130" s="136"/>
      <c r="GI130" s="59"/>
      <c r="GJ130" s="33"/>
      <c r="GK130" s="484">
        <f>IF(ISBLANK(GP3),"",SUMIF(GP12:GP112,"&gt;=0")/COUNTIF(GP12:GP112,"&gt;=0"))</f>
        <v>50.384615384615387</v>
      </c>
      <c r="GL130" s="484"/>
      <c r="GM130" s="110"/>
      <c r="GN130" s="110"/>
      <c r="GO130" s="136"/>
      <c r="GP130" s="59"/>
      <c r="GQ130" s="33"/>
      <c r="GR130" s="484">
        <f>IF(ISBLANK(GW3),"",SUMIF(GW12:GW112,"&gt;=0")/COUNTIF(GW12:GW112,"&gt;=0"))</f>
        <v>0</v>
      </c>
      <c r="GS130" s="484"/>
      <c r="GT130" s="110"/>
      <c r="GU130" s="110"/>
      <c r="GV130" s="136"/>
      <c r="GW130" s="59"/>
      <c r="GX130" s="33"/>
      <c r="GY130" s="484">
        <f>IF(ISBLANK(HD3),"",SUMIF(HD12:HD112,"&gt;=0")/COUNTIF(HD12:HD112,"&gt;=0"))</f>
        <v>35</v>
      </c>
      <c r="GZ130" s="484"/>
      <c r="HA130" s="110"/>
      <c r="HB130" s="110"/>
      <c r="HC130" s="136"/>
      <c r="HD130" s="59"/>
      <c r="HE130" s="33"/>
      <c r="HF130" s="484">
        <f>IF(ISBLANK(HK3),"",SUMIF(HK12:HK112,"&gt;=0")/COUNTIF(HK12:HK112,"&gt;=0"))</f>
        <v>28.723404255319149</v>
      </c>
      <c r="HG130" s="484"/>
      <c r="HH130" s="110"/>
      <c r="HI130" s="110"/>
      <c r="HJ130" s="136"/>
      <c r="HK130" s="59"/>
      <c r="HL130" s="33"/>
      <c r="HM130" s="484">
        <f>IF(ISBLANK(HR3),"",SUMIF(HR12:HR112,"&gt;=0")/COUNTIF(HR12:HR112,"&gt;=0"))</f>
        <v>2.4</v>
      </c>
      <c r="HN130" s="484"/>
      <c r="HO130" s="110"/>
      <c r="HP130" s="110"/>
      <c r="HQ130" s="136"/>
      <c r="HR130" s="59"/>
      <c r="HS130" s="33"/>
      <c r="HT130" s="484">
        <f>IF(ISBLANK(HY3),"",SUMIF(HY12:HY112,"&gt;=0")/COUNTIF(HY12:HY112,"&gt;=0"))</f>
        <v>38.260869565217391</v>
      </c>
      <c r="HU130" s="484"/>
      <c r="HV130" s="110"/>
      <c r="HW130" s="110"/>
      <c r="HX130" s="136"/>
      <c r="HY130" s="59"/>
      <c r="HZ130" s="33"/>
      <c r="IA130" s="484">
        <f>IF(ISBLANK(IF3),"",SUMIF(IF12:IF112,"&gt;=0")/COUNTIF(IF12:IF112,"&gt;=0"))</f>
        <v>51.53846153846154</v>
      </c>
      <c r="IB130" s="484"/>
      <c r="IC130" s="110"/>
      <c r="ID130" s="110"/>
      <c r="IE130" s="136"/>
      <c r="IF130" s="59"/>
      <c r="IG130" s="33"/>
      <c r="IH130" s="484">
        <f>IF(ISBLANK(IM3),"",SUMIF(IM12:IM112,"&gt;=0")/COUNTIF(IM12:IM112,"&gt;=0"))</f>
        <v>33.4</v>
      </c>
      <c r="II130" s="484"/>
      <c r="IJ130" s="110"/>
      <c r="IK130" s="110"/>
      <c r="IL130" s="136"/>
      <c r="IM130" s="59"/>
      <c r="IN130" s="33"/>
      <c r="IO130" s="484">
        <f>IF(ISBLANK(IT3),"",SUMIF(IT12:IT112,"&gt;=0")/COUNTIF(IT12:IT112,"&gt;=0"))</f>
        <v>50.980392156862742</v>
      </c>
      <c r="IP130" s="484"/>
      <c r="IQ130" s="110"/>
      <c r="IR130" s="110"/>
      <c r="IS130" s="136"/>
      <c r="IT130" s="59"/>
      <c r="IU130" s="33"/>
      <c r="IV130" s="484">
        <f>IF(ISBLANK(JA3),"",SUMIF(JA12:JA112,"&gt;=0")/COUNTIF(JA12:JA112,"&gt;=0"))</f>
        <v>43.75</v>
      </c>
      <c r="IW130" s="484"/>
      <c r="IX130" s="110"/>
      <c r="IY130" s="110"/>
      <c r="IZ130" s="136"/>
      <c r="JA130" s="59"/>
      <c r="JB130" s="33"/>
      <c r="JC130" s="484">
        <f>IF(ISBLANK(JH3),"",SUMIF(JH12:JH112,"&gt;=0")/COUNTIF(JH12:JH112,"&gt;=0"))</f>
        <v>24</v>
      </c>
      <c r="JD130" s="484"/>
      <c r="JE130" s="110"/>
      <c r="JF130" s="110"/>
      <c r="JG130" s="136"/>
      <c r="JH130" s="59"/>
      <c r="JI130" s="33"/>
      <c r="JJ130" s="484">
        <f>IF(ISBLANK(JO3),"",SUMIF(JO12:JO112,"&gt;=0")/COUNTIF(JO12:JO112,"&gt;=0"))</f>
        <v>42.5</v>
      </c>
      <c r="JK130" s="484"/>
      <c r="JL130" s="110"/>
      <c r="JM130" s="110"/>
      <c r="JN130" s="136"/>
      <c r="JO130" s="59"/>
      <c r="JP130" s="33"/>
      <c r="JQ130" s="484">
        <f>IF(ISBLANK(JV3),"",SUMIF(JV12:JV112,"&gt;=0")/COUNTIF(JV12:JV112,"&gt;=0"))</f>
        <v>56.326530612244895</v>
      </c>
      <c r="JR130" s="484"/>
      <c r="JS130" s="110"/>
      <c r="JT130" s="110"/>
      <c r="JU130" s="136"/>
      <c r="JV130" s="59"/>
      <c r="JW130" s="33"/>
      <c r="JX130" s="484">
        <f>IF(ISBLANK(KC3),"",SUMIF(KC12:KC112,"&gt;=0")/COUNTIF(KC12:KC112,"&gt;=0"))</f>
        <v>34.666666666666664</v>
      </c>
      <c r="JY130" s="484"/>
      <c r="JZ130" s="110"/>
      <c r="KA130" s="110"/>
      <c r="KB130" s="136"/>
      <c r="KC130" s="59"/>
      <c r="KD130" s="33"/>
      <c r="KE130" s="484">
        <f>IF(ISBLANK(KJ3),"",SUMIF(KJ12:KJ112,"&gt;=0")/COUNTIF(KJ12:KJ112,"&gt;=0"))</f>
        <v>2.7659574468085109</v>
      </c>
      <c r="KF130" s="484"/>
      <c r="KG130" s="110"/>
      <c r="KH130" s="110"/>
      <c r="KI130" s="136"/>
      <c r="KJ130" s="59"/>
      <c r="KK130" s="33"/>
      <c r="KL130" s="484">
        <f>IF(ISBLANK(KQ3),"",SUMIF(KQ12:KQ112,"&gt;=0")/COUNTIF(KQ12:KQ112,"&gt;=0"))</f>
        <v>38.478260869565219</v>
      </c>
      <c r="KM130" s="484"/>
      <c r="KN130" s="110"/>
      <c r="KO130" s="110"/>
      <c r="KP130" s="136"/>
      <c r="KQ130" s="59"/>
      <c r="KR130" s="111"/>
      <c r="KS130" s="484">
        <f>IF(ISBLANK(KX3),"",SUMIF(KX12:KX112,"&gt;=0")/COUNTIF(KX12:KX112,"&gt;=0"))</f>
        <v>27.777777777777779</v>
      </c>
      <c r="KT130" s="484"/>
      <c r="KU130" s="381"/>
      <c r="KV130" s="381"/>
      <c r="KW130" s="382"/>
      <c r="KX130" s="383"/>
      <c r="KY130" s="232"/>
      <c r="KZ130" s="484">
        <f>IF(ISBLANK(LE3),"",SUMIF(LE12:LE112,"&gt;=0")/COUNTIF(LE12:LE112,"&gt;=0"))</f>
        <v>1.4285714285714286</v>
      </c>
      <c r="LA130" s="484"/>
      <c r="LB130" s="381"/>
      <c r="LC130" s="381"/>
      <c r="LD130" s="382"/>
      <c r="LE130" s="383"/>
      <c r="LF130" s="33"/>
      <c r="LG130" s="484">
        <f>IF(ISBLANK(LL3),"",SUMIF(LL12:LL112,"&gt;=0")/COUNTIF(LL12:LL112,"&gt;=0"))</f>
        <v>51.860465116279073</v>
      </c>
      <c r="LH130" s="484"/>
      <c r="LI130" s="110"/>
      <c r="LJ130" s="110"/>
      <c r="LK130" s="136"/>
      <c r="LL130" s="59"/>
      <c r="LM130" s="33"/>
      <c r="LN130" s="484" t="str">
        <f>IF(ISBLANK(LS3),"",SUMIF(LS12:LS112,"&gt;=0")/COUNTIF(LS12:LS112,"&gt;=0"))</f>
        <v/>
      </c>
      <c r="LO130" s="484"/>
      <c r="LP130" s="110"/>
      <c r="LQ130" s="110"/>
      <c r="LR130" s="136"/>
      <c r="LS130" s="59"/>
      <c r="LT130" s="33"/>
      <c r="LU130" s="484">
        <f>IF(ISBLANK(LZ3),"",SUMIF(LZ12:LZ112,"&gt;=0")/COUNTIF(LZ12:LZ112,"&gt;=0"))</f>
        <v>30.487804878048781</v>
      </c>
      <c r="LV130" s="484"/>
      <c r="LW130" s="110"/>
      <c r="LX130" s="110"/>
      <c r="LY130" s="136"/>
      <c r="LZ130" s="59"/>
      <c r="MA130" s="33"/>
      <c r="MB130" s="484">
        <f>IF(ISBLANK(MG3),"",SUMIF(MG12:MG112,"&gt;=0")/COUNTIF(MG12:MG112,"&gt;=0"))</f>
        <v>36.341463414634148</v>
      </c>
      <c r="MC130" s="484"/>
      <c r="MD130" s="110"/>
      <c r="ME130" s="110"/>
      <c r="MF130" s="136"/>
      <c r="MG130" s="59"/>
      <c r="MH130" s="33"/>
      <c r="MI130" s="484" t="str">
        <f>IF(ISBLANK(MN3),"",SUMIF(MN12:MN112,"&gt;=0")/COUNTIF(MN12:MN112,"&gt;=0"))</f>
        <v/>
      </c>
      <c r="MJ130" s="484"/>
      <c r="MK130" s="110"/>
      <c r="ML130" s="110"/>
      <c r="MM130" s="136"/>
      <c r="MN130" s="59"/>
      <c r="MO130" s="33"/>
      <c r="MP130" s="484" t="str">
        <f>IF(ISBLANK(MU3),"",SUMIF(MU12:MU112,"&gt;=0")/COUNTIF(MU12:MU112,"&gt;=0"))</f>
        <v/>
      </c>
      <c r="MQ130" s="484"/>
      <c r="MR130" s="110"/>
      <c r="MS130" s="110"/>
      <c r="MT130" s="136"/>
      <c r="MU130" s="59"/>
      <c r="MV130" s="33"/>
      <c r="MW130" s="484" t="str">
        <f>IF(ISBLANK(NB3),"",SUMIF(NB12:NB112,"&gt;=0")/COUNTIF(NB12:NB112,"&gt;=0"))</f>
        <v/>
      </c>
      <c r="MX130" s="484"/>
      <c r="MY130" s="110"/>
      <c r="MZ130" s="110"/>
      <c r="NA130" s="136"/>
      <c r="NB130" s="59"/>
      <c r="NC130" s="33"/>
      <c r="ND130" s="484" t="str">
        <f>IF(ISBLANK(NI3),"",SUMIF(NI12:NI112,"&gt;=0")/COUNTIF(NI12:NI112,"&gt;=0"))</f>
        <v/>
      </c>
      <c r="NE130" s="484"/>
      <c r="NF130" s="110"/>
      <c r="NG130" s="110"/>
      <c r="NH130" s="136"/>
      <c r="NI130" s="59"/>
      <c r="NJ130" s="33"/>
      <c r="NK130" s="484" t="str">
        <f>IF(ISBLANK(NP3),"",SUMIF(NP12:NP112,"&gt;=0")/COUNTIF(NP12:NP112,"&gt;=0"))</f>
        <v/>
      </c>
      <c r="NL130" s="484"/>
      <c r="NM130" s="110"/>
      <c r="NN130" s="110"/>
      <c r="NO130" s="136"/>
      <c r="NP130" s="59"/>
      <c r="NQ130" s="33"/>
      <c r="NR130" s="484" t="str">
        <f>IF(ISBLANK(NW3),"",SUMIF(NW12:NW112,"&gt;=0")/COUNTIF(NW12:NW112,"&gt;=0"))</f>
        <v/>
      </c>
      <c r="NS130" s="484"/>
      <c r="NT130" s="110"/>
      <c r="NU130" s="110"/>
      <c r="NV130" s="136"/>
      <c r="NW130" s="59"/>
      <c r="NX130" s="33"/>
      <c r="NY130" s="484" t="str">
        <f>IF(ISBLANK(OD3),"",SUMIF(OD12:OD112,"&gt;=0")/COUNTIF(OD12:OD112,"&gt;=0"))</f>
        <v/>
      </c>
      <c r="NZ130" s="484"/>
      <c r="OA130" s="110"/>
      <c r="OB130" s="110"/>
      <c r="OC130" s="136"/>
      <c r="OD130" s="59"/>
      <c r="OE130" s="33"/>
      <c r="OF130" s="484" t="str">
        <f>IF(ISBLANK(OK3),"",SUMIF(OK12:OK112,"&gt;=0")/COUNTIF(OK12:OK112,"&gt;=0"))</f>
        <v/>
      </c>
      <c r="OG130" s="484"/>
      <c r="OH130" s="110"/>
      <c r="OI130" s="110"/>
      <c r="OJ130" s="136"/>
      <c r="OK130" s="59"/>
      <c r="OL130" s="33"/>
      <c r="OM130" s="484" t="str">
        <f>IF(ISBLANK(OR3),"",SUMIF(OR12:OR112,"&gt;=0")/COUNTIF(OR12:OR112,"&gt;=0"))</f>
        <v/>
      </c>
      <c r="ON130" s="484"/>
      <c r="OO130" s="110"/>
      <c r="OP130" s="110"/>
      <c r="OQ130" s="136"/>
      <c r="OR130" s="59"/>
      <c r="OS130" s="33"/>
      <c r="OT130" s="484" t="str">
        <f>IF(ISBLANK(OY3),"",SUMIF(OY12:OY112,"&gt;=0")/COUNTIF(OY12:OY112,"&gt;=0"))</f>
        <v/>
      </c>
      <c r="OU130" s="484"/>
      <c r="OV130" s="110"/>
      <c r="OW130" s="110"/>
      <c r="OX130" s="136"/>
      <c r="OY130" s="59"/>
      <c r="OZ130" s="33"/>
      <c r="PA130" s="484" t="str">
        <f>IF(ISBLANK(PF3),"",SUMIF(PF12:PF112,"&gt;=0")/COUNTIF(PF12:PF112,"&gt;=0"))</f>
        <v/>
      </c>
      <c r="PB130" s="484"/>
      <c r="PC130" s="110"/>
      <c r="PD130" s="110"/>
      <c r="PE130" s="136"/>
      <c r="PF130" s="59"/>
      <c r="PG130" s="33"/>
      <c r="PH130" s="484" t="str">
        <f>IF(ISBLANK(PM3),"",SUMIF(PM12:PM112,"&gt;=0")/COUNTIF(PM12:PM112,"&gt;=0"))</f>
        <v/>
      </c>
      <c r="PI130" s="484"/>
      <c r="PJ130" s="110"/>
      <c r="PK130" s="110"/>
      <c r="PL130" s="136"/>
      <c r="PM130" s="59"/>
      <c r="PN130" s="33"/>
      <c r="PO130" s="484" t="str">
        <f>IF(ISBLANK(PT3),"",SUMIF(PT12:PT112,"&gt;=0")/COUNTIF(PT12:PT112,"&gt;=0"))</f>
        <v/>
      </c>
      <c r="PP130" s="484"/>
      <c r="PQ130" s="110"/>
      <c r="PR130" s="110"/>
      <c r="PS130" s="136"/>
      <c r="PT130" s="59"/>
      <c r="PU130" s="33"/>
      <c r="PV130" s="484" t="str">
        <f>IF(ISBLANK(QA3),"",SUMIF(QA12:QA112,"&gt;=0")/COUNTIF(QA12:QA112,"&gt;=0"))</f>
        <v/>
      </c>
      <c r="PW130" s="484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AZ3" activePane="bottomRight" state="frozen"/>
      <selection pane="topRight" activeCell="J1" sqref="J1"/>
      <selection pane="bottomLeft" activeCell="A3" sqref="A3"/>
      <selection pane="bottomRight" activeCell="BQ12" sqref="BQ12"/>
    </sheetView>
  </sheetViews>
  <sheetFormatPr defaultColWidth="9.140625" defaultRowHeight="12.75" x14ac:dyDescent="0.2"/>
  <cols>
    <col min="1" max="1" width="2.7109375" style="4" customWidth="1"/>
    <col min="2" max="2" width="7.710937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56" width="8.7109375" style="4" customWidth="1"/>
    <col min="57" max="57" width="9.5703125" style="4" customWidth="1"/>
    <col min="58" max="72" width="8.7109375" style="4" customWidth="1"/>
    <col min="73" max="73" width="0.85546875" style="4" customWidth="1"/>
    <col min="74" max="74" width="4.7109375" style="4" customWidth="1"/>
    <col min="75" max="75" width="20.710937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2" t="s">
        <v>265</v>
      </c>
      <c r="C2" s="113"/>
      <c r="D2" s="170" t="s">
        <v>275</v>
      </c>
      <c r="E2" s="171" t="s">
        <v>343</v>
      </c>
      <c r="F2" s="310" t="s">
        <v>338</v>
      </c>
      <c r="G2" s="311" t="s">
        <v>344</v>
      </c>
      <c r="H2" s="311" t="s">
        <v>339</v>
      </c>
      <c r="I2" s="312" t="s">
        <v>340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>Nottingham (V)</v>
      </c>
      <c r="BF2" s="124" t="str">
        <f>IF(ISBLANK(Tipy!KF3),"",Tipy!KF3)</f>
        <v>Watford (D)</v>
      </c>
      <c r="BG2" s="114" t="str">
        <f>IF(ISBLANK(Tipy!KL3),"",Tipy!KL3)</f>
        <v>Benfica (V)</v>
      </c>
      <c r="BH2" s="124" t="str">
        <f>IF(ISBLANK(Tipy!KR3),"",Tipy!KR3)</f>
        <v>ManCity (V)</v>
      </c>
      <c r="BI2" s="114" t="str">
        <f>IF(ISBLANK(Tipy!KX3),"",Tipy!KX3)</f>
        <v>Benfica (D)</v>
      </c>
      <c r="BJ2" s="123" t="str">
        <f>IF(ISBLANK(Tipy!LD3),"",Tipy!LD3)</f>
        <v>AVilla (V)</v>
      </c>
      <c r="BK2" s="129" t="str">
        <f>IF(ISBLANK(Tipy!LJ3),"",Tipy!LJ3)</f>
        <v>ManCity (N)</v>
      </c>
      <c r="BL2" s="124" t="str">
        <f>IF(ISBLANK(Tipy!LP3),"",Tipy!LP3)</f>
        <v>Everton (D)</v>
      </c>
      <c r="BM2" s="125" t="str">
        <f>IF(ISBLANK(Tipy!LV3),"",Tipy!LV3)</f>
        <v/>
      </c>
      <c r="BN2" s="124" t="str">
        <f>IF(ISBLANK(Tipy!MB3),"",Tipy!MB3)</f>
        <v>Newcastle (V)</v>
      </c>
      <c r="BO2" s="114" t="str">
        <f>IF(ISBLANK(Tipy!MH3),"",Tipy!MH3)</f>
        <v/>
      </c>
      <c r="BP2" s="124" t="str">
        <f>IF(ISBLANK(Tipy!MN3),"",Tipy!MN3)</f>
        <v>Spurs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514" t="s">
        <v>278</v>
      </c>
      <c r="BW2" s="515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9" t="s">
        <v>167</v>
      </c>
      <c r="C3" s="160">
        <f>Tipy!A90</f>
        <v>14</v>
      </c>
      <c r="D3" s="178" t="str">
        <f>Tipy!B90</f>
        <v>slaffko 14</v>
      </c>
      <c r="E3" s="307">
        <f>SUM(F3:I3)</f>
        <v>2070</v>
      </c>
      <c r="F3" s="305">
        <f>IF(ISBLANK(Výsledky!$I$3),"-",SUM(J3:M3,O3,Q3,S3:T3,V3,X3,Z3:AA3,AC3:AE3,AG3:AI3,AK3:AM3,AP3,AR3,AT3:AU3,AW3:AX3,BA3,BC3:BD3,BF3,BH3,BJ3,BL3,BN3,BP3,BR3:BS3))</f>
        <v>1420</v>
      </c>
      <c r="G3" s="147">
        <f>IF(ISBLANK(Výsledky!$AK$3),"-",SUM(N3,R3,U3,Y3,AB3,AF3,AV3,BB3,BG3,BI3,BM3,BO3,BT3))</f>
        <v>350</v>
      </c>
      <c r="H3" s="147">
        <f>IF(ISBLANK(Výsledky!$AY$3),"-",SUM(P3,W3,AJ3,AO3,AQ3,AY3))</f>
        <v>130</v>
      </c>
      <c r="I3" s="166">
        <f>IF(ISBLANK(Výsledky!$HK$3),"-",SUM(AN3,AS3,AZ3,BE3,BK3,BQ3))</f>
        <v>170</v>
      </c>
      <c r="J3" s="163">
        <f>IF(ISBLANK(Výsledky!$I$3),"",Výsledky!I96)</f>
        <v>80</v>
      </c>
      <c r="K3" s="148">
        <f>IF(ISBLANK(Výsledky!$P$3),"",Výsledky!P96)</f>
        <v>60</v>
      </c>
      <c r="L3" s="148">
        <f>IF(ISBLANK(Výsledky!$W$3),"",Výsledky!W96)</f>
        <v>80</v>
      </c>
      <c r="M3" s="148">
        <f>IF(ISBLANK(Výsledky!$AD$3),"",Výsledky!AD96)</f>
        <v>30</v>
      </c>
      <c r="N3" s="148">
        <f>IF(ISBLANK(Výsledky!$AK$3),"",Výsledky!AK96)</f>
        <v>50</v>
      </c>
      <c r="O3" s="148">
        <f>IF(ISBLANK(Výsledky!$AR$3),"",Výsledky!AR96)</f>
        <v>50</v>
      </c>
      <c r="P3" s="148">
        <f>IF(ISBLANK(Výsledky!$AY$3),"",Výsledky!AY96)</f>
        <v>40</v>
      </c>
      <c r="Q3" s="148">
        <f>IF(ISBLANK(Výsledky!$BF$3),"",Výsledky!BF96)</f>
        <v>30</v>
      </c>
      <c r="R3" s="148">
        <f>IF(ISBLANK(Výsledky!$BM$3),"",Výsledky!BM96)</f>
        <v>50</v>
      </c>
      <c r="S3" s="148">
        <f>IF(ISBLANK(Výsledky!$BT$3),"",Výsledky!BT96)</f>
        <v>60</v>
      </c>
      <c r="T3" s="148">
        <f>IF(ISBLANK(Výsledky!$CA$3),"",Výsledky!CA96)</f>
        <v>50</v>
      </c>
      <c r="U3" s="148">
        <f>IF(ISBLANK(Výsledky!$CH$3),"",Výsledky!CH96)</f>
        <v>50</v>
      </c>
      <c r="V3" s="148">
        <f>IF(ISBLANK(Výsledky!$CO$3),"",Výsledky!CO96)</f>
        <v>60</v>
      </c>
      <c r="W3" s="148">
        <f>IF(ISBLANK(Výsledky!$CV$3),"",Výsledky!CV96)</f>
        <v>60</v>
      </c>
      <c r="X3" s="148">
        <f>IF(ISBLANK(Výsledky!$DC$3),"",Výsledky!DC96)</f>
        <v>0</v>
      </c>
      <c r="Y3" s="148">
        <f>IF(ISBLANK(Výsledky!$DJ$3),"",Výsledky!DJ96)</f>
        <v>30</v>
      </c>
      <c r="Z3" s="148">
        <f>IF(ISBLANK(Výsledky!$DQ$3),"",Výsledky!DQ96)</f>
        <v>10</v>
      </c>
      <c r="AA3" s="148">
        <f>IF(ISBLANK(Výsledky!$DX$3),"",Výsledky!DX96)</f>
        <v>60</v>
      </c>
      <c r="AB3" s="148">
        <f>IF(ISBLANK(Výsledky!$EE$3),"",Výsledky!EE96)</f>
        <v>80</v>
      </c>
      <c r="AC3" s="148">
        <f>IF(ISBLANK(Výsledky!$EL$3),"",Výsledky!EL96)</f>
        <v>70</v>
      </c>
      <c r="AD3" s="148">
        <f>IF(ISBLANK(Výsledky!$ES$3),"",Výsledky!ES96)</f>
        <v>60</v>
      </c>
      <c r="AE3" s="148">
        <f>IF(ISBLANK(Výsledky!$EZ$3),"",Výsledky!EZ96)</f>
        <v>30</v>
      </c>
      <c r="AF3" s="148">
        <f>IF(ISBLANK(Výsledky!$FG$3),"",Výsledky!FG96)</f>
        <v>30</v>
      </c>
      <c r="AG3" s="148">
        <f>IF(ISBLANK(Výsledky!$FN$3),"",Výsledky!FN96)</f>
        <v>50</v>
      </c>
      <c r="AH3" s="148">
        <f>IF(ISBLANK(Výsledky!$FU$3),"",Výsledky!FU96)</f>
        <v>60</v>
      </c>
      <c r="AI3" s="148">
        <f>IF(ISBLANK(Výsledky!$GB$3),"",Výsledky!GB96)</f>
        <v>20</v>
      </c>
      <c r="AJ3" s="148">
        <f>IF(ISBLANK(Výsledky!$GI$3),"",Výsledky!GI96)</f>
        <v>0</v>
      </c>
      <c r="AK3" s="148">
        <f>IF(ISBLANK(Výsledky!$GP$3),"",Výsledky!GP96)</f>
        <v>60</v>
      </c>
      <c r="AL3" s="393">
        <v>0</v>
      </c>
      <c r="AM3" s="148">
        <f>IF(ISBLANK(Výsledky!$HD$3),"",Výsledky!HD96)</f>
        <v>40</v>
      </c>
      <c r="AN3" s="148">
        <f>IF(ISBLANK(Výsledky!$HK$3),"",Výsledky!HK96)</f>
        <v>30</v>
      </c>
      <c r="AO3" s="148">
        <f>IF(ISBLANK(Výsledky!$HR$3),"",Výsledky!HR96)</f>
        <v>0</v>
      </c>
      <c r="AP3" s="148">
        <f>IF(ISBLANK(Výsledky!$HY$3),"",Výsledky!HY96)</f>
        <v>20</v>
      </c>
      <c r="AQ3" s="148">
        <f>IF(ISBLANK(Výsledky!$IF$3),"",Výsledky!IF96)</f>
        <v>30</v>
      </c>
      <c r="AR3" s="148">
        <f>IF(ISBLANK(Výsledky!$IM$3),"",Výsledky!IM96)</f>
        <v>30</v>
      </c>
      <c r="AS3" s="148">
        <f>IF(ISBLANK(Výsledky!$IT$3),"",Výsledky!IT96)</f>
        <v>30</v>
      </c>
      <c r="AT3" s="148">
        <f>IF(ISBLANK(Výsledky!$JA$3),"",Výsledky!JA96)</f>
        <v>80</v>
      </c>
      <c r="AU3" s="148">
        <f>IF(ISBLANK(Výsledky!$JH$3),"",Výsledky!JH96)</f>
        <v>20</v>
      </c>
      <c r="AV3" s="148">
        <f>IF(ISBLANK(Výsledky!$JO$3),"",Výsledky!JO96)</f>
        <v>60</v>
      </c>
      <c r="AW3" s="148">
        <f>IF(ISBLANK(Výsledky!$JV$3),"",Výsledky!JV96)</f>
        <v>60</v>
      </c>
      <c r="AX3" s="148">
        <f>IF(ISBLANK(Výsledky!$KC$3),"",Výsledky!KC96)</f>
        <v>60</v>
      </c>
      <c r="AY3" s="148">
        <f>IF(ISBLANK(Výsledky!$KJ$3),"",Výsledky!KJ96)</f>
        <v>0</v>
      </c>
      <c r="AZ3" s="148">
        <f>IF(ISBLANK(Výsledky!$KQ$3),"",Výsledky!KQ96)</f>
        <v>80</v>
      </c>
      <c r="BA3" s="148">
        <f>IF(ISBLANK(Výsledky!$KX$3),"",Výsledky!KX96)</f>
        <v>30</v>
      </c>
      <c r="BB3" s="148">
        <f>IF(ISBLANK(Výsledky!$LE$3),"",Výsledky!LE96)</f>
        <v>0</v>
      </c>
      <c r="BC3" s="148">
        <f>IF(ISBLANK(Výsledky!$LL$3),"",Výsledky!LL96)</f>
        <v>80</v>
      </c>
      <c r="BD3" s="148" t="str">
        <f>IF(ISBLANK(Výsledky!$LS$3),"",Výsledky!LS96)</f>
        <v/>
      </c>
      <c r="BE3" s="148">
        <f>IF(ISBLANK(Výsledky!$LZ$3),"",Výsledky!LZ96)</f>
        <v>30</v>
      </c>
      <c r="BF3" s="148">
        <f>IF(ISBLANK(Výsledky!$MG$3),"",Výsledky!MG96)</f>
        <v>80</v>
      </c>
      <c r="BG3" s="148" t="str">
        <f>IF(ISBLANK(Výsledky!$MN$3),"",Výsledky!MN96)</f>
        <v/>
      </c>
      <c r="BH3" s="148" t="str">
        <f>IF(ISBLANK(Výsledky!$MU$3),"",Výsledky!MU96)</f>
        <v/>
      </c>
      <c r="BI3" s="148" t="str">
        <f>IF(ISBLANK(Výsledky!$NB$3),"",Výsledky!NB96)</f>
        <v/>
      </c>
      <c r="BJ3" s="148" t="str">
        <f>IF(ISBLANK(Výsledky!$NI$3),"",Výsledky!NI96)</f>
        <v/>
      </c>
      <c r="BK3" s="148" t="str">
        <f>IF(ISBLANK(Výsledky!$NP$3),"",Výsledky!NP96)</f>
        <v/>
      </c>
      <c r="BL3" s="148" t="str">
        <f>IF(ISBLANK(Výsledky!$NW$3),"",Výsledky!NW96)</f>
        <v/>
      </c>
      <c r="BM3" s="148" t="str">
        <f>IF(ISBLANK(Výsledky!$OD$3),"",Výsledky!OD96)</f>
        <v/>
      </c>
      <c r="BN3" s="148" t="str">
        <f>IF(ISBLANK(Výsledky!$OK$3),"",Výsledky!OK96)</f>
        <v/>
      </c>
      <c r="BO3" s="148" t="str">
        <f>IF(ISBLANK(Výsledky!$OR$3),"",Výsledky!OR96)</f>
        <v/>
      </c>
      <c r="BP3" s="148" t="str">
        <f>IF(ISBLANK(Výsledky!$OY$3),"",Výsledky!OY96)</f>
        <v/>
      </c>
      <c r="BQ3" s="148" t="str">
        <f>IF(ISBLANK(Výsledky!$PF$3),"",Výsledky!PF96)</f>
        <v/>
      </c>
      <c r="BR3" s="148" t="str">
        <f>IF(ISBLANK(Výsledky!$PM$3),"",Výsledky!PM96)</f>
        <v/>
      </c>
      <c r="BS3" s="148" t="str">
        <f>IF(ISBLANK(Výsledky!$PT$3),"",Výsledky!PT96)</f>
        <v/>
      </c>
      <c r="BT3" s="149" t="str">
        <f>IF(ISBLANK(Výsledky!$QA$3),"",Výsledky!QA96)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150" t="s">
        <v>168</v>
      </c>
      <c r="C4" s="161">
        <f>Tipy!A93</f>
        <v>3</v>
      </c>
      <c r="D4" s="179" t="str">
        <f>Tipy!B93</f>
        <v>Steve3465</v>
      </c>
      <c r="E4" s="308">
        <f>SUM(F4:I4)</f>
        <v>1960</v>
      </c>
      <c r="F4" s="306">
        <f>IF(ISBLANK(Výsledky!$I$3),"-",SUM(J4:M4,O4,Q4,S4:T4,V4,X4,Z4:AA4,AC4:AE4,AG4:AI4,AK4:AM4,AP4,AR4,AT4:AU4,AW4:AX4,BA4,BC4:BD4,BF4,BH4,BJ4,BL4,BN4,BP4,BR4:BS4))</f>
        <v>1220</v>
      </c>
      <c r="G4" s="151">
        <f>IF(ISBLANK(Výsledky!$AK$3),"-",SUM(N4,R4,U4,Y4,AB4,AF4,AV4,BB4,BG4,BI4,BM4,BO4,BT4))</f>
        <v>360</v>
      </c>
      <c r="H4" s="151">
        <f>IF(ISBLANK(Výsledky!$AY$3),"-",SUM(P4,W4,AJ4,AO4,AQ4,AY4))</f>
        <v>190</v>
      </c>
      <c r="I4" s="167">
        <f>IF(ISBLANK(Výsledky!$HK$3),"-",SUM(AN4,AS4,AZ4,BE4,BK4,BQ4))</f>
        <v>190</v>
      </c>
      <c r="J4" s="164">
        <f>IF(ISBLANK(Výsledky!$I$3),"",Výsledky!I99)</f>
        <v>60</v>
      </c>
      <c r="K4" s="152">
        <f>IF(ISBLANK(Výsledky!$P$3),"",Výsledky!P99)</f>
        <v>80</v>
      </c>
      <c r="L4" s="152">
        <f>IF(ISBLANK(Výsledky!$W$3),"",Výsledky!W99)</f>
        <v>30</v>
      </c>
      <c r="M4" s="152">
        <f>IF(ISBLANK(Výsledky!$AD$3),"",Výsledky!AD99)</f>
        <v>50</v>
      </c>
      <c r="N4" s="152">
        <f>IF(ISBLANK(Výsledky!$AK$3),"",Výsledky!AK99)</f>
        <v>50</v>
      </c>
      <c r="O4" s="152">
        <f>IF(ISBLANK(Výsledky!$AR$3),"",Výsledky!AR99)</f>
        <v>60</v>
      </c>
      <c r="P4" s="152">
        <f>IF(ISBLANK(Výsledky!$AY$3),"",Výsledky!AY99)</f>
        <v>50</v>
      </c>
      <c r="Q4" s="152">
        <f>IF(ISBLANK(Výsledky!$BF$3),"",Výsledky!BF99)</f>
        <v>40</v>
      </c>
      <c r="R4" s="152">
        <f>IF(ISBLANK(Výsledky!$BM$3),"",Výsledky!BM99)</f>
        <v>30</v>
      </c>
      <c r="S4" s="152">
        <f>IF(ISBLANK(Výsledky!$BT$3),"",Výsledky!BT99)</f>
        <v>40</v>
      </c>
      <c r="T4" s="152">
        <f>IF(ISBLANK(Výsledky!$CA$3),"",Výsledky!CA99)</f>
        <v>50</v>
      </c>
      <c r="U4" s="152">
        <f>IF(ISBLANK(Výsledky!$CH$3),"",Výsledky!CH99)</f>
        <v>40</v>
      </c>
      <c r="V4" s="152">
        <f>IF(ISBLANK(Výsledky!$CO$3),"",Výsledky!CO99)</f>
        <v>30</v>
      </c>
      <c r="W4" s="152">
        <f>IF(ISBLANK(Výsledky!$CV$3),"",Výsledky!CV99)</f>
        <v>50</v>
      </c>
      <c r="X4" s="152">
        <f>IF(ISBLANK(Výsledky!$DC$3),"",Výsledky!DC99)</f>
        <v>10</v>
      </c>
      <c r="Y4" s="152">
        <f>IF(ISBLANK(Výsledky!$DJ$3),"",Výsledky!DJ99)</f>
        <v>60</v>
      </c>
      <c r="Z4" s="152">
        <f>IF(ISBLANK(Výsledky!$DQ$3),"",Výsledky!DQ99)</f>
        <v>10</v>
      </c>
      <c r="AA4" s="152">
        <f>IF(ISBLANK(Výsledky!$DX$3),"",Výsledky!DX99)</f>
        <v>60</v>
      </c>
      <c r="AB4" s="152">
        <f>IF(ISBLANK(Výsledky!$EE$3),"",Výsledky!EE99)</f>
        <v>50</v>
      </c>
      <c r="AC4" s="152">
        <f>IF(ISBLANK(Výsledky!$EL$3),"",Výsledky!EL99)</f>
        <v>40</v>
      </c>
      <c r="AD4" s="152">
        <f>IF(ISBLANK(Výsledky!$ES$3),"",Výsledky!ES99)</f>
        <v>20</v>
      </c>
      <c r="AE4" s="152">
        <f>IF(ISBLANK(Výsledky!$EZ$3),"",Výsledky!EZ99)</f>
        <v>30</v>
      </c>
      <c r="AF4" s="152">
        <f>IF(ISBLANK(Výsledky!$FG$3),"",Výsledky!FG99)</f>
        <v>70</v>
      </c>
      <c r="AG4" s="152">
        <f>IF(ISBLANK(Výsledky!$FN$3),"",Výsledky!FN99)</f>
        <v>60</v>
      </c>
      <c r="AH4" s="152">
        <f>IF(ISBLANK(Výsledky!$FU$3),"",Výsledky!FU99)</f>
        <v>80</v>
      </c>
      <c r="AI4" s="152">
        <f>IF(ISBLANK(Výsledky!$GB$3),"",Výsledky!GB99)</f>
        <v>10</v>
      </c>
      <c r="AJ4" s="152">
        <f>IF(ISBLANK(Výsledky!$GI$3),"",Výsledky!GI99)</f>
        <v>30</v>
      </c>
      <c r="AK4" s="152">
        <f>IF(ISBLANK(Výsledky!$GP$3),"",Výsledky!GP99)</f>
        <v>50</v>
      </c>
      <c r="AL4" s="200">
        <v>0</v>
      </c>
      <c r="AM4" s="152">
        <f>IF(ISBLANK(Výsledky!$HD$3),"",Výsledky!HD99)</f>
        <v>40</v>
      </c>
      <c r="AN4" s="152">
        <f>IF(ISBLANK(Výsledky!$HK$3),"",Výsledky!HK99)</f>
        <v>20</v>
      </c>
      <c r="AO4" s="152">
        <f>IF(ISBLANK(Výsledky!$HR$3),"",Výsledky!HR99)</f>
        <v>0</v>
      </c>
      <c r="AP4" s="152">
        <f>IF(ISBLANK(Výsledky!$HY$3),"",Výsledky!HY99)</f>
        <v>40</v>
      </c>
      <c r="AQ4" s="152">
        <f>IF(ISBLANK(Výsledky!$IF$3),"",Výsledky!IF99)</f>
        <v>60</v>
      </c>
      <c r="AR4" s="152">
        <f>IF(ISBLANK(Výsledky!$IM$3),"",Výsledky!IM99)</f>
        <v>30</v>
      </c>
      <c r="AS4" s="152">
        <f>IF(ISBLANK(Výsledky!$IT$3),"",Výsledky!IT99)</f>
        <v>60</v>
      </c>
      <c r="AT4" s="152">
        <f>IF(ISBLANK(Výsledky!$JA$3),"",Výsledky!JA99)</f>
        <v>80</v>
      </c>
      <c r="AU4" s="152">
        <f>IF(ISBLANK(Výsledky!$JH$3),"",Výsledky!JH99)</f>
        <v>20</v>
      </c>
      <c r="AV4" s="152">
        <f>IF(ISBLANK(Výsledky!$JO$3),"",Výsledky!JO99)</f>
        <v>60</v>
      </c>
      <c r="AW4" s="152">
        <f>IF(ISBLANK(Výsledky!$JV$3),"",Výsledky!JV99)</f>
        <v>50</v>
      </c>
      <c r="AX4" s="152">
        <f>IF(ISBLANK(Výsledky!$KC$3),"",Výsledky!KC99)</f>
        <v>50</v>
      </c>
      <c r="AY4" s="152">
        <f>IF(ISBLANK(Výsledky!$KJ$3),"",Výsledky!KJ99)</f>
        <v>0</v>
      </c>
      <c r="AZ4" s="152">
        <f>IF(ISBLANK(Výsledky!$KQ$3),"",Výsledky!KQ99)</f>
        <v>50</v>
      </c>
      <c r="BA4" s="152">
        <f>IF(ISBLANK(Výsledky!$KX$3),"",Výsledky!KX99)</f>
        <v>20</v>
      </c>
      <c r="BB4" s="152">
        <f>IF(ISBLANK(Výsledky!$LE$3),"",Výsledky!LE99)</f>
        <v>0</v>
      </c>
      <c r="BC4" s="152">
        <f>IF(ISBLANK(Výsledky!$LL$3),"",Výsledky!LL99)</f>
        <v>50</v>
      </c>
      <c r="BD4" s="152" t="str">
        <f>IF(ISBLANK(Výsledky!$LS$3),"",Výsledky!LS99)</f>
        <v/>
      </c>
      <c r="BE4" s="152">
        <f>IF(ISBLANK(Výsledky!$LZ$3),"",Výsledky!LZ99)</f>
        <v>60</v>
      </c>
      <c r="BF4" s="152">
        <f>IF(ISBLANK(Výsledky!$MG$3),"",Výsledky!MG99)</f>
        <v>30</v>
      </c>
      <c r="BG4" s="152" t="str">
        <f>IF(ISBLANK(Výsledky!$MN$3),"",Výsledky!MN99)</f>
        <v/>
      </c>
      <c r="BH4" s="152" t="str">
        <f>IF(ISBLANK(Výsledky!$MU$3),"",Výsledky!MU99)</f>
        <v/>
      </c>
      <c r="BI4" s="152" t="str">
        <f>IF(ISBLANK(Výsledky!$NB$3),"",Výsledky!NB99)</f>
        <v/>
      </c>
      <c r="BJ4" s="152" t="str">
        <f>IF(ISBLANK(Výsledky!$NI$3),"",Výsledky!NI99)</f>
        <v/>
      </c>
      <c r="BK4" s="152" t="str">
        <f>IF(ISBLANK(Výsledky!$NP$3),"",Výsledky!NP99)</f>
        <v/>
      </c>
      <c r="BL4" s="152" t="str">
        <f>IF(ISBLANK(Výsledky!$NW$3),"",Výsledky!NW99)</f>
        <v/>
      </c>
      <c r="BM4" s="152" t="str">
        <f>IF(ISBLANK(Výsledky!$OD$3),"",Výsledky!OD99)</f>
        <v/>
      </c>
      <c r="BN4" s="152" t="str">
        <f>IF(ISBLANK(Výsledky!$OK$3),"",Výsledky!OK99)</f>
        <v/>
      </c>
      <c r="BO4" s="152" t="str">
        <f>IF(ISBLANK(Výsledky!$OR$3),"",Výsledky!OR99)</f>
        <v/>
      </c>
      <c r="BP4" s="152" t="str">
        <f>IF(ISBLANK(Výsledky!$OY$3),"",Výsledky!OY99)</f>
        <v/>
      </c>
      <c r="BQ4" s="152" t="str">
        <f>IF(ISBLANK(Výsledky!$PF$3),"",Výsledky!PF99)</f>
        <v/>
      </c>
      <c r="BR4" s="152" t="str">
        <f>IF(ISBLANK(Výsledky!$PM$3),"",Výsledky!PM99)</f>
        <v/>
      </c>
      <c r="BS4" s="152" t="str">
        <f>IF(ISBLANK(Výsledky!$PT$3),"",Výsledky!PT99)</f>
        <v/>
      </c>
      <c r="BT4" s="153" t="str">
        <f>IF(ISBLANK(Výsledky!$QA$3),"",Výsledky!QA99)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4" t="s">
        <v>169</v>
      </c>
      <c r="C5" s="161">
        <f>Tipy!A72</f>
        <v>4</v>
      </c>
      <c r="D5" s="179" t="str">
        <f>Tipy!B72</f>
        <v>Pedro8</v>
      </c>
      <c r="E5" s="308">
        <f>SUM(F5:I5)</f>
        <v>1960</v>
      </c>
      <c r="F5" s="306">
        <f>IF(ISBLANK(Výsledky!$I$3),"-",SUM(J5:M5,O5,Q5,S5:T5,V5,X5,Z5:AA5,AC5:AE5,AG5:AI5,AK5:AM5,AP5,AR5,AT5:AU5,AW5:AX5,BA5,BC5:BD5,BF5,BH5,BJ5,BL5,BN5,BP5,BR5:BS5))</f>
        <v>1200</v>
      </c>
      <c r="G5" s="151">
        <f>IF(ISBLANK(Výsledky!$AK$3),"-",SUM(N5,R5,U5,Y5,AB5,AF5,AV5,BB5,BG5,BI5,BM5,BO5,BT5))</f>
        <v>350</v>
      </c>
      <c r="H5" s="151">
        <f>IF(ISBLANK(Výsledky!$AY$3),"-",SUM(P5,W5,AJ5,AO5,AQ5,AY5))</f>
        <v>220</v>
      </c>
      <c r="I5" s="167">
        <f>IF(ISBLANK(Výsledky!$HK$3),"-",SUM(AN5,AS5,AZ5,BE5,BK5,BQ5))</f>
        <v>190</v>
      </c>
      <c r="J5" s="164">
        <f>IF(ISBLANK(Výsledky!$I$3),"",Výsledky!I78)</f>
        <v>50</v>
      </c>
      <c r="K5" s="152">
        <f>IF(ISBLANK(Výsledky!$P$3),"",Výsledky!P78)</f>
        <v>70</v>
      </c>
      <c r="L5" s="152">
        <f>IF(ISBLANK(Výsledky!$W$3),"",Výsledky!W78)</f>
        <v>40</v>
      </c>
      <c r="M5" s="152">
        <f>IF(ISBLANK(Výsledky!$AD$3),"",Výsledky!AD78)</f>
        <v>60</v>
      </c>
      <c r="N5" s="152">
        <f>IF(ISBLANK(Výsledky!$AK$3),"",Výsledky!AK78)</f>
        <v>50</v>
      </c>
      <c r="O5" s="152">
        <f>IF(ISBLANK(Výsledky!$AR$3),"",Výsledky!AR78)</f>
        <v>50</v>
      </c>
      <c r="P5" s="152">
        <f>IF(ISBLANK(Výsledky!$AY$3),"",Výsledky!AY78)</f>
        <v>60</v>
      </c>
      <c r="Q5" s="152">
        <f>IF(ISBLANK(Výsledky!$BF$3),"",Výsledky!BF78)</f>
        <v>40</v>
      </c>
      <c r="R5" s="152">
        <f>IF(ISBLANK(Výsledky!$BM$3),"",Výsledky!BM78)</f>
        <v>50</v>
      </c>
      <c r="S5" s="152">
        <f>IF(ISBLANK(Výsledky!$BT$3),"",Výsledky!BT78)</f>
        <v>40</v>
      </c>
      <c r="T5" s="152">
        <f>IF(ISBLANK(Výsledky!$CA$3),"",Výsledky!CA78)</f>
        <v>50</v>
      </c>
      <c r="U5" s="152">
        <f>IF(ISBLANK(Výsledky!$CH$3),"",Výsledky!CH78)</f>
        <v>50</v>
      </c>
      <c r="V5" s="152">
        <f>IF(ISBLANK(Výsledky!$CO$3),"",Výsledky!CO78)</f>
        <v>60</v>
      </c>
      <c r="W5" s="152">
        <f>IF(ISBLANK(Výsledky!$CV$3),"",Výsledky!CV78)</f>
        <v>60</v>
      </c>
      <c r="X5" s="152">
        <f>IF(ISBLANK(Výsledky!$DC$3),"",Výsledky!DC78)</f>
        <v>10</v>
      </c>
      <c r="Y5" s="152">
        <f>IF(ISBLANK(Výsledky!$DJ$3),"",Výsledky!DJ78)</f>
        <v>30</v>
      </c>
      <c r="Z5" s="152">
        <f>IF(ISBLANK(Výsledky!$DQ$3),"",Výsledky!DQ78)</f>
        <v>0</v>
      </c>
      <c r="AA5" s="152">
        <f>IF(ISBLANK(Výsledky!$DX$3),"",Výsledky!DX78)</f>
        <v>60</v>
      </c>
      <c r="AB5" s="152">
        <f>IF(ISBLANK(Výsledky!$EE$3),"",Výsledky!EE78)</f>
        <v>60</v>
      </c>
      <c r="AC5" s="152">
        <f>IF(ISBLANK(Výsledky!$EL$3),"",Výsledky!EL78)</f>
        <v>30</v>
      </c>
      <c r="AD5" s="152">
        <f>IF(ISBLANK(Výsledky!$ES$3),"",Výsledky!ES78)</f>
        <v>50</v>
      </c>
      <c r="AE5" s="152">
        <f>IF(ISBLANK(Výsledky!$EZ$3),"",Výsledky!EZ78)</f>
        <v>20</v>
      </c>
      <c r="AF5" s="152">
        <f>IF(ISBLANK(Výsledky!$FG$3),"",Výsledky!FG78)</f>
        <v>50</v>
      </c>
      <c r="AG5" s="152">
        <f>IF(ISBLANK(Výsledky!$FN$3),"",Výsledky!FN78)</f>
        <v>50</v>
      </c>
      <c r="AH5" s="152">
        <f>IF(ISBLANK(Výsledky!$FU$3),"",Výsledky!FU78)</f>
        <v>60</v>
      </c>
      <c r="AI5" s="152">
        <f>IF(ISBLANK(Výsledky!$GB$3),"",Výsledky!GB78)</f>
        <v>20</v>
      </c>
      <c r="AJ5" s="152">
        <f>IF(ISBLANK(Výsledky!$GI$3),"",Výsledky!GI78)</f>
        <v>30</v>
      </c>
      <c r="AK5" s="152">
        <f>IF(ISBLANK(Výsledky!$GP$3),"",Výsledky!GP78)</f>
        <v>50</v>
      </c>
      <c r="AL5" s="200">
        <v>0</v>
      </c>
      <c r="AM5" s="152">
        <f>IF(ISBLANK(Výsledky!$HD$3),"",Výsledky!HD78)</f>
        <v>50</v>
      </c>
      <c r="AN5" s="152">
        <f>IF(ISBLANK(Výsledky!$HK$3),"",Výsledky!HK78)</f>
        <v>20</v>
      </c>
      <c r="AO5" s="152">
        <f>IF(ISBLANK(Výsledky!$HR$3),"",Výsledky!HR78)</f>
        <v>0</v>
      </c>
      <c r="AP5" s="152">
        <f>IF(ISBLANK(Výsledky!$HY$3),"",Výsledky!HY78)</f>
        <v>50</v>
      </c>
      <c r="AQ5" s="152">
        <f>IF(ISBLANK(Výsledky!$IF$3),"",Výsledky!IF78)</f>
        <v>70</v>
      </c>
      <c r="AR5" s="152">
        <f>IF(ISBLANK(Výsledky!$IM$3),"",Výsledky!IM78)</f>
        <v>30</v>
      </c>
      <c r="AS5" s="152">
        <f>IF(ISBLANK(Výsledky!$IT$3),"",Výsledky!IT78)</f>
        <v>70</v>
      </c>
      <c r="AT5" s="152">
        <f>IF(ISBLANK(Výsledky!$JA$3),"",Výsledky!JA78)</f>
        <v>30</v>
      </c>
      <c r="AU5" s="152">
        <f>IF(ISBLANK(Výsledky!$JH$3),"",Výsledky!JH78)</f>
        <v>20</v>
      </c>
      <c r="AV5" s="152">
        <f>IF(ISBLANK(Výsledky!$JO$3),"",Výsledky!JO78)</f>
        <v>60</v>
      </c>
      <c r="AW5" s="152">
        <f>IF(ISBLANK(Výsledky!$JV$3),"",Výsledky!JV78)</f>
        <v>60</v>
      </c>
      <c r="AX5" s="152">
        <f>IF(ISBLANK(Výsledky!$KC$3),"",Výsledky!KC78)</f>
        <v>30</v>
      </c>
      <c r="AY5" s="152">
        <f>IF(ISBLANK(Výsledky!$KJ$3),"",Výsledky!KJ78)</f>
        <v>0</v>
      </c>
      <c r="AZ5" s="152">
        <f>IF(ISBLANK(Výsledky!$KQ$3),"",Výsledky!KQ78)</f>
        <v>80</v>
      </c>
      <c r="BA5" s="152">
        <f>IF(ISBLANK(Výsledky!$KX$3),"",Výsledky!KX78)</f>
        <v>30</v>
      </c>
      <c r="BB5" s="152">
        <f>IF(ISBLANK(Výsledky!$LE$3),"",Výsledky!LE78)</f>
        <v>0</v>
      </c>
      <c r="BC5" s="152">
        <f>IF(ISBLANK(Výsledky!$LL$3),"",Výsledky!LL78)</f>
        <v>60</v>
      </c>
      <c r="BD5" s="152" t="str">
        <f>IF(ISBLANK(Výsledky!$LS$3),"",Výsledky!LS78)</f>
        <v/>
      </c>
      <c r="BE5" s="152">
        <f>IF(ISBLANK(Výsledky!$LZ$3),"",Výsledky!LZ78)</f>
        <v>20</v>
      </c>
      <c r="BF5" s="152">
        <f>IF(ISBLANK(Výsledky!$MG$3),"",Výsledky!MG78)</f>
        <v>30</v>
      </c>
      <c r="BG5" s="152" t="str">
        <f>IF(ISBLANK(Výsledky!$MN$3),"",Výsledky!MN78)</f>
        <v/>
      </c>
      <c r="BH5" s="152" t="str">
        <f>IF(ISBLANK(Výsledky!$MU$3),"",Výsledky!MU78)</f>
        <v/>
      </c>
      <c r="BI5" s="152" t="str">
        <f>IF(ISBLANK(Výsledky!$NB$3),"",Výsledky!NB78)</f>
        <v/>
      </c>
      <c r="BJ5" s="152" t="str">
        <f>IF(ISBLANK(Výsledky!$NI$3),"",Výsledky!NI78)</f>
        <v/>
      </c>
      <c r="BK5" s="152" t="str">
        <f>IF(ISBLANK(Výsledky!$NP$3),"",Výsledky!NP78)</f>
        <v/>
      </c>
      <c r="BL5" s="152" t="str">
        <f>IF(ISBLANK(Výsledky!$NW$3),"",Výsledky!NW78)</f>
        <v/>
      </c>
      <c r="BM5" s="152" t="str">
        <f>IF(ISBLANK(Výsledky!$OD$3),"",Výsledky!OD78)</f>
        <v/>
      </c>
      <c r="BN5" s="152" t="str">
        <f>IF(ISBLANK(Výsledky!$OK$3),"",Výsledky!OK78)</f>
        <v/>
      </c>
      <c r="BO5" s="152" t="str">
        <f>IF(ISBLANK(Výsledky!$OR$3),"",Výsledky!OR78)</f>
        <v/>
      </c>
      <c r="BP5" s="152" t="str">
        <f>IF(ISBLANK(Výsledky!$OY$3),"",Výsledky!OY78)</f>
        <v/>
      </c>
      <c r="BQ5" s="152" t="str">
        <f>IF(ISBLANK(Výsledky!$PF$3),"",Výsledky!PF78)</f>
        <v/>
      </c>
      <c r="BR5" s="152" t="str">
        <f>IF(ISBLANK(Výsledky!$PM$3),"",Výsledky!PM78)</f>
        <v/>
      </c>
      <c r="BS5" s="152" t="str">
        <f>IF(ISBLANK(Výsledky!$PT$3),"",Výsledky!PT78)</f>
        <v/>
      </c>
      <c r="BT5" s="153" t="str">
        <f>IF(ISBLANK(Výsledky!$QA$3),"",Výsledky!QA78)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5" t="s">
        <v>170</v>
      </c>
      <c r="C6" s="161">
        <f>Tipy!A39</f>
        <v>59</v>
      </c>
      <c r="D6" s="179" t="str">
        <f>Tipy!B39</f>
        <v>jirka1618</v>
      </c>
      <c r="E6" s="308">
        <f>SUM(F6:I6)</f>
        <v>1950</v>
      </c>
      <c r="F6" s="306">
        <f>IF(ISBLANK(Výsledky!$I$3),"-",SUM(J6:M6,O6,Q6,S6:T6,V6,X6,Z6:AA6,AC6:AE6,AG6:AI6,AK6:AM6,AP6,AR6,AT6:AU6,AW6:AX6,BA6,BC6:BD6,BF6,BH6,BJ6,BL6,BN6,BP6,BR6:BS6))</f>
        <v>1180</v>
      </c>
      <c r="G6" s="151">
        <f>IF(ISBLANK(Výsledky!$AK$3),"-",SUM(N6,R6,U6,Y6,AB6,AF6,AV6,BB6,BG6,BI6,BM6,BO6,BT6))</f>
        <v>390</v>
      </c>
      <c r="H6" s="151">
        <f>IF(ISBLANK(Výsledky!$AY$3),"-",SUM(P6,W6,AJ6,AO6,AQ6,AY6))</f>
        <v>220</v>
      </c>
      <c r="I6" s="167">
        <f>IF(ISBLANK(Výsledky!$HK$3),"-",SUM(AN6,AS6,AZ6,BE6,BK6,BQ6))</f>
        <v>160</v>
      </c>
      <c r="J6" s="164">
        <f>IF(ISBLANK(Výsledky!$I$3),"",Výsledky!I45)</f>
        <v>80</v>
      </c>
      <c r="K6" s="152">
        <f>IF(ISBLANK(Výsledky!$P$3),"",Výsledky!P45)</f>
        <v>30</v>
      </c>
      <c r="L6" s="152">
        <f>IF(ISBLANK(Výsledky!$W$3),"",Výsledky!W45)</f>
        <v>40</v>
      </c>
      <c r="M6" s="152">
        <f>IF(ISBLANK(Výsledky!$AD$3),"",Výsledky!AD45)</f>
        <v>60</v>
      </c>
      <c r="N6" s="152">
        <f>IF(ISBLANK(Výsledky!$AK$3),"",Výsledky!AK45)</f>
        <v>50</v>
      </c>
      <c r="O6" s="152">
        <f>IF(ISBLANK(Výsledky!$AR$3),"",Výsledky!AR45)</f>
        <v>80</v>
      </c>
      <c r="P6" s="152">
        <f>IF(ISBLANK(Výsledky!$AY$3),"",Výsledky!AY45)</f>
        <v>80</v>
      </c>
      <c r="Q6" s="152">
        <f>IF(ISBLANK(Výsledky!$BF$3),"",Výsledky!BF45)</f>
        <v>30</v>
      </c>
      <c r="R6" s="152">
        <f>IF(ISBLANK(Výsledky!$BM$3),"",Výsledky!BM45)</f>
        <v>50</v>
      </c>
      <c r="S6" s="152">
        <f>IF(ISBLANK(Výsledky!$BT$3),"",Výsledky!BT45)</f>
        <v>50</v>
      </c>
      <c r="T6" s="152">
        <f>IF(ISBLANK(Výsledky!$CA$3),"",Výsledky!CA45)</f>
        <v>60</v>
      </c>
      <c r="U6" s="152">
        <f>IF(ISBLANK(Výsledky!$CH$3),"",Výsledky!CH45)</f>
        <v>50</v>
      </c>
      <c r="V6" s="152">
        <f>IF(ISBLANK(Výsledky!$CO$3),"",Výsledky!CO45)</f>
        <v>60</v>
      </c>
      <c r="W6" s="152">
        <f>IF(ISBLANK(Výsledky!$CV$3),"",Výsledky!CV45)</f>
        <v>60</v>
      </c>
      <c r="X6" s="152">
        <f>IF(ISBLANK(Výsledky!$DC$3),"",Výsledky!DC45)</f>
        <v>0</v>
      </c>
      <c r="Y6" s="152">
        <f>IF(ISBLANK(Výsledky!$DJ$3),"",Výsledky!DJ45)</f>
        <v>50</v>
      </c>
      <c r="Z6" s="152">
        <f>IF(ISBLANK(Výsledky!$DQ$3),"",Výsledky!DQ45)</f>
        <v>0</v>
      </c>
      <c r="AA6" s="152">
        <f>IF(ISBLANK(Výsledky!$DX$3),"",Výsledky!DX45)</f>
        <v>50</v>
      </c>
      <c r="AB6" s="152">
        <f>IF(ISBLANK(Výsledky!$EE$3),"",Výsledky!EE45)</f>
        <v>60</v>
      </c>
      <c r="AC6" s="152">
        <f>IF(ISBLANK(Výsledky!$EL$3),"",Výsledky!EL45)</f>
        <v>50</v>
      </c>
      <c r="AD6" s="152">
        <f>IF(ISBLANK(Výsledky!$ES$3),"",Výsledky!ES45)</f>
        <v>50</v>
      </c>
      <c r="AE6" s="152">
        <f>IF(ISBLANK(Výsledky!$EZ$3),"",Výsledky!EZ45)</f>
        <v>30</v>
      </c>
      <c r="AF6" s="152">
        <f>IF(ISBLANK(Výsledky!$FG$3),"",Výsledky!FG45)</f>
        <v>50</v>
      </c>
      <c r="AG6" s="152">
        <f>IF(ISBLANK(Výsledky!$FN$3),"",Výsledky!FN45)</f>
        <v>50</v>
      </c>
      <c r="AH6" s="152">
        <f>IF(ISBLANK(Výsledky!$FU$3),"",Výsledky!FU45)</f>
        <v>70</v>
      </c>
      <c r="AI6" s="152">
        <f>IF(ISBLANK(Výsledky!$GB$3),"",Výsledky!GB45)</f>
        <v>0</v>
      </c>
      <c r="AJ6" s="152">
        <f>IF(ISBLANK(Výsledky!$GI$3),"",Výsledky!GI45)</f>
        <v>0</v>
      </c>
      <c r="AK6" s="152">
        <f>IF(ISBLANK(Výsledky!$GP$3),"",Výsledky!GP45)</f>
        <v>50</v>
      </c>
      <c r="AL6" s="200">
        <v>0</v>
      </c>
      <c r="AM6" s="152">
        <f>IF(ISBLANK(Výsledky!$HD$3),"",Výsledky!HD45)</f>
        <v>40</v>
      </c>
      <c r="AN6" s="152">
        <f>IF(ISBLANK(Výsledky!$HK$3),"",Výsledky!HK45)</f>
        <v>20</v>
      </c>
      <c r="AO6" s="152">
        <f>IF(ISBLANK(Výsledky!$HR$3),"",Výsledky!HR45)</f>
        <v>0</v>
      </c>
      <c r="AP6" s="152">
        <f>IF(ISBLANK(Výsledky!$HY$3),"",Výsledky!HY45)</f>
        <v>60</v>
      </c>
      <c r="AQ6" s="152">
        <f>IF(ISBLANK(Výsledky!$IF$3),"",Výsledky!IF45)</f>
        <v>80</v>
      </c>
      <c r="AR6" s="152">
        <f>IF(ISBLANK(Výsledky!$IM$3),"",Výsledky!IM45)</f>
        <v>20</v>
      </c>
      <c r="AS6" s="152">
        <f>IF(ISBLANK(Výsledky!$IT$3),"",Výsledky!IT45)</f>
        <v>60</v>
      </c>
      <c r="AT6" s="152" t="str">
        <f>IF(ISBLANK(Výsledky!$JA$3),"",Výsledky!JA45)</f>
        <v>-</v>
      </c>
      <c r="AU6" s="152">
        <f>IF(ISBLANK(Výsledky!$JH$3),"",Výsledky!JH45)</f>
        <v>20</v>
      </c>
      <c r="AV6" s="152">
        <f>IF(ISBLANK(Výsledky!$JO$3),"",Výsledky!JO45)</f>
        <v>80</v>
      </c>
      <c r="AW6" s="152">
        <f>IF(ISBLANK(Výsledky!$JV$3),"",Výsledky!JV45)</f>
        <v>50</v>
      </c>
      <c r="AX6" s="152">
        <f>IF(ISBLANK(Výsledky!$KC$3),"",Výsledky!KC45)</f>
        <v>30</v>
      </c>
      <c r="AY6" s="152">
        <f>IF(ISBLANK(Výsledky!$KJ$3),"",Výsledky!KJ45)</f>
        <v>0</v>
      </c>
      <c r="AZ6" s="152">
        <f>IF(ISBLANK(Výsledky!$KQ$3),"",Výsledky!KQ45)</f>
        <v>20</v>
      </c>
      <c r="BA6" s="152">
        <f>IF(ISBLANK(Výsledky!$KX$3),"",Výsledky!KX45)</f>
        <v>30</v>
      </c>
      <c r="BB6" s="152">
        <f>IF(ISBLANK(Výsledky!$LE$3),"",Výsledky!LE45)</f>
        <v>0</v>
      </c>
      <c r="BC6" s="152">
        <f>IF(ISBLANK(Výsledky!$LL$3),"",Výsledky!LL45)</f>
        <v>60</v>
      </c>
      <c r="BD6" s="152" t="str">
        <f>IF(ISBLANK(Výsledky!$LS$3),"",Výsledky!LS45)</f>
        <v/>
      </c>
      <c r="BE6" s="152">
        <f>IF(ISBLANK(Výsledky!$LZ$3),"",Výsledky!LZ45)</f>
        <v>60</v>
      </c>
      <c r="BF6" s="152">
        <f>IF(ISBLANK(Výsledky!$MG$3),"",Výsledky!MG45)</f>
        <v>30</v>
      </c>
      <c r="BG6" s="152" t="str">
        <f>IF(ISBLANK(Výsledky!$MN$3),"",Výsledky!MN45)</f>
        <v/>
      </c>
      <c r="BH6" s="152" t="str">
        <f>IF(ISBLANK(Výsledky!$MU$3),"",Výsledky!MU45)</f>
        <v/>
      </c>
      <c r="BI6" s="152" t="str">
        <f>IF(ISBLANK(Výsledky!$NB$3),"",Výsledky!NB45)</f>
        <v/>
      </c>
      <c r="BJ6" s="152" t="str">
        <f>IF(ISBLANK(Výsledky!$NI$3),"",Výsledky!NI45)</f>
        <v/>
      </c>
      <c r="BK6" s="152" t="str">
        <f>IF(ISBLANK(Výsledky!$NP$3),"",Výsledky!NP45)</f>
        <v/>
      </c>
      <c r="BL6" s="152" t="str">
        <f>IF(ISBLANK(Výsledky!$NW$3),"",Výsledky!NW45)</f>
        <v/>
      </c>
      <c r="BM6" s="152" t="str">
        <f>IF(ISBLANK(Výsledky!$OD$3),"",Výsledky!OD45)</f>
        <v/>
      </c>
      <c r="BN6" s="152" t="str">
        <f>IF(ISBLANK(Výsledky!$OK$3),"",Výsledky!OK45)</f>
        <v/>
      </c>
      <c r="BO6" s="152" t="str">
        <f>IF(ISBLANK(Výsledky!$OR$3),"",Výsledky!OR45)</f>
        <v/>
      </c>
      <c r="BP6" s="152" t="str">
        <f>IF(ISBLANK(Výsledky!$OY$3),"",Výsledky!OY45)</f>
        <v/>
      </c>
      <c r="BQ6" s="152" t="str">
        <f>IF(ISBLANK(Výsledky!$PF$3),"",Výsledky!PF45)</f>
        <v/>
      </c>
      <c r="BR6" s="152" t="str">
        <f>IF(ISBLANK(Výsledky!$PM$3),"",Výsledky!PM45)</f>
        <v/>
      </c>
      <c r="BS6" s="152" t="str">
        <f>IF(ISBLANK(Výsledky!$PT$3),"",Výsledky!PT45)</f>
        <v/>
      </c>
      <c r="BT6" s="153" t="str">
        <f>IF(ISBLANK(Výsledky!$QA$3),"",Výsledky!QA45)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5" t="s">
        <v>171</v>
      </c>
      <c r="C7" s="161">
        <f>Tipy!A81</f>
        <v>82</v>
      </c>
      <c r="D7" s="179" t="str">
        <f>Tipy!B81</f>
        <v>Rajjum</v>
      </c>
      <c r="E7" s="308">
        <f>SUM(F7:I7)</f>
        <v>1890</v>
      </c>
      <c r="F7" s="306">
        <f>IF(ISBLANK(Výsledky!$I$3),"-",SUM(J7:M7,O7,Q7,S7:T7,V7,X7,Z7:AA7,AC7:AE7,AG7:AI7,AK7:AM7,AP7,AR7,AT7:AU7,AW7:AX7,BA7,BC7:BD7,BF7,BH7,BJ7,BL7,BN7,BP7,BR7:BS7))</f>
        <v>1170</v>
      </c>
      <c r="G7" s="151">
        <f>IF(ISBLANK(Výsledky!$AK$3),"-",SUM(N7,R7,U7,Y7,AB7,AF7,AV7,BB7,BG7,BI7,BM7,BO7,BT7))</f>
        <v>340</v>
      </c>
      <c r="H7" s="151">
        <f>IF(ISBLANK(Výsledky!$AY$3),"-",SUM(P7,W7,AJ7,AO7,AQ7,AY7))</f>
        <v>210</v>
      </c>
      <c r="I7" s="167">
        <f>IF(ISBLANK(Výsledky!$HK$3),"-",SUM(AN7,AS7,AZ7,BE7,BK7,BQ7))</f>
        <v>170</v>
      </c>
      <c r="J7" s="164">
        <f>IF(ISBLANK(Výsledky!$I$3),"",Výsledky!I87)</f>
        <v>70</v>
      </c>
      <c r="K7" s="152">
        <f>IF(ISBLANK(Výsledky!$P$3),"",Výsledky!P87)</f>
        <v>80</v>
      </c>
      <c r="L7" s="152">
        <f>IF(ISBLANK(Výsledky!$W$3),"",Výsledky!W87)</f>
        <v>40</v>
      </c>
      <c r="M7" s="152">
        <f>IF(ISBLANK(Výsledky!$AD$3),"",Výsledky!AD87)</f>
        <v>30</v>
      </c>
      <c r="N7" s="152">
        <f>IF(ISBLANK(Výsledky!$AK$3),"",Výsledky!AK87)</f>
        <v>60</v>
      </c>
      <c r="O7" s="152">
        <f>IF(ISBLANK(Výsledky!$AR$3),"",Výsledky!AR87)</f>
        <v>60</v>
      </c>
      <c r="P7" s="152">
        <f>IF(ISBLANK(Výsledky!$AY$3),"",Výsledky!AY87)</f>
        <v>40</v>
      </c>
      <c r="Q7" s="152">
        <f>IF(ISBLANK(Výsledky!$BF$3),"",Výsledky!BF87)</f>
        <v>30</v>
      </c>
      <c r="R7" s="152">
        <f>IF(ISBLANK(Výsledky!$BM$3),"",Výsledky!BM87)</f>
        <v>50</v>
      </c>
      <c r="S7" s="152">
        <f>IF(ISBLANK(Výsledky!$BT$3),"",Výsledky!BT87)</f>
        <v>80</v>
      </c>
      <c r="T7" s="152">
        <f>IF(ISBLANK(Výsledky!$CA$3),"",Výsledky!CA87)</f>
        <v>50</v>
      </c>
      <c r="U7" s="152" t="str">
        <f>IF(ISBLANK(Výsledky!$CH$3),"",Výsledky!CH87)</f>
        <v>-</v>
      </c>
      <c r="V7" s="152">
        <f>IF(ISBLANK(Výsledky!$CO$3),"",Výsledky!CO87)</f>
        <v>30</v>
      </c>
      <c r="W7" s="152">
        <f>IF(ISBLANK(Výsledky!$CV$3),"",Výsledky!CV87)</f>
        <v>60</v>
      </c>
      <c r="X7" s="152">
        <f>IF(ISBLANK(Výsledky!$DC$3),"",Výsledky!DC87)</f>
        <v>0</v>
      </c>
      <c r="Y7" s="152">
        <f>IF(ISBLANK(Výsledky!$DJ$3),"",Výsledky!DJ87)</f>
        <v>10</v>
      </c>
      <c r="Z7" s="152">
        <f>IF(ISBLANK(Výsledky!$DQ$3),"",Výsledky!DQ87)</f>
        <v>0</v>
      </c>
      <c r="AA7" s="152">
        <f>IF(ISBLANK(Výsledky!$DX$3),"",Výsledky!DX87)</f>
        <v>60</v>
      </c>
      <c r="AB7" s="152">
        <f>IF(ISBLANK(Výsledky!$EE$3),"",Výsledky!EE87)</f>
        <v>80</v>
      </c>
      <c r="AC7" s="152">
        <f>IF(ISBLANK(Výsledky!$EL$3),"",Výsledky!EL87)</f>
        <v>40</v>
      </c>
      <c r="AD7" s="152">
        <f>IF(ISBLANK(Výsledky!$ES$3),"",Výsledky!ES87)</f>
        <v>30</v>
      </c>
      <c r="AE7" s="152">
        <f>IF(ISBLANK(Výsledky!$EZ$3),"",Výsledky!EZ87)</f>
        <v>20</v>
      </c>
      <c r="AF7" s="152">
        <f>IF(ISBLANK(Výsledky!$FG$3),"",Výsledky!FG87)</f>
        <v>80</v>
      </c>
      <c r="AG7" s="152">
        <f>IF(ISBLANK(Výsledky!$FN$3),"",Výsledky!FN87)</f>
        <v>60</v>
      </c>
      <c r="AH7" s="152">
        <f>IF(ISBLANK(Výsledky!$FU$3),"",Výsledky!FU87)</f>
        <v>60</v>
      </c>
      <c r="AI7" s="152">
        <f>IF(ISBLANK(Výsledky!$GB$3),"",Výsledky!GB87)</f>
        <v>0</v>
      </c>
      <c r="AJ7" s="152">
        <f>IF(ISBLANK(Výsledky!$GI$3),"",Výsledky!GI87)</f>
        <v>30</v>
      </c>
      <c r="AK7" s="152">
        <f>IF(ISBLANK(Výsledky!$GP$3),"",Výsledky!GP87)</f>
        <v>50</v>
      </c>
      <c r="AL7" s="152">
        <v>0</v>
      </c>
      <c r="AM7" s="152" t="str">
        <f>IF(ISBLANK(Výsledky!$HD$3),"",Výsledky!HD87)</f>
        <v>-</v>
      </c>
      <c r="AN7" s="152">
        <f>IF(ISBLANK(Výsledky!$HK$3),"",Výsledky!HK87)</f>
        <v>20</v>
      </c>
      <c r="AO7" s="152">
        <f>IF(ISBLANK(Výsledky!$HR$3),"",Výsledky!HR87)</f>
        <v>0</v>
      </c>
      <c r="AP7" s="152">
        <f>IF(ISBLANK(Výsledky!$HY$3),"",Výsledky!HY87)</f>
        <v>40</v>
      </c>
      <c r="AQ7" s="152">
        <f>IF(ISBLANK(Výsledky!$IF$3),"",Výsledky!IF87)</f>
        <v>80</v>
      </c>
      <c r="AR7" s="152">
        <f>IF(ISBLANK(Výsledky!$IM$3),"",Výsledky!IM87)</f>
        <v>20</v>
      </c>
      <c r="AS7" s="152">
        <f>IF(ISBLANK(Výsledky!$IT$3),"",Výsledky!IT87)</f>
        <v>70</v>
      </c>
      <c r="AT7" s="152">
        <f>IF(ISBLANK(Výsledky!$JA$3),"",Výsledky!JA87)</f>
        <v>80</v>
      </c>
      <c r="AU7" s="152">
        <f>IF(ISBLANK(Výsledky!$JH$3),"",Výsledky!JH87)</f>
        <v>20</v>
      </c>
      <c r="AV7" s="152">
        <f>IF(ISBLANK(Výsledky!$JO$3),"",Výsledky!JO87)</f>
        <v>60</v>
      </c>
      <c r="AW7" s="152">
        <f>IF(ISBLANK(Výsledky!$JV$3),"",Výsledky!JV87)</f>
        <v>60</v>
      </c>
      <c r="AX7" s="152">
        <f>IF(ISBLANK(Výsledky!$KC$3),"",Výsledky!KC87)</f>
        <v>50</v>
      </c>
      <c r="AY7" s="152">
        <f>IF(ISBLANK(Výsledky!$KJ$3),"",Výsledky!KJ87)</f>
        <v>0</v>
      </c>
      <c r="AZ7" s="152">
        <f>IF(ISBLANK(Výsledky!$KQ$3),"",Výsledky!KQ87)</f>
        <v>20</v>
      </c>
      <c r="BA7" s="152">
        <f>IF(ISBLANK(Výsledky!$KX$3),"",Výsledky!KX87)</f>
        <v>30</v>
      </c>
      <c r="BB7" s="152">
        <f>IF(ISBLANK(Výsledky!$LE$3),"",Výsledky!LE87)</f>
        <v>0</v>
      </c>
      <c r="BC7" s="152">
        <f>IF(ISBLANK(Výsledky!$LL$3),"",Výsledky!LL87)</f>
        <v>30</v>
      </c>
      <c r="BD7" s="152" t="str">
        <f>IF(ISBLANK(Výsledky!$LS$3),"",Výsledky!LS87)</f>
        <v/>
      </c>
      <c r="BE7" s="152">
        <f>IF(ISBLANK(Výsledky!$LZ$3),"",Výsledky!LZ87)</f>
        <v>60</v>
      </c>
      <c r="BF7" s="152">
        <f>IF(ISBLANK(Výsledky!$MG$3),"",Výsledky!MG87)</f>
        <v>50</v>
      </c>
      <c r="BG7" s="152" t="str">
        <f>IF(ISBLANK(Výsledky!$MN$3),"",Výsledky!MN87)</f>
        <v/>
      </c>
      <c r="BH7" s="152" t="str">
        <f>IF(ISBLANK(Výsledky!$MU$3),"",Výsledky!MU87)</f>
        <v/>
      </c>
      <c r="BI7" s="152" t="str">
        <f>IF(ISBLANK(Výsledky!$NB$3),"",Výsledky!NB87)</f>
        <v/>
      </c>
      <c r="BJ7" s="152" t="str">
        <f>IF(ISBLANK(Výsledky!$NI$3),"",Výsledky!NI87)</f>
        <v/>
      </c>
      <c r="BK7" s="152" t="str">
        <f>IF(ISBLANK(Výsledky!$NP$3),"",Výsledky!NP87)</f>
        <v/>
      </c>
      <c r="BL7" s="152" t="str">
        <f>IF(ISBLANK(Výsledky!$NW$3),"",Výsledky!NW87)</f>
        <v/>
      </c>
      <c r="BM7" s="152" t="str">
        <f>IF(ISBLANK(Výsledky!$OD$3),"",Výsledky!OD87)</f>
        <v/>
      </c>
      <c r="BN7" s="152" t="str">
        <f>IF(ISBLANK(Výsledky!$OK$3),"",Výsledky!OK87)</f>
        <v/>
      </c>
      <c r="BO7" s="152" t="str">
        <f>IF(ISBLANK(Výsledky!$OR$3),"",Výsledky!OR87)</f>
        <v/>
      </c>
      <c r="BP7" s="152" t="str">
        <f>IF(ISBLANK(Výsledky!$OY$3),"",Výsledky!OY87)</f>
        <v/>
      </c>
      <c r="BQ7" s="152" t="str">
        <f>IF(ISBLANK(Výsledky!$PF$3),"",Výsledky!PF87)</f>
        <v/>
      </c>
      <c r="BR7" s="152" t="str">
        <f>IF(ISBLANK(Výsledky!$PM$3),"",Výsledky!PM87)</f>
        <v/>
      </c>
      <c r="BS7" s="152" t="str">
        <f>IF(ISBLANK(Výsledky!$PT$3),"",Výsledky!PT87)</f>
        <v/>
      </c>
      <c r="BT7" s="153" t="str">
        <f>IF(ISBLANK(Výsledky!$QA$3),"",Výsledky!QA87)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5" t="s">
        <v>172</v>
      </c>
      <c r="C8" s="161">
        <f>Tipy!A15</f>
        <v>34</v>
      </c>
      <c r="D8" s="179" t="str">
        <f>Tipy!B15</f>
        <v>Burton</v>
      </c>
      <c r="E8" s="308">
        <f>SUM(F8:I8)</f>
        <v>1870</v>
      </c>
      <c r="F8" s="306">
        <f>IF(ISBLANK(Výsledky!$I$3),"-",SUM(J8:M8,O8,Q8,S8:T8,V8,X8,Z8:AA8,AC8:AE8,AG8:AI8,AK8:AM8,AP8,AR8,AT8:AU8,AW8:AX8,BA8,BC8:BD8,BF8,BH8,BJ8,BL8,BN8,BP8,BR8:BS8))</f>
        <v>1320</v>
      </c>
      <c r="G8" s="151">
        <f>IF(ISBLANK(Výsledky!$AK$3),"-",SUM(N8,R8,U8,Y8,AB8,AF8,AV8,BB8,BG8,BI8,BM8,BO8,BT8))</f>
        <v>220</v>
      </c>
      <c r="H8" s="151">
        <f>IF(ISBLANK(Výsledky!$AY$3),"-",SUM(P8,W8,AJ8,AO8,AQ8,AY8))</f>
        <v>200</v>
      </c>
      <c r="I8" s="167">
        <f>IF(ISBLANK(Výsledky!$HK$3),"-",SUM(AN8,AS8,AZ8,BE8,BK8,BQ8))</f>
        <v>130</v>
      </c>
      <c r="J8" s="164">
        <f>IF(ISBLANK(Výsledky!$I$3),"",Výsledky!I21)</f>
        <v>80</v>
      </c>
      <c r="K8" s="152">
        <f>IF(ISBLANK(Výsledky!$P$3),"",Výsledky!P21)</f>
        <v>80</v>
      </c>
      <c r="L8" s="152">
        <f>IF(ISBLANK(Výsledky!$W$3),"",Výsledky!W21)</f>
        <v>80</v>
      </c>
      <c r="M8" s="152">
        <f>IF(ISBLANK(Výsledky!$AD$3),"",Výsledky!AD21)</f>
        <v>70</v>
      </c>
      <c r="N8" s="152">
        <f>IF(ISBLANK(Výsledky!$AK$3),"",Výsledky!AK21)</f>
        <v>40</v>
      </c>
      <c r="O8" s="152">
        <f>IF(ISBLANK(Výsledky!$AR$3),"",Výsledky!AR21)</f>
        <v>50</v>
      </c>
      <c r="P8" s="152">
        <f>IF(ISBLANK(Výsledky!$AY$3),"",Výsledky!AY21)</f>
        <v>30</v>
      </c>
      <c r="Q8" s="152" t="str">
        <f>IF(ISBLANK(Výsledky!$BF$3),"",Výsledky!BF21)</f>
        <v>-</v>
      </c>
      <c r="R8" s="152">
        <f>IF(ISBLANK(Výsledky!$BM$3),"",Výsledky!BM21)</f>
        <v>30</v>
      </c>
      <c r="S8" s="152">
        <f>IF(ISBLANK(Výsledky!$BT$3),"",Výsledky!BT21)</f>
        <v>60</v>
      </c>
      <c r="T8" s="152">
        <f>IF(ISBLANK(Výsledky!$CA$3),"",Výsledky!CA21)</f>
        <v>50</v>
      </c>
      <c r="U8" s="152">
        <f>IF(ISBLANK(Výsledky!$CH$3),"",Výsledky!CH21)</f>
        <v>30</v>
      </c>
      <c r="V8" s="152">
        <f>IF(ISBLANK(Výsledky!$CO$3),"",Výsledky!CO21)</f>
        <v>40</v>
      </c>
      <c r="W8" s="152">
        <f>IF(ISBLANK(Výsledky!$CV$3),"",Výsledky!CV21)</f>
        <v>80</v>
      </c>
      <c r="X8" s="152">
        <f>IF(ISBLANK(Výsledky!$DC$3),"",Výsledky!DC21)</f>
        <v>40</v>
      </c>
      <c r="Y8" s="152">
        <f>IF(ISBLANK(Výsledky!$DJ$3),"",Výsledky!DJ21)</f>
        <v>0</v>
      </c>
      <c r="Z8" s="152">
        <f>IF(ISBLANK(Výsledky!$DQ$3),"",Výsledky!DQ21)</f>
        <v>20</v>
      </c>
      <c r="AA8" s="152">
        <f>IF(ISBLANK(Výsledky!$DX$3),"",Výsledky!DX21)</f>
        <v>40</v>
      </c>
      <c r="AB8" s="152">
        <f>IF(ISBLANK(Výsledky!$EE$3),"",Výsledky!EE21)</f>
        <v>20</v>
      </c>
      <c r="AC8" s="152">
        <f>IF(ISBLANK(Výsledky!$EL$3),"",Výsledky!EL21)</f>
        <v>40</v>
      </c>
      <c r="AD8" s="152">
        <f>IF(ISBLANK(Výsledky!$ES$3),"",Výsledky!ES21)</f>
        <v>50</v>
      </c>
      <c r="AE8" s="152">
        <f>IF(ISBLANK(Výsledky!$EZ$3),"",Výsledky!EZ21)</f>
        <v>20</v>
      </c>
      <c r="AF8" s="152">
        <f>IF(ISBLANK(Výsledky!$FG$3),"",Výsledky!FG21)</f>
        <v>0</v>
      </c>
      <c r="AG8" s="152">
        <f>IF(ISBLANK(Výsledky!$FN$3),"",Výsledky!FN21)</f>
        <v>80</v>
      </c>
      <c r="AH8" s="152">
        <f>IF(ISBLANK(Výsledky!$FU$3),"",Výsledky!FU21)</f>
        <v>50</v>
      </c>
      <c r="AI8" s="152">
        <f>IF(ISBLANK(Výsledky!$GB$3),"",Výsledky!GB21)</f>
        <v>10</v>
      </c>
      <c r="AJ8" s="152">
        <f>IF(ISBLANK(Výsledky!$GI$3),"",Výsledky!GI21)</f>
        <v>30</v>
      </c>
      <c r="AK8" s="152">
        <f>IF(ISBLANK(Výsledky!$GP$3),"",Výsledky!GP21)</f>
        <v>50</v>
      </c>
      <c r="AL8" s="152">
        <v>0</v>
      </c>
      <c r="AM8" s="152">
        <f>IF(ISBLANK(Výsledky!$HD$3),"",Výsledky!HD21)</f>
        <v>40</v>
      </c>
      <c r="AN8" s="152">
        <f>IF(ISBLANK(Výsledky!$HK$3),"",Výsledky!HK21)</f>
        <v>20</v>
      </c>
      <c r="AO8" s="152">
        <f>IF(ISBLANK(Výsledky!$HR$3),"",Výsledky!HR21)</f>
        <v>0</v>
      </c>
      <c r="AP8" s="152">
        <f>IF(ISBLANK(Výsledky!$HY$3),"",Výsledky!HY21)</f>
        <v>60</v>
      </c>
      <c r="AQ8" s="152">
        <f>IF(ISBLANK(Výsledky!$IF$3),"",Výsledky!IF21)</f>
        <v>40</v>
      </c>
      <c r="AR8" s="152">
        <f>IF(ISBLANK(Výsledky!$IM$3),"",Výsledky!IM21)</f>
        <v>20</v>
      </c>
      <c r="AS8" s="152">
        <f>IF(ISBLANK(Výsledky!$IT$3),"",Výsledky!IT21)</f>
        <v>60</v>
      </c>
      <c r="AT8" s="152">
        <f>IF(ISBLANK(Výsledky!$JA$3),"",Výsledky!JA21)</f>
        <v>50</v>
      </c>
      <c r="AU8" s="152">
        <f>IF(ISBLANK(Výsledky!$JH$3),"",Výsledky!JH21)</f>
        <v>20</v>
      </c>
      <c r="AV8" s="152">
        <f>IF(ISBLANK(Výsledky!$JO$3),"",Výsledky!JO21)</f>
        <v>80</v>
      </c>
      <c r="AW8" s="152">
        <f>IF(ISBLANK(Výsledky!$JV$3),"",Výsledky!JV21)</f>
        <v>60</v>
      </c>
      <c r="AX8" s="152">
        <f>IF(ISBLANK(Výsledky!$KC$3),"",Výsledky!KC21)</f>
        <v>30</v>
      </c>
      <c r="AY8" s="152">
        <f>IF(ISBLANK(Výsledky!$KJ$3),"",Výsledky!KJ21)</f>
        <v>20</v>
      </c>
      <c r="AZ8" s="152">
        <f>IF(ISBLANK(Výsledky!$KQ$3),"",Výsledky!KQ21)</f>
        <v>30</v>
      </c>
      <c r="BA8" s="152">
        <f>IF(ISBLANK(Výsledky!$KX$3),"",Výsledky!KX21)</f>
        <v>30</v>
      </c>
      <c r="BB8" s="152">
        <f>IF(ISBLANK(Výsledky!$LE$3),"",Výsledky!LE21)</f>
        <v>20</v>
      </c>
      <c r="BC8" s="152">
        <f>IF(ISBLANK(Výsledky!$LL$3),"",Výsledky!LL21)</f>
        <v>50</v>
      </c>
      <c r="BD8" s="152" t="str">
        <f>IF(ISBLANK(Výsledky!$LS$3),"",Výsledky!LS21)</f>
        <v/>
      </c>
      <c r="BE8" s="152">
        <f>IF(ISBLANK(Výsledky!$LZ$3),"",Výsledky!LZ21)</f>
        <v>20</v>
      </c>
      <c r="BF8" s="152">
        <f>IF(ISBLANK(Výsledky!$MG$3),"",Výsledky!MG21)</f>
        <v>50</v>
      </c>
      <c r="BG8" s="152" t="str">
        <f>IF(ISBLANK(Výsledky!$MN$3),"",Výsledky!MN21)</f>
        <v/>
      </c>
      <c r="BH8" s="152" t="str">
        <f>IF(ISBLANK(Výsledky!$MU$3),"",Výsledky!MU21)</f>
        <v/>
      </c>
      <c r="BI8" s="152" t="str">
        <f>IF(ISBLANK(Výsledky!$NB$3),"",Výsledky!NB21)</f>
        <v/>
      </c>
      <c r="BJ8" s="152" t="str">
        <f>IF(ISBLANK(Výsledky!$NI$3),"",Výsledky!NI21)</f>
        <v/>
      </c>
      <c r="BK8" s="152" t="str">
        <f>IF(ISBLANK(Výsledky!$NP$3),"",Výsledky!NP21)</f>
        <v/>
      </c>
      <c r="BL8" s="152" t="str">
        <f>IF(ISBLANK(Výsledky!$NW$3),"",Výsledky!NW21)</f>
        <v/>
      </c>
      <c r="BM8" s="152" t="str">
        <f>IF(ISBLANK(Výsledky!$OD$3),"",Výsledky!OD21)</f>
        <v/>
      </c>
      <c r="BN8" s="152" t="str">
        <f>IF(ISBLANK(Výsledky!$OK$3),"",Výsledky!OK21)</f>
        <v/>
      </c>
      <c r="BO8" s="152" t="str">
        <f>IF(ISBLANK(Výsledky!$OR$3),"",Výsledky!OR21)</f>
        <v/>
      </c>
      <c r="BP8" s="152" t="str">
        <f>IF(ISBLANK(Výsledky!$OY$3),"",Výsledky!OY21)</f>
        <v/>
      </c>
      <c r="BQ8" s="152" t="str">
        <f>IF(ISBLANK(Výsledky!$PF$3),"",Výsledky!PF21)</f>
        <v/>
      </c>
      <c r="BR8" s="152" t="str">
        <f>IF(ISBLANK(Výsledky!$PM$3),"",Výsledky!PM21)</f>
        <v/>
      </c>
      <c r="BS8" s="152" t="str">
        <f>IF(ISBLANK(Výsledky!$PT$3),"",Výsledky!PT21)</f>
        <v/>
      </c>
      <c r="BT8" s="153" t="str">
        <f>IF(ISBLANK(Výsledky!$QA$3),"",Výsledky!QA21)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5" t="s">
        <v>173</v>
      </c>
      <c r="C9" s="161">
        <f>Tipy!A70</f>
        <v>46</v>
      </c>
      <c r="D9" s="179" t="str">
        <f>Tipy!B70</f>
        <v>Pato</v>
      </c>
      <c r="E9" s="308">
        <f>SUM(F9:I9)</f>
        <v>1850</v>
      </c>
      <c r="F9" s="306">
        <f>IF(ISBLANK(Výsledky!$I$3),"-",SUM(J9:M9,O9,Q9,S9:T9,V9,X9,Z9:AA9,AC9:AE9,AG9:AI9,AK9:AM9,AP9,AR9,AT9:AU9,AW9:AX9,BA9,BC9:BD9,BF9,BH9,BJ9,BL9,BN9,BP9,BR9:BS9))</f>
        <v>1190</v>
      </c>
      <c r="G9" s="151">
        <f>IF(ISBLANK(Výsledky!$AK$3),"-",SUM(N9,R9,U9,Y9,AB9,AF9,AV9,BB9,BG9,BI9,BM9,BO9,BT9))</f>
        <v>290</v>
      </c>
      <c r="H9" s="151">
        <f>IF(ISBLANK(Výsledky!$AY$3),"-",SUM(P9,W9,AJ9,AO9,AQ9,AY9))</f>
        <v>190</v>
      </c>
      <c r="I9" s="167">
        <f>IF(ISBLANK(Výsledky!$HK$3),"-",SUM(AN9,AS9,AZ9,BE9,BK9,BQ9))</f>
        <v>180</v>
      </c>
      <c r="J9" s="164">
        <f>IF(ISBLANK(Výsledky!$I$3),"",Výsledky!I76)</f>
        <v>60</v>
      </c>
      <c r="K9" s="152">
        <f>IF(ISBLANK(Výsledky!$P$3),"",Výsledky!P76)</f>
        <v>50</v>
      </c>
      <c r="L9" s="152">
        <f>IF(ISBLANK(Výsledky!$W$3),"",Výsledky!W76)</f>
        <v>30</v>
      </c>
      <c r="M9" s="152">
        <f>IF(ISBLANK(Výsledky!$AD$3),"",Výsledky!AD76)</f>
        <v>60</v>
      </c>
      <c r="N9" s="152">
        <f>IF(ISBLANK(Výsledky!$AK$3),"",Výsledky!AK76)</f>
        <v>20</v>
      </c>
      <c r="O9" s="152">
        <f>IF(ISBLANK(Výsledky!$AR$3),"",Výsledky!AR76)</f>
        <v>60</v>
      </c>
      <c r="P9" s="152">
        <f>IF(ISBLANK(Výsledky!$AY$3),"",Výsledky!AY76)</f>
        <v>30</v>
      </c>
      <c r="Q9" s="152">
        <f>IF(ISBLANK(Výsledky!$BF$3),"",Výsledky!BF76)</f>
        <v>30</v>
      </c>
      <c r="R9" s="152">
        <f>IF(ISBLANK(Výsledky!$BM$3),"",Výsledky!BM76)</f>
        <v>60</v>
      </c>
      <c r="S9" s="152">
        <f>IF(ISBLANK(Výsledky!$BT$3),"",Výsledky!BT76)</f>
        <v>30</v>
      </c>
      <c r="T9" s="152">
        <f>IF(ISBLANK(Výsledky!$CA$3),"",Výsledky!CA76)</f>
        <v>50</v>
      </c>
      <c r="U9" s="152">
        <f>IF(ISBLANK(Výsledky!$CH$3),"",Výsledky!CH76)</f>
        <v>60</v>
      </c>
      <c r="V9" s="152">
        <f>IF(ISBLANK(Výsledky!$CO$3),"",Výsledky!CO76)</f>
        <v>50</v>
      </c>
      <c r="W9" s="152">
        <f>IF(ISBLANK(Výsledky!$CV$3),"",Výsledky!CV76)</f>
        <v>60</v>
      </c>
      <c r="X9" s="152" t="str">
        <f>IF(ISBLANK(Výsledky!$DC$3),"",Výsledky!DC76)</f>
        <v>-</v>
      </c>
      <c r="Y9" s="152">
        <f>IF(ISBLANK(Výsledky!$DJ$3),"",Výsledky!DJ76)</f>
        <v>30</v>
      </c>
      <c r="Z9" s="152">
        <f>IF(ISBLANK(Výsledky!$DQ$3),"",Výsledky!DQ76)</f>
        <v>10</v>
      </c>
      <c r="AA9" s="152">
        <f>IF(ISBLANK(Výsledky!$DX$3),"",Výsledky!DX76)</f>
        <v>60</v>
      </c>
      <c r="AB9" s="152">
        <f>IF(ISBLANK(Výsledky!$EE$3),"",Výsledky!EE76)</f>
        <v>20</v>
      </c>
      <c r="AC9" s="152">
        <f>IF(ISBLANK(Výsledky!$EL$3),"",Výsledky!EL76)</f>
        <v>40</v>
      </c>
      <c r="AD9" s="152">
        <f>IF(ISBLANK(Výsledky!$ES$3),"",Výsledky!ES76)</f>
        <v>50</v>
      </c>
      <c r="AE9" s="152">
        <f>IF(ISBLANK(Výsledky!$EZ$3),"",Výsledky!EZ76)</f>
        <v>20</v>
      </c>
      <c r="AF9" s="152">
        <f>IF(ISBLANK(Výsledky!$FG$3),"",Výsledky!FG76)</f>
        <v>50</v>
      </c>
      <c r="AG9" s="152">
        <f>IF(ISBLANK(Výsledky!$FN$3),"",Výsledky!FN76)</f>
        <v>50</v>
      </c>
      <c r="AH9" s="152">
        <f>IF(ISBLANK(Výsledky!$FU$3),"",Výsledky!FU76)</f>
        <v>60</v>
      </c>
      <c r="AI9" s="152">
        <f>IF(ISBLANK(Výsledky!$GB$3),"",Výsledky!GB76)</f>
        <v>20</v>
      </c>
      <c r="AJ9" s="152">
        <f>IF(ISBLANK(Výsledky!$GI$3),"",Výsledky!GI76)</f>
        <v>30</v>
      </c>
      <c r="AK9" s="152">
        <f>IF(ISBLANK(Výsledky!$GP$3),"",Výsledky!GP76)</f>
        <v>50</v>
      </c>
      <c r="AL9" s="152">
        <v>0</v>
      </c>
      <c r="AM9" s="152">
        <f>IF(ISBLANK(Výsledky!$HD$3),"",Výsledky!HD76)</f>
        <v>30</v>
      </c>
      <c r="AN9" s="152">
        <f>IF(ISBLANK(Výsledky!$HK$3),"",Výsledky!HK76)</f>
        <v>30</v>
      </c>
      <c r="AO9" s="152">
        <f>IF(ISBLANK(Výsledky!$HR$3),"",Výsledky!HR76)</f>
        <v>0</v>
      </c>
      <c r="AP9" s="152">
        <f>IF(ISBLANK(Výsledky!$HY$3),"",Výsledky!HY76)</f>
        <v>50</v>
      </c>
      <c r="AQ9" s="152">
        <f>IF(ISBLANK(Výsledky!$IF$3),"",Výsledky!IF76)</f>
        <v>70</v>
      </c>
      <c r="AR9" s="152">
        <f>IF(ISBLANK(Výsledky!$IM$3),"",Výsledky!IM76)</f>
        <v>30</v>
      </c>
      <c r="AS9" s="152">
        <f>IF(ISBLANK(Výsledky!$IT$3),"",Výsledky!IT76)</f>
        <v>60</v>
      </c>
      <c r="AT9" s="152">
        <f>IF(ISBLANK(Výsledky!$JA$3),"",Výsledky!JA76)</f>
        <v>50</v>
      </c>
      <c r="AU9" s="152">
        <f>IF(ISBLANK(Výsledky!$JH$3),"",Výsledky!JH76)</f>
        <v>30</v>
      </c>
      <c r="AV9" s="152">
        <f>IF(ISBLANK(Výsledky!$JO$3),"",Výsledky!JO76)</f>
        <v>50</v>
      </c>
      <c r="AW9" s="152">
        <f>IF(ISBLANK(Výsledky!$JV$3),"",Výsledky!JV76)</f>
        <v>60</v>
      </c>
      <c r="AX9" s="152">
        <f>IF(ISBLANK(Výsledky!$KC$3),"",Výsledky!KC76)</f>
        <v>20</v>
      </c>
      <c r="AY9" s="152">
        <f>IF(ISBLANK(Výsledky!$KJ$3),"",Výsledky!KJ76)</f>
        <v>0</v>
      </c>
      <c r="AZ9" s="152">
        <f>IF(ISBLANK(Výsledky!$KQ$3),"",Výsledky!KQ76)</f>
        <v>60</v>
      </c>
      <c r="BA9" s="152">
        <f>IF(ISBLANK(Výsledky!$KX$3),"",Výsledky!KX76)</f>
        <v>30</v>
      </c>
      <c r="BB9" s="152">
        <f>IF(ISBLANK(Výsledky!$LE$3),"",Výsledky!LE76)</f>
        <v>0</v>
      </c>
      <c r="BC9" s="152">
        <f>IF(ISBLANK(Výsledky!$LL$3),"",Výsledky!LL76)</f>
        <v>80</v>
      </c>
      <c r="BD9" s="152" t="str">
        <f>IF(ISBLANK(Výsledky!$LS$3),"",Výsledky!LS76)</f>
        <v/>
      </c>
      <c r="BE9" s="152">
        <f>IF(ISBLANK(Výsledky!$LZ$3),"",Výsledky!LZ76)</f>
        <v>30</v>
      </c>
      <c r="BF9" s="152">
        <f>IF(ISBLANK(Výsledky!$MG$3),"",Výsledky!MG76)</f>
        <v>30</v>
      </c>
      <c r="BG9" s="152" t="str">
        <f>IF(ISBLANK(Výsledky!$MN$3),"",Výsledky!MN76)</f>
        <v/>
      </c>
      <c r="BH9" s="152" t="str">
        <f>IF(ISBLANK(Výsledky!$MU$3),"",Výsledky!MU76)</f>
        <v/>
      </c>
      <c r="BI9" s="152" t="str">
        <f>IF(ISBLANK(Výsledky!$NB$3),"",Výsledky!NB76)</f>
        <v/>
      </c>
      <c r="BJ9" s="152" t="str">
        <f>IF(ISBLANK(Výsledky!$NI$3),"",Výsledky!NI76)</f>
        <v/>
      </c>
      <c r="BK9" s="152" t="str">
        <f>IF(ISBLANK(Výsledky!$NP$3),"",Výsledky!NP76)</f>
        <v/>
      </c>
      <c r="BL9" s="152" t="str">
        <f>IF(ISBLANK(Výsledky!$NW$3),"",Výsledky!NW76)</f>
        <v/>
      </c>
      <c r="BM9" s="152" t="str">
        <f>IF(ISBLANK(Výsledky!$OD$3),"",Výsledky!OD76)</f>
        <v/>
      </c>
      <c r="BN9" s="152" t="str">
        <f>IF(ISBLANK(Výsledky!$OK$3),"",Výsledky!OK76)</f>
        <v/>
      </c>
      <c r="BO9" s="152" t="str">
        <f>IF(ISBLANK(Výsledky!$OR$3),"",Výsledky!OR76)</f>
        <v/>
      </c>
      <c r="BP9" s="152" t="str">
        <f>IF(ISBLANK(Výsledky!$OY$3),"",Výsledky!OY76)</f>
        <v/>
      </c>
      <c r="BQ9" s="152" t="str">
        <f>IF(ISBLANK(Výsledky!$PF$3),"",Výsledky!PF76)</f>
        <v/>
      </c>
      <c r="BR9" s="152" t="str">
        <f>IF(ISBLANK(Výsledky!$PM$3),"",Výsledky!PM76)</f>
        <v/>
      </c>
      <c r="BS9" s="152" t="str">
        <f>IF(ISBLANK(Výsledky!$PT$3),"",Výsledky!PT76)</f>
        <v/>
      </c>
      <c r="BT9" s="153" t="str">
        <f>IF(ISBLANK(Výsledky!$QA$3),"",Výsledky!QA76)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5" t="s">
        <v>174</v>
      </c>
      <c r="C10" s="161">
        <f>Tipy!A82</f>
        <v>77</v>
      </c>
      <c r="D10" s="179" t="str">
        <f>Tipy!B82</f>
        <v>REDbull</v>
      </c>
      <c r="E10" s="308">
        <f>SUM(F10:I10)</f>
        <v>1800</v>
      </c>
      <c r="F10" s="306">
        <f>IF(ISBLANK(Výsledky!$I$3),"-",SUM(J10:M10,O10,Q10,S10:T10,V10,X10,Z10:AA10,AC10:AE10,AG10:AI10,AK10:AM10,AP10,AR10,AT10:AU10,AW10:AX10,BA10,BC10:BD10,BF10,BH10,BJ10,BL10,BN10,BP10,BR10:BS10))</f>
        <v>1210</v>
      </c>
      <c r="G10" s="151">
        <f>IF(ISBLANK(Výsledky!$AK$3),"-",SUM(N10,R10,U10,Y10,AB10,AF10,AV10,BB10,BG10,BI10,BM10,BO10,BT10))</f>
        <v>250</v>
      </c>
      <c r="H10" s="151">
        <f>IF(ISBLANK(Výsledky!$AY$3),"-",SUM(P10,W10,AJ10,AO10,AQ10,AY10))</f>
        <v>170</v>
      </c>
      <c r="I10" s="167">
        <f>IF(ISBLANK(Výsledky!$HK$3),"-",SUM(AN10,AS10,AZ10,BE10,BK10,BQ10))</f>
        <v>170</v>
      </c>
      <c r="J10" s="164">
        <f>IF(ISBLANK(Výsledky!$I$3),"",Výsledky!I88)</f>
        <v>30</v>
      </c>
      <c r="K10" s="152">
        <f>IF(ISBLANK(Výsledky!$P$3),"",Výsledky!P88)</f>
        <v>30</v>
      </c>
      <c r="L10" s="152">
        <f>IF(ISBLANK(Výsledky!$W$3),"",Výsledky!W88)</f>
        <v>50</v>
      </c>
      <c r="M10" s="152">
        <f>IF(ISBLANK(Výsledky!$AD$3),"",Výsledky!AD88)</f>
        <v>30</v>
      </c>
      <c r="N10" s="152">
        <f>IF(ISBLANK(Výsledky!$AK$3),"",Výsledky!AK88)</f>
        <v>60</v>
      </c>
      <c r="O10" s="152">
        <f>IF(ISBLANK(Výsledky!$AR$3),"",Výsledky!AR88)</f>
        <v>60</v>
      </c>
      <c r="P10" s="152">
        <f>IF(ISBLANK(Výsledky!$AY$3),"",Výsledky!AY88)</f>
        <v>50</v>
      </c>
      <c r="Q10" s="152">
        <f>IF(ISBLANK(Výsledky!$BF$3),"",Výsledky!BF88)</f>
        <v>10</v>
      </c>
      <c r="R10" s="152">
        <f>IF(ISBLANK(Výsledky!$BM$3),"",Výsledky!BM88)</f>
        <v>50</v>
      </c>
      <c r="S10" s="152">
        <f>IF(ISBLANK(Výsledky!$BT$3),"",Výsledky!BT88)</f>
        <v>80</v>
      </c>
      <c r="T10" s="152">
        <f>IF(ISBLANK(Výsledky!$CA$3),"",Výsledky!CA88)</f>
        <v>50</v>
      </c>
      <c r="U10" s="152">
        <f>IF(ISBLANK(Výsledky!$CH$3),"",Výsledky!CH88)</f>
        <v>30</v>
      </c>
      <c r="V10" s="152">
        <f>IF(ISBLANK(Výsledky!$CO$3),"",Výsledky!CO88)</f>
        <v>50</v>
      </c>
      <c r="W10" s="152">
        <f>IF(ISBLANK(Výsledky!$CV$3),"",Výsledky!CV88)</f>
        <v>50</v>
      </c>
      <c r="X10" s="152">
        <f>IF(ISBLANK(Výsledky!$DC$3),"",Výsledky!DC88)</f>
        <v>0</v>
      </c>
      <c r="Y10" s="152">
        <f>IF(ISBLANK(Výsledky!$DJ$3),"",Výsledky!DJ88)</f>
        <v>50</v>
      </c>
      <c r="Z10" s="152">
        <f>IF(ISBLANK(Výsledky!$DQ$3),"",Výsledky!DQ88)</f>
        <v>10</v>
      </c>
      <c r="AA10" s="152">
        <f>IF(ISBLANK(Výsledky!$DX$3),"",Výsledky!DX88)</f>
        <v>70</v>
      </c>
      <c r="AB10" s="152">
        <f>IF(ISBLANK(Výsledky!$EE$3),"",Výsledky!EE88)</f>
        <v>20</v>
      </c>
      <c r="AC10" s="152">
        <f>IF(ISBLANK(Výsledky!$EL$3),"",Výsledky!EL88)</f>
        <v>30</v>
      </c>
      <c r="AD10" s="152">
        <f>IF(ISBLANK(Výsledky!$ES$3),"",Výsledky!ES88)</f>
        <v>70</v>
      </c>
      <c r="AE10" s="152">
        <f>IF(ISBLANK(Výsledky!$EZ$3),"",Výsledky!EZ88)</f>
        <v>20</v>
      </c>
      <c r="AF10" s="152">
        <f>IF(ISBLANK(Výsledky!$FG$3),"",Výsledky!FG88)</f>
        <v>10</v>
      </c>
      <c r="AG10" s="152">
        <f>IF(ISBLANK(Výsledky!$FN$3),"",Výsledky!FN88)</f>
        <v>50</v>
      </c>
      <c r="AH10" s="152">
        <f>IF(ISBLANK(Výsledky!$FU$3),"",Výsledky!FU88)</f>
        <v>60</v>
      </c>
      <c r="AI10" s="152">
        <f>IF(ISBLANK(Výsledky!$GB$3),"",Výsledky!GB88)</f>
        <v>40</v>
      </c>
      <c r="AJ10" s="152">
        <f>IF(ISBLANK(Výsledky!$GI$3),"",Výsledky!GI88)</f>
        <v>30</v>
      </c>
      <c r="AK10" s="152">
        <f>IF(ISBLANK(Výsledky!$GP$3),"",Výsledky!GP88)</f>
        <v>50</v>
      </c>
      <c r="AL10" s="152">
        <v>0</v>
      </c>
      <c r="AM10" s="152">
        <f>IF(ISBLANK(Výsledky!$HD$3),"",Výsledky!HD88)</f>
        <v>30</v>
      </c>
      <c r="AN10" s="152">
        <f>IF(ISBLANK(Výsledky!$HK$3),"",Výsledky!HK88)</f>
        <v>30</v>
      </c>
      <c r="AO10" s="152">
        <f>IF(ISBLANK(Výsledky!$HR$3),"",Výsledky!HR88)</f>
        <v>0</v>
      </c>
      <c r="AP10" s="152">
        <f>IF(ISBLANK(Výsledky!$HY$3),"",Výsledky!HY88)</f>
        <v>40</v>
      </c>
      <c r="AQ10" s="152">
        <f>IF(ISBLANK(Výsledky!$IF$3),"",Výsledky!IF88)</f>
        <v>40</v>
      </c>
      <c r="AR10" s="152">
        <f>IF(ISBLANK(Výsledky!$IM$3),"",Výsledky!IM88)</f>
        <v>20</v>
      </c>
      <c r="AS10" s="152">
        <f>IF(ISBLANK(Výsledky!$IT$3),"",Výsledky!IT88)</f>
        <v>60</v>
      </c>
      <c r="AT10" s="152">
        <f>IF(ISBLANK(Výsledky!$JA$3),"",Výsledky!JA88)</f>
        <v>50</v>
      </c>
      <c r="AU10" s="152">
        <f>IF(ISBLANK(Výsledky!$JH$3),"",Výsledky!JH88)</f>
        <v>20</v>
      </c>
      <c r="AV10" s="152">
        <f>IF(ISBLANK(Výsledky!$JO$3),"",Výsledky!JO88)</f>
        <v>30</v>
      </c>
      <c r="AW10" s="152">
        <f>IF(ISBLANK(Výsledky!$JV$3),"",Výsledky!JV88)</f>
        <v>60</v>
      </c>
      <c r="AX10" s="152">
        <f>IF(ISBLANK(Výsledky!$KC$3),"",Výsledky!KC88)</f>
        <v>30</v>
      </c>
      <c r="AY10" s="152">
        <f>IF(ISBLANK(Výsledky!$KJ$3),"",Výsledky!KJ88)</f>
        <v>0</v>
      </c>
      <c r="AZ10" s="152">
        <f>IF(ISBLANK(Výsledky!$KQ$3),"",Výsledky!KQ88)</f>
        <v>20</v>
      </c>
      <c r="BA10" s="152">
        <f>IF(ISBLANK(Výsledky!$KX$3),"",Výsledky!KX88)</f>
        <v>30</v>
      </c>
      <c r="BB10" s="152">
        <f>IF(ISBLANK(Výsledky!$LE$3),"",Výsledky!LE88)</f>
        <v>0</v>
      </c>
      <c r="BC10" s="152">
        <f>IF(ISBLANK(Výsledky!$LL$3),"",Výsledky!LL88)</f>
        <v>80</v>
      </c>
      <c r="BD10" s="152" t="str">
        <f>IF(ISBLANK(Výsledky!$LS$3),"",Výsledky!LS88)</f>
        <v/>
      </c>
      <c r="BE10" s="152">
        <f>IF(ISBLANK(Výsledky!$LZ$3),"",Výsledky!LZ88)</f>
        <v>60</v>
      </c>
      <c r="BF10" s="152">
        <f>IF(ISBLANK(Výsledky!$MG$3),"",Výsledky!MG88)</f>
        <v>60</v>
      </c>
      <c r="BG10" s="152" t="str">
        <f>IF(ISBLANK(Výsledky!$MN$3),"",Výsledky!MN88)</f>
        <v/>
      </c>
      <c r="BH10" s="152" t="str">
        <f>IF(ISBLANK(Výsledky!$MU$3),"",Výsledky!MU88)</f>
        <v/>
      </c>
      <c r="BI10" s="152" t="str">
        <f>IF(ISBLANK(Výsledky!$NB$3),"",Výsledky!NB88)</f>
        <v/>
      </c>
      <c r="BJ10" s="152" t="str">
        <f>IF(ISBLANK(Výsledky!$NI$3),"",Výsledky!NI88)</f>
        <v/>
      </c>
      <c r="BK10" s="152" t="str">
        <f>IF(ISBLANK(Výsledky!$NP$3),"",Výsledky!NP88)</f>
        <v/>
      </c>
      <c r="BL10" s="152" t="str">
        <f>IF(ISBLANK(Výsledky!$NW$3),"",Výsledky!NW88)</f>
        <v/>
      </c>
      <c r="BM10" s="152" t="str">
        <f>IF(ISBLANK(Výsledky!$OD$3),"",Výsledky!OD88)</f>
        <v/>
      </c>
      <c r="BN10" s="152" t="str">
        <f>IF(ISBLANK(Výsledky!$OK$3),"",Výsledky!OK88)</f>
        <v/>
      </c>
      <c r="BO10" s="152" t="str">
        <f>IF(ISBLANK(Výsledky!$OR$3),"",Výsledky!OR88)</f>
        <v/>
      </c>
      <c r="BP10" s="152" t="str">
        <f>IF(ISBLANK(Výsledky!$OY$3),"",Výsledky!OY88)</f>
        <v/>
      </c>
      <c r="BQ10" s="152" t="str">
        <f>IF(ISBLANK(Výsledky!$PF$3),"",Výsledky!PF88)</f>
        <v/>
      </c>
      <c r="BR10" s="152" t="str">
        <f>IF(ISBLANK(Výsledky!$PM$3),"",Výsledky!PM88)</f>
        <v/>
      </c>
      <c r="BS10" s="152" t="str">
        <f>IF(ISBLANK(Výsledky!$PT$3),"",Výsledky!PT88)</f>
        <v/>
      </c>
      <c r="BT10" s="153" t="str">
        <f>IF(ISBLANK(Výsledky!$QA$3),"",Výsledky!QA88)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5" t="s">
        <v>175</v>
      </c>
      <c r="C11" s="161">
        <f>Tipy!A46</f>
        <v>5</v>
      </c>
      <c r="D11" s="179" t="str">
        <f>Tipy!B46</f>
        <v>kwop</v>
      </c>
      <c r="E11" s="308">
        <f>SUM(F11:I11)</f>
        <v>1780</v>
      </c>
      <c r="F11" s="306">
        <f>IF(ISBLANK(Výsledky!$I$3),"-",SUM(J11:M11,O11,Q11,S11:T11,V11,X11,Z11:AA11,AC11:AE11,AG11:AI11,AK11:AM11,AP11,AR11,AT11:AU11,AW11:AX11,BA11,BC11:BD11,BF11,BH11,BJ11,BL11,BN11,BP11,BR11:BS11))</f>
        <v>1260</v>
      </c>
      <c r="G11" s="151">
        <f>IF(ISBLANK(Výsledky!$AK$3),"-",SUM(N11,R11,U11,Y11,AB11,AF11,AV11,BB11,BG11,BI11,BM11,BO11,BT11))</f>
        <v>180</v>
      </c>
      <c r="H11" s="151">
        <f>IF(ISBLANK(Výsledky!$AY$3),"-",SUM(P11,W11,AJ11,AO11,AQ11,AY11))</f>
        <v>180</v>
      </c>
      <c r="I11" s="167">
        <f>IF(ISBLANK(Výsledky!$HK$3),"-",SUM(AN11,AS11,AZ11,BE11,BK11,BQ11))</f>
        <v>160</v>
      </c>
      <c r="J11" s="164">
        <f>IF(ISBLANK(Výsledky!$I$3),"",Výsledky!I52)</f>
        <v>20</v>
      </c>
      <c r="K11" s="152">
        <f>IF(ISBLANK(Výsledky!$P$3),"",Výsledky!P52)</f>
        <v>90</v>
      </c>
      <c r="L11" s="152">
        <f>IF(ISBLANK(Výsledky!$W$3),"",Výsledky!W52)</f>
        <v>50</v>
      </c>
      <c r="M11" s="152">
        <f>IF(ISBLANK(Výsledky!$AD$3),"",Výsledky!AD52)</f>
        <v>30</v>
      </c>
      <c r="N11" s="152">
        <f>IF(ISBLANK(Výsledky!$AK$3),"",Výsledky!AK52)</f>
        <v>40</v>
      </c>
      <c r="O11" s="152">
        <f>IF(ISBLANK(Výsledky!$AR$3),"",Výsledky!AR52)</f>
        <v>80</v>
      </c>
      <c r="P11" s="152">
        <f>IF(ISBLANK(Výsledky!$AY$3),"",Výsledky!AY52)</f>
        <v>30</v>
      </c>
      <c r="Q11" s="152">
        <f>IF(ISBLANK(Výsledky!$BF$3),"",Výsledky!BF52)</f>
        <v>0</v>
      </c>
      <c r="R11" s="152">
        <f>IF(ISBLANK(Výsledky!$BM$3),"",Výsledky!BM52)</f>
        <v>50</v>
      </c>
      <c r="S11" s="152">
        <f>IF(ISBLANK(Výsledky!$BT$3),"",Výsledky!BT52)</f>
        <v>50</v>
      </c>
      <c r="T11" s="152">
        <f>IF(ISBLANK(Výsledky!$CA$3),"",Výsledky!CA52)</f>
        <v>20</v>
      </c>
      <c r="U11" s="152">
        <f>IF(ISBLANK(Výsledky!$CH$3),"",Výsledky!CH52)</f>
        <v>30</v>
      </c>
      <c r="V11" s="152">
        <f>IF(ISBLANK(Výsledky!$CO$3),"",Výsledky!CO52)</f>
        <v>10</v>
      </c>
      <c r="W11" s="152">
        <f>IF(ISBLANK(Výsledky!$CV$3),"",Výsledky!CV52)</f>
        <v>50</v>
      </c>
      <c r="X11" s="152">
        <f>IF(ISBLANK(Výsledky!$DC$3),"",Výsledky!DC52)</f>
        <v>0</v>
      </c>
      <c r="Y11" s="152">
        <f>IF(ISBLANK(Výsledky!$DJ$3),"",Výsledky!DJ52)</f>
        <v>0</v>
      </c>
      <c r="Z11" s="152">
        <f>IF(ISBLANK(Výsledky!$DQ$3),"",Výsledky!DQ52)</f>
        <v>60</v>
      </c>
      <c r="AA11" s="152">
        <f>IF(ISBLANK(Výsledky!$DX$3),"",Výsledky!DX52)</f>
        <v>50</v>
      </c>
      <c r="AB11" s="152">
        <f>IF(ISBLANK(Výsledky!$EE$3),"",Výsledky!EE52)</f>
        <v>0</v>
      </c>
      <c r="AC11" s="152">
        <f>IF(ISBLANK(Výsledky!$EL$3),"",Výsledky!EL52)</f>
        <v>40</v>
      </c>
      <c r="AD11" s="152">
        <f>IF(ISBLANK(Výsledky!$ES$3),"",Výsledky!ES52)</f>
        <v>60</v>
      </c>
      <c r="AE11" s="152">
        <f>IF(ISBLANK(Výsledky!$EZ$3),"",Výsledky!EZ52)</f>
        <v>20</v>
      </c>
      <c r="AF11" s="152">
        <f>IF(ISBLANK(Výsledky!$FG$3),"",Výsledky!FG52)</f>
        <v>40</v>
      </c>
      <c r="AG11" s="152">
        <f>IF(ISBLANK(Výsledky!$FN$3),"",Výsledky!FN52)</f>
        <v>50</v>
      </c>
      <c r="AH11" s="152">
        <f>IF(ISBLANK(Výsledky!$FU$3),"",Výsledky!FU52)</f>
        <v>60</v>
      </c>
      <c r="AI11" s="152">
        <f>IF(ISBLANK(Výsledky!$GB$3),"",Výsledky!GB52)</f>
        <v>50</v>
      </c>
      <c r="AJ11" s="152">
        <f>IF(ISBLANK(Výsledky!$GI$3),"",Výsledky!GI52)</f>
        <v>30</v>
      </c>
      <c r="AK11" s="152">
        <f>IF(ISBLANK(Výsledky!$GP$3),"",Výsledky!GP52)</f>
        <v>50</v>
      </c>
      <c r="AL11" s="152">
        <v>0</v>
      </c>
      <c r="AM11" s="152">
        <f>IF(ISBLANK(Výsledky!$HD$3),"",Výsledky!HD52)</f>
        <v>80</v>
      </c>
      <c r="AN11" s="152">
        <f>IF(ISBLANK(Výsledky!$HK$3),"",Výsledky!HK52)</f>
        <v>50</v>
      </c>
      <c r="AO11" s="152">
        <f>IF(ISBLANK(Výsledky!$HR$3),"",Výsledky!HR52)</f>
        <v>0</v>
      </c>
      <c r="AP11" s="152">
        <f>IF(ISBLANK(Výsledky!$HY$3),"",Výsledky!HY52)</f>
        <v>30</v>
      </c>
      <c r="AQ11" s="152">
        <f>IF(ISBLANK(Výsledky!$IF$3),"",Výsledky!IF52)</f>
        <v>70</v>
      </c>
      <c r="AR11" s="152">
        <f>IF(ISBLANK(Výsledky!$IM$3),"",Výsledky!IM52)</f>
        <v>50</v>
      </c>
      <c r="AS11" s="152">
        <f>IF(ISBLANK(Výsledky!$IT$3),"",Výsledky!IT52)</f>
        <v>60</v>
      </c>
      <c r="AT11" s="152">
        <f>IF(ISBLANK(Výsledky!$JA$3),"",Výsledky!JA52)</f>
        <v>50</v>
      </c>
      <c r="AU11" s="152">
        <f>IF(ISBLANK(Výsledky!$JH$3),"",Výsledky!JH52)</f>
        <v>20</v>
      </c>
      <c r="AV11" s="152">
        <f>IF(ISBLANK(Výsledky!$JO$3),"",Výsledky!JO52)</f>
        <v>20</v>
      </c>
      <c r="AW11" s="152">
        <f>IF(ISBLANK(Výsledky!$JV$3),"",Výsledky!JV52)</f>
        <v>50</v>
      </c>
      <c r="AX11" s="152">
        <f>IF(ISBLANK(Výsledky!$KC$3),"",Výsledky!KC52)</f>
        <v>40</v>
      </c>
      <c r="AY11" s="152">
        <f>IF(ISBLANK(Výsledky!$KJ$3),"",Výsledky!KJ52)</f>
        <v>0</v>
      </c>
      <c r="AZ11" s="152">
        <f>IF(ISBLANK(Výsledky!$KQ$3),"",Výsledky!KQ52)</f>
        <v>30</v>
      </c>
      <c r="BA11" s="152">
        <f>IF(ISBLANK(Výsledky!$KX$3),"",Výsledky!KX52)</f>
        <v>50</v>
      </c>
      <c r="BB11" s="152">
        <f>IF(ISBLANK(Výsledky!$LE$3),"",Výsledky!LE52)</f>
        <v>0</v>
      </c>
      <c r="BC11" s="152">
        <f>IF(ISBLANK(Výsledky!$LL$3),"",Výsledky!LL52)</f>
        <v>50</v>
      </c>
      <c r="BD11" s="152" t="str">
        <f>IF(ISBLANK(Výsledky!$LS$3),"",Výsledky!LS52)</f>
        <v/>
      </c>
      <c r="BE11" s="152">
        <f>IF(ISBLANK(Výsledky!$LZ$3),"",Výsledky!LZ52)</f>
        <v>20</v>
      </c>
      <c r="BF11" s="152">
        <f>IF(ISBLANK(Výsledky!$MG$3),"",Výsledky!MG52)</f>
        <v>50</v>
      </c>
      <c r="BG11" s="152" t="str">
        <f>IF(ISBLANK(Výsledky!$MN$3),"",Výsledky!MN52)</f>
        <v/>
      </c>
      <c r="BH11" s="152" t="str">
        <f>IF(ISBLANK(Výsledky!$MU$3),"",Výsledky!MU52)</f>
        <v/>
      </c>
      <c r="BI11" s="152" t="str">
        <f>IF(ISBLANK(Výsledky!$NB$3),"",Výsledky!NB52)</f>
        <v/>
      </c>
      <c r="BJ11" s="152" t="str">
        <f>IF(ISBLANK(Výsledky!$NI$3),"",Výsledky!NI52)</f>
        <v/>
      </c>
      <c r="BK11" s="152" t="str">
        <f>IF(ISBLANK(Výsledky!$NP$3),"",Výsledky!NP52)</f>
        <v/>
      </c>
      <c r="BL11" s="152" t="str">
        <f>IF(ISBLANK(Výsledky!$NW$3),"",Výsledky!NW52)</f>
        <v/>
      </c>
      <c r="BM11" s="152" t="str">
        <f>IF(ISBLANK(Výsledky!$OD$3),"",Výsledky!OD52)</f>
        <v/>
      </c>
      <c r="BN11" s="152" t="str">
        <f>IF(ISBLANK(Výsledky!$OK$3),"",Výsledky!OK52)</f>
        <v/>
      </c>
      <c r="BO11" s="152" t="str">
        <f>IF(ISBLANK(Výsledky!$OR$3),"",Výsledky!OR52)</f>
        <v/>
      </c>
      <c r="BP11" s="152" t="str">
        <f>IF(ISBLANK(Výsledky!$OY$3),"",Výsledky!OY52)</f>
        <v/>
      </c>
      <c r="BQ11" s="152" t="str">
        <f>IF(ISBLANK(Výsledky!$PF$3),"",Výsledky!PF52)</f>
        <v/>
      </c>
      <c r="BR11" s="152" t="str">
        <f>IF(ISBLANK(Výsledky!$PM$3),"",Výsledky!PM52)</f>
        <v/>
      </c>
      <c r="BS11" s="152" t="str">
        <f>IF(ISBLANK(Výsledky!$PT$3),"",Výsledky!PT52)</f>
        <v/>
      </c>
      <c r="BT11" s="153" t="str">
        <f>IF(ISBLANK(Výsledky!$QA$3),"",Výsledky!QA52)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5" t="s">
        <v>176</v>
      </c>
      <c r="C12" s="161">
        <f>Tipy!A27</f>
        <v>6</v>
      </c>
      <c r="D12" s="179" t="str">
        <f>Tipy!B27</f>
        <v>Fifo</v>
      </c>
      <c r="E12" s="308">
        <f>SUM(F12:I12)</f>
        <v>1780</v>
      </c>
      <c r="F12" s="306">
        <f>IF(ISBLANK(Výsledky!$I$3),"-",SUM(J12:M12,O12,Q12,S12:T12,V12,X12,Z12:AA12,AC12:AE12,AG12:AI12,AK12:AM12,AP12,AR12,AT12:AU12,AW12:AX12,BA12,BC12:BD12,BF12,BH12,BJ12,BL12,BN12,BP12,BR12:BS12))</f>
        <v>1160</v>
      </c>
      <c r="G12" s="151">
        <f>IF(ISBLANK(Výsledky!$AK$3),"-",SUM(N12,R12,U12,Y12,AB12,AF12,AV12,BB12,BG12,BI12,BM12,BO12,BT12))</f>
        <v>290</v>
      </c>
      <c r="H12" s="151">
        <f>IF(ISBLANK(Výsledky!$AY$3),"-",SUM(P12,W12,AJ12,AO12,AQ12,AY12))</f>
        <v>170</v>
      </c>
      <c r="I12" s="167">
        <f>IF(ISBLANK(Výsledky!$HK$3),"-",SUM(AN12,AS12,AZ12,BE12,BK12,BQ12))</f>
        <v>160</v>
      </c>
      <c r="J12" s="164">
        <f>IF(ISBLANK(Výsledky!$I$3),"",Výsledky!I33)</f>
        <v>50</v>
      </c>
      <c r="K12" s="152">
        <f>IF(ISBLANK(Výsledky!$P$3),"",Výsledky!P33)</f>
        <v>60</v>
      </c>
      <c r="L12" s="152">
        <f>IF(ISBLANK(Výsledky!$W$3),"",Výsledky!W33)</f>
        <v>30</v>
      </c>
      <c r="M12" s="152">
        <f>IF(ISBLANK(Výsledky!$AD$3),"",Výsledky!AD33)</f>
        <v>70</v>
      </c>
      <c r="N12" s="152">
        <f>IF(ISBLANK(Výsledky!$AK$3),"",Výsledky!AK33)</f>
        <v>30</v>
      </c>
      <c r="O12" s="152">
        <f>IF(ISBLANK(Výsledky!$AR$3),"",Výsledky!AR33)</f>
        <v>80</v>
      </c>
      <c r="P12" s="152">
        <f>IF(ISBLANK(Výsledky!$AY$3),"",Výsledky!AY33)</f>
        <v>50</v>
      </c>
      <c r="Q12" s="152">
        <f>IF(ISBLANK(Výsledky!$BF$3),"",Výsledky!BF33)</f>
        <v>30</v>
      </c>
      <c r="R12" s="152">
        <f>IF(ISBLANK(Výsledky!$BM$3),"",Výsledky!BM33)</f>
        <v>50</v>
      </c>
      <c r="S12" s="152">
        <f>IF(ISBLANK(Výsledky!$BT$3),"",Výsledky!BT33)</f>
        <v>30</v>
      </c>
      <c r="T12" s="152">
        <f>IF(ISBLANK(Výsledky!$CA$3),"",Výsledky!CA33)</f>
        <v>50</v>
      </c>
      <c r="U12" s="152">
        <f>IF(ISBLANK(Výsledky!$CH$3),"",Výsledky!CH33)</f>
        <v>20</v>
      </c>
      <c r="V12" s="152">
        <f>IF(ISBLANK(Výsledky!$CO$3),"",Výsledky!CO33)</f>
        <v>60</v>
      </c>
      <c r="W12" s="152">
        <f>IF(ISBLANK(Výsledky!$CV$3),"",Výsledky!CV33)</f>
        <v>60</v>
      </c>
      <c r="X12" s="152">
        <f>IF(ISBLANK(Výsledky!$DC$3),"",Výsledky!DC33)</f>
        <v>0</v>
      </c>
      <c r="Y12" s="152">
        <f>IF(ISBLANK(Výsledky!$DJ$3),"",Výsledky!DJ33)</f>
        <v>60</v>
      </c>
      <c r="Z12" s="152">
        <f>IF(ISBLANK(Výsledky!$DQ$3),"",Výsledky!DQ33)</f>
        <v>10</v>
      </c>
      <c r="AA12" s="152">
        <f>IF(ISBLANK(Výsledky!$DX$3),"",Výsledky!DX33)</f>
        <v>50</v>
      </c>
      <c r="AB12" s="152">
        <f>IF(ISBLANK(Výsledky!$EE$3),"",Výsledky!EE33)</f>
        <v>50</v>
      </c>
      <c r="AC12" s="152">
        <f>IF(ISBLANK(Výsledky!$EL$3),"",Výsledky!EL33)</f>
        <v>40</v>
      </c>
      <c r="AD12" s="152">
        <f>IF(ISBLANK(Výsledky!$ES$3),"",Výsledky!ES33)</f>
        <v>60</v>
      </c>
      <c r="AE12" s="152">
        <f>IF(ISBLANK(Výsledky!$EZ$3),"",Výsledky!EZ33)</f>
        <v>30</v>
      </c>
      <c r="AF12" s="152">
        <f>IF(ISBLANK(Výsledky!$FG$3),"",Výsledky!FG33)</f>
        <v>20</v>
      </c>
      <c r="AG12" s="152">
        <f>IF(ISBLANK(Výsledky!$FN$3),"",Výsledky!FN33)</f>
        <v>20</v>
      </c>
      <c r="AH12" s="152">
        <f>IF(ISBLANK(Výsledky!$FU$3),"",Výsledky!FU33)</f>
        <v>50</v>
      </c>
      <c r="AI12" s="152">
        <f>IF(ISBLANK(Výsledky!$GB$3),"",Výsledky!GB33)</f>
        <v>0</v>
      </c>
      <c r="AJ12" s="152">
        <f>IF(ISBLANK(Výsledky!$GI$3),"",Výsledky!GI33)</f>
        <v>0</v>
      </c>
      <c r="AK12" s="152">
        <f>IF(ISBLANK(Výsledky!$GP$3),"",Výsledky!GP33)</f>
        <v>70</v>
      </c>
      <c r="AL12" s="152">
        <v>0</v>
      </c>
      <c r="AM12" s="152">
        <f>IF(ISBLANK(Výsledky!$HD$3),"",Výsledky!HD33)</f>
        <v>40</v>
      </c>
      <c r="AN12" s="152">
        <f>IF(ISBLANK(Výsledky!$HK$3),"",Výsledky!HK33)</f>
        <v>50</v>
      </c>
      <c r="AO12" s="152">
        <f>IF(ISBLANK(Výsledky!$HR$3),"",Výsledky!HR33)</f>
        <v>0</v>
      </c>
      <c r="AP12" s="152">
        <f>IF(ISBLANK(Výsledky!$HY$3),"",Výsledky!HY33)</f>
        <v>20</v>
      </c>
      <c r="AQ12" s="152">
        <f>IF(ISBLANK(Výsledky!$IF$3),"",Výsledky!IF33)</f>
        <v>60</v>
      </c>
      <c r="AR12" s="152">
        <f>IF(ISBLANK(Výsledky!$IM$3),"",Výsledky!IM33)</f>
        <v>30</v>
      </c>
      <c r="AS12" s="152">
        <f>IF(ISBLANK(Výsledky!$IT$3),"",Výsledky!IT33)</f>
        <v>70</v>
      </c>
      <c r="AT12" s="152">
        <f>IF(ISBLANK(Výsledky!$JA$3),"",Výsledky!JA33)</f>
        <v>60</v>
      </c>
      <c r="AU12" s="152">
        <f>IF(ISBLANK(Výsledky!$JH$3),"",Výsledky!JH33)</f>
        <v>20</v>
      </c>
      <c r="AV12" s="152">
        <f>IF(ISBLANK(Výsledky!$JO$3),"",Výsledky!JO33)</f>
        <v>60</v>
      </c>
      <c r="AW12" s="152">
        <f>IF(ISBLANK(Výsledky!$JV$3),"",Výsledky!JV33)</f>
        <v>60</v>
      </c>
      <c r="AX12" s="152">
        <f>IF(ISBLANK(Výsledky!$KC$3),"",Výsledky!KC33)</f>
        <v>60</v>
      </c>
      <c r="AY12" s="152">
        <f>IF(ISBLANK(Výsledky!$KJ$3),"",Výsledky!KJ33)</f>
        <v>0</v>
      </c>
      <c r="AZ12" s="152">
        <f>IF(ISBLANK(Výsledky!$KQ$3),"",Výsledky!KQ33)</f>
        <v>20</v>
      </c>
      <c r="BA12" s="152">
        <f>IF(ISBLANK(Výsledky!$KX$3),"",Výsledky!KX33)</f>
        <v>20</v>
      </c>
      <c r="BB12" s="152">
        <f>IF(ISBLANK(Výsledky!$LE$3),"",Výsledky!LE33)</f>
        <v>0</v>
      </c>
      <c r="BC12" s="152">
        <f>IF(ISBLANK(Výsledky!$LL$3),"",Výsledky!LL33)</f>
        <v>30</v>
      </c>
      <c r="BD12" s="152" t="str">
        <f>IF(ISBLANK(Výsledky!$LS$3),"",Výsledky!LS33)</f>
        <v/>
      </c>
      <c r="BE12" s="152">
        <f>IF(ISBLANK(Výsledky!$LZ$3),"",Výsledky!LZ33)</f>
        <v>20</v>
      </c>
      <c r="BF12" s="152">
        <f>IF(ISBLANK(Výsledky!$MG$3),"",Výsledky!MG33)</f>
        <v>30</v>
      </c>
      <c r="BG12" s="152" t="str">
        <f>IF(ISBLANK(Výsledky!$MN$3),"",Výsledky!MN33)</f>
        <v/>
      </c>
      <c r="BH12" s="152" t="str">
        <f>IF(ISBLANK(Výsledky!$MU$3),"",Výsledky!MU33)</f>
        <v/>
      </c>
      <c r="BI12" s="152" t="str">
        <f>IF(ISBLANK(Výsledky!$NB$3),"",Výsledky!NB33)</f>
        <v/>
      </c>
      <c r="BJ12" s="152" t="str">
        <f>IF(ISBLANK(Výsledky!$NI$3),"",Výsledky!NI33)</f>
        <v/>
      </c>
      <c r="BK12" s="152" t="str">
        <f>IF(ISBLANK(Výsledky!$NP$3),"",Výsledky!NP33)</f>
        <v/>
      </c>
      <c r="BL12" s="152" t="str">
        <f>IF(ISBLANK(Výsledky!$NW$3),"",Výsledky!NW33)</f>
        <v/>
      </c>
      <c r="BM12" s="152" t="str">
        <f>IF(ISBLANK(Výsledky!$OD$3),"",Výsledky!OD33)</f>
        <v/>
      </c>
      <c r="BN12" s="152" t="str">
        <f>IF(ISBLANK(Výsledky!$OK$3),"",Výsledky!OK33)</f>
        <v/>
      </c>
      <c r="BO12" s="152" t="str">
        <f>IF(ISBLANK(Výsledky!$OR$3),"",Výsledky!OR33)</f>
        <v/>
      </c>
      <c r="BP12" s="152" t="str">
        <f>IF(ISBLANK(Výsledky!$OY$3),"",Výsledky!OY33)</f>
        <v/>
      </c>
      <c r="BQ12" s="152" t="str">
        <f>IF(ISBLANK(Výsledky!$PF$3),"",Výsledky!PF33)</f>
        <v/>
      </c>
      <c r="BR12" s="152" t="str">
        <f>IF(ISBLANK(Výsledky!$PM$3),"",Výsledky!PM33)</f>
        <v/>
      </c>
      <c r="BS12" s="152" t="str">
        <f>IF(ISBLANK(Výsledky!$PT$3),"",Výsledky!PT33)</f>
        <v/>
      </c>
      <c r="BT12" s="153" t="str">
        <f>IF(ISBLANK(Výsledky!$QA$3),"",Výsledky!QA33)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5" t="s">
        <v>177</v>
      </c>
      <c r="C13" s="161">
        <f>Tipy!A71</f>
        <v>25</v>
      </c>
      <c r="D13" s="179" t="str">
        <f>Tipy!B71</f>
        <v>Patrik Gálik</v>
      </c>
      <c r="E13" s="308">
        <f>SUM(F13:I13)</f>
        <v>1780</v>
      </c>
      <c r="F13" s="306">
        <f>IF(ISBLANK(Výsledky!$I$3),"-",SUM(J13:M13,O13,Q13,S13:T13,V13,X13,Z13:AA13,AC13:AE13,AG13:AI13,AK13:AM13,AP13,AR13,AT13:AU13,AW13:AX13,BA13,BC13:BD13,BF13,BH13,BJ13,BL13,BN13,BP13,BR13:BS13))</f>
        <v>1190</v>
      </c>
      <c r="G13" s="151">
        <f>IF(ISBLANK(Výsledky!$AK$3),"-",SUM(N13,R13,U13,Y13,AB13,AF13,AV13,BB13,BG13,BI13,BM13,BO13,BT13))</f>
        <v>220</v>
      </c>
      <c r="H13" s="151">
        <f>IF(ISBLANK(Výsledky!$AY$3),"-",SUM(P13,W13,AJ13,AO13,AQ13,AY13))</f>
        <v>190</v>
      </c>
      <c r="I13" s="167">
        <f>IF(ISBLANK(Výsledky!$HK$3),"-",SUM(AN13,AS13,AZ13,BE13,BK13,BQ13))</f>
        <v>180</v>
      </c>
      <c r="J13" s="164">
        <f>IF(ISBLANK(Výsledky!$I$3),"",Výsledky!I77)</f>
        <v>50</v>
      </c>
      <c r="K13" s="152">
        <f>IF(ISBLANK(Výsledky!$P$3),"",Výsledky!P77)</f>
        <v>90</v>
      </c>
      <c r="L13" s="152">
        <f>IF(ISBLANK(Výsledky!$W$3),"",Výsledky!W77)</f>
        <v>50</v>
      </c>
      <c r="M13" s="152">
        <f>IF(ISBLANK(Výsledky!$AD$3),"",Výsledky!AD77)</f>
        <v>60</v>
      </c>
      <c r="N13" s="152">
        <f>IF(ISBLANK(Výsledky!$AK$3),"",Výsledky!AK77)</f>
        <v>60</v>
      </c>
      <c r="O13" s="152">
        <f>IF(ISBLANK(Výsledky!$AR$3),"",Výsledky!AR77)</f>
        <v>50</v>
      </c>
      <c r="P13" s="152">
        <f>IF(ISBLANK(Výsledky!$AY$3),"",Výsledky!AY77)</f>
        <v>50</v>
      </c>
      <c r="Q13" s="152">
        <f>IF(ISBLANK(Výsledky!$BF$3),"",Výsledky!BF77)</f>
        <v>30</v>
      </c>
      <c r="R13" s="152">
        <f>IF(ISBLANK(Výsledky!$BM$3),"",Výsledky!BM77)</f>
        <v>50</v>
      </c>
      <c r="S13" s="152">
        <f>IF(ISBLANK(Výsledky!$BT$3),"",Výsledky!BT77)</f>
        <v>40</v>
      </c>
      <c r="T13" s="152">
        <f>IF(ISBLANK(Výsledky!$CA$3),"",Výsledky!CA77)</f>
        <v>60</v>
      </c>
      <c r="U13" s="152">
        <f>IF(ISBLANK(Výsledky!$CH$3),"",Výsledky!CH77)</f>
        <v>30</v>
      </c>
      <c r="V13" s="152">
        <f>IF(ISBLANK(Výsledky!$CO$3),"",Výsledky!CO77)</f>
        <v>40</v>
      </c>
      <c r="W13" s="152">
        <f>IF(ISBLANK(Výsledky!$CV$3),"",Výsledky!CV77)</f>
        <v>50</v>
      </c>
      <c r="X13" s="152">
        <f>IF(ISBLANK(Výsledky!$DC$3),"",Výsledky!DC77)</f>
        <v>0</v>
      </c>
      <c r="Y13" s="152">
        <f>IF(ISBLANK(Výsledky!$DJ$3),"",Výsledky!DJ77)</f>
        <v>0</v>
      </c>
      <c r="Z13" s="152">
        <f>IF(ISBLANK(Výsledky!$DQ$3),"",Výsledky!DQ77)</f>
        <v>0</v>
      </c>
      <c r="AA13" s="152">
        <f>IF(ISBLANK(Výsledky!$DX$3),"",Výsledky!DX77)</f>
        <v>60</v>
      </c>
      <c r="AB13" s="152">
        <f>IF(ISBLANK(Výsledky!$EE$3),"",Výsledky!EE77)</f>
        <v>0</v>
      </c>
      <c r="AC13" s="152">
        <f>IF(ISBLANK(Výsledky!$EL$3),"",Výsledky!EL77)</f>
        <v>30</v>
      </c>
      <c r="AD13" s="152">
        <f>IF(ISBLANK(Výsledky!$ES$3),"",Výsledky!ES77)</f>
        <v>60</v>
      </c>
      <c r="AE13" s="152">
        <f>IF(ISBLANK(Výsledky!$EZ$3),"",Výsledky!EZ77)</f>
        <v>20</v>
      </c>
      <c r="AF13" s="152">
        <f>IF(ISBLANK(Výsledky!$FG$3),"",Výsledky!FG77)</f>
        <v>30</v>
      </c>
      <c r="AG13" s="152">
        <f>IF(ISBLANK(Výsledky!$FN$3),"",Výsledky!FN77)</f>
        <v>20</v>
      </c>
      <c r="AH13" s="152">
        <f>IF(ISBLANK(Výsledky!$FU$3),"",Výsledky!FU77)</f>
        <v>50</v>
      </c>
      <c r="AI13" s="152">
        <f>IF(ISBLANK(Výsledky!$GB$3),"",Výsledky!GB77)</f>
        <v>20</v>
      </c>
      <c r="AJ13" s="152">
        <f>IF(ISBLANK(Výsledky!$GI$3),"",Výsledky!GI77)</f>
        <v>30</v>
      </c>
      <c r="AK13" s="152">
        <f>IF(ISBLANK(Výsledky!$GP$3),"",Výsledky!GP77)</f>
        <v>50</v>
      </c>
      <c r="AL13" s="152">
        <v>0</v>
      </c>
      <c r="AM13" s="152">
        <f>IF(ISBLANK(Výsledky!$HD$3),"",Výsledky!HD77)</f>
        <v>40</v>
      </c>
      <c r="AN13" s="152">
        <f>IF(ISBLANK(Výsledky!$HK$3),"",Výsledky!HK77)</f>
        <v>30</v>
      </c>
      <c r="AO13" s="152">
        <f>IF(ISBLANK(Výsledky!$HR$3),"",Výsledky!HR77)</f>
        <v>0</v>
      </c>
      <c r="AP13" s="152">
        <f>IF(ISBLANK(Výsledky!$HY$3),"",Výsledky!HY77)</f>
        <v>30</v>
      </c>
      <c r="AQ13" s="152">
        <f>IF(ISBLANK(Výsledky!$IF$3),"",Výsledky!IF77)</f>
        <v>60</v>
      </c>
      <c r="AR13" s="152">
        <f>IF(ISBLANK(Výsledky!$IM$3),"",Výsledky!IM77)</f>
        <v>50</v>
      </c>
      <c r="AS13" s="152">
        <f>IF(ISBLANK(Výsledky!$IT$3),"",Výsledky!IT77)</f>
        <v>80</v>
      </c>
      <c r="AT13" s="152">
        <f>IF(ISBLANK(Výsledky!$JA$3),"",Výsledky!JA77)</f>
        <v>50</v>
      </c>
      <c r="AU13" s="152">
        <f>IF(ISBLANK(Výsledky!$JH$3),"",Výsledky!JH77)</f>
        <v>30</v>
      </c>
      <c r="AV13" s="152">
        <f>IF(ISBLANK(Výsledky!$JO$3),"",Výsledky!JO77)</f>
        <v>50</v>
      </c>
      <c r="AW13" s="152">
        <f>IF(ISBLANK(Výsledky!$JV$3),"",Výsledky!JV77)</f>
        <v>60</v>
      </c>
      <c r="AX13" s="152">
        <f>IF(ISBLANK(Výsledky!$KC$3),"",Výsledky!KC77)</f>
        <v>20</v>
      </c>
      <c r="AY13" s="152">
        <f>IF(ISBLANK(Výsledky!$KJ$3),"",Výsledky!KJ77)</f>
        <v>0</v>
      </c>
      <c r="AZ13" s="152">
        <f>IF(ISBLANK(Výsledky!$KQ$3),"",Výsledky!KQ77)</f>
        <v>50</v>
      </c>
      <c r="BA13" s="152">
        <f>IF(ISBLANK(Výsledky!$KX$3),"",Výsledky!KX77)</f>
        <v>30</v>
      </c>
      <c r="BB13" s="152">
        <f>IF(ISBLANK(Výsledky!$LE$3),"",Výsledky!LE77)</f>
        <v>0</v>
      </c>
      <c r="BC13" s="152">
        <f>IF(ISBLANK(Výsledky!$LL$3),"",Výsledky!LL77)</f>
        <v>80</v>
      </c>
      <c r="BD13" s="152" t="str">
        <f>IF(ISBLANK(Výsledky!$LS$3),"",Výsledky!LS77)</f>
        <v/>
      </c>
      <c r="BE13" s="152">
        <f>IF(ISBLANK(Výsledky!$LZ$3),"",Výsledky!LZ77)</f>
        <v>20</v>
      </c>
      <c r="BF13" s="152">
        <f>IF(ISBLANK(Výsledky!$MG$3),"",Výsledky!MG77)</f>
        <v>20</v>
      </c>
      <c r="BG13" s="152" t="str">
        <f>IF(ISBLANK(Výsledky!$MN$3),"",Výsledky!MN77)</f>
        <v/>
      </c>
      <c r="BH13" s="152" t="str">
        <f>IF(ISBLANK(Výsledky!$MU$3),"",Výsledky!MU77)</f>
        <v/>
      </c>
      <c r="BI13" s="152" t="str">
        <f>IF(ISBLANK(Výsledky!$NB$3),"",Výsledky!NB77)</f>
        <v/>
      </c>
      <c r="BJ13" s="152" t="str">
        <f>IF(ISBLANK(Výsledky!$NI$3),"",Výsledky!NI77)</f>
        <v/>
      </c>
      <c r="BK13" s="152" t="str">
        <f>IF(ISBLANK(Výsledky!$NP$3),"",Výsledky!NP77)</f>
        <v/>
      </c>
      <c r="BL13" s="152" t="str">
        <f>IF(ISBLANK(Výsledky!$NW$3),"",Výsledky!NW77)</f>
        <v/>
      </c>
      <c r="BM13" s="152" t="str">
        <f>IF(ISBLANK(Výsledky!$OD$3),"",Výsledky!OD77)</f>
        <v/>
      </c>
      <c r="BN13" s="152" t="str">
        <f>IF(ISBLANK(Výsledky!$OK$3),"",Výsledky!OK77)</f>
        <v/>
      </c>
      <c r="BO13" s="152" t="str">
        <f>IF(ISBLANK(Výsledky!$OR$3),"",Výsledky!OR77)</f>
        <v/>
      </c>
      <c r="BP13" s="152" t="str">
        <f>IF(ISBLANK(Výsledky!$OY$3),"",Výsledky!OY77)</f>
        <v/>
      </c>
      <c r="BQ13" s="152" t="str">
        <f>IF(ISBLANK(Výsledky!$PF$3),"",Výsledky!PF77)</f>
        <v/>
      </c>
      <c r="BR13" s="152" t="str">
        <f>IF(ISBLANK(Výsledky!$PM$3),"",Výsledky!PM77)</f>
        <v/>
      </c>
      <c r="BS13" s="152" t="str">
        <f>IF(ISBLANK(Výsledky!$PT$3),"",Výsledky!PT77)</f>
        <v/>
      </c>
      <c r="BT13" s="153" t="str">
        <f>IF(ISBLANK(Výsledky!$QA$3),"",Výsledky!QA77)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5" t="s">
        <v>178</v>
      </c>
      <c r="C14" s="161">
        <f>Tipy!A14</f>
        <v>83</v>
      </c>
      <c r="D14" s="179" t="str">
        <f>Tipy!B14</f>
        <v>boss</v>
      </c>
      <c r="E14" s="308">
        <f>SUM(F14:I14)</f>
        <v>1770</v>
      </c>
      <c r="F14" s="306">
        <f>IF(ISBLANK(Výsledky!$I$3),"-",SUM(J14:M14,O14,Q14,S14:T14,V14,X14,Z14:AA14,AC14:AE14,AG14:AI14,AK14:AM14,AP14,AR14,AT14:AU14,AW14:AX14,BA14,BC14:BD14,BF14,BH14,BJ14,BL14,BN14,BP14,BR14:BS14))</f>
        <v>1150</v>
      </c>
      <c r="G14" s="151">
        <f>IF(ISBLANK(Výsledky!$AK$3),"-",SUM(N14,R14,U14,Y14,AB14,AF14,AV14,BB14,BG14,BI14,BM14,BO14,BT14))</f>
        <v>210</v>
      </c>
      <c r="H14" s="151">
        <f>IF(ISBLANK(Výsledky!$AY$3),"-",SUM(P14,W14,AJ14,AO14,AQ14,AY14))</f>
        <v>230</v>
      </c>
      <c r="I14" s="167">
        <f>IF(ISBLANK(Výsledky!$HK$3),"-",SUM(AN14,AS14,AZ14,BE14,BK14,BQ14))</f>
        <v>180</v>
      </c>
      <c r="J14" s="164">
        <f>IF(ISBLANK(Výsledky!$I$3),"",Výsledky!I20)</f>
        <v>60</v>
      </c>
      <c r="K14" s="152">
        <f>IF(ISBLANK(Výsledky!$P$3),"",Výsledky!P20)</f>
        <v>50</v>
      </c>
      <c r="L14" s="152">
        <f>IF(ISBLANK(Výsledky!$W$3),"",Výsledky!W20)</f>
        <v>10</v>
      </c>
      <c r="M14" s="152">
        <f>IF(ISBLANK(Výsledky!$AD$3),"",Výsledky!AD20)</f>
        <v>70</v>
      </c>
      <c r="N14" s="152">
        <f>IF(ISBLANK(Výsledky!$AK$3),"",Výsledky!AK20)</f>
        <v>30</v>
      </c>
      <c r="O14" s="152">
        <f>IF(ISBLANK(Výsledky!$AR$3),"",Výsledky!AR20)</f>
        <v>80</v>
      </c>
      <c r="P14" s="152">
        <f>IF(ISBLANK(Výsledky!$AY$3),"",Výsledky!AY20)</f>
        <v>80</v>
      </c>
      <c r="Q14" s="152">
        <f>IF(ISBLANK(Výsledky!$BF$3),"",Výsledky!BF20)</f>
        <v>30</v>
      </c>
      <c r="R14" s="152">
        <f>IF(ISBLANK(Výsledky!$BM$3),"",Výsledky!BM20)</f>
        <v>50</v>
      </c>
      <c r="S14" s="152">
        <f>IF(ISBLANK(Výsledky!$BT$3),"",Výsledky!BT20)</f>
        <v>30</v>
      </c>
      <c r="T14" s="152">
        <f>IF(ISBLANK(Výsledky!$CA$3),"",Výsledky!CA20)</f>
        <v>50</v>
      </c>
      <c r="U14" s="152">
        <f>IF(ISBLANK(Výsledky!$CH$3),"",Výsledky!CH20)</f>
        <v>30</v>
      </c>
      <c r="V14" s="152">
        <f>IF(ISBLANK(Výsledky!$CO$3),"",Výsledky!CO20)</f>
        <v>60</v>
      </c>
      <c r="W14" s="152">
        <f>IF(ISBLANK(Výsledky!$CV$3),"",Výsledky!CV20)</f>
        <v>80</v>
      </c>
      <c r="X14" s="152">
        <f>IF(ISBLANK(Výsledky!$DC$3),"",Výsledky!DC20)</f>
        <v>0</v>
      </c>
      <c r="Y14" s="152">
        <f>IF(ISBLANK(Výsledky!$DJ$3),"",Výsledky!DJ20)</f>
        <v>0</v>
      </c>
      <c r="Z14" s="152">
        <f>IF(ISBLANK(Výsledky!$DQ$3),"",Výsledky!DQ20)</f>
        <v>10</v>
      </c>
      <c r="AA14" s="152">
        <f>IF(ISBLANK(Výsledky!$DX$3),"",Výsledky!DX20)</f>
        <v>70</v>
      </c>
      <c r="AB14" s="152">
        <f>IF(ISBLANK(Výsledky!$EE$3),"",Výsledky!EE20)</f>
        <v>30</v>
      </c>
      <c r="AC14" s="152">
        <f>IF(ISBLANK(Výsledky!$EL$3),"",Výsledky!EL20)</f>
        <v>40</v>
      </c>
      <c r="AD14" s="152">
        <f>IF(ISBLANK(Výsledky!$ES$3),"",Výsledky!ES20)</f>
        <v>60</v>
      </c>
      <c r="AE14" s="152">
        <f>IF(ISBLANK(Výsledky!$EZ$3),"",Výsledky!EZ20)</f>
        <v>20</v>
      </c>
      <c r="AF14" s="152">
        <f>IF(ISBLANK(Výsledky!$FG$3),"",Výsledky!FG20)</f>
        <v>10</v>
      </c>
      <c r="AG14" s="152">
        <f>IF(ISBLANK(Výsledky!$FN$3),"",Výsledky!FN20)</f>
        <v>60</v>
      </c>
      <c r="AH14" s="152">
        <f>IF(ISBLANK(Výsledky!$FU$3),"",Výsledky!FU20)</f>
        <v>50</v>
      </c>
      <c r="AI14" s="152">
        <f>IF(ISBLANK(Výsledky!$GB$3),"",Výsledky!GB20)</f>
        <v>10</v>
      </c>
      <c r="AJ14" s="152">
        <f>IF(ISBLANK(Výsledky!$GI$3),"",Výsledky!GI20)</f>
        <v>0</v>
      </c>
      <c r="AK14" s="152">
        <f>IF(ISBLANK(Výsledky!$GP$3),"",Výsledky!GP20)</f>
        <v>60</v>
      </c>
      <c r="AL14" s="152">
        <v>0</v>
      </c>
      <c r="AM14" s="152">
        <f>IF(ISBLANK(Výsledky!$HD$3),"",Výsledky!HD20)</f>
        <v>10</v>
      </c>
      <c r="AN14" s="152">
        <f>IF(ISBLANK(Výsledky!$HK$3),"",Výsledky!HK20)</f>
        <v>30</v>
      </c>
      <c r="AO14" s="152">
        <f>IF(ISBLANK(Výsledky!$HR$3),"",Výsledky!HR20)</f>
        <v>0</v>
      </c>
      <c r="AP14" s="152">
        <f>IF(ISBLANK(Výsledky!$HY$3),"",Výsledky!HY20)</f>
        <v>40</v>
      </c>
      <c r="AQ14" s="152">
        <f>IF(ISBLANK(Výsledky!$IF$3),"",Výsledky!IF20)</f>
        <v>70</v>
      </c>
      <c r="AR14" s="152">
        <f>IF(ISBLANK(Výsledky!$IM$3),"",Výsledky!IM20)</f>
        <v>20</v>
      </c>
      <c r="AS14" s="152">
        <f>IF(ISBLANK(Výsledky!$IT$3),"",Výsledky!IT20)</f>
        <v>90</v>
      </c>
      <c r="AT14" s="152">
        <f>IF(ISBLANK(Výsledky!$JA$3),"",Výsledky!JA20)</f>
        <v>60</v>
      </c>
      <c r="AU14" s="152">
        <f>IF(ISBLANK(Výsledky!$JH$3),"",Výsledky!JH20)</f>
        <v>20</v>
      </c>
      <c r="AV14" s="152">
        <f>IF(ISBLANK(Výsledky!$JO$3),"",Výsledky!JO20)</f>
        <v>60</v>
      </c>
      <c r="AW14" s="152">
        <f>IF(ISBLANK(Výsledky!$JV$3),"",Výsledky!JV20)</f>
        <v>60</v>
      </c>
      <c r="AX14" s="152">
        <f>IF(ISBLANK(Výsledky!$KC$3),"",Výsledky!KC20)</f>
        <v>50</v>
      </c>
      <c r="AY14" s="152">
        <f>IF(ISBLANK(Výsledky!$KJ$3),"",Výsledky!KJ20)</f>
        <v>0</v>
      </c>
      <c r="AZ14" s="152">
        <f>IF(ISBLANK(Výsledky!$KQ$3),"",Výsledky!KQ20)</f>
        <v>20</v>
      </c>
      <c r="BA14" s="152">
        <f>IF(ISBLANK(Výsledky!$KX$3),"",Výsledky!KX20)</f>
        <v>20</v>
      </c>
      <c r="BB14" s="152">
        <f>IF(ISBLANK(Výsledky!$LE$3),"",Výsledky!LE20)</f>
        <v>0</v>
      </c>
      <c r="BC14" s="152">
        <f>IF(ISBLANK(Výsledky!$LL$3),"",Výsledky!LL20)</f>
        <v>50</v>
      </c>
      <c r="BD14" s="152" t="str">
        <f>IF(ISBLANK(Výsledky!$LS$3),"",Výsledky!LS20)</f>
        <v/>
      </c>
      <c r="BE14" s="152">
        <f>IF(ISBLANK(Výsledky!$LZ$3),"",Výsledky!LZ20)</f>
        <v>40</v>
      </c>
      <c r="BF14" s="152" t="str">
        <f>IF(ISBLANK(Výsledky!$MG$3),"",Výsledky!MG20)</f>
        <v>-</v>
      </c>
      <c r="BG14" s="152" t="str">
        <f>IF(ISBLANK(Výsledky!$MN$3),"",Výsledky!MN20)</f>
        <v/>
      </c>
      <c r="BH14" s="152" t="str">
        <f>IF(ISBLANK(Výsledky!$MU$3),"",Výsledky!MU20)</f>
        <v/>
      </c>
      <c r="BI14" s="152" t="str">
        <f>IF(ISBLANK(Výsledky!$NB$3),"",Výsledky!NB20)</f>
        <v/>
      </c>
      <c r="BJ14" s="152" t="str">
        <f>IF(ISBLANK(Výsledky!$NI$3),"",Výsledky!NI20)</f>
        <v/>
      </c>
      <c r="BK14" s="152" t="str">
        <f>IF(ISBLANK(Výsledky!$NP$3),"",Výsledky!NP20)</f>
        <v/>
      </c>
      <c r="BL14" s="152" t="str">
        <f>IF(ISBLANK(Výsledky!$NW$3),"",Výsledky!NW20)</f>
        <v/>
      </c>
      <c r="BM14" s="152" t="str">
        <f>IF(ISBLANK(Výsledky!$OD$3),"",Výsledky!OD20)</f>
        <v/>
      </c>
      <c r="BN14" s="152" t="str">
        <f>IF(ISBLANK(Výsledky!$OK$3),"",Výsledky!OK20)</f>
        <v/>
      </c>
      <c r="BO14" s="152" t="str">
        <f>IF(ISBLANK(Výsledky!$OR$3),"",Výsledky!OR20)</f>
        <v/>
      </c>
      <c r="BP14" s="152" t="str">
        <f>IF(ISBLANK(Výsledky!$OY$3),"",Výsledky!OY20)</f>
        <v/>
      </c>
      <c r="BQ14" s="152" t="str">
        <f>IF(ISBLANK(Výsledky!$PF$3),"",Výsledky!PF20)</f>
        <v/>
      </c>
      <c r="BR14" s="152" t="str">
        <f>IF(ISBLANK(Výsledky!$PM$3),"",Výsledky!PM20)</f>
        <v/>
      </c>
      <c r="BS14" s="152" t="str">
        <f>IF(ISBLANK(Výsledky!$PT$3),"",Výsledky!PT20)</f>
        <v/>
      </c>
      <c r="BT14" s="153" t="str">
        <f>IF(ISBLANK(Výsledky!$QA$3),"",Výsledky!QA20)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5" t="s">
        <v>179</v>
      </c>
      <c r="C15" s="161">
        <f>Tipy!A101</f>
        <v>22</v>
      </c>
      <c r="D15" s="179" t="str">
        <f>Tipy!B101</f>
        <v>wasco</v>
      </c>
      <c r="E15" s="308">
        <f>SUM(F15:I15)</f>
        <v>1750</v>
      </c>
      <c r="F15" s="306">
        <f>IF(ISBLANK(Výsledky!$I$3),"-",SUM(J15:M15,O15,Q15,S15:T15,V15,X15,Z15:AA15,AC15:AE15,AG15:AI15,AK15:AM15,AP15,AR15,AT15:AU15,AW15:AX15,BA15,BC15:BD15,BF15,BH15,BJ15,BL15,BN15,BP15,BR15:BS15))</f>
        <v>1090</v>
      </c>
      <c r="G15" s="151">
        <f>IF(ISBLANK(Výsledky!$AK$3),"-",SUM(N15,R15,U15,Y15,AB15,AF15,AV15,BB15,BG15,BI15,BM15,BO15,BT15))</f>
        <v>240</v>
      </c>
      <c r="H15" s="151">
        <f>IF(ISBLANK(Výsledky!$AY$3),"-",SUM(P15,W15,AJ15,AO15,AQ15,AY15))</f>
        <v>230</v>
      </c>
      <c r="I15" s="167">
        <f>IF(ISBLANK(Výsledky!$HK$3),"-",SUM(AN15,AS15,AZ15,BE15,BK15,BQ15))</f>
        <v>190</v>
      </c>
      <c r="J15" s="164">
        <f>IF(ISBLANK(Výsledky!$I$3),"",Výsledky!I107)</f>
        <v>30</v>
      </c>
      <c r="K15" s="152">
        <f>IF(ISBLANK(Výsledky!$P$3),"",Výsledky!P107)</f>
        <v>60</v>
      </c>
      <c r="L15" s="152">
        <f>IF(ISBLANK(Výsledky!$W$3),"",Výsledky!W107)</f>
        <v>40</v>
      </c>
      <c r="M15" s="152">
        <f>IF(ISBLANK(Výsledky!$AD$3),"",Výsledky!AD107)</f>
        <v>60</v>
      </c>
      <c r="N15" s="152">
        <f>IF(ISBLANK(Výsledky!$AK$3),"",Výsledky!AK107)</f>
        <v>40</v>
      </c>
      <c r="O15" s="152">
        <f>IF(ISBLANK(Výsledky!$AR$3),"",Výsledky!AR107)</f>
        <v>60</v>
      </c>
      <c r="P15" s="152">
        <f>IF(ISBLANK(Výsledky!$AY$3),"",Výsledky!AY107)</f>
        <v>50</v>
      </c>
      <c r="Q15" s="152">
        <f>IF(ISBLANK(Výsledky!$BF$3),"",Výsledky!BF107)</f>
        <v>40</v>
      </c>
      <c r="R15" s="152">
        <f>IF(ISBLANK(Výsledky!$BM$3),"",Výsledky!BM107)</f>
        <v>50</v>
      </c>
      <c r="S15" s="152">
        <f>IF(ISBLANK(Výsledky!$BT$3),"",Výsledky!BT107)</f>
        <v>10</v>
      </c>
      <c r="T15" s="152">
        <f>IF(ISBLANK(Výsledky!$CA$3),"",Výsledky!CA107)</f>
        <v>70</v>
      </c>
      <c r="U15" s="152">
        <f>IF(ISBLANK(Výsledky!$CH$3),"",Výsledky!CH107)</f>
        <v>0</v>
      </c>
      <c r="V15" s="152">
        <f>IF(ISBLANK(Výsledky!$CO$3),"",Výsledky!CO107)</f>
        <v>30</v>
      </c>
      <c r="W15" s="152">
        <f>IF(ISBLANK(Výsledky!$CV$3),"",Výsledky!CV107)</f>
        <v>60</v>
      </c>
      <c r="X15" s="152">
        <f>IF(ISBLANK(Výsledky!$DC$3),"",Výsledky!DC107)</f>
        <v>0</v>
      </c>
      <c r="Y15" s="152">
        <f>IF(ISBLANK(Výsledky!$DJ$3),"",Výsledky!DJ107)</f>
        <v>30</v>
      </c>
      <c r="Z15" s="152">
        <f>IF(ISBLANK(Výsledky!$DQ$3),"",Výsledky!DQ107)</f>
        <v>0</v>
      </c>
      <c r="AA15" s="152">
        <f>IF(ISBLANK(Výsledky!$DX$3),"",Výsledky!DX107)</f>
        <v>90</v>
      </c>
      <c r="AB15" s="152">
        <f>IF(ISBLANK(Výsledky!$EE$3),"",Výsledky!EE107)</f>
        <v>60</v>
      </c>
      <c r="AC15" s="152">
        <f>IF(ISBLANK(Výsledky!$EL$3),"",Výsledky!EL107)</f>
        <v>30</v>
      </c>
      <c r="AD15" s="152">
        <f>IF(ISBLANK(Výsledky!$ES$3),"",Výsledky!ES107)</f>
        <v>60</v>
      </c>
      <c r="AE15" s="152">
        <f>IF(ISBLANK(Výsledky!$EZ$3),"",Výsledky!EZ107)</f>
        <v>20</v>
      </c>
      <c r="AF15" s="152">
        <f>IF(ISBLANK(Výsledky!$FG$3),"",Výsledky!FG107)</f>
        <v>20</v>
      </c>
      <c r="AG15" s="152">
        <f>IF(ISBLANK(Výsledky!$FN$3),"",Výsledky!FN107)</f>
        <v>20</v>
      </c>
      <c r="AH15" s="152">
        <f>IF(ISBLANK(Výsledky!$FU$3),"",Výsledky!FU107)</f>
        <v>60</v>
      </c>
      <c r="AI15" s="152">
        <f>IF(ISBLANK(Výsledky!$GB$3),"",Výsledky!GB107)</f>
        <v>10</v>
      </c>
      <c r="AJ15" s="152">
        <f>IF(ISBLANK(Výsledky!$GI$3),"",Výsledky!GI107)</f>
        <v>10</v>
      </c>
      <c r="AK15" s="152">
        <f>IF(ISBLANK(Výsledky!$GP$3),"",Výsledky!GP107)</f>
        <v>50</v>
      </c>
      <c r="AL15" s="152">
        <v>0</v>
      </c>
      <c r="AM15" s="152" t="str">
        <f>IF(ISBLANK(Výsledky!$HD$3),"",Výsledky!HD107)</f>
        <v>-</v>
      </c>
      <c r="AN15" s="152">
        <f>IF(ISBLANK(Výsledky!$HK$3),"",Výsledky!HK107)</f>
        <v>30</v>
      </c>
      <c r="AO15" s="152">
        <f>IF(ISBLANK(Výsledky!$HR$3),"",Výsledky!HR107)</f>
        <v>10</v>
      </c>
      <c r="AP15" s="152">
        <f>IF(ISBLANK(Výsledky!$HY$3),"",Výsledky!HY107)</f>
        <v>40</v>
      </c>
      <c r="AQ15" s="152">
        <f>IF(ISBLANK(Výsledky!$IF$3),"",Výsledky!IF107)</f>
        <v>80</v>
      </c>
      <c r="AR15" s="152">
        <f>IF(ISBLANK(Výsledky!$IM$3),"",Výsledky!IM107)</f>
        <v>40</v>
      </c>
      <c r="AS15" s="152">
        <f>IF(ISBLANK(Výsledky!$IT$3),"",Výsledky!IT107)</f>
        <v>60</v>
      </c>
      <c r="AT15" s="152">
        <f>IF(ISBLANK(Výsledky!$JA$3),"",Výsledky!JA107)</f>
        <v>50</v>
      </c>
      <c r="AU15" s="152">
        <f>IF(ISBLANK(Výsledky!$JH$3),"",Výsledky!JH107)</f>
        <v>20</v>
      </c>
      <c r="AV15" s="152">
        <f>IF(ISBLANK(Výsledky!$JO$3),"",Výsledky!JO107)</f>
        <v>40</v>
      </c>
      <c r="AW15" s="152">
        <f>IF(ISBLANK(Výsledky!$JV$3),"",Výsledky!JV107)</f>
        <v>50</v>
      </c>
      <c r="AX15" s="152">
        <f>IF(ISBLANK(Výsledky!$KC$3),"",Výsledky!KC107)</f>
        <v>60</v>
      </c>
      <c r="AY15" s="152">
        <f>IF(ISBLANK(Výsledky!$KJ$3),"",Výsledky!KJ107)</f>
        <v>20</v>
      </c>
      <c r="AZ15" s="152">
        <f>IF(ISBLANK(Výsledky!$KQ$3),"",Výsledky!KQ107)</f>
        <v>50</v>
      </c>
      <c r="BA15" s="152">
        <f>IF(ISBLANK(Výsledky!$KX$3),"",Výsledky!KX107)</f>
        <v>20</v>
      </c>
      <c r="BB15" s="152">
        <f>IF(ISBLANK(Výsledky!$LE$3),"",Výsledky!LE107)</f>
        <v>0</v>
      </c>
      <c r="BC15" s="152">
        <f>IF(ISBLANK(Výsledky!$LL$3),"",Výsledky!LL107)</f>
        <v>50</v>
      </c>
      <c r="BD15" s="152" t="str">
        <f>IF(ISBLANK(Výsledky!$LS$3),"",Výsledky!LS107)</f>
        <v/>
      </c>
      <c r="BE15" s="152">
        <f>IF(ISBLANK(Výsledky!$LZ$3),"",Výsledky!LZ107)</f>
        <v>50</v>
      </c>
      <c r="BF15" s="152">
        <f>IF(ISBLANK(Výsledky!$MG$3),"",Výsledky!MG107)</f>
        <v>20</v>
      </c>
      <c r="BG15" s="152" t="str">
        <f>IF(ISBLANK(Výsledky!$MN$3),"",Výsledky!MN107)</f>
        <v/>
      </c>
      <c r="BH15" s="152" t="str">
        <f>IF(ISBLANK(Výsledky!$MU$3),"",Výsledky!MU107)</f>
        <v/>
      </c>
      <c r="BI15" s="152" t="str">
        <f>IF(ISBLANK(Výsledky!$NB$3),"",Výsledky!NB107)</f>
        <v/>
      </c>
      <c r="BJ15" s="152" t="str">
        <f>IF(ISBLANK(Výsledky!$NI$3),"",Výsledky!NI107)</f>
        <v/>
      </c>
      <c r="BK15" s="152" t="str">
        <f>IF(ISBLANK(Výsledky!$NP$3),"",Výsledky!NP107)</f>
        <v/>
      </c>
      <c r="BL15" s="152" t="str">
        <f>IF(ISBLANK(Výsledky!$NW$3),"",Výsledky!NW107)</f>
        <v/>
      </c>
      <c r="BM15" s="152" t="str">
        <f>IF(ISBLANK(Výsledky!$OD$3),"",Výsledky!OD107)</f>
        <v/>
      </c>
      <c r="BN15" s="152" t="str">
        <f>IF(ISBLANK(Výsledky!$OK$3),"",Výsledky!OK107)</f>
        <v/>
      </c>
      <c r="BO15" s="152" t="str">
        <f>IF(ISBLANK(Výsledky!$OR$3),"",Výsledky!OR107)</f>
        <v/>
      </c>
      <c r="BP15" s="152" t="str">
        <f>IF(ISBLANK(Výsledky!$OY$3),"",Výsledky!OY107)</f>
        <v/>
      </c>
      <c r="BQ15" s="152" t="str">
        <f>IF(ISBLANK(Výsledky!$PF$3),"",Výsledky!PF107)</f>
        <v/>
      </c>
      <c r="BR15" s="152" t="str">
        <f>IF(ISBLANK(Výsledky!$PM$3),"",Výsledky!PM107)</f>
        <v/>
      </c>
      <c r="BS15" s="152" t="str">
        <f>IF(ISBLANK(Výsledky!$PT$3),"",Výsledky!PT107)</f>
        <v/>
      </c>
      <c r="BT15" s="153" t="str">
        <f>IF(ISBLANK(Výsledky!$QA$3),"",Výsledky!QA107)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5" t="s">
        <v>180</v>
      </c>
      <c r="C16" s="161">
        <f>Tipy!A96</f>
        <v>36</v>
      </c>
      <c r="D16" s="179" t="str">
        <f>Tipy!B96</f>
        <v>sugar</v>
      </c>
      <c r="E16" s="308">
        <f>SUM(F16:I16)</f>
        <v>1750</v>
      </c>
      <c r="F16" s="306">
        <f>IF(ISBLANK(Výsledky!$I$3),"-",SUM(J16:M16,O16,Q16,S16:T16,V16,X16,Z16:AA16,AC16:AE16,AG16:AI16,AK16:AM16,AP16,AR16,AT16:AU16,AW16:AX16,BA16,BC16:BD16,BF16,BH16,BJ16,BL16,BN16,BP16,BR16:BS16))</f>
        <v>1130</v>
      </c>
      <c r="G16" s="151">
        <f>IF(ISBLANK(Výsledky!$AK$3),"-",SUM(N16,R16,U16,Y16,AB16,AF16,AV16,BB16,BG16,BI16,BM16,BO16,BT16))</f>
        <v>270</v>
      </c>
      <c r="H16" s="151">
        <f>IF(ISBLANK(Výsledky!$AY$3),"-",SUM(P16,W16,AJ16,AO16,AQ16,AY16))</f>
        <v>210</v>
      </c>
      <c r="I16" s="167">
        <f>IF(ISBLANK(Výsledky!$HK$3),"-",SUM(AN16,AS16,AZ16,BE16,BK16,BQ16))</f>
        <v>140</v>
      </c>
      <c r="J16" s="164">
        <f>IF(ISBLANK(Výsledky!$I$3),"",Výsledky!I102)</f>
        <v>60</v>
      </c>
      <c r="K16" s="152">
        <f>IF(ISBLANK(Výsledky!$P$3),"",Výsledky!P102)</f>
        <v>60</v>
      </c>
      <c r="L16" s="152">
        <f>IF(ISBLANK(Výsledky!$W$3),"",Výsledky!W102)</f>
        <v>40</v>
      </c>
      <c r="M16" s="152">
        <f>IF(ISBLANK(Výsledky!$AD$3),"",Výsledky!AD102)</f>
        <v>60</v>
      </c>
      <c r="N16" s="152">
        <f>IF(ISBLANK(Výsledky!$AK$3),"",Výsledky!AK102)</f>
        <v>20</v>
      </c>
      <c r="O16" s="152">
        <f>IF(ISBLANK(Výsledky!$AR$3),"",Výsledky!AR102)</f>
        <v>80</v>
      </c>
      <c r="P16" s="152">
        <f>IF(ISBLANK(Výsledky!$AY$3),"",Výsledky!AY102)</f>
        <v>60</v>
      </c>
      <c r="Q16" s="152">
        <f>IF(ISBLANK(Výsledky!$BF$3),"",Výsledky!BF102)</f>
        <v>30</v>
      </c>
      <c r="R16" s="152">
        <f>IF(ISBLANK(Výsledky!$BM$3),"",Výsledky!BM102)</f>
        <v>50</v>
      </c>
      <c r="S16" s="152">
        <f>IF(ISBLANK(Výsledky!$BT$3),"",Výsledky!BT102)</f>
        <v>50</v>
      </c>
      <c r="T16" s="152">
        <f>IF(ISBLANK(Výsledky!$CA$3),"",Výsledky!CA102)</f>
        <v>50</v>
      </c>
      <c r="U16" s="152">
        <f>IF(ISBLANK(Výsledky!$CH$3),"",Výsledky!CH102)</f>
        <v>30</v>
      </c>
      <c r="V16" s="152">
        <f>IF(ISBLANK(Výsledky!$CO$3),"",Výsledky!CO102)</f>
        <v>50</v>
      </c>
      <c r="W16" s="152">
        <f>IF(ISBLANK(Výsledky!$CV$3),"",Výsledky!CV102)</f>
        <v>50</v>
      </c>
      <c r="X16" s="152">
        <f>IF(ISBLANK(Výsledky!$DC$3),"",Výsledky!DC102)</f>
        <v>0</v>
      </c>
      <c r="Y16" s="152" t="str">
        <f>IF(ISBLANK(Výsledky!$DJ$3),"",Výsledky!DJ102)</f>
        <v>-</v>
      </c>
      <c r="Z16" s="152">
        <f>IF(ISBLANK(Výsledky!$DQ$3),"",Výsledky!DQ102)</f>
        <v>10</v>
      </c>
      <c r="AA16" s="152">
        <f>IF(ISBLANK(Výsledky!$DX$3),"",Výsledky!DX102)</f>
        <v>60</v>
      </c>
      <c r="AB16" s="152">
        <f>IF(ISBLANK(Výsledky!$EE$3),"",Výsledky!EE102)</f>
        <v>60</v>
      </c>
      <c r="AC16" s="152">
        <f>IF(ISBLANK(Výsledky!$EL$3),"",Výsledky!EL102)</f>
        <v>30</v>
      </c>
      <c r="AD16" s="152">
        <f>IF(ISBLANK(Výsledky!$ES$3),"",Výsledky!ES102)</f>
        <v>50</v>
      </c>
      <c r="AE16" s="152">
        <f>IF(ISBLANK(Výsledky!$EZ$3),"",Výsledky!EZ102)</f>
        <v>30</v>
      </c>
      <c r="AF16" s="152">
        <f>IF(ISBLANK(Výsledky!$FG$3),"",Výsledky!FG102)</f>
        <v>80</v>
      </c>
      <c r="AG16" s="152">
        <f>IF(ISBLANK(Výsledky!$FN$3),"",Výsledky!FN102)</f>
        <v>50</v>
      </c>
      <c r="AH16" s="152">
        <f>IF(ISBLANK(Výsledky!$FU$3),"",Výsledky!FU102)</f>
        <v>50</v>
      </c>
      <c r="AI16" s="152">
        <f>IF(ISBLANK(Výsledky!$GB$3),"",Výsledky!GB102)</f>
        <v>20</v>
      </c>
      <c r="AJ16" s="152">
        <f>IF(ISBLANK(Výsledky!$GI$3),"",Výsledky!GI102)</f>
        <v>30</v>
      </c>
      <c r="AK16" s="152">
        <f>IF(ISBLANK(Výsledky!$GP$3),"",Výsledky!GP102)</f>
        <v>50</v>
      </c>
      <c r="AL16" s="152" t="str">
        <f>IF(ISBLANK(Výsledky!$GW$3),"",Výsledky!GW102)</f>
        <v>-</v>
      </c>
      <c r="AM16" s="152">
        <f>IF(ISBLANK(Výsledky!$HD$3),"",Výsledky!HD102)</f>
        <v>50</v>
      </c>
      <c r="AN16" s="152">
        <f>IF(ISBLANK(Výsledky!$HK$3),"",Výsledky!HK102)</f>
        <v>20</v>
      </c>
      <c r="AO16" s="152">
        <f>IF(ISBLANK(Výsledky!$HR$3),"",Výsledky!HR102)</f>
        <v>0</v>
      </c>
      <c r="AP16" s="152" t="str">
        <f>IF(ISBLANK(Výsledky!$HY$3),"",Výsledky!HY102)</f>
        <v>-</v>
      </c>
      <c r="AQ16" s="152">
        <f>IF(ISBLANK(Výsledky!$IF$3),"",Výsledky!IF102)</f>
        <v>70</v>
      </c>
      <c r="AR16" s="152">
        <f>IF(ISBLANK(Výsledky!$IM$3),"",Výsledky!IM102)</f>
        <v>30</v>
      </c>
      <c r="AS16" s="152">
        <f>IF(ISBLANK(Výsledky!$IT$3),"",Výsledky!IT102)</f>
        <v>50</v>
      </c>
      <c r="AT16" s="152">
        <f>IF(ISBLANK(Výsledky!$JA$3),"",Výsledky!JA102)</f>
        <v>50</v>
      </c>
      <c r="AU16" s="152">
        <f>IF(ISBLANK(Výsledky!$JH$3),"",Výsledky!JH102)</f>
        <v>20</v>
      </c>
      <c r="AV16" s="152">
        <f>IF(ISBLANK(Výsledky!$JO$3),"",Výsledky!JO102)</f>
        <v>30</v>
      </c>
      <c r="AW16" s="152">
        <f>IF(ISBLANK(Výsledky!$JV$3),"",Výsledky!JV102)</f>
        <v>60</v>
      </c>
      <c r="AX16" s="152">
        <f>IF(ISBLANK(Výsledky!$KC$3),"",Výsledky!KC102)</f>
        <v>20</v>
      </c>
      <c r="AY16" s="152">
        <f>IF(ISBLANK(Výsledky!$KJ$3),"",Výsledky!KJ102)</f>
        <v>0</v>
      </c>
      <c r="AZ16" s="152">
        <f>IF(ISBLANK(Výsledky!$KQ$3),"",Výsledky!KQ102)</f>
        <v>50</v>
      </c>
      <c r="BA16" s="152" t="str">
        <f>IF(ISBLANK(Výsledky!$KX$3),"",Výsledky!KX102)</f>
        <v>-</v>
      </c>
      <c r="BB16" s="152">
        <f>IF(ISBLANK(Výsledky!$LE$3),"",Výsledky!LE102)</f>
        <v>0</v>
      </c>
      <c r="BC16" s="152">
        <f>IF(ISBLANK(Výsledky!$LL$3),"",Výsledky!LL102)</f>
        <v>50</v>
      </c>
      <c r="BD16" s="152" t="str">
        <f>IF(ISBLANK(Výsledky!$LS$3),"",Výsledky!LS102)</f>
        <v/>
      </c>
      <c r="BE16" s="152">
        <f>IF(ISBLANK(Výsledky!$LZ$3),"",Výsledky!LZ102)</f>
        <v>20</v>
      </c>
      <c r="BF16" s="152">
        <f>IF(ISBLANK(Výsledky!$MG$3),"",Výsledky!MG102)</f>
        <v>20</v>
      </c>
      <c r="BG16" s="152" t="str">
        <f>IF(ISBLANK(Výsledky!$MN$3),"",Výsledky!MN102)</f>
        <v/>
      </c>
      <c r="BH16" s="152" t="str">
        <f>IF(ISBLANK(Výsledky!$MU$3),"",Výsledky!MU102)</f>
        <v/>
      </c>
      <c r="BI16" s="152" t="str">
        <f>IF(ISBLANK(Výsledky!$NB$3),"",Výsledky!NB102)</f>
        <v/>
      </c>
      <c r="BJ16" s="152" t="str">
        <f>IF(ISBLANK(Výsledky!$NI$3),"",Výsledky!NI102)</f>
        <v/>
      </c>
      <c r="BK16" s="152" t="str">
        <f>IF(ISBLANK(Výsledky!$NP$3),"",Výsledky!NP102)</f>
        <v/>
      </c>
      <c r="BL16" s="152" t="str">
        <f>IF(ISBLANK(Výsledky!$NW$3),"",Výsledky!NW102)</f>
        <v/>
      </c>
      <c r="BM16" s="152" t="str">
        <f>IF(ISBLANK(Výsledky!$OD$3),"",Výsledky!OD102)</f>
        <v/>
      </c>
      <c r="BN16" s="152" t="str">
        <f>IF(ISBLANK(Výsledky!$OK$3),"",Výsledky!OK102)</f>
        <v/>
      </c>
      <c r="BO16" s="152" t="str">
        <f>IF(ISBLANK(Výsledky!$OR$3),"",Výsledky!OR102)</f>
        <v/>
      </c>
      <c r="BP16" s="152" t="str">
        <f>IF(ISBLANK(Výsledky!$OY$3),"",Výsledky!OY102)</f>
        <v/>
      </c>
      <c r="BQ16" s="152" t="str">
        <f>IF(ISBLANK(Výsledky!$PF$3),"",Výsledky!PF102)</f>
        <v/>
      </c>
      <c r="BR16" s="152" t="str">
        <f>IF(ISBLANK(Výsledky!$PM$3),"",Výsledky!PM102)</f>
        <v/>
      </c>
      <c r="BS16" s="152" t="str">
        <f>IF(ISBLANK(Výsledky!$PT$3),"",Výsledky!PT102)</f>
        <v/>
      </c>
      <c r="BT16" s="153" t="str">
        <f>IF(ISBLANK(Výsledky!$QA$3),"",Výsledky!QA102)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5" t="s">
        <v>181</v>
      </c>
      <c r="C17" s="161">
        <f>Tipy!A6</f>
        <v>96</v>
      </c>
      <c r="D17" s="179" t="str">
        <f>Tipy!B6</f>
        <v>30milo</v>
      </c>
      <c r="E17" s="308">
        <f>SUM(F17:I17)</f>
        <v>1740</v>
      </c>
      <c r="F17" s="306">
        <f>IF(ISBLANK(Výsledky!$I$3),"-",SUM(J17:M17,O17,Q17,S17:T17,V17,X17,Z17:AA17,AC17:AE17,AG17:AI17,AK17:AM17,AP17,AR17,AT17:AU17,AW17:AX17,BA17,BC17:BD17,BF17,BH17,BJ17,BL17,BN17,BP17,BR17:BS17))</f>
        <v>1240</v>
      </c>
      <c r="G17" s="151">
        <f>IF(ISBLANK(Výsledky!$AK$3),"-",SUM(N17,R17,U17,Y17,AB17,AF17,AV17,BB17,BG17,BI17,BM17,BO17,BT17))</f>
        <v>130</v>
      </c>
      <c r="H17" s="151">
        <f>IF(ISBLANK(Výsledky!$AY$3),"-",SUM(P17,W17,AJ17,AO17,AQ17,AY17))</f>
        <v>240</v>
      </c>
      <c r="I17" s="167">
        <f>IF(ISBLANK(Výsledky!$HK$3),"-",SUM(AN17,AS17,AZ17,BE17,BK17,BQ17))</f>
        <v>130</v>
      </c>
      <c r="J17" s="164">
        <f>IF(ISBLANK(Výsledky!$I$3),"",Výsledky!I12)</f>
        <v>50</v>
      </c>
      <c r="K17" s="152">
        <f>IF(ISBLANK(Výsledky!$P$3),"",Výsledky!P12)</f>
        <v>80</v>
      </c>
      <c r="L17" s="152">
        <f>IF(ISBLANK(Výsledky!$W$3),"",Výsledky!W12)</f>
        <v>10</v>
      </c>
      <c r="M17" s="152">
        <f>IF(ISBLANK(Výsledky!$AD$3),"",Výsledky!AD12)</f>
        <v>60</v>
      </c>
      <c r="N17" s="152" t="str">
        <f>IF(ISBLANK(Výsledky!$AK$3),"",Výsledky!AK12)</f>
        <v>-</v>
      </c>
      <c r="O17" s="152">
        <f>IF(ISBLANK(Výsledky!$AR$3),"",Výsledky!AR12)</f>
        <v>80</v>
      </c>
      <c r="P17" s="152">
        <f>IF(ISBLANK(Výsledky!$AY$3),"",Výsledky!AY12)</f>
        <v>90</v>
      </c>
      <c r="Q17" s="152">
        <f>IF(ISBLANK(Výsledky!$BF$3),"",Výsledky!BF12)</f>
        <v>40</v>
      </c>
      <c r="R17" s="152">
        <f>IF(ISBLANK(Výsledky!$BM$3),"",Výsledky!BM12)</f>
        <v>20</v>
      </c>
      <c r="S17" s="152">
        <f>IF(ISBLANK(Výsledky!$BT$3),"",Výsledky!BT12)</f>
        <v>40</v>
      </c>
      <c r="T17" s="152">
        <f>IF(ISBLANK(Výsledky!$CA$3),"",Výsledky!CA12)</f>
        <v>50</v>
      </c>
      <c r="U17" s="152">
        <f>IF(ISBLANK(Výsledky!$CH$3),"",Výsledky!CH12)</f>
        <v>20</v>
      </c>
      <c r="V17" s="152">
        <f>IF(ISBLANK(Výsledky!$CO$3),"",Výsledky!CO12)</f>
        <v>50</v>
      </c>
      <c r="W17" s="152">
        <f>IF(ISBLANK(Výsledky!$CV$3),"",Výsledky!CV12)</f>
        <v>50</v>
      </c>
      <c r="X17" s="152">
        <f>IF(ISBLANK(Výsledky!$DC$3),"",Výsledky!DC12)</f>
        <v>10</v>
      </c>
      <c r="Y17" s="152">
        <f>IF(ISBLANK(Výsledky!$DJ$3),"",Výsledky!DJ12)</f>
        <v>30</v>
      </c>
      <c r="Z17" s="152">
        <f>IF(ISBLANK(Výsledky!$DQ$3),"",Výsledky!DQ12)</f>
        <v>0</v>
      </c>
      <c r="AA17" s="152">
        <f>IF(ISBLANK(Výsledky!$DX$3),"",Výsledky!DX12)</f>
        <v>50</v>
      </c>
      <c r="AB17" s="152">
        <f>IF(ISBLANK(Výsledky!$EE$3),"",Výsledky!EE12)</f>
        <v>20</v>
      </c>
      <c r="AC17" s="152">
        <f>IF(ISBLANK(Výsledky!$EL$3),"",Výsledky!EL12)</f>
        <v>40</v>
      </c>
      <c r="AD17" s="152">
        <f>IF(ISBLANK(Výsledky!$ES$3),"",Výsledky!ES12)</f>
        <v>60</v>
      </c>
      <c r="AE17" s="152">
        <f>IF(ISBLANK(Výsledky!$EZ$3),"",Výsledky!EZ12)</f>
        <v>20</v>
      </c>
      <c r="AF17" s="152">
        <f>IF(ISBLANK(Výsledky!$FG$3),"",Výsledky!FG12)</f>
        <v>10</v>
      </c>
      <c r="AG17" s="152">
        <f>IF(ISBLANK(Výsledky!$FN$3),"",Výsledky!FN12)</f>
        <v>30</v>
      </c>
      <c r="AH17" s="152">
        <f>IF(ISBLANK(Výsledky!$FU$3),"",Výsledky!FU12)</f>
        <v>90</v>
      </c>
      <c r="AI17" s="152">
        <f>IF(ISBLANK(Výsledky!$GB$3),"",Výsledky!GB12)</f>
        <v>30</v>
      </c>
      <c r="AJ17" s="152">
        <f>IF(ISBLANK(Výsledky!$GI$3),"",Výsledky!GI12)</f>
        <v>30</v>
      </c>
      <c r="AK17" s="152">
        <f>IF(ISBLANK(Výsledky!$GP$3),"",Výsledky!GP12)</f>
        <v>20</v>
      </c>
      <c r="AL17" s="152">
        <v>0</v>
      </c>
      <c r="AM17" s="152">
        <f>IF(ISBLANK(Výsledky!$HD$3),"",Výsledky!HD12)</f>
        <v>30</v>
      </c>
      <c r="AN17" s="152">
        <f>IF(ISBLANK(Výsledky!$HK$3),"",Výsledky!HK12)</f>
        <v>30</v>
      </c>
      <c r="AO17" s="152">
        <f>IF(ISBLANK(Výsledky!$HR$3),"",Výsledky!HR12)</f>
        <v>0</v>
      </c>
      <c r="AP17" s="152">
        <f>IF(ISBLANK(Výsledky!$HY$3),"",Výsledky!HY12)</f>
        <v>30</v>
      </c>
      <c r="AQ17" s="152">
        <f>IF(ISBLANK(Výsledky!$IF$3),"",Výsledky!IF12)</f>
        <v>70</v>
      </c>
      <c r="AR17" s="152">
        <f>IF(ISBLANK(Výsledky!$IM$3),"",Výsledky!IM12)</f>
        <v>50</v>
      </c>
      <c r="AS17" s="152">
        <f>IF(ISBLANK(Výsledky!$IT$3),"",Výsledky!IT12)</f>
        <v>40</v>
      </c>
      <c r="AT17" s="152">
        <f>IF(ISBLANK(Výsledky!$JA$3),"",Výsledky!JA12)</f>
        <v>50</v>
      </c>
      <c r="AU17" s="152">
        <f>IF(ISBLANK(Výsledky!$JH$3),"",Výsledky!JH12)</f>
        <v>20</v>
      </c>
      <c r="AV17" s="152">
        <f>IF(ISBLANK(Výsledky!$JO$3),"",Výsledky!JO12)</f>
        <v>30</v>
      </c>
      <c r="AW17" s="152">
        <f>IF(ISBLANK(Výsledky!$JV$3),"",Výsledky!JV12)</f>
        <v>60</v>
      </c>
      <c r="AX17" s="152">
        <f>IF(ISBLANK(Výsledky!$KC$3),"",Výsledky!KC12)</f>
        <v>60</v>
      </c>
      <c r="AY17" s="152">
        <f>IF(ISBLANK(Výsledky!$KJ$3),"",Výsledky!KJ12)</f>
        <v>0</v>
      </c>
      <c r="AZ17" s="152">
        <f>IF(ISBLANK(Výsledky!$KQ$3),"",Výsledky!KQ12)</f>
        <v>30</v>
      </c>
      <c r="BA17" s="152" t="str">
        <f>IF(ISBLANK(Výsledky!$KX$3),"",Výsledky!KX12)</f>
        <v>-</v>
      </c>
      <c r="BB17" s="152">
        <f>IF(ISBLANK(Výsledky!$LE$3),"",Výsledky!LE12)</f>
        <v>0</v>
      </c>
      <c r="BC17" s="152">
        <f>IF(ISBLANK(Výsledky!$LL$3),"",Výsledky!LL12)</f>
        <v>50</v>
      </c>
      <c r="BD17" s="152" t="str">
        <f>IF(ISBLANK(Výsledky!$LS$3),"",Výsledky!LS12)</f>
        <v/>
      </c>
      <c r="BE17" s="152">
        <f>IF(ISBLANK(Výsledky!$LZ$3),"",Výsledky!LZ12)</f>
        <v>30</v>
      </c>
      <c r="BF17" s="152">
        <f>IF(ISBLANK(Výsledky!$MG$3),"",Výsledky!MG12)</f>
        <v>80</v>
      </c>
      <c r="BG17" s="152" t="str">
        <f>IF(ISBLANK(Výsledky!$MN$3),"",Výsledky!MN12)</f>
        <v/>
      </c>
      <c r="BH17" s="152" t="str">
        <f>IF(ISBLANK(Výsledky!$MU$3),"",Výsledky!MU12)</f>
        <v/>
      </c>
      <c r="BI17" s="152" t="str">
        <f>IF(ISBLANK(Výsledky!$NB$3),"",Výsledky!NB12)</f>
        <v/>
      </c>
      <c r="BJ17" s="152" t="str">
        <f>IF(ISBLANK(Výsledky!$NI$3),"",Výsledky!NI12)</f>
        <v/>
      </c>
      <c r="BK17" s="152" t="str">
        <f>IF(ISBLANK(Výsledky!$NP$3),"",Výsledky!NP12)</f>
        <v/>
      </c>
      <c r="BL17" s="152" t="str">
        <f>IF(ISBLANK(Výsledky!$NW$3),"",Výsledky!NW12)</f>
        <v/>
      </c>
      <c r="BM17" s="152" t="str">
        <f>IF(ISBLANK(Výsledky!$OD$3),"",Výsledky!OD12)</f>
        <v/>
      </c>
      <c r="BN17" s="152" t="str">
        <f>IF(ISBLANK(Výsledky!$OK$3),"",Výsledky!OK12)</f>
        <v/>
      </c>
      <c r="BO17" s="152" t="str">
        <f>IF(ISBLANK(Výsledky!$OR$3),"",Výsledky!OR12)</f>
        <v/>
      </c>
      <c r="BP17" s="152" t="str">
        <f>IF(ISBLANK(Výsledky!$OY$3),"",Výsledky!OY12)</f>
        <v/>
      </c>
      <c r="BQ17" s="152" t="str">
        <f>IF(ISBLANK(Výsledky!$PF$3),"",Výsledky!PF12)</f>
        <v/>
      </c>
      <c r="BR17" s="152" t="str">
        <f>IF(ISBLANK(Výsledky!$PM$3),"",Výsledky!PM12)</f>
        <v/>
      </c>
      <c r="BS17" s="152" t="str">
        <f>IF(ISBLANK(Výsledky!$PT$3),"",Výsledky!PT12)</f>
        <v/>
      </c>
      <c r="BT17" s="153" t="str">
        <f>IF(ISBLANK(Výsledky!$QA$3),"",Výsledky!QA12)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5" t="s">
        <v>182</v>
      </c>
      <c r="C18" s="161">
        <f>Tipy!A99</f>
        <v>94</v>
      </c>
      <c r="D18" s="179" t="str">
        <f>Tipy!B99</f>
        <v>Vladimír Marčík</v>
      </c>
      <c r="E18" s="308">
        <f>SUM(F18:I18)</f>
        <v>1720</v>
      </c>
      <c r="F18" s="306">
        <f>IF(ISBLANK(Výsledky!$I$3),"-",SUM(J18:M18,O18,Q18,S18:T18,V18,X18,Z18:AA18,AC18:AE18,AG18:AI18,AK18:AM18,AP18,AR18,AT18:AU18,AW18:AX18,BA18,BC18:BD18,BF18,BH18,BJ18,BL18,BN18,BP18,BR18:BS18))</f>
        <v>1120</v>
      </c>
      <c r="G18" s="151">
        <f>IF(ISBLANK(Výsledky!$AK$3),"-",SUM(N18,R18,U18,Y18,AB18,AF18,AV18,BB18,BG18,BI18,BM18,BO18,BT18))</f>
        <v>340</v>
      </c>
      <c r="H18" s="151">
        <f>IF(ISBLANK(Výsledky!$AY$3),"-",SUM(P18,W18,AJ18,AO18,AQ18,AY18))</f>
        <v>120</v>
      </c>
      <c r="I18" s="167">
        <f>IF(ISBLANK(Výsledky!$HK$3),"-",SUM(AN18,AS18,AZ18,BE18,BK18,BQ18))</f>
        <v>140</v>
      </c>
      <c r="J18" s="164">
        <f>IF(ISBLANK(Výsledky!$I$3),"",Výsledky!I105)</f>
        <v>60</v>
      </c>
      <c r="K18" s="152">
        <f>IF(ISBLANK(Výsledky!$P$3),"",Výsledky!P105)</f>
        <v>20</v>
      </c>
      <c r="L18" s="152">
        <f>IF(ISBLANK(Výsledky!$W$3),"",Výsledky!W105)</f>
        <v>50</v>
      </c>
      <c r="M18" s="152">
        <f>IF(ISBLANK(Výsledky!$AD$3),"",Výsledky!AD105)</f>
        <v>50</v>
      </c>
      <c r="N18" s="152">
        <f>IF(ISBLANK(Výsledky!$AK$3),"",Výsledky!AK105)</f>
        <v>30</v>
      </c>
      <c r="O18" s="152">
        <f>IF(ISBLANK(Výsledky!$AR$3),"",Výsledky!AR105)</f>
        <v>60</v>
      </c>
      <c r="P18" s="152">
        <f>IF(ISBLANK(Výsledky!$AY$3),"",Výsledky!AY105)</f>
        <v>50</v>
      </c>
      <c r="Q18" s="152">
        <f>IF(ISBLANK(Výsledky!$BF$3),"",Výsledky!BF105)</f>
        <v>30</v>
      </c>
      <c r="R18" s="152">
        <f>IF(ISBLANK(Výsledky!$BM$3),"",Výsledky!BM105)</f>
        <v>50</v>
      </c>
      <c r="S18" s="152">
        <f>IF(ISBLANK(Výsledky!$BT$3),"",Výsledky!BT105)</f>
        <v>40</v>
      </c>
      <c r="T18" s="152">
        <f>IF(ISBLANK(Výsledky!$CA$3),"",Výsledky!CA105)</f>
        <v>50</v>
      </c>
      <c r="U18" s="152">
        <f>IF(ISBLANK(Výsledky!$CH$3),"",Výsledky!CH105)</f>
        <v>50</v>
      </c>
      <c r="V18" s="152">
        <f>IF(ISBLANK(Výsledky!$CO$3),"",Výsledky!CO105)</f>
        <v>60</v>
      </c>
      <c r="W18" s="152" t="str">
        <f>IF(ISBLANK(Výsledky!$CV$3),"",Výsledky!CV105)</f>
        <v>-</v>
      </c>
      <c r="X18" s="152">
        <f>IF(ISBLANK(Výsledky!$DC$3),"",Výsledky!DC105)</f>
        <v>10</v>
      </c>
      <c r="Y18" s="152">
        <f>IF(ISBLANK(Výsledky!$DJ$3),"",Výsledky!DJ105)</f>
        <v>30</v>
      </c>
      <c r="Z18" s="152" t="str">
        <f>IF(ISBLANK(Výsledky!$DQ$3),"",Výsledky!DQ105)</f>
        <v>-</v>
      </c>
      <c r="AA18" s="152">
        <f>IF(ISBLANK(Výsledky!$DX$3),"",Výsledky!DX105)</f>
        <v>60</v>
      </c>
      <c r="AB18" s="152">
        <f>IF(ISBLANK(Výsledky!$EE$3),"",Výsledky!EE105)</f>
        <v>40</v>
      </c>
      <c r="AC18" s="152">
        <f>IF(ISBLANK(Výsledky!$EL$3),"",Výsledky!EL105)</f>
        <v>20</v>
      </c>
      <c r="AD18" s="152">
        <f>IF(ISBLANK(Výsledky!$ES$3),"",Výsledky!ES105)</f>
        <v>60</v>
      </c>
      <c r="AE18" s="152">
        <f>IF(ISBLANK(Výsledky!$EZ$3),"",Výsledky!EZ105)</f>
        <v>20</v>
      </c>
      <c r="AF18" s="152">
        <f>IF(ISBLANK(Výsledky!$FG$3),"",Výsledky!FG105)</f>
        <v>80</v>
      </c>
      <c r="AG18" s="152">
        <f>IF(ISBLANK(Výsledky!$FN$3),"",Výsledky!FN105)</f>
        <v>50</v>
      </c>
      <c r="AH18" s="152">
        <f>IF(ISBLANK(Výsledky!$FU$3),"",Výsledky!FU105)</f>
        <v>60</v>
      </c>
      <c r="AI18" s="152">
        <f>IF(ISBLANK(Výsledky!$GB$3),"",Výsledky!GB105)</f>
        <v>10</v>
      </c>
      <c r="AJ18" s="152">
        <f>IF(ISBLANK(Výsledky!$GI$3),"",Výsledky!GI105)</f>
        <v>0</v>
      </c>
      <c r="AK18" s="152">
        <f>IF(ISBLANK(Výsledky!$GP$3),"",Výsledky!GP105)</f>
        <v>60</v>
      </c>
      <c r="AL18" s="152">
        <v>0</v>
      </c>
      <c r="AM18" s="152">
        <f>IF(ISBLANK(Výsledky!$HD$3),"",Výsledky!HD105)</f>
        <v>30</v>
      </c>
      <c r="AN18" s="152">
        <f>IF(ISBLANK(Výsledky!$HK$3),"",Výsledky!HK105)</f>
        <v>20</v>
      </c>
      <c r="AO18" s="152">
        <f>IF(ISBLANK(Výsledky!$HR$3),"",Výsledky!HR105)</f>
        <v>0</v>
      </c>
      <c r="AP18" s="152">
        <f>IF(ISBLANK(Výsledky!$HY$3),"",Výsledky!HY105)</f>
        <v>30</v>
      </c>
      <c r="AQ18" s="152">
        <f>IF(ISBLANK(Výsledky!$IF$3),"",Výsledky!IF105)</f>
        <v>70</v>
      </c>
      <c r="AR18" s="152">
        <f>IF(ISBLANK(Výsledky!$IM$3),"",Výsledky!IM105)</f>
        <v>50</v>
      </c>
      <c r="AS18" s="152">
        <f>IF(ISBLANK(Výsledky!$IT$3),"",Výsledky!IT105)</f>
        <v>60</v>
      </c>
      <c r="AT18" s="152">
        <f>IF(ISBLANK(Výsledky!$JA$3),"",Výsledky!JA105)</f>
        <v>30</v>
      </c>
      <c r="AU18" s="152">
        <f>IF(ISBLANK(Výsledky!$JH$3),"",Výsledky!JH105)</f>
        <v>20</v>
      </c>
      <c r="AV18" s="152">
        <f>IF(ISBLANK(Výsledky!$JO$3),"",Výsledky!JO105)</f>
        <v>60</v>
      </c>
      <c r="AW18" s="152">
        <f>IF(ISBLANK(Výsledky!$JV$3),"",Výsledky!JV105)</f>
        <v>60</v>
      </c>
      <c r="AX18" s="152">
        <f>IF(ISBLANK(Výsledky!$KC$3),"",Výsledky!KC105)</f>
        <v>20</v>
      </c>
      <c r="AY18" s="152">
        <f>IF(ISBLANK(Výsledky!$KJ$3),"",Výsledky!KJ105)</f>
        <v>0</v>
      </c>
      <c r="AZ18" s="152">
        <f>IF(ISBLANK(Výsledky!$KQ$3),"",Výsledky!KQ105)</f>
        <v>30</v>
      </c>
      <c r="BA18" s="152">
        <f>IF(ISBLANK(Výsledky!$KX$3),"",Výsledky!KX105)</f>
        <v>30</v>
      </c>
      <c r="BB18" s="152">
        <f>IF(ISBLANK(Výsledky!$LE$3),"",Výsledky!LE105)</f>
        <v>0</v>
      </c>
      <c r="BC18" s="152">
        <f>IF(ISBLANK(Výsledky!$LL$3),"",Výsledky!LL105)</f>
        <v>50</v>
      </c>
      <c r="BD18" s="152" t="str">
        <f>IF(ISBLANK(Výsledky!$LS$3),"",Výsledky!LS105)</f>
        <v/>
      </c>
      <c r="BE18" s="152">
        <f>IF(ISBLANK(Výsledky!$LZ$3),"",Výsledky!LZ105)</f>
        <v>30</v>
      </c>
      <c r="BF18" s="152">
        <f>IF(ISBLANK(Výsledky!$MG$3),"",Výsledky!MG105)</f>
        <v>30</v>
      </c>
      <c r="BG18" s="152" t="str">
        <f>IF(ISBLANK(Výsledky!$MN$3),"",Výsledky!MN105)</f>
        <v/>
      </c>
      <c r="BH18" s="152" t="str">
        <f>IF(ISBLANK(Výsledky!$MU$3),"",Výsledky!MU105)</f>
        <v/>
      </c>
      <c r="BI18" s="152" t="str">
        <f>IF(ISBLANK(Výsledky!$NB$3),"",Výsledky!NB105)</f>
        <v/>
      </c>
      <c r="BJ18" s="152" t="str">
        <f>IF(ISBLANK(Výsledky!$NI$3),"",Výsledky!NI105)</f>
        <v/>
      </c>
      <c r="BK18" s="152" t="str">
        <f>IF(ISBLANK(Výsledky!$NP$3),"",Výsledky!NP105)</f>
        <v/>
      </c>
      <c r="BL18" s="152" t="str">
        <f>IF(ISBLANK(Výsledky!$NW$3),"",Výsledky!NW105)</f>
        <v/>
      </c>
      <c r="BM18" s="152" t="str">
        <f>IF(ISBLANK(Výsledky!$OD$3),"",Výsledky!OD105)</f>
        <v/>
      </c>
      <c r="BN18" s="152" t="str">
        <f>IF(ISBLANK(Výsledky!$OK$3),"",Výsledky!OK105)</f>
        <v/>
      </c>
      <c r="BO18" s="152" t="str">
        <f>IF(ISBLANK(Výsledky!$OR$3),"",Výsledky!OR105)</f>
        <v/>
      </c>
      <c r="BP18" s="152" t="str">
        <f>IF(ISBLANK(Výsledky!$OY$3),"",Výsledky!OY105)</f>
        <v/>
      </c>
      <c r="BQ18" s="152" t="str">
        <f>IF(ISBLANK(Výsledky!$PF$3),"",Výsledky!PF105)</f>
        <v/>
      </c>
      <c r="BR18" s="152" t="str">
        <f>IF(ISBLANK(Výsledky!$PM$3),"",Výsledky!PM105)</f>
        <v/>
      </c>
      <c r="BS18" s="152" t="str">
        <f>IF(ISBLANK(Výsledky!$PT$3),"",Výsledky!PT105)</f>
        <v/>
      </c>
      <c r="BT18" s="153" t="str">
        <f>IF(ISBLANK(Výsledky!$QA$3),"",Výsledky!QA105)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5" t="s">
        <v>183</v>
      </c>
      <c r="C19" s="161">
        <f>Tipy!A21</f>
        <v>1</v>
      </c>
      <c r="D19" s="179" t="str">
        <f>Tipy!B21</f>
        <v>Eddy Hunter</v>
      </c>
      <c r="E19" s="308">
        <f>SUM(F19:I19)</f>
        <v>1710</v>
      </c>
      <c r="F19" s="306">
        <f>IF(ISBLANK(Výsledky!$I$3),"-",SUM(J19:M19,O19,Q19,S19:T19,V19,X19,Z19:AA19,AC19:AE19,AG19:AI19,AK19:AM19,AP19,AR19,AT19:AU19,AW19:AX19,BA19,BC19:BD19,BF19,BH19,BJ19,BL19,BN19,BP19,BR19:BS19))</f>
        <v>1170</v>
      </c>
      <c r="G19" s="151">
        <f>IF(ISBLANK(Výsledky!$AK$3),"-",SUM(N19,R19,U19,Y19,AB19,AF19,AV19,BB19,BG19,BI19,BM19,BO19,BT19))</f>
        <v>290</v>
      </c>
      <c r="H19" s="151">
        <f>IF(ISBLANK(Výsledky!$AY$3),"-",SUM(P19,W19,AJ19,AO19,AQ19,AY19))</f>
        <v>140</v>
      </c>
      <c r="I19" s="167">
        <f>IF(ISBLANK(Výsledky!$HK$3),"-",SUM(AN19,AS19,AZ19,BE19,BK19,BQ19))</f>
        <v>110</v>
      </c>
      <c r="J19" s="164">
        <f>IF(ISBLANK(Výsledky!$I$3),"",Výsledky!I27)</f>
        <v>50</v>
      </c>
      <c r="K19" s="152">
        <f>IF(ISBLANK(Výsledky!$P$3),"",Výsledky!P27)</f>
        <v>30</v>
      </c>
      <c r="L19" s="152">
        <f>IF(ISBLANK(Výsledky!$W$3),"",Výsledky!W27)</f>
        <v>30</v>
      </c>
      <c r="M19" s="152">
        <f>IF(ISBLANK(Výsledky!$AD$3),"",Výsledky!AD27)</f>
        <v>70</v>
      </c>
      <c r="N19" s="152">
        <f>IF(ISBLANK(Výsledky!$AK$3),"",Výsledky!AK27)</f>
        <v>20</v>
      </c>
      <c r="O19" s="152">
        <f>IF(ISBLANK(Výsledky!$AR$3),"",Výsledky!AR27)</f>
        <v>50</v>
      </c>
      <c r="P19" s="152">
        <f>IF(ISBLANK(Výsledky!$AY$3),"",Výsledky!AY27)</f>
        <v>30</v>
      </c>
      <c r="Q19" s="152">
        <f>IF(ISBLANK(Výsledky!$BF$3),"",Výsledky!BF27)</f>
        <v>10</v>
      </c>
      <c r="R19" s="152">
        <f>IF(ISBLANK(Výsledky!$BM$3),"",Výsledky!BM27)</f>
        <v>50</v>
      </c>
      <c r="S19" s="152">
        <f>IF(ISBLANK(Výsledky!$BT$3),"",Výsledky!BT27)</f>
        <v>40</v>
      </c>
      <c r="T19" s="152">
        <f>IF(ISBLANK(Výsledky!$CA$3),"",Výsledky!CA27)</f>
        <v>50</v>
      </c>
      <c r="U19" s="152">
        <f>IF(ISBLANK(Výsledky!$CH$3),"",Výsledky!CH27)</f>
        <v>50</v>
      </c>
      <c r="V19" s="152">
        <f>IF(ISBLANK(Výsledky!$CO$3),"",Výsledky!CO27)</f>
        <v>60</v>
      </c>
      <c r="W19" s="152">
        <f>IF(ISBLANK(Výsledky!$CV$3),"",Výsledky!CV27)</f>
        <v>20</v>
      </c>
      <c r="X19" s="152">
        <f>IF(ISBLANK(Výsledky!$DC$3),"",Výsledky!DC27)</f>
        <v>0</v>
      </c>
      <c r="Y19" s="152">
        <f>IF(ISBLANK(Výsledky!$DJ$3),"",Výsledky!DJ27)</f>
        <v>30</v>
      </c>
      <c r="Z19" s="152">
        <f>IF(ISBLANK(Výsledky!$DQ$3),"",Výsledky!DQ27)</f>
        <v>10</v>
      </c>
      <c r="AA19" s="152">
        <f>IF(ISBLANK(Výsledky!$DX$3),"",Výsledky!DX27)</f>
        <v>70</v>
      </c>
      <c r="AB19" s="152">
        <f>IF(ISBLANK(Výsledky!$EE$3),"",Výsledky!EE27)</f>
        <v>50</v>
      </c>
      <c r="AC19" s="152">
        <f>IF(ISBLANK(Výsledky!$EL$3),"",Výsledky!EL27)</f>
        <v>40</v>
      </c>
      <c r="AD19" s="152">
        <f>IF(ISBLANK(Výsledky!$ES$3),"",Výsledky!ES27)</f>
        <v>50</v>
      </c>
      <c r="AE19" s="152">
        <f>IF(ISBLANK(Výsledky!$EZ$3),"",Výsledky!EZ27)</f>
        <v>20</v>
      </c>
      <c r="AF19" s="152">
        <f>IF(ISBLANK(Výsledky!$FG$3),"",Výsledky!FG27)</f>
        <v>30</v>
      </c>
      <c r="AG19" s="152">
        <f>IF(ISBLANK(Výsledky!$FN$3),"",Výsledky!FN27)</f>
        <v>50</v>
      </c>
      <c r="AH19" s="152">
        <f>IF(ISBLANK(Výsledky!$FU$3),"",Výsledky!FU27)</f>
        <v>50</v>
      </c>
      <c r="AI19" s="152">
        <f>IF(ISBLANK(Výsledky!$GB$3),"",Výsledky!GB27)</f>
        <v>10</v>
      </c>
      <c r="AJ19" s="152">
        <f>IF(ISBLANK(Výsledky!$GI$3),"",Výsledky!GI27)</f>
        <v>0</v>
      </c>
      <c r="AK19" s="152">
        <f>IF(ISBLANK(Výsledky!$GP$3),"",Výsledky!GP27)</f>
        <v>70</v>
      </c>
      <c r="AL19" s="152">
        <v>0</v>
      </c>
      <c r="AM19" s="152">
        <f>IF(ISBLANK(Výsledky!$HD$3),"",Výsledky!HD27)</f>
        <v>40</v>
      </c>
      <c r="AN19" s="152">
        <f>IF(ISBLANK(Výsledky!$HK$3),"",Výsledky!HK27)</f>
        <v>20</v>
      </c>
      <c r="AO19" s="152">
        <f>IF(ISBLANK(Výsledky!$HR$3),"",Výsledky!HR27)</f>
        <v>0</v>
      </c>
      <c r="AP19" s="152">
        <f>IF(ISBLANK(Výsledky!$HY$3),"",Výsledky!HY27)</f>
        <v>60</v>
      </c>
      <c r="AQ19" s="152">
        <f>IF(ISBLANK(Výsledky!$IF$3),"",Výsledky!IF27)</f>
        <v>90</v>
      </c>
      <c r="AR19" s="152">
        <f>IF(ISBLANK(Výsledky!$IM$3),"",Výsledky!IM27)</f>
        <v>30</v>
      </c>
      <c r="AS19" s="152">
        <f>IF(ISBLANK(Výsledky!$IT$3),"",Výsledky!IT27)</f>
        <v>50</v>
      </c>
      <c r="AT19" s="152">
        <f>IF(ISBLANK(Výsledky!$JA$3),"",Výsledky!JA27)</f>
        <v>50</v>
      </c>
      <c r="AU19" s="152">
        <f>IF(ISBLANK(Výsledky!$JH$3),"",Výsledky!JH27)</f>
        <v>20</v>
      </c>
      <c r="AV19" s="152">
        <f>IF(ISBLANK(Výsledky!$JO$3),"",Výsledky!JO27)</f>
        <v>60</v>
      </c>
      <c r="AW19" s="152">
        <f>IF(ISBLANK(Výsledky!$JV$3),"",Výsledky!JV27)</f>
        <v>50</v>
      </c>
      <c r="AX19" s="152">
        <f>IF(ISBLANK(Výsledky!$KC$3),"",Výsledky!KC27)</f>
        <v>60</v>
      </c>
      <c r="AY19" s="152">
        <f>IF(ISBLANK(Výsledky!$KJ$3),"",Výsledky!KJ27)</f>
        <v>0</v>
      </c>
      <c r="AZ19" s="152">
        <f>IF(ISBLANK(Výsledky!$KQ$3),"",Výsledky!KQ27)</f>
        <v>20</v>
      </c>
      <c r="BA19" s="152">
        <f>IF(ISBLANK(Výsledky!$KX$3),"",Výsledky!KX27)</f>
        <v>20</v>
      </c>
      <c r="BB19" s="152">
        <f>IF(ISBLANK(Výsledky!$LE$3),"",Výsledky!LE27)</f>
        <v>0</v>
      </c>
      <c r="BC19" s="152">
        <f>IF(ISBLANK(Výsledky!$LL$3),"",Výsledky!LL27)</f>
        <v>60</v>
      </c>
      <c r="BD19" s="152" t="str">
        <f>IF(ISBLANK(Výsledky!$LS$3),"",Výsledky!LS27)</f>
        <v/>
      </c>
      <c r="BE19" s="152">
        <f>IF(ISBLANK(Výsledky!$LZ$3),"",Výsledky!LZ27)</f>
        <v>20</v>
      </c>
      <c r="BF19" s="152">
        <f>IF(ISBLANK(Výsledky!$MG$3),"",Výsledky!MG27)</f>
        <v>20</v>
      </c>
      <c r="BG19" s="152" t="str">
        <f>IF(ISBLANK(Výsledky!$MN$3),"",Výsledky!MN27)</f>
        <v/>
      </c>
      <c r="BH19" s="152" t="str">
        <f>IF(ISBLANK(Výsledky!$MU$3),"",Výsledky!MU27)</f>
        <v/>
      </c>
      <c r="BI19" s="152" t="str">
        <f>IF(ISBLANK(Výsledky!$NB$3),"",Výsledky!NB27)</f>
        <v/>
      </c>
      <c r="BJ19" s="152" t="str">
        <f>IF(ISBLANK(Výsledky!$NI$3),"",Výsledky!NI27)</f>
        <v/>
      </c>
      <c r="BK19" s="152" t="str">
        <f>IF(ISBLANK(Výsledky!$NP$3),"",Výsledky!NP27)</f>
        <v/>
      </c>
      <c r="BL19" s="152" t="str">
        <f>IF(ISBLANK(Výsledky!$NW$3),"",Výsledky!NW27)</f>
        <v/>
      </c>
      <c r="BM19" s="152" t="str">
        <f>IF(ISBLANK(Výsledky!$OD$3),"",Výsledky!OD27)</f>
        <v/>
      </c>
      <c r="BN19" s="152" t="str">
        <f>IF(ISBLANK(Výsledky!$OK$3),"",Výsledky!OK27)</f>
        <v/>
      </c>
      <c r="BO19" s="152" t="str">
        <f>IF(ISBLANK(Výsledky!$OR$3),"",Výsledky!OR27)</f>
        <v/>
      </c>
      <c r="BP19" s="152" t="str">
        <f>IF(ISBLANK(Výsledky!$OY$3),"",Výsledky!OY27)</f>
        <v/>
      </c>
      <c r="BQ19" s="152" t="str">
        <f>IF(ISBLANK(Výsledky!$PF$3),"",Výsledky!PF27)</f>
        <v/>
      </c>
      <c r="BR19" s="152" t="str">
        <f>IF(ISBLANK(Výsledky!$PM$3),"",Výsledky!PM27)</f>
        <v/>
      </c>
      <c r="BS19" s="152" t="str">
        <f>IF(ISBLANK(Výsledky!$PT$3),"",Výsledky!PT27)</f>
        <v/>
      </c>
      <c r="BT19" s="153" t="str">
        <f>IF(ISBLANK(Výsledky!$QA$3),"",Výsledky!QA27)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5" t="s">
        <v>184</v>
      </c>
      <c r="C20" s="161">
        <f>Tipy!A98</f>
        <v>49</v>
      </c>
      <c r="D20" s="179" t="str">
        <f>Tipy!B98</f>
        <v>Viliam Virgala</v>
      </c>
      <c r="E20" s="308">
        <f>SUM(F20:I20)</f>
        <v>1710</v>
      </c>
      <c r="F20" s="306">
        <f>IF(ISBLANK(Výsledky!$I$3),"-",SUM(J20:M20,O20,Q20,S20:T20,V20,X20,Z20:AA20,AC20:AE20,AG20:AI20,AK20:AM20,AP20,AR20,AT20:AU20,AW20:AX20,BA20,BC20:BD20,BF20,BH20,BJ20,BL20,BN20,BP20,BR20:BS20))</f>
        <v>1010</v>
      </c>
      <c r="G20" s="151">
        <f>IF(ISBLANK(Výsledky!$AK$3),"-",SUM(N20,R20,U20,Y20,AB20,AF20,AV20,BB20,BG20,BI20,BM20,BO20,BT20))</f>
        <v>350</v>
      </c>
      <c r="H20" s="151">
        <f>IF(ISBLANK(Výsledky!$AY$3),"-",SUM(P20,W20,AJ20,AO20,AQ20,AY20))</f>
        <v>180</v>
      </c>
      <c r="I20" s="167">
        <f>IF(ISBLANK(Výsledky!$HK$3),"-",SUM(AN20,AS20,AZ20,BE20,BK20,BQ20))</f>
        <v>170</v>
      </c>
      <c r="J20" s="164">
        <f>IF(ISBLANK(Výsledky!$I$3),"",Výsledky!I104)</f>
        <v>50</v>
      </c>
      <c r="K20" s="152">
        <f>IF(ISBLANK(Výsledky!$P$3),"",Výsledky!P104)</f>
        <v>60</v>
      </c>
      <c r="L20" s="152">
        <f>IF(ISBLANK(Výsledky!$W$3),"",Výsledky!W104)</f>
        <v>30</v>
      </c>
      <c r="M20" s="152">
        <f>IF(ISBLANK(Výsledky!$AD$3),"",Výsledky!AD104)</f>
        <v>30</v>
      </c>
      <c r="N20" s="152">
        <f>IF(ISBLANK(Výsledky!$AK$3),"",Výsledky!AK104)</f>
        <v>20</v>
      </c>
      <c r="O20" s="152">
        <f>IF(ISBLANK(Výsledky!$AR$3),"",Výsledky!AR104)</f>
        <v>50</v>
      </c>
      <c r="P20" s="152">
        <f>IF(ISBLANK(Výsledky!$AY$3),"",Výsledky!AY104)</f>
        <v>40</v>
      </c>
      <c r="Q20" s="152">
        <f>IF(ISBLANK(Výsledky!$BF$3),"",Výsledky!BF104)</f>
        <v>30</v>
      </c>
      <c r="R20" s="152">
        <f>IF(ISBLANK(Výsledky!$BM$3),"",Výsledky!BM104)</f>
        <v>20</v>
      </c>
      <c r="S20" s="152">
        <f>IF(ISBLANK(Výsledky!$BT$3),"",Výsledky!BT104)</f>
        <v>50</v>
      </c>
      <c r="T20" s="152">
        <f>IF(ISBLANK(Výsledky!$CA$3),"",Výsledky!CA104)</f>
        <v>50</v>
      </c>
      <c r="U20" s="152">
        <f>IF(ISBLANK(Výsledky!$CH$3),"",Výsledky!CH104)</f>
        <v>50</v>
      </c>
      <c r="V20" s="152">
        <f>IF(ISBLANK(Výsledky!$CO$3),"",Výsledky!CO104)</f>
        <v>60</v>
      </c>
      <c r="W20" s="152">
        <f>IF(ISBLANK(Výsledky!$CV$3),"",Výsledky!CV104)</f>
        <v>50</v>
      </c>
      <c r="X20" s="152">
        <f>IF(ISBLANK(Výsledky!$DC$3),"",Výsledky!DC104)</f>
        <v>40</v>
      </c>
      <c r="Y20" s="152">
        <f>IF(ISBLANK(Výsledky!$DJ$3),"",Výsledky!DJ104)</f>
        <v>90</v>
      </c>
      <c r="Z20" s="152">
        <f>IF(ISBLANK(Výsledky!$DQ$3),"",Výsledky!DQ104)</f>
        <v>0</v>
      </c>
      <c r="AA20" s="152">
        <f>IF(ISBLANK(Výsledky!$DX$3),"",Výsledky!DX104)</f>
        <v>60</v>
      </c>
      <c r="AB20" s="152">
        <f>IF(ISBLANK(Výsledky!$EE$3),"",Výsledky!EE104)</f>
        <v>60</v>
      </c>
      <c r="AC20" s="152">
        <f>IF(ISBLANK(Výsledky!$EL$3),"",Výsledky!EL104)</f>
        <v>30</v>
      </c>
      <c r="AD20" s="152">
        <f>IF(ISBLANK(Výsledky!$ES$3),"",Výsledky!ES104)</f>
        <v>20</v>
      </c>
      <c r="AE20" s="152">
        <f>IF(ISBLANK(Výsledky!$EZ$3),"",Výsledky!EZ104)</f>
        <v>20</v>
      </c>
      <c r="AF20" s="152">
        <f>IF(ISBLANK(Výsledky!$FG$3),"",Výsledky!FG104)</f>
        <v>60</v>
      </c>
      <c r="AG20" s="152" t="str">
        <f>IF(ISBLANK(Výsledky!$FN$3),"",Výsledky!FN104)</f>
        <v>-</v>
      </c>
      <c r="AH20" s="152">
        <f>IF(ISBLANK(Výsledky!$FU$3),"",Výsledky!FU104)</f>
        <v>50</v>
      </c>
      <c r="AI20" s="152">
        <f>IF(ISBLANK(Výsledky!$GB$3),"",Výsledky!GB104)</f>
        <v>10</v>
      </c>
      <c r="AJ20" s="152">
        <f>IF(ISBLANK(Výsledky!$GI$3),"",Výsledky!GI104)</f>
        <v>40</v>
      </c>
      <c r="AK20" s="152">
        <f>IF(ISBLANK(Výsledky!$GP$3),"",Výsledky!GP104)</f>
        <v>50</v>
      </c>
      <c r="AL20" s="152">
        <v>0</v>
      </c>
      <c r="AM20" s="152">
        <f>IF(ISBLANK(Výsledky!$HD$3),"",Výsledky!HD104)</f>
        <v>40</v>
      </c>
      <c r="AN20" s="152">
        <f>IF(ISBLANK(Výsledky!$HK$3),"",Výsledky!HK104)</f>
        <v>20</v>
      </c>
      <c r="AO20" s="152">
        <f>IF(ISBLANK(Výsledky!$HR$3),"",Výsledky!HR104)</f>
        <v>0</v>
      </c>
      <c r="AP20" s="152">
        <f>IF(ISBLANK(Výsledky!$HY$3),"",Výsledky!HY104)</f>
        <v>30</v>
      </c>
      <c r="AQ20" s="152">
        <f>IF(ISBLANK(Výsledky!$IF$3),"",Výsledky!IF104)</f>
        <v>50</v>
      </c>
      <c r="AR20" s="152">
        <f>IF(ISBLANK(Výsledky!$IM$3),"",Výsledky!IM104)</f>
        <v>30</v>
      </c>
      <c r="AS20" s="152">
        <f>IF(ISBLANK(Výsledky!$IT$3),"",Výsledky!IT104)</f>
        <v>60</v>
      </c>
      <c r="AT20" s="152" t="str">
        <f>IF(ISBLANK(Výsledky!$JA$3),"",Výsledky!JA104)</f>
        <v>-</v>
      </c>
      <c r="AU20" s="152">
        <f>IF(ISBLANK(Výsledky!$JH$3),"",Výsledky!JH104)</f>
        <v>30</v>
      </c>
      <c r="AV20" s="152">
        <f>IF(ISBLANK(Výsledky!$JO$3),"",Výsledky!JO104)</f>
        <v>50</v>
      </c>
      <c r="AW20" s="152">
        <f>IF(ISBLANK(Výsledky!$JV$3),"",Výsledky!JV104)</f>
        <v>50</v>
      </c>
      <c r="AX20" s="152">
        <f>IF(ISBLANK(Výsledky!$KC$3),"",Výsledky!KC104)</f>
        <v>20</v>
      </c>
      <c r="AY20" s="152">
        <f>IF(ISBLANK(Výsledky!$KJ$3),"",Výsledky!KJ104)</f>
        <v>0</v>
      </c>
      <c r="AZ20" s="152">
        <f>IF(ISBLANK(Výsledky!$KQ$3),"",Výsledky!KQ104)</f>
        <v>60</v>
      </c>
      <c r="BA20" s="152">
        <f>IF(ISBLANK(Výsledky!$KX$3),"",Výsledky!KX104)</f>
        <v>20</v>
      </c>
      <c r="BB20" s="152">
        <f>IF(ISBLANK(Výsledky!$LE$3),"",Výsledky!LE104)</f>
        <v>0</v>
      </c>
      <c r="BC20" s="152">
        <f>IF(ISBLANK(Výsledky!$LL$3),"",Výsledky!LL104)</f>
        <v>80</v>
      </c>
      <c r="BD20" s="152" t="str">
        <f>IF(ISBLANK(Výsledky!$LS$3),"",Výsledky!LS104)</f>
        <v/>
      </c>
      <c r="BE20" s="152">
        <f>IF(ISBLANK(Výsledky!$LZ$3),"",Výsledky!LZ104)</f>
        <v>30</v>
      </c>
      <c r="BF20" s="152">
        <f>IF(ISBLANK(Výsledky!$MG$3),"",Výsledky!MG104)</f>
        <v>20</v>
      </c>
      <c r="BG20" s="152" t="str">
        <f>IF(ISBLANK(Výsledky!$MN$3),"",Výsledky!MN104)</f>
        <v/>
      </c>
      <c r="BH20" s="152" t="str">
        <f>IF(ISBLANK(Výsledky!$MU$3),"",Výsledky!MU104)</f>
        <v/>
      </c>
      <c r="BI20" s="152" t="str">
        <f>IF(ISBLANK(Výsledky!$NB$3),"",Výsledky!NB104)</f>
        <v/>
      </c>
      <c r="BJ20" s="152" t="str">
        <f>IF(ISBLANK(Výsledky!$NI$3),"",Výsledky!NI104)</f>
        <v/>
      </c>
      <c r="BK20" s="152" t="str">
        <f>IF(ISBLANK(Výsledky!$NP$3),"",Výsledky!NP104)</f>
        <v/>
      </c>
      <c r="BL20" s="152" t="str">
        <f>IF(ISBLANK(Výsledky!$NW$3),"",Výsledky!NW104)</f>
        <v/>
      </c>
      <c r="BM20" s="152" t="str">
        <f>IF(ISBLANK(Výsledky!$OD$3),"",Výsledky!OD104)</f>
        <v/>
      </c>
      <c r="BN20" s="152" t="str">
        <f>IF(ISBLANK(Výsledky!$OK$3),"",Výsledky!OK104)</f>
        <v/>
      </c>
      <c r="BO20" s="152" t="str">
        <f>IF(ISBLANK(Výsledky!$OR$3),"",Výsledky!OR104)</f>
        <v/>
      </c>
      <c r="BP20" s="152" t="str">
        <f>IF(ISBLANK(Výsledky!$OY$3),"",Výsledky!OY104)</f>
        <v/>
      </c>
      <c r="BQ20" s="152" t="str">
        <f>IF(ISBLANK(Výsledky!$PF$3),"",Výsledky!PF104)</f>
        <v/>
      </c>
      <c r="BR20" s="152" t="str">
        <f>IF(ISBLANK(Výsledky!$PM$3),"",Výsledky!PM104)</f>
        <v/>
      </c>
      <c r="BS20" s="152" t="str">
        <f>IF(ISBLANK(Výsledky!$PT$3),"",Výsledky!PT104)</f>
        <v/>
      </c>
      <c r="BT20" s="153" t="str">
        <f>IF(ISBLANK(Výsledky!$QA$3),"",Výsledky!QA104)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5" t="s">
        <v>185</v>
      </c>
      <c r="C21" s="161">
        <f>Tipy!A20</f>
        <v>87</v>
      </c>
      <c r="D21" s="179" t="str">
        <f>Tipy!B20</f>
        <v>Dodes</v>
      </c>
      <c r="E21" s="308">
        <f>SUM(F21:I21)</f>
        <v>1710</v>
      </c>
      <c r="F21" s="306">
        <f>IF(ISBLANK(Výsledky!$I$3),"-",SUM(J21:M21,O21,Q21,S21:T21,V21,X21,Z21:AA21,AC21:AE21,AG21:AI21,AK21:AM21,AP21,AR21,AT21:AU21,AW21:AX21,BA21,BC21:BD21,BF21,BH21,BJ21,BL21,BN21,BP21,BR21:BS21))</f>
        <v>1140</v>
      </c>
      <c r="G21" s="151">
        <f>IF(ISBLANK(Výsledky!$AK$3),"-",SUM(N21,R21,U21,Y21,AB21,AF21,AV21,BB21,BG21,BI21,BM21,BO21,BT21))</f>
        <v>230</v>
      </c>
      <c r="H21" s="151">
        <f>IF(ISBLANK(Výsledky!$AY$3),"-",SUM(P21,W21,AJ21,AO21,AQ21,AY21))</f>
        <v>190</v>
      </c>
      <c r="I21" s="167">
        <f>IF(ISBLANK(Výsledky!$HK$3),"-",SUM(AN21,AS21,AZ21,BE21,BK21,BQ21))</f>
        <v>150</v>
      </c>
      <c r="J21" s="164">
        <f>IF(ISBLANK(Výsledky!$I$3),"",Výsledky!I26)</f>
        <v>80</v>
      </c>
      <c r="K21" s="152">
        <f>IF(ISBLANK(Výsledky!$P$3),"",Výsledky!P26)</f>
        <v>50</v>
      </c>
      <c r="L21" s="152">
        <f>IF(ISBLANK(Výsledky!$W$3),"",Výsledky!W26)</f>
        <v>40</v>
      </c>
      <c r="M21" s="152">
        <f>IF(ISBLANK(Výsledky!$AD$3),"",Výsledky!AD26)</f>
        <v>30</v>
      </c>
      <c r="N21" s="152">
        <f>IF(ISBLANK(Výsledky!$AK$3),"",Výsledky!AK26)</f>
        <v>20</v>
      </c>
      <c r="O21" s="152">
        <f>IF(ISBLANK(Výsledky!$AR$3),"",Výsledky!AR26)</f>
        <v>60</v>
      </c>
      <c r="P21" s="152">
        <f>IF(ISBLANK(Výsledky!$AY$3),"",Výsledky!AY26)</f>
        <v>50</v>
      </c>
      <c r="Q21" s="152">
        <f>IF(ISBLANK(Výsledky!$BF$3),"",Výsledky!BF26)</f>
        <v>0</v>
      </c>
      <c r="R21" s="152">
        <f>IF(ISBLANK(Výsledky!$BM$3),"",Výsledky!BM26)</f>
        <v>50</v>
      </c>
      <c r="S21" s="152">
        <f>IF(ISBLANK(Výsledky!$BT$3),"",Výsledky!BT26)</f>
        <v>90</v>
      </c>
      <c r="T21" s="152">
        <f>IF(ISBLANK(Výsledky!$CA$3),"",Výsledky!CA26)</f>
        <v>50</v>
      </c>
      <c r="U21" s="152">
        <f>IF(ISBLANK(Výsledky!$CH$3),"",Výsledky!CH26)</f>
        <v>50</v>
      </c>
      <c r="V21" s="152">
        <f>IF(ISBLANK(Výsledky!$CO$3),"",Výsledky!CO26)</f>
        <v>10</v>
      </c>
      <c r="W21" s="152">
        <f>IF(ISBLANK(Výsledky!$CV$3),"",Výsledky!CV26)</f>
        <v>50</v>
      </c>
      <c r="X21" s="152">
        <f>IF(ISBLANK(Výsledky!$DC$3),"",Výsledky!DC26)</f>
        <v>0</v>
      </c>
      <c r="Y21" s="152">
        <f>IF(ISBLANK(Výsledky!$DJ$3),"",Výsledky!DJ26)</f>
        <v>50</v>
      </c>
      <c r="Z21" s="152">
        <f>IF(ISBLANK(Výsledky!$DQ$3),"",Výsledky!DQ26)</f>
        <v>10</v>
      </c>
      <c r="AA21" s="152">
        <f>IF(ISBLANK(Výsledky!$DX$3),"",Výsledky!DX26)</f>
        <v>60</v>
      </c>
      <c r="AB21" s="152">
        <f>IF(ISBLANK(Výsledky!$EE$3),"",Výsledky!EE26)</f>
        <v>50</v>
      </c>
      <c r="AC21" s="152">
        <f>IF(ISBLANK(Výsledky!$EL$3),"",Výsledky!EL26)</f>
        <v>40</v>
      </c>
      <c r="AD21" s="152">
        <f>IF(ISBLANK(Výsledky!$ES$3),"",Výsledky!ES26)</f>
        <v>30</v>
      </c>
      <c r="AE21" s="152">
        <f>IF(ISBLANK(Výsledky!$EZ$3),"",Výsledky!EZ26)</f>
        <v>20</v>
      </c>
      <c r="AF21" s="152">
        <f>IF(ISBLANK(Výsledky!$FG$3),"",Výsledky!FG26)</f>
        <v>0</v>
      </c>
      <c r="AG21" s="152">
        <f>IF(ISBLANK(Výsledky!$FN$3),"",Výsledky!FN26)</f>
        <v>50</v>
      </c>
      <c r="AH21" s="152">
        <f>IF(ISBLANK(Výsledky!$FU$3),"",Výsledky!FU26)</f>
        <v>50</v>
      </c>
      <c r="AI21" s="152">
        <f>IF(ISBLANK(Výsledky!$GB$3),"",Výsledky!GB26)</f>
        <v>10</v>
      </c>
      <c r="AJ21" s="152">
        <f>IF(ISBLANK(Výsledky!$GI$3),"",Výsledky!GI26)</f>
        <v>30</v>
      </c>
      <c r="AK21" s="152">
        <f>IF(ISBLANK(Výsledky!$GP$3),"",Výsledky!GP26)</f>
        <v>50</v>
      </c>
      <c r="AL21" s="152">
        <v>0</v>
      </c>
      <c r="AM21" s="152">
        <f>IF(ISBLANK(Výsledky!$HD$3),"",Výsledky!HD26)</f>
        <v>80</v>
      </c>
      <c r="AN21" s="152">
        <f>IF(ISBLANK(Výsledky!$HK$3),"",Výsledky!HK26)</f>
        <v>30</v>
      </c>
      <c r="AO21" s="152">
        <f>IF(ISBLANK(Výsledky!$HR$3),"",Výsledky!HR26)</f>
        <v>0</v>
      </c>
      <c r="AP21" s="152">
        <f>IF(ISBLANK(Výsledky!$HY$3),"",Výsledky!HY26)</f>
        <v>50</v>
      </c>
      <c r="AQ21" s="152">
        <f>IF(ISBLANK(Výsledky!$IF$3),"",Výsledky!IF26)</f>
        <v>60</v>
      </c>
      <c r="AR21" s="152">
        <f>IF(ISBLANK(Výsledky!$IM$3),"",Výsledky!IM26)</f>
        <v>30</v>
      </c>
      <c r="AS21" s="152">
        <f>IF(ISBLANK(Výsledky!$IT$3),"",Výsledky!IT26)</f>
        <v>70</v>
      </c>
      <c r="AT21" s="152">
        <f>IF(ISBLANK(Výsledky!$JA$3),"",Výsledky!JA26)</f>
        <v>20</v>
      </c>
      <c r="AU21" s="152">
        <f>IF(ISBLANK(Výsledky!$JH$3),"",Výsledky!JH26)</f>
        <v>20</v>
      </c>
      <c r="AV21" s="152">
        <f>IF(ISBLANK(Výsledky!$JO$3),"",Výsledky!JO26)</f>
        <v>10</v>
      </c>
      <c r="AW21" s="152">
        <f>IF(ISBLANK(Výsledky!$JV$3),"",Výsledky!JV26)</f>
        <v>60</v>
      </c>
      <c r="AX21" s="152">
        <f>IF(ISBLANK(Výsledky!$KC$3),"",Výsledky!KC26)</f>
        <v>30</v>
      </c>
      <c r="AY21" s="152">
        <f>IF(ISBLANK(Výsledky!$KJ$3),"",Výsledky!KJ26)</f>
        <v>0</v>
      </c>
      <c r="AZ21" s="152">
        <f>IF(ISBLANK(Výsledky!$KQ$3),"",Výsledky!KQ26)</f>
        <v>20</v>
      </c>
      <c r="BA21" s="152">
        <f>IF(ISBLANK(Výsledky!$KX$3),"",Výsledky!KX26)</f>
        <v>30</v>
      </c>
      <c r="BB21" s="152">
        <f>IF(ISBLANK(Výsledky!$LE$3),"",Výsledky!LE26)</f>
        <v>0</v>
      </c>
      <c r="BC21" s="152">
        <f>IF(ISBLANK(Výsledky!$LL$3),"",Výsledky!LL26)</f>
        <v>30</v>
      </c>
      <c r="BD21" s="152" t="str">
        <f>IF(ISBLANK(Výsledky!$LS$3),"",Výsledky!LS26)</f>
        <v/>
      </c>
      <c r="BE21" s="152">
        <f>IF(ISBLANK(Výsledky!$LZ$3),"",Výsledky!LZ26)</f>
        <v>30</v>
      </c>
      <c r="BF21" s="152">
        <f>IF(ISBLANK(Výsledky!$MG$3),"",Výsledky!MG26)</f>
        <v>60</v>
      </c>
      <c r="BG21" s="152" t="str">
        <f>IF(ISBLANK(Výsledky!$MN$3),"",Výsledky!MN26)</f>
        <v/>
      </c>
      <c r="BH21" s="152" t="str">
        <f>IF(ISBLANK(Výsledky!$MU$3),"",Výsledky!MU26)</f>
        <v/>
      </c>
      <c r="BI21" s="152" t="str">
        <f>IF(ISBLANK(Výsledky!$NB$3),"",Výsledky!NB26)</f>
        <v/>
      </c>
      <c r="BJ21" s="152" t="str">
        <f>IF(ISBLANK(Výsledky!$NI$3),"",Výsledky!NI26)</f>
        <v/>
      </c>
      <c r="BK21" s="152" t="str">
        <f>IF(ISBLANK(Výsledky!$NP$3),"",Výsledky!NP26)</f>
        <v/>
      </c>
      <c r="BL21" s="152" t="str">
        <f>IF(ISBLANK(Výsledky!$NW$3),"",Výsledky!NW26)</f>
        <v/>
      </c>
      <c r="BM21" s="152" t="str">
        <f>IF(ISBLANK(Výsledky!$OD$3),"",Výsledky!OD26)</f>
        <v/>
      </c>
      <c r="BN21" s="152" t="str">
        <f>IF(ISBLANK(Výsledky!$OK$3),"",Výsledky!OK26)</f>
        <v/>
      </c>
      <c r="BO21" s="152" t="str">
        <f>IF(ISBLANK(Výsledky!$OR$3),"",Výsledky!OR26)</f>
        <v/>
      </c>
      <c r="BP21" s="152" t="str">
        <f>IF(ISBLANK(Výsledky!$OY$3),"",Výsledky!OY26)</f>
        <v/>
      </c>
      <c r="BQ21" s="152" t="str">
        <f>IF(ISBLANK(Výsledky!$PF$3),"",Výsledky!PF26)</f>
        <v/>
      </c>
      <c r="BR21" s="152" t="str">
        <f>IF(ISBLANK(Výsledky!$PM$3),"",Výsledky!PM26)</f>
        <v/>
      </c>
      <c r="BS21" s="152" t="str">
        <f>IF(ISBLANK(Výsledky!$PT$3),"",Výsledky!PT26)</f>
        <v/>
      </c>
      <c r="BT21" s="153" t="str">
        <f>IF(ISBLANK(Výsledky!$QA$3),"",Výsledky!QA26)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5" t="s">
        <v>186</v>
      </c>
      <c r="C22" s="161">
        <f>Tipy!A10</f>
        <v>16</v>
      </c>
      <c r="D22" s="179" t="str">
        <f>Tipy!B10</f>
        <v>Balky</v>
      </c>
      <c r="E22" s="308">
        <f>SUM(F22:I22)</f>
        <v>1700</v>
      </c>
      <c r="F22" s="306">
        <f>IF(ISBLANK(Výsledky!$I$3),"-",SUM(J22:M22,O22,Q22,S22:T22,V22,X22,Z22:AA22,AC22:AE22,AG22:AI22,AK22:AM22,AP22,AR22,AT22:AU22,AW22:AX22,BA22,BC22:BD22,BF22,BH22,BJ22,BL22,BN22,BP22,BR22:BS22))</f>
        <v>1020</v>
      </c>
      <c r="G22" s="151">
        <f>IF(ISBLANK(Výsledky!$AK$3),"-",SUM(N22,R22,U22,Y22,AB22,AF22,AV22,BB22,BG22,BI22,BM22,BO22,BT22))</f>
        <v>340</v>
      </c>
      <c r="H22" s="151">
        <f>IF(ISBLANK(Výsledky!$AY$3),"-",SUM(P22,W22,AJ22,AO22,AQ22,AY22))</f>
        <v>140</v>
      </c>
      <c r="I22" s="167">
        <f>IF(ISBLANK(Výsledky!$HK$3),"-",SUM(AN22,AS22,AZ22,BE22,BK22,BQ22))</f>
        <v>200</v>
      </c>
      <c r="J22" s="164">
        <f>IF(ISBLANK(Výsledky!$I$3),"",Výsledky!I16)</f>
        <v>60</v>
      </c>
      <c r="K22" s="152">
        <f>IF(ISBLANK(Výsledky!$P$3),"",Výsledky!P16)</f>
        <v>50</v>
      </c>
      <c r="L22" s="152">
        <f>IF(ISBLANK(Výsledky!$W$3),"",Výsledky!W16)</f>
        <v>30</v>
      </c>
      <c r="M22" s="152">
        <f>IF(ISBLANK(Výsledky!$AD$3),"",Výsledky!AD16)</f>
        <v>20</v>
      </c>
      <c r="N22" s="152">
        <f>IF(ISBLANK(Výsledky!$AK$3),"",Výsledky!AK16)</f>
        <v>50</v>
      </c>
      <c r="O22" s="152">
        <f>IF(ISBLANK(Výsledky!$AR$3),"",Výsledky!AR16)</f>
        <v>60</v>
      </c>
      <c r="P22" s="152">
        <f>IF(ISBLANK(Výsledky!$AY$3),"",Výsledky!AY16)</f>
        <v>20</v>
      </c>
      <c r="Q22" s="152">
        <f>IF(ISBLANK(Výsledky!$BF$3),"",Výsledky!BF16)</f>
        <v>30</v>
      </c>
      <c r="R22" s="152">
        <f>IF(ISBLANK(Výsledky!$BM$3),"",Výsledky!BM16)</f>
        <v>50</v>
      </c>
      <c r="S22" s="152">
        <f>IF(ISBLANK(Výsledky!$BT$3),"",Výsledky!BT16)</f>
        <v>30</v>
      </c>
      <c r="T22" s="152">
        <f>IF(ISBLANK(Výsledky!$CA$3),"",Výsledky!CA16)</f>
        <v>50</v>
      </c>
      <c r="U22" s="152">
        <f>IF(ISBLANK(Výsledky!$CH$3),"",Výsledky!CH16)</f>
        <v>50</v>
      </c>
      <c r="V22" s="152">
        <f>IF(ISBLANK(Výsledky!$CO$3),"",Výsledky!CO16)</f>
        <v>60</v>
      </c>
      <c r="W22" s="152">
        <f>IF(ISBLANK(Výsledky!$CV$3),"",Výsledky!CV16)</f>
        <v>50</v>
      </c>
      <c r="X22" s="152">
        <f>IF(ISBLANK(Výsledky!$DC$3),"",Výsledky!DC16)</f>
        <v>40</v>
      </c>
      <c r="Y22" s="152">
        <f>IF(ISBLANK(Výsledky!$DJ$3),"",Výsledky!DJ16)</f>
        <v>20</v>
      </c>
      <c r="Z22" s="152">
        <f>IF(ISBLANK(Výsledky!$DQ$3),"",Výsledky!DQ16)</f>
        <v>10</v>
      </c>
      <c r="AA22" s="152">
        <f>IF(ISBLANK(Výsledky!$DX$3),"",Výsledky!DX16)</f>
        <v>50</v>
      </c>
      <c r="AB22" s="152">
        <f>IF(ISBLANK(Výsledky!$EE$3),"",Výsledky!EE16)</f>
        <v>50</v>
      </c>
      <c r="AC22" s="152">
        <f>IF(ISBLANK(Výsledky!$EL$3),"",Výsledky!EL16)</f>
        <v>60</v>
      </c>
      <c r="AD22" s="152">
        <f>IF(ISBLANK(Výsledky!$ES$3),"",Výsledky!ES16)</f>
        <v>60</v>
      </c>
      <c r="AE22" s="152">
        <f>IF(ISBLANK(Výsledky!$EZ$3),"",Výsledky!EZ16)</f>
        <v>20</v>
      </c>
      <c r="AF22" s="152">
        <f>IF(ISBLANK(Výsledky!$FG$3),"",Výsledky!FG16)</f>
        <v>60</v>
      </c>
      <c r="AG22" s="152">
        <f>IF(ISBLANK(Výsledky!$FN$3),"",Výsledky!FN16)</f>
        <v>20</v>
      </c>
      <c r="AH22" s="152">
        <f>IF(ISBLANK(Výsledky!$FU$3),"",Výsledky!FU16)</f>
        <v>50</v>
      </c>
      <c r="AI22" s="152" t="str">
        <f>IF(ISBLANK(Výsledky!$GB$3),"",Výsledky!GB16)</f>
        <v>-</v>
      </c>
      <c r="AJ22" s="152">
        <f>IF(ISBLANK(Výsledky!$GI$3),"",Výsledky!GI16)</f>
        <v>10</v>
      </c>
      <c r="AK22" s="152">
        <f>IF(ISBLANK(Výsledky!$GP$3),"",Výsledky!GP16)</f>
        <v>50</v>
      </c>
      <c r="AL22" s="152">
        <v>0</v>
      </c>
      <c r="AM22" s="152">
        <f>IF(ISBLANK(Výsledky!$HD$3),"",Výsledky!HD16)</f>
        <v>30</v>
      </c>
      <c r="AN22" s="152">
        <f>IF(ISBLANK(Výsledky!$HK$3),"",Výsledky!HK16)</f>
        <v>50</v>
      </c>
      <c r="AO22" s="152">
        <f>IF(ISBLANK(Výsledky!$HR$3),"",Výsledky!HR16)</f>
        <v>0</v>
      </c>
      <c r="AP22" s="152">
        <f>IF(ISBLANK(Výsledky!$HY$3),"",Výsledky!HY16)</f>
        <v>30</v>
      </c>
      <c r="AQ22" s="152">
        <f>IF(ISBLANK(Výsledky!$IF$3),"",Výsledky!IF16)</f>
        <v>60</v>
      </c>
      <c r="AR22" s="152">
        <f>IF(ISBLANK(Výsledky!$IM$3),"",Výsledky!IM16)</f>
        <v>30</v>
      </c>
      <c r="AS22" s="152">
        <f>IF(ISBLANK(Výsledky!$IT$3),"",Výsledky!IT16)</f>
        <v>70</v>
      </c>
      <c r="AT22" s="152">
        <f>IF(ISBLANK(Výsledky!$JA$3),"",Výsledky!JA16)</f>
        <v>20</v>
      </c>
      <c r="AU22" s="152" t="str">
        <f>IF(ISBLANK(Výsledky!$JH$3),"",Výsledky!JH16)</f>
        <v>-</v>
      </c>
      <c r="AV22" s="152">
        <f>IF(ISBLANK(Výsledky!$JO$3),"",Výsledky!JO16)</f>
        <v>60</v>
      </c>
      <c r="AW22" s="152">
        <f>IF(ISBLANK(Výsledky!$JV$3),"",Výsledky!JV16)</f>
        <v>50</v>
      </c>
      <c r="AX22" s="152">
        <f>IF(ISBLANK(Výsledky!$KC$3),"",Výsledky!KC16)</f>
        <v>20</v>
      </c>
      <c r="AY22" s="152">
        <f>IF(ISBLANK(Výsledky!$KJ$3),"",Výsledky!KJ16)</f>
        <v>0</v>
      </c>
      <c r="AZ22" s="152">
        <f>IF(ISBLANK(Výsledky!$KQ$3),"",Výsledky!KQ16)</f>
        <v>60</v>
      </c>
      <c r="BA22" s="152">
        <f>IF(ISBLANK(Výsledky!$KX$3),"",Výsledky!KX16)</f>
        <v>20</v>
      </c>
      <c r="BB22" s="152">
        <f>IF(ISBLANK(Výsledky!$LE$3),"",Výsledky!LE16)</f>
        <v>0</v>
      </c>
      <c r="BC22" s="152">
        <f>IF(ISBLANK(Výsledky!$LL$3),"",Výsledky!LL16)</f>
        <v>50</v>
      </c>
      <c r="BD22" s="152" t="str">
        <f>IF(ISBLANK(Výsledky!$LS$3),"",Výsledky!LS16)</f>
        <v/>
      </c>
      <c r="BE22" s="152">
        <f>IF(ISBLANK(Výsledky!$LZ$3),"",Výsledky!LZ16)</f>
        <v>20</v>
      </c>
      <c r="BF22" s="152">
        <f>IF(ISBLANK(Výsledky!$MG$3),"",Výsledky!MG16)</f>
        <v>20</v>
      </c>
      <c r="BG22" s="152" t="str">
        <f>IF(ISBLANK(Výsledky!$MN$3),"",Výsledky!MN16)</f>
        <v/>
      </c>
      <c r="BH22" s="152" t="str">
        <f>IF(ISBLANK(Výsledky!$MU$3),"",Výsledky!MU16)</f>
        <v/>
      </c>
      <c r="BI22" s="152" t="str">
        <f>IF(ISBLANK(Výsledky!$NB$3),"",Výsledky!NB16)</f>
        <v/>
      </c>
      <c r="BJ22" s="152" t="str">
        <f>IF(ISBLANK(Výsledky!$NI$3),"",Výsledky!NI16)</f>
        <v/>
      </c>
      <c r="BK22" s="152" t="str">
        <f>IF(ISBLANK(Výsledky!$NP$3),"",Výsledky!NP16)</f>
        <v/>
      </c>
      <c r="BL22" s="152" t="str">
        <f>IF(ISBLANK(Výsledky!$NW$3),"",Výsledky!NW16)</f>
        <v/>
      </c>
      <c r="BM22" s="152" t="str">
        <f>IF(ISBLANK(Výsledky!$OD$3),"",Výsledky!OD16)</f>
        <v/>
      </c>
      <c r="BN22" s="152" t="str">
        <f>IF(ISBLANK(Výsledky!$OK$3),"",Výsledky!OK16)</f>
        <v/>
      </c>
      <c r="BO22" s="152" t="str">
        <f>IF(ISBLANK(Výsledky!$OR$3),"",Výsledky!OR16)</f>
        <v/>
      </c>
      <c r="BP22" s="152" t="str">
        <f>IF(ISBLANK(Výsledky!$OY$3),"",Výsledky!OY16)</f>
        <v/>
      </c>
      <c r="BQ22" s="152" t="str">
        <f>IF(ISBLANK(Výsledky!$PF$3),"",Výsledky!PF16)</f>
        <v/>
      </c>
      <c r="BR22" s="152" t="str">
        <f>IF(ISBLANK(Výsledky!$PM$3),"",Výsledky!PM16)</f>
        <v/>
      </c>
      <c r="BS22" s="152" t="str">
        <f>IF(ISBLANK(Výsledky!$PT$3),"",Výsledky!PT16)</f>
        <v/>
      </c>
      <c r="BT22" s="153" t="str">
        <f>IF(ISBLANK(Výsledky!$QA$3),"",Výsledky!QA16)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5" t="s">
        <v>187</v>
      </c>
      <c r="C23" s="161">
        <f>Tipy!A105</f>
        <v>47</v>
      </c>
      <c r="D23" s="179" t="str">
        <f>Tipy!B105</f>
        <v>Zamči</v>
      </c>
      <c r="E23" s="308">
        <f>SUM(F23:I23)</f>
        <v>1690</v>
      </c>
      <c r="F23" s="306">
        <f>IF(ISBLANK(Výsledky!$I$3),"-",SUM(J23:M23,O23,Q23,S23:T23,V23,X23,Z23:AA23,AC23:AE23,AG23:AI23,AK23:AM23,AP23,AR23,AT23:AU23,AW23:AX23,BA23,BC23:BD23,BF23,BH23,BJ23,BL23,BN23,BP23,BR23:BS23))</f>
        <v>1050</v>
      </c>
      <c r="G23" s="151">
        <f>IF(ISBLANK(Výsledky!$AK$3),"-",SUM(N23,R23,U23,Y23,AB23,AF23,AV23,BB23,BG23,BI23,BM23,BO23,BT23))</f>
        <v>230</v>
      </c>
      <c r="H23" s="151">
        <f>IF(ISBLANK(Výsledky!$AY$3),"-",SUM(P23,W23,AJ23,AO23,AQ23,AY23))</f>
        <v>220</v>
      </c>
      <c r="I23" s="167">
        <f>IF(ISBLANK(Výsledky!$HK$3),"-",SUM(AN23,AS23,AZ23,BE23,BK23,BQ23))</f>
        <v>190</v>
      </c>
      <c r="J23" s="164">
        <f>IF(ISBLANK(Výsledky!$I$3),"",Výsledky!I111)</f>
        <v>60</v>
      </c>
      <c r="K23" s="152">
        <f>IF(ISBLANK(Výsledky!$P$3),"",Výsledky!P111)</f>
        <v>80</v>
      </c>
      <c r="L23" s="152">
        <f>IF(ISBLANK(Výsledky!$W$3),"",Výsledky!W111)</f>
        <v>40</v>
      </c>
      <c r="M23" s="152">
        <f>IF(ISBLANK(Výsledky!$AD$3),"",Výsledky!AD111)</f>
        <v>20</v>
      </c>
      <c r="N23" s="152">
        <f>IF(ISBLANK(Výsledky!$AK$3),"",Výsledky!AK111)</f>
        <v>60</v>
      </c>
      <c r="O23" s="152">
        <f>IF(ISBLANK(Výsledky!$AR$3),"",Výsledky!AR111)</f>
        <v>30</v>
      </c>
      <c r="P23" s="152">
        <f>IF(ISBLANK(Výsledky!$AY$3),"",Výsledky!AY111)</f>
        <v>60</v>
      </c>
      <c r="Q23" s="152">
        <f>IF(ISBLANK(Výsledky!$BF$3),"",Výsledky!BF111)</f>
        <v>30</v>
      </c>
      <c r="R23" s="152">
        <f>IF(ISBLANK(Výsledky!$BM$3),"",Výsledky!BM111)</f>
        <v>20</v>
      </c>
      <c r="S23" s="152">
        <f>IF(ISBLANK(Výsledky!$BT$3),"",Výsledky!BT111)</f>
        <v>30</v>
      </c>
      <c r="T23" s="152">
        <f>IF(ISBLANK(Výsledky!$CA$3),"",Výsledky!CA111)</f>
        <v>50</v>
      </c>
      <c r="U23" s="152">
        <f>IF(ISBLANK(Výsledky!$CH$3),"",Výsledky!CH111)</f>
        <v>20</v>
      </c>
      <c r="V23" s="152">
        <f>IF(ISBLANK(Výsledky!$CO$3),"",Výsledky!CO111)</f>
        <v>40</v>
      </c>
      <c r="W23" s="152">
        <f>IF(ISBLANK(Výsledky!$CV$3),"",Výsledky!CV111)</f>
        <v>80</v>
      </c>
      <c r="X23" s="152">
        <f>IF(ISBLANK(Výsledky!$DC$3),"",Výsledky!DC111)</f>
        <v>0</v>
      </c>
      <c r="Y23" s="152">
        <f>IF(ISBLANK(Výsledky!$DJ$3),"",Výsledky!DJ111)</f>
        <v>40</v>
      </c>
      <c r="Z23" s="152">
        <f>IF(ISBLANK(Výsledky!$DQ$3),"",Výsledky!DQ111)</f>
        <v>10</v>
      </c>
      <c r="AA23" s="152">
        <f>IF(ISBLANK(Výsledky!$DX$3),"",Výsledky!DX111)</f>
        <v>50</v>
      </c>
      <c r="AB23" s="152" t="str">
        <f>IF(ISBLANK(Výsledky!$EE$3),"",Výsledky!EE111)</f>
        <v>-</v>
      </c>
      <c r="AC23" s="152">
        <f>IF(ISBLANK(Výsledky!$EL$3),"",Výsledky!EL111)</f>
        <v>70</v>
      </c>
      <c r="AD23" s="152">
        <f>IF(ISBLANK(Výsledky!$ES$3),"",Výsledky!ES111)</f>
        <v>50</v>
      </c>
      <c r="AE23" s="152">
        <f>IF(ISBLANK(Výsledky!$EZ$3),"",Výsledky!EZ111)</f>
        <v>20</v>
      </c>
      <c r="AF23" s="152">
        <f>IF(ISBLANK(Výsledky!$FG$3),"",Výsledky!FG111)</f>
        <v>50</v>
      </c>
      <c r="AG23" s="152">
        <f>IF(ISBLANK(Výsledky!$FN$3),"",Výsledky!FN111)</f>
        <v>30</v>
      </c>
      <c r="AH23" s="152">
        <f>IF(ISBLANK(Výsledky!$FU$3),"",Výsledky!FU111)</f>
        <v>50</v>
      </c>
      <c r="AI23" s="152">
        <f>IF(ISBLANK(Výsledky!$GB$3),"",Výsledky!GB111)</f>
        <v>40</v>
      </c>
      <c r="AJ23" s="152">
        <f>IF(ISBLANK(Výsledky!$GI$3),"",Výsledky!GI111)</f>
        <v>0</v>
      </c>
      <c r="AK23" s="152">
        <f>IF(ISBLANK(Výsledky!$GP$3),"",Výsledky!GP111)</f>
        <v>50</v>
      </c>
      <c r="AL23" s="152">
        <v>0</v>
      </c>
      <c r="AM23" s="152">
        <f>IF(ISBLANK(Výsledky!$HD$3),"",Výsledky!HD111)</f>
        <v>30</v>
      </c>
      <c r="AN23" s="152">
        <f>IF(ISBLANK(Výsledky!$HK$3),"",Výsledky!HK111)</f>
        <v>20</v>
      </c>
      <c r="AO23" s="152">
        <f>IF(ISBLANK(Výsledky!$HR$3),"",Výsledky!HR111)</f>
        <v>20</v>
      </c>
      <c r="AP23" s="152">
        <f>IF(ISBLANK(Výsledky!$HY$3),"",Výsledky!HY111)</f>
        <v>30</v>
      </c>
      <c r="AQ23" s="152">
        <f>IF(ISBLANK(Výsledky!$IF$3),"",Výsledky!IF111)</f>
        <v>60</v>
      </c>
      <c r="AR23" s="152">
        <f>IF(ISBLANK(Výsledky!$IM$3),"",Výsledky!IM111)</f>
        <v>30</v>
      </c>
      <c r="AS23" s="152">
        <f>IF(ISBLANK(Výsledky!$IT$3),"",Výsledky!IT111)</f>
        <v>70</v>
      </c>
      <c r="AT23" s="152" t="str">
        <f>IF(ISBLANK(Výsledky!$JA$3),"",Výsledky!JA111)</f>
        <v>-</v>
      </c>
      <c r="AU23" s="152">
        <f>IF(ISBLANK(Výsledky!$JH$3),"",Výsledky!JH111)</f>
        <v>30</v>
      </c>
      <c r="AV23" s="152">
        <f>IF(ISBLANK(Výsledky!$JO$3),"",Výsledky!JO111)</f>
        <v>30</v>
      </c>
      <c r="AW23" s="152">
        <f>IF(ISBLANK(Výsledky!$JV$3),"",Výsledky!JV111)</f>
        <v>60</v>
      </c>
      <c r="AX23" s="152" t="str">
        <f>IF(ISBLANK(Výsledky!$KC$3),"",Výsledky!KC111)</f>
        <v>-</v>
      </c>
      <c r="AY23" s="152" t="str">
        <f>IF(ISBLANK(Výsledky!$KJ$3),"",Výsledky!KJ111)</f>
        <v>-</v>
      </c>
      <c r="AZ23" s="152">
        <f>IF(ISBLANK(Výsledky!$KQ$3),"",Výsledky!KQ111)</f>
        <v>50</v>
      </c>
      <c r="BA23" s="152">
        <f>IF(ISBLANK(Výsledky!$KX$3),"",Výsledky!KX111)</f>
        <v>40</v>
      </c>
      <c r="BB23" s="152">
        <f>IF(ISBLANK(Výsledky!$LE$3),"",Výsledky!LE111)</f>
        <v>10</v>
      </c>
      <c r="BC23" s="152">
        <f>IF(ISBLANK(Výsledky!$LL$3),"",Výsledky!LL111)</f>
        <v>30</v>
      </c>
      <c r="BD23" s="152" t="str">
        <f>IF(ISBLANK(Výsledky!$LS$3),"",Výsledky!LS111)</f>
        <v/>
      </c>
      <c r="BE23" s="152">
        <f>IF(ISBLANK(Výsledky!$LZ$3),"",Výsledky!LZ111)</f>
        <v>50</v>
      </c>
      <c r="BF23" s="152">
        <f>IF(ISBLANK(Výsledky!$MG$3),"",Výsledky!MG111)</f>
        <v>50</v>
      </c>
      <c r="BG23" s="152" t="str">
        <f>IF(ISBLANK(Výsledky!$MN$3),"",Výsledky!MN111)</f>
        <v/>
      </c>
      <c r="BH23" s="152" t="str">
        <f>IF(ISBLANK(Výsledky!$MU$3),"",Výsledky!MU111)</f>
        <v/>
      </c>
      <c r="BI23" s="152" t="str">
        <f>IF(ISBLANK(Výsledky!$NB$3),"",Výsledky!NB111)</f>
        <v/>
      </c>
      <c r="BJ23" s="152" t="str">
        <f>IF(ISBLANK(Výsledky!$NI$3),"",Výsledky!NI111)</f>
        <v/>
      </c>
      <c r="BK23" s="152" t="str">
        <f>IF(ISBLANK(Výsledky!$NP$3),"",Výsledky!NP111)</f>
        <v/>
      </c>
      <c r="BL23" s="152" t="str">
        <f>IF(ISBLANK(Výsledky!$NW$3),"",Výsledky!NW111)</f>
        <v/>
      </c>
      <c r="BM23" s="152" t="str">
        <f>IF(ISBLANK(Výsledky!$OD$3),"",Výsledky!OD111)</f>
        <v/>
      </c>
      <c r="BN23" s="152" t="str">
        <f>IF(ISBLANK(Výsledky!$OK$3),"",Výsledky!OK111)</f>
        <v/>
      </c>
      <c r="BO23" s="152" t="str">
        <f>IF(ISBLANK(Výsledky!$OR$3),"",Výsledky!OR111)</f>
        <v/>
      </c>
      <c r="BP23" s="152" t="str">
        <f>IF(ISBLANK(Výsledky!$OY$3),"",Výsledky!OY111)</f>
        <v/>
      </c>
      <c r="BQ23" s="152" t="str">
        <f>IF(ISBLANK(Výsledky!$PF$3),"",Výsledky!PF111)</f>
        <v/>
      </c>
      <c r="BR23" s="152" t="str">
        <f>IF(ISBLANK(Výsledky!$PM$3),"",Výsledky!PM111)</f>
        <v/>
      </c>
      <c r="BS23" s="152" t="str">
        <f>IF(ISBLANK(Výsledky!$PT$3),"",Výsledky!PT111)</f>
        <v/>
      </c>
      <c r="BT23" s="153" t="str">
        <f>IF(ISBLANK(Výsledky!$QA$3),"",Výsledky!QA111)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5" t="s">
        <v>188</v>
      </c>
      <c r="C24" s="161">
        <f>Tipy!A95</f>
        <v>43</v>
      </c>
      <c r="D24" s="179" t="str">
        <f>Tipy!B95</f>
        <v>suflo_21</v>
      </c>
      <c r="E24" s="308">
        <f>SUM(F24:I24)</f>
        <v>1680</v>
      </c>
      <c r="F24" s="306">
        <f>IF(ISBLANK(Výsledky!$I$3),"-",SUM(J24:M24,O24,Q24,S24:T24,V24,X24,Z24:AA24,AC24:AE24,AG24:AI24,AK24:AM24,AP24,AR24,AT24:AU24,AW24:AX24,BA24,BC24:BD24,BF24,BH24,BJ24,BL24,BN24,BP24,BR24:BS24))</f>
        <v>1090</v>
      </c>
      <c r="G24" s="151">
        <f>IF(ISBLANK(Výsledky!$AK$3),"-",SUM(N24,R24,U24,Y24,AB24,AF24,AV24,BB24,BG24,BI24,BM24,BO24,BT24))</f>
        <v>270</v>
      </c>
      <c r="H24" s="151">
        <f>IF(ISBLANK(Výsledky!$AY$3),"-",SUM(P24,W24,AJ24,AO24,AQ24,AY24))</f>
        <v>170</v>
      </c>
      <c r="I24" s="167">
        <f>IF(ISBLANK(Výsledky!$HK$3),"-",SUM(AN24,AS24,AZ24,BE24,BK24,BQ24))</f>
        <v>150</v>
      </c>
      <c r="J24" s="164">
        <f>IF(ISBLANK(Výsledky!$I$3),"",Výsledky!I101)</f>
        <v>40</v>
      </c>
      <c r="K24" s="152">
        <f>IF(ISBLANK(Výsledky!$P$3),"",Výsledky!P101)</f>
        <v>20</v>
      </c>
      <c r="L24" s="152">
        <f>IF(ISBLANK(Výsledky!$W$3),"",Výsledky!W101)</f>
        <v>10</v>
      </c>
      <c r="M24" s="152">
        <f>IF(ISBLANK(Výsledky!$AD$3),"",Výsledky!AD101)</f>
        <v>70</v>
      </c>
      <c r="N24" s="152">
        <f>IF(ISBLANK(Výsledky!$AK$3),"",Výsledky!AK101)</f>
        <v>60</v>
      </c>
      <c r="O24" s="152">
        <f>IF(ISBLANK(Výsledky!$AR$3),"",Výsledky!AR101)</f>
        <v>60</v>
      </c>
      <c r="P24" s="152">
        <f>IF(ISBLANK(Výsledky!$AY$3),"",Výsledky!AY101)</f>
        <v>50</v>
      </c>
      <c r="Q24" s="152">
        <f>IF(ISBLANK(Výsledky!$BF$3),"",Výsledky!BF101)</f>
        <v>30</v>
      </c>
      <c r="R24" s="152">
        <f>IF(ISBLANK(Výsledky!$BM$3),"",Výsledky!BM101)</f>
        <v>50</v>
      </c>
      <c r="S24" s="152">
        <f>IF(ISBLANK(Výsledky!$BT$3),"",Výsledky!BT101)</f>
        <v>10</v>
      </c>
      <c r="T24" s="152">
        <f>IF(ISBLANK(Výsledky!$CA$3),"",Výsledky!CA101)</f>
        <v>70</v>
      </c>
      <c r="U24" s="152">
        <f>IF(ISBLANK(Výsledky!$CH$3),"",Výsledky!CH101)</f>
        <v>40</v>
      </c>
      <c r="V24" s="152">
        <f>IF(ISBLANK(Výsledky!$CO$3),"",Výsledky!CO101)</f>
        <v>50</v>
      </c>
      <c r="W24" s="152">
        <f>IF(ISBLANK(Výsledky!$CV$3),"",Výsledky!CV101)</f>
        <v>50</v>
      </c>
      <c r="X24" s="152">
        <f>IF(ISBLANK(Výsledky!$DC$3),"",Výsledky!DC101)</f>
        <v>0</v>
      </c>
      <c r="Y24" s="152">
        <f>IF(ISBLANK(Výsledky!$DJ$3),"",Výsledky!DJ101)</f>
        <v>30</v>
      </c>
      <c r="Z24" s="152">
        <f>IF(ISBLANK(Výsledky!$DQ$3),"",Výsledky!DQ101)</f>
        <v>10</v>
      </c>
      <c r="AA24" s="152">
        <f>IF(ISBLANK(Výsledky!$DX$3),"",Výsledky!DX101)</f>
        <v>70</v>
      </c>
      <c r="AB24" s="152">
        <f>IF(ISBLANK(Výsledky!$EE$3),"",Výsledky!EE101)</f>
        <v>0</v>
      </c>
      <c r="AC24" s="152">
        <f>IF(ISBLANK(Výsledky!$EL$3),"",Výsledky!EL101)</f>
        <v>40</v>
      </c>
      <c r="AD24" s="152">
        <f>IF(ISBLANK(Výsledky!$ES$3),"",Výsledky!ES101)</f>
        <v>30</v>
      </c>
      <c r="AE24" s="152">
        <f>IF(ISBLANK(Výsledky!$EZ$3),"",Výsledky!EZ101)</f>
        <v>40</v>
      </c>
      <c r="AF24" s="152">
        <f>IF(ISBLANK(Výsledky!$FG$3),"",Výsledky!FG101)</f>
        <v>60</v>
      </c>
      <c r="AG24" s="152">
        <f>IF(ISBLANK(Výsledky!$FN$3),"",Výsledky!FN101)</f>
        <v>30</v>
      </c>
      <c r="AH24" s="152">
        <f>IF(ISBLANK(Výsledky!$FU$3),"",Výsledky!FU101)</f>
        <v>60</v>
      </c>
      <c r="AI24" s="152">
        <f>IF(ISBLANK(Výsledky!$GB$3),"",Výsledky!GB101)</f>
        <v>10</v>
      </c>
      <c r="AJ24" s="152">
        <f>IF(ISBLANK(Výsledky!$GI$3),"",Výsledky!GI101)</f>
        <v>40</v>
      </c>
      <c r="AK24" s="152">
        <f>IF(ISBLANK(Výsledky!$GP$3),"",Výsledky!GP101)</f>
        <v>30</v>
      </c>
      <c r="AL24" s="152">
        <v>0</v>
      </c>
      <c r="AM24" s="152">
        <f>IF(ISBLANK(Výsledky!$HD$3),"",Výsledky!HD101)</f>
        <v>20</v>
      </c>
      <c r="AN24" s="152">
        <f>IF(ISBLANK(Výsledky!$HK$3),"",Výsledky!HK101)</f>
        <v>30</v>
      </c>
      <c r="AO24" s="152">
        <f>IF(ISBLANK(Výsledky!$HR$3),"",Výsledky!HR101)</f>
        <v>0</v>
      </c>
      <c r="AP24" s="152">
        <f>IF(ISBLANK(Výsledky!$HY$3),"",Výsledky!HY101)</f>
        <v>40</v>
      </c>
      <c r="AQ24" s="152">
        <f>IF(ISBLANK(Výsledky!$IF$3),"",Výsledky!IF101)</f>
        <v>30</v>
      </c>
      <c r="AR24" s="152">
        <f>IF(ISBLANK(Výsledky!$IM$3),"",Výsledky!IM101)</f>
        <v>30</v>
      </c>
      <c r="AS24" s="152">
        <f>IF(ISBLANK(Výsledky!$IT$3),"",Výsledky!IT101)</f>
        <v>60</v>
      </c>
      <c r="AT24" s="152">
        <f>IF(ISBLANK(Výsledky!$JA$3),"",Výsledky!JA101)</f>
        <v>80</v>
      </c>
      <c r="AU24" s="152">
        <f>IF(ISBLANK(Výsledky!$JH$3),"",Výsledky!JH101)</f>
        <v>20</v>
      </c>
      <c r="AV24" s="152">
        <f>IF(ISBLANK(Výsledky!$JO$3),"",Výsledky!JO101)</f>
        <v>30</v>
      </c>
      <c r="AW24" s="152">
        <f>IF(ISBLANK(Výsledky!$JV$3),"",Výsledky!JV101)</f>
        <v>50</v>
      </c>
      <c r="AX24" s="152">
        <f>IF(ISBLANK(Výsledky!$KC$3),"",Výsledky!KC101)</f>
        <v>20</v>
      </c>
      <c r="AY24" s="152">
        <f>IF(ISBLANK(Výsledky!$KJ$3),"",Výsledky!KJ101)</f>
        <v>0</v>
      </c>
      <c r="AZ24" s="152">
        <f>IF(ISBLANK(Výsledky!$KQ$3),"",Výsledky!KQ101)</f>
        <v>30</v>
      </c>
      <c r="BA24" s="152">
        <f>IF(ISBLANK(Výsledky!$KX$3),"",Výsledky!KX101)</f>
        <v>50</v>
      </c>
      <c r="BB24" s="152">
        <f>IF(ISBLANK(Výsledky!$LE$3),"",Výsledky!LE101)</f>
        <v>0</v>
      </c>
      <c r="BC24" s="152">
        <f>IF(ISBLANK(Výsledky!$LL$3),"",Výsledky!LL101)</f>
        <v>50</v>
      </c>
      <c r="BD24" s="152" t="str">
        <f>IF(ISBLANK(Výsledky!$LS$3),"",Výsledky!LS101)</f>
        <v/>
      </c>
      <c r="BE24" s="152">
        <f>IF(ISBLANK(Výsledky!$LZ$3),"",Výsledky!LZ101)</f>
        <v>30</v>
      </c>
      <c r="BF24" s="152">
        <f>IF(ISBLANK(Výsledky!$MG$3),"",Výsledky!MG101)</f>
        <v>50</v>
      </c>
      <c r="BG24" s="152" t="str">
        <f>IF(ISBLANK(Výsledky!$MN$3),"",Výsledky!MN101)</f>
        <v/>
      </c>
      <c r="BH24" s="152" t="str">
        <f>IF(ISBLANK(Výsledky!$MU$3),"",Výsledky!MU101)</f>
        <v/>
      </c>
      <c r="BI24" s="152" t="str">
        <f>IF(ISBLANK(Výsledky!$NB$3),"",Výsledky!NB101)</f>
        <v/>
      </c>
      <c r="BJ24" s="152" t="str">
        <f>IF(ISBLANK(Výsledky!$NI$3),"",Výsledky!NI101)</f>
        <v/>
      </c>
      <c r="BK24" s="152" t="str">
        <f>IF(ISBLANK(Výsledky!$NP$3),"",Výsledky!NP101)</f>
        <v/>
      </c>
      <c r="BL24" s="152" t="str">
        <f>IF(ISBLANK(Výsledky!$NW$3),"",Výsledky!NW101)</f>
        <v/>
      </c>
      <c r="BM24" s="152" t="str">
        <f>IF(ISBLANK(Výsledky!$OD$3),"",Výsledky!OD101)</f>
        <v/>
      </c>
      <c r="BN24" s="152" t="str">
        <f>IF(ISBLANK(Výsledky!$OK$3),"",Výsledky!OK101)</f>
        <v/>
      </c>
      <c r="BO24" s="152" t="str">
        <f>IF(ISBLANK(Výsledky!$OR$3),"",Výsledky!OR101)</f>
        <v/>
      </c>
      <c r="BP24" s="152" t="str">
        <f>IF(ISBLANK(Výsledky!$OY$3),"",Výsledky!OY101)</f>
        <v/>
      </c>
      <c r="BQ24" s="152" t="str">
        <f>IF(ISBLANK(Výsledky!$PF$3),"",Výsledky!PF101)</f>
        <v/>
      </c>
      <c r="BR24" s="152" t="str">
        <f>IF(ISBLANK(Výsledky!$PM$3),"",Výsledky!PM101)</f>
        <v/>
      </c>
      <c r="BS24" s="152" t="str">
        <f>IF(ISBLANK(Výsledky!$PT$3),"",Výsledky!PT101)</f>
        <v/>
      </c>
      <c r="BT24" s="153" t="str">
        <f>IF(ISBLANK(Výsledky!$QA$3),"",Výsledky!QA101)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5" t="s">
        <v>189</v>
      </c>
      <c r="C25" s="161">
        <f>Tipy!A41</f>
        <v>18</v>
      </c>
      <c r="D25" s="179" t="str">
        <f>Tipy!B41</f>
        <v>kiralok</v>
      </c>
      <c r="E25" s="308">
        <f>SUM(F25:I25)</f>
        <v>1670</v>
      </c>
      <c r="F25" s="306">
        <f>IF(ISBLANK(Výsledky!$I$3),"-",SUM(J25:M25,O25,Q25,S25:T25,V25,X25,Z25:AA25,AC25:AE25,AG25:AI25,AK25:AM25,AP25,AR25,AT25:AU25,AW25:AX25,BA25,BC25:BD25,BF25,BH25,BJ25,BL25,BN25,BP25,BR25:BS25))</f>
        <v>1080</v>
      </c>
      <c r="G25" s="151">
        <f>IF(ISBLANK(Výsledky!$AK$3),"-",SUM(N25,R25,U25,Y25,AB25,AF25,AV25,BB25,BG25,BI25,BM25,BO25,BT25))</f>
        <v>280</v>
      </c>
      <c r="H25" s="151">
        <f>IF(ISBLANK(Výsledky!$AY$3),"-",SUM(P25,W25,AJ25,AO25,AQ25,AY25))</f>
        <v>190</v>
      </c>
      <c r="I25" s="167">
        <f>IF(ISBLANK(Výsledky!$HK$3),"-",SUM(AN25,AS25,AZ25,BE25,BK25,BQ25))</f>
        <v>120</v>
      </c>
      <c r="J25" s="164">
        <f>IF(ISBLANK(Výsledky!$I$3),"",Výsledky!I47)</f>
        <v>60</v>
      </c>
      <c r="K25" s="152">
        <f>IF(ISBLANK(Výsledky!$P$3),"",Výsledky!P47)</f>
        <v>60</v>
      </c>
      <c r="L25" s="152">
        <f>IF(ISBLANK(Výsledky!$W$3),"",Výsledky!W47)</f>
        <v>50</v>
      </c>
      <c r="M25" s="152">
        <f>IF(ISBLANK(Výsledky!$AD$3),"",Výsledky!AD47)</f>
        <v>60</v>
      </c>
      <c r="N25" s="152">
        <f>IF(ISBLANK(Výsledky!$AK$3),"",Výsledky!AK47)</f>
        <v>30</v>
      </c>
      <c r="O25" s="152">
        <f>IF(ISBLANK(Výsledky!$AR$3),"",Výsledky!AR47)</f>
        <v>60</v>
      </c>
      <c r="P25" s="152">
        <f>IF(ISBLANK(Výsledky!$AY$3),"",Výsledky!AY47)</f>
        <v>60</v>
      </c>
      <c r="Q25" s="152">
        <f>IF(ISBLANK(Výsledky!$BF$3),"",Výsledky!BF47)</f>
        <v>30</v>
      </c>
      <c r="R25" s="152">
        <f>IF(ISBLANK(Výsledky!$BM$3),"",Výsledky!BM47)</f>
        <v>50</v>
      </c>
      <c r="S25" s="152">
        <f>IF(ISBLANK(Výsledky!$BT$3),"",Výsledky!BT47)</f>
        <v>20</v>
      </c>
      <c r="T25" s="152">
        <f>IF(ISBLANK(Výsledky!$CA$3),"",Výsledky!CA47)</f>
        <v>50</v>
      </c>
      <c r="U25" s="152">
        <f>IF(ISBLANK(Výsledky!$CH$3),"",Výsledky!CH47)</f>
        <v>30</v>
      </c>
      <c r="V25" s="152">
        <f>IF(ISBLANK(Výsledky!$CO$3),"",Výsledky!CO47)</f>
        <v>10</v>
      </c>
      <c r="W25" s="152">
        <f>IF(ISBLANK(Výsledky!$CV$3),"",Výsledky!CV47)</f>
        <v>50</v>
      </c>
      <c r="X25" s="152">
        <f>IF(ISBLANK(Výsledky!$DC$3),"",Výsledky!DC47)</f>
        <v>10</v>
      </c>
      <c r="Y25" s="152">
        <f>IF(ISBLANK(Výsledky!$DJ$3),"",Výsledky!DJ47)</f>
        <v>60</v>
      </c>
      <c r="Z25" s="152">
        <f>IF(ISBLANK(Výsledky!$DQ$3),"",Výsledky!DQ47)</f>
        <v>10</v>
      </c>
      <c r="AA25" s="152">
        <f>IF(ISBLANK(Výsledky!$DX$3),"",Výsledky!DX47)</f>
        <v>40</v>
      </c>
      <c r="AB25" s="152">
        <f>IF(ISBLANK(Výsledky!$EE$3),"",Výsledky!EE47)</f>
        <v>50</v>
      </c>
      <c r="AC25" s="152">
        <f>IF(ISBLANK(Výsledky!$EL$3),"",Výsledky!EL47)</f>
        <v>30</v>
      </c>
      <c r="AD25" s="152">
        <f>IF(ISBLANK(Výsledky!$ES$3),"",Výsledky!ES47)</f>
        <v>50</v>
      </c>
      <c r="AE25" s="152">
        <f>IF(ISBLANK(Výsledky!$EZ$3),"",Výsledky!EZ47)</f>
        <v>30</v>
      </c>
      <c r="AF25" s="152">
        <f>IF(ISBLANK(Výsledky!$FG$3),"",Výsledky!FG47)</f>
        <v>30</v>
      </c>
      <c r="AG25" s="152">
        <f>IF(ISBLANK(Výsledky!$FN$3),"",Výsledky!FN47)</f>
        <v>60</v>
      </c>
      <c r="AH25" s="152">
        <f>IF(ISBLANK(Výsledky!$FU$3),"",Výsledky!FU47)</f>
        <v>60</v>
      </c>
      <c r="AI25" s="152">
        <f>IF(ISBLANK(Výsledky!$GB$3),"",Výsledky!GB47)</f>
        <v>0</v>
      </c>
      <c r="AJ25" s="152" t="str">
        <f>IF(ISBLANK(Výsledky!$GI$3),"",Výsledky!GI47)</f>
        <v>-</v>
      </c>
      <c r="AK25" s="152">
        <f>IF(ISBLANK(Výsledky!$GP$3),"",Výsledky!GP47)</f>
        <v>50</v>
      </c>
      <c r="AL25" s="152">
        <v>0</v>
      </c>
      <c r="AM25" s="152">
        <f>IF(ISBLANK(Výsledky!$HD$3),"",Výsledky!HD47)</f>
        <v>80</v>
      </c>
      <c r="AN25" s="152">
        <f>IF(ISBLANK(Výsledky!$HK$3),"",Výsledky!HK47)</f>
        <v>20</v>
      </c>
      <c r="AO25" s="152">
        <f>IF(ISBLANK(Výsledky!$HR$3),"",Výsledky!HR47)</f>
        <v>20</v>
      </c>
      <c r="AP25" s="152" t="str">
        <f>IF(ISBLANK(Výsledky!$HY$3),"",Výsledky!HY47)</f>
        <v>-</v>
      </c>
      <c r="AQ25" s="152">
        <f>IF(ISBLANK(Výsledky!$IF$3),"",Výsledky!IF47)</f>
        <v>60</v>
      </c>
      <c r="AR25" s="152">
        <f>IF(ISBLANK(Výsledky!$IM$3),"",Výsledky!IM47)</f>
        <v>40</v>
      </c>
      <c r="AS25" s="152">
        <f>IF(ISBLANK(Výsledky!$IT$3),"",Výsledky!IT47)</f>
        <v>20</v>
      </c>
      <c r="AT25" s="152">
        <f>IF(ISBLANK(Výsledky!$JA$3),"",Výsledky!JA47)</f>
        <v>20</v>
      </c>
      <c r="AU25" s="152" t="str">
        <f>IF(ISBLANK(Výsledky!$JH$3),"",Výsledky!JH47)</f>
        <v>-</v>
      </c>
      <c r="AV25" s="152">
        <f>IF(ISBLANK(Výsledky!$JO$3),"",Výsledky!JO47)</f>
        <v>30</v>
      </c>
      <c r="AW25" s="152">
        <f>IF(ISBLANK(Výsledky!$JV$3),"",Výsledky!JV47)</f>
        <v>60</v>
      </c>
      <c r="AX25" s="152">
        <f>IF(ISBLANK(Výsledky!$KC$3),"",Výsledky!KC47)</f>
        <v>30</v>
      </c>
      <c r="AY25" s="152">
        <f>IF(ISBLANK(Výsledky!$KJ$3),"",Výsledky!KJ47)</f>
        <v>0</v>
      </c>
      <c r="AZ25" s="152">
        <f>IF(ISBLANK(Výsledky!$KQ$3),"",Výsledky!KQ47)</f>
        <v>50</v>
      </c>
      <c r="BA25" s="152" t="str">
        <f>IF(ISBLANK(Výsledky!$KX$3),"",Výsledky!KX47)</f>
        <v>-</v>
      </c>
      <c r="BB25" s="152">
        <f>IF(ISBLANK(Výsledky!$LE$3),"",Výsledky!LE47)</f>
        <v>0</v>
      </c>
      <c r="BC25" s="152">
        <f>IF(ISBLANK(Výsledky!$LL$3),"",Výsledky!LL47)</f>
        <v>80</v>
      </c>
      <c r="BD25" s="152" t="str">
        <f>IF(ISBLANK(Výsledky!$LS$3),"",Výsledky!LS47)</f>
        <v/>
      </c>
      <c r="BE25" s="152">
        <f>IF(ISBLANK(Výsledky!$LZ$3),"",Výsledky!LZ47)</f>
        <v>30</v>
      </c>
      <c r="BF25" s="152">
        <f>IF(ISBLANK(Výsledky!$MG$3),"",Výsledky!MG47)</f>
        <v>30</v>
      </c>
      <c r="BG25" s="152" t="str">
        <f>IF(ISBLANK(Výsledky!$MN$3),"",Výsledky!MN47)</f>
        <v/>
      </c>
      <c r="BH25" s="152" t="str">
        <f>IF(ISBLANK(Výsledky!$MU$3),"",Výsledky!MU47)</f>
        <v/>
      </c>
      <c r="BI25" s="152" t="str">
        <f>IF(ISBLANK(Výsledky!$NB$3),"",Výsledky!NB47)</f>
        <v/>
      </c>
      <c r="BJ25" s="152" t="str">
        <f>IF(ISBLANK(Výsledky!$NI$3),"",Výsledky!NI47)</f>
        <v/>
      </c>
      <c r="BK25" s="152" t="str">
        <f>IF(ISBLANK(Výsledky!$NP$3),"",Výsledky!NP47)</f>
        <v/>
      </c>
      <c r="BL25" s="152" t="str">
        <f>IF(ISBLANK(Výsledky!$NW$3),"",Výsledky!NW47)</f>
        <v/>
      </c>
      <c r="BM25" s="152" t="str">
        <f>IF(ISBLANK(Výsledky!$OD$3),"",Výsledky!OD47)</f>
        <v/>
      </c>
      <c r="BN25" s="152" t="str">
        <f>IF(ISBLANK(Výsledky!$OK$3),"",Výsledky!OK47)</f>
        <v/>
      </c>
      <c r="BO25" s="152" t="str">
        <f>IF(ISBLANK(Výsledky!$OR$3),"",Výsledky!OR47)</f>
        <v/>
      </c>
      <c r="BP25" s="152" t="str">
        <f>IF(ISBLANK(Výsledky!$OY$3),"",Výsledky!OY47)</f>
        <v/>
      </c>
      <c r="BQ25" s="152" t="str">
        <f>IF(ISBLANK(Výsledky!$PF$3),"",Výsledky!PF47)</f>
        <v/>
      </c>
      <c r="BR25" s="152" t="str">
        <f>IF(ISBLANK(Výsledky!$PM$3),"",Výsledky!PM47)</f>
        <v/>
      </c>
      <c r="BS25" s="152" t="str">
        <f>IF(ISBLANK(Výsledky!$PT$3),"",Výsledky!PT47)</f>
        <v/>
      </c>
      <c r="BT25" s="153" t="str">
        <f>IF(ISBLANK(Výsledky!$QA$3),"",Výsledky!QA47)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5" t="s">
        <v>190</v>
      </c>
      <c r="C26" s="161">
        <f>Tipy!A16</f>
        <v>35</v>
      </c>
      <c r="D26" s="179" t="str">
        <f>Tipy!B16</f>
        <v>Cali</v>
      </c>
      <c r="E26" s="308">
        <f>SUM(F26:I26)</f>
        <v>1670</v>
      </c>
      <c r="F26" s="306">
        <f>IF(ISBLANK(Výsledky!$I$3),"-",SUM(J26:M26,O26,Q26,S26:T26,V26,X26,Z26:AA26,AC26:AE26,AG26:AI26,AK26:AM26,AP26,AR26,AT26:AU26,AW26:AX26,BA26,BC26:BD26,BF26,BH26,BJ26,BL26,BN26,BP26,BR26:BS26))</f>
        <v>1180</v>
      </c>
      <c r="G26" s="151">
        <f>IF(ISBLANK(Výsledky!$AK$3),"-",SUM(N26,R26,U26,Y26,AB26,AF26,AV26,BB26,BG26,BI26,BM26,BO26,BT26))</f>
        <v>220</v>
      </c>
      <c r="H26" s="151">
        <f>IF(ISBLANK(Výsledky!$AY$3),"-",SUM(P26,W26,AJ26,AO26,AQ26,AY26))</f>
        <v>150</v>
      </c>
      <c r="I26" s="167">
        <f>IF(ISBLANK(Výsledky!$HK$3),"-",SUM(AN26,AS26,AZ26,BE26,BK26,BQ26))</f>
        <v>120</v>
      </c>
      <c r="J26" s="164">
        <f>IF(ISBLANK(Výsledky!$I$3),"",Výsledky!I22)</f>
        <v>60</v>
      </c>
      <c r="K26" s="152">
        <f>IF(ISBLANK(Výsledky!$P$3),"",Výsledky!P22)</f>
        <v>80</v>
      </c>
      <c r="L26" s="152">
        <f>IF(ISBLANK(Výsledky!$W$3),"",Výsledky!W22)</f>
        <v>80</v>
      </c>
      <c r="M26" s="152">
        <f>IF(ISBLANK(Výsledky!$AD$3),"",Výsledky!AD22)</f>
        <v>30</v>
      </c>
      <c r="N26" s="152" t="str">
        <f>IF(ISBLANK(Výsledky!$AK$3),"",Výsledky!AK22)</f>
        <v>-</v>
      </c>
      <c r="O26" s="152">
        <f>IF(ISBLANK(Výsledky!$AR$3),"",Výsledky!AR22)</f>
        <v>60</v>
      </c>
      <c r="P26" s="152">
        <f>IF(ISBLANK(Výsledky!$AY$3),"",Výsledky!AY22)</f>
        <v>30</v>
      </c>
      <c r="Q26" s="152">
        <f>IF(ISBLANK(Výsledky!$BF$3),"",Výsledky!BF22)</f>
        <v>40</v>
      </c>
      <c r="R26" s="152">
        <f>IF(ISBLANK(Výsledky!$BM$3),"",Výsledky!BM22)</f>
        <v>50</v>
      </c>
      <c r="S26" s="152" t="str">
        <f>IF(ISBLANK(Výsledky!$BT$3),"",Výsledky!BT22)</f>
        <v>-</v>
      </c>
      <c r="T26" s="152">
        <f>IF(ISBLANK(Výsledky!$CA$3),"",Výsledky!CA22)</f>
        <v>50</v>
      </c>
      <c r="U26" s="152">
        <f>IF(ISBLANK(Výsledky!$CH$3),"",Výsledky!CH22)</f>
        <v>0</v>
      </c>
      <c r="V26" s="152">
        <f>IF(ISBLANK(Výsledky!$CO$3),"",Výsledky!CO22)</f>
        <v>50</v>
      </c>
      <c r="W26" s="152">
        <f>IF(ISBLANK(Výsledky!$CV$3),"",Výsledky!CV22)</f>
        <v>60</v>
      </c>
      <c r="X26" s="152">
        <f>IF(ISBLANK(Výsledky!$DC$3),"",Výsledky!DC22)</f>
        <v>0</v>
      </c>
      <c r="Y26" s="152">
        <f>IF(ISBLANK(Výsledky!$DJ$3),"",Výsledky!DJ22)</f>
        <v>30</v>
      </c>
      <c r="Z26" s="152">
        <f>IF(ISBLANK(Výsledky!$DQ$3),"",Výsledky!DQ22)</f>
        <v>0</v>
      </c>
      <c r="AA26" s="152">
        <f>IF(ISBLANK(Výsledky!$DX$3),"",Výsledky!DX22)</f>
        <v>50</v>
      </c>
      <c r="AB26" s="152">
        <f>IF(ISBLANK(Výsledky!$EE$3),"",Výsledky!EE22)</f>
        <v>50</v>
      </c>
      <c r="AC26" s="152">
        <f>IF(ISBLANK(Výsledky!$EL$3),"",Výsledky!EL22)</f>
        <v>40</v>
      </c>
      <c r="AD26" s="152">
        <f>IF(ISBLANK(Výsledky!$ES$3),"",Výsledky!ES22)</f>
        <v>50</v>
      </c>
      <c r="AE26" s="152">
        <f>IF(ISBLANK(Výsledky!$EZ$3),"",Výsledky!EZ22)</f>
        <v>30</v>
      </c>
      <c r="AF26" s="152">
        <f>IF(ISBLANK(Výsledky!$FG$3),"",Výsledky!FG22)</f>
        <v>40</v>
      </c>
      <c r="AG26" s="152">
        <f>IF(ISBLANK(Výsledky!$FN$3),"",Výsledky!FN22)</f>
        <v>50</v>
      </c>
      <c r="AH26" s="152">
        <f>IF(ISBLANK(Výsledky!$FU$3),"",Výsledky!FU22)</f>
        <v>30</v>
      </c>
      <c r="AI26" s="152">
        <f>IF(ISBLANK(Výsledky!$GB$3),"",Výsledky!GB22)</f>
        <v>40</v>
      </c>
      <c r="AJ26" s="152">
        <f>IF(ISBLANK(Výsledky!$GI$3),"",Výsledky!GI22)</f>
        <v>0</v>
      </c>
      <c r="AK26" s="152">
        <f>IF(ISBLANK(Výsledky!$GP$3),"",Výsledky!GP22)</f>
        <v>50</v>
      </c>
      <c r="AL26" s="152">
        <v>0</v>
      </c>
      <c r="AM26" s="152">
        <f>IF(ISBLANK(Výsledky!$HD$3),"",Výsledky!HD22)</f>
        <v>30</v>
      </c>
      <c r="AN26" s="152">
        <f>IF(ISBLANK(Výsledky!$HK$3),"",Výsledky!HK22)</f>
        <v>20</v>
      </c>
      <c r="AO26" s="152">
        <f>IF(ISBLANK(Výsledky!$HR$3),"",Výsledky!HR22)</f>
        <v>0</v>
      </c>
      <c r="AP26" s="152" t="str">
        <f>IF(ISBLANK(Výsledky!$HY$3),"",Výsledky!HY22)</f>
        <v>-</v>
      </c>
      <c r="AQ26" s="152">
        <f>IF(ISBLANK(Výsledky!$IF$3),"",Výsledky!IF22)</f>
        <v>50</v>
      </c>
      <c r="AR26" s="152">
        <f>IF(ISBLANK(Výsledky!$IM$3),"",Výsledky!IM22)</f>
        <v>20</v>
      </c>
      <c r="AS26" s="152">
        <f>IF(ISBLANK(Výsledky!$IT$3),"",Výsledky!IT22)</f>
        <v>20</v>
      </c>
      <c r="AT26" s="152">
        <f>IF(ISBLANK(Výsledky!$JA$3),"",Výsledky!JA22)</f>
        <v>60</v>
      </c>
      <c r="AU26" s="152">
        <f>IF(ISBLANK(Výsledky!$JH$3),"",Výsledky!JH22)</f>
        <v>50</v>
      </c>
      <c r="AV26" s="152">
        <f>IF(ISBLANK(Výsledky!$JO$3),"",Výsledky!JO22)</f>
        <v>40</v>
      </c>
      <c r="AW26" s="152">
        <f>IF(ISBLANK(Výsledky!$JV$3),"",Výsledky!JV22)</f>
        <v>50</v>
      </c>
      <c r="AX26" s="152">
        <f>IF(ISBLANK(Výsledky!$KC$3),"",Výsledky!KC22)</f>
        <v>50</v>
      </c>
      <c r="AY26" s="152">
        <f>IF(ISBLANK(Výsledky!$KJ$3),"",Výsledky!KJ22)</f>
        <v>10</v>
      </c>
      <c r="AZ26" s="152">
        <f>IF(ISBLANK(Výsledky!$KQ$3),"",Výsledky!KQ22)</f>
        <v>60</v>
      </c>
      <c r="BA26" s="152">
        <f>IF(ISBLANK(Výsledky!$KX$3),"",Výsledky!KX22)</f>
        <v>20</v>
      </c>
      <c r="BB26" s="152">
        <f>IF(ISBLANK(Výsledky!$LE$3),"",Výsledky!LE22)</f>
        <v>10</v>
      </c>
      <c r="BC26" s="152">
        <f>IF(ISBLANK(Výsledky!$LL$3),"",Výsledky!LL22)</f>
        <v>80</v>
      </c>
      <c r="BD26" s="152" t="str">
        <f>IF(ISBLANK(Výsledky!$LS$3),"",Výsledky!LS22)</f>
        <v/>
      </c>
      <c r="BE26" s="152">
        <f>IF(ISBLANK(Výsledky!$LZ$3),"",Výsledky!LZ22)</f>
        <v>20</v>
      </c>
      <c r="BF26" s="152">
        <f>IF(ISBLANK(Výsledky!$MG$3),"",Výsledky!MG22)</f>
        <v>30</v>
      </c>
      <c r="BG26" s="152" t="str">
        <f>IF(ISBLANK(Výsledky!$MN$3),"",Výsledky!MN22)</f>
        <v/>
      </c>
      <c r="BH26" s="152" t="str">
        <f>IF(ISBLANK(Výsledky!$MU$3),"",Výsledky!MU22)</f>
        <v/>
      </c>
      <c r="BI26" s="152" t="str">
        <f>IF(ISBLANK(Výsledky!$NB$3),"",Výsledky!NB22)</f>
        <v/>
      </c>
      <c r="BJ26" s="152" t="str">
        <f>IF(ISBLANK(Výsledky!$NI$3),"",Výsledky!NI22)</f>
        <v/>
      </c>
      <c r="BK26" s="152" t="str">
        <f>IF(ISBLANK(Výsledky!$NP$3),"",Výsledky!NP22)</f>
        <v/>
      </c>
      <c r="BL26" s="152" t="str">
        <f>IF(ISBLANK(Výsledky!$NW$3),"",Výsledky!NW22)</f>
        <v/>
      </c>
      <c r="BM26" s="152" t="str">
        <f>IF(ISBLANK(Výsledky!$OD$3),"",Výsledky!OD22)</f>
        <v/>
      </c>
      <c r="BN26" s="152" t="str">
        <f>IF(ISBLANK(Výsledky!$OK$3),"",Výsledky!OK22)</f>
        <v/>
      </c>
      <c r="BO26" s="152" t="str">
        <f>IF(ISBLANK(Výsledky!$OR$3),"",Výsledky!OR22)</f>
        <v/>
      </c>
      <c r="BP26" s="152" t="str">
        <f>IF(ISBLANK(Výsledky!$OY$3),"",Výsledky!OY22)</f>
        <v/>
      </c>
      <c r="BQ26" s="152" t="str">
        <f>IF(ISBLANK(Výsledky!$PF$3),"",Výsledky!PF22)</f>
        <v/>
      </c>
      <c r="BR26" s="152" t="str">
        <f>IF(ISBLANK(Výsledky!$PM$3),"",Výsledky!PM22)</f>
        <v/>
      </c>
      <c r="BS26" s="152" t="str">
        <f>IF(ISBLANK(Výsledky!$PT$3),"",Výsledky!PT22)</f>
        <v/>
      </c>
      <c r="BT26" s="153" t="str">
        <f>IF(ISBLANK(Výsledky!$QA$3),"",Výsledky!QA22)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5" t="s">
        <v>191</v>
      </c>
      <c r="C27" s="161">
        <f>Tipy!A25</f>
        <v>38</v>
      </c>
      <c r="D27" s="179" t="str">
        <f>Tipy!B25</f>
        <v>Feri</v>
      </c>
      <c r="E27" s="308">
        <f>SUM(F27:I27)</f>
        <v>1650</v>
      </c>
      <c r="F27" s="306">
        <f>IF(ISBLANK(Výsledky!$I$3),"-",SUM(J27:M27,O27,Q27,S27:T27,V27,X27,Z27:AA27,AC27:AE27,AG27:AI27,AK27:AM27,AP27,AR27,AT27:AU27,AW27:AX27,BA27,BC27:BD27,BF27,BH27,BJ27,BL27,BN27,BP27,BR27:BS27))</f>
        <v>920</v>
      </c>
      <c r="G27" s="151">
        <f>IF(ISBLANK(Výsledky!$AK$3),"-",SUM(N27,R27,U27,Y27,AB27,AF27,AV27,BB27,BG27,BI27,BM27,BO27,BT27))</f>
        <v>370</v>
      </c>
      <c r="H27" s="151">
        <f>IF(ISBLANK(Výsledky!$AY$3),"-",SUM(P27,W27,AJ27,AO27,AQ27,AY27))</f>
        <v>170</v>
      </c>
      <c r="I27" s="167">
        <f>IF(ISBLANK(Výsledky!$HK$3),"-",SUM(AN27,AS27,AZ27,BE27,BK27,BQ27))</f>
        <v>190</v>
      </c>
      <c r="J27" s="164" t="str">
        <f>IF(ISBLANK(Výsledky!$I$3),"",Výsledky!I31)</f>
        <v>-</v>
      </c>
      <c r="K27" s="152" t="str">
        <f>IF(ISBLANK(Výsledky!$P$3),"",Výsledky!P31)</f>
        <v>-</v>
      </c>
      <c r="L27" s="152">
        <f>IF(ISBLANK(Výsledky!$W$3),"",Výsledky!W31)</f>
        <v>40</v>
      </c>
      <c r="M27" s="152">
        <f>IF(ISBLANK(Výsledky!$AD$3),"",Výsledky!AD31)</f>
        <v>50</v>
      </c>
      <c r="N27" s="152">
        <f>IF(ISBLANK(Výsledky!$AK$3),"",Výsledky!AK31)</f>
        <v>60</v>
      </c>
      <c r="O27" s="152">
        <f>IF(ISBLANK(Výsledky!$AR$3),"",Výsledky!AR31)</f>
        <v>50</v>
      </c>
      <c r="P27" s="152">
        <f>IF(ISBLANK(Výsledky!$AY$3),"",Výsledky!AY31)</f>
        <v>40</v>
      </c>
      <c r="Q27" s="152">
        <f>IF(ISBLANK(Výsledky!$BF$3),"",Výsledky!BF31)</f>
        <v>0</v>
      </c>
      <c r="R27" s="152">
        <f>IF(ISBLANK(Výsledky!$BM$3),"",Výsledky!BM31)</f>
        <v>50</v>
      </c>
      <c r="S27" s="152">
        <f>IF(ISBLANK(Výsledky!$BT$3),"",Výsledky!BT31)</f>
        <v>30</v>
      </c>
      <c r="T27" s="152">
        <f>IF(ISBLANK(Výsledky!$CA$3),"",Výsledky!CA31)</f>
        <v>50</v>
      </c>
      <c r="U27" s="152">
        <f>IF(ISBLANK(Výsledky!$CH$3),"",Výsledky!CH31)</f>
        <v>50</v>
      </c>
      <c r="V27" s="152">
        <f>IF(ISBLANK(Výsledky!$CO$3),"",Výsledky!CO31)</f>
        <v>60</v>
      </c>
      <c r="W27" s="152">
        <f>IF(ISBLANK(Výsledky!$CV$3),"",Výsledky!CV31)</f>
        <v>70</v>
      </c>
      <c r="X27" s="152">
        <f>IF(ISBLANK(Výsledky!$DC$3),"",Výsledky!DC31)</f>
        <v>10</v>
      </c>
      <c r="Y27" s="152">
        <f>IF(ISBLANK(Výsledky!$DJ$3),"",Výsledky!DJ31)</f>
        <v>40</v>
      </c>
      <c r="Z27" s="152">
        <f>IF(ISBLANK(Výsledky!$DQ$3),"",Výsledky!DQ31)</f>
        <v>10</v>
      </c>
      <c r="AA27" s="152">
        <f>IF(ISBLANK(Výsledky!$DX$3),"",Výsledky!DX31)</f>
        <v>60</v>
      </c>
      <c r="AB27" s="152">
        <f>IF(ISBLANK(Výsledky!$EE$3),"",Výsledky!EE31)</f>
        <v>30</v>
      </c>
      <c r="AC27" s="152">
        <f>IF(ISBLANK(Výsledky!$EL$3),"",Výsledky!EL31)</f>
        <v>30</v>
      </c>
      <c r="AD27" s="152">
        <f>IF(ISBLANK(Výsledky!$ES$3),"",Výsledky!ES31)</f>
        <v>20</v>
      </c>
      <c r="AE27" s="152">
        <f>IF(ISBLANK(Výsledky!$EZ$3),"",Výsledky!EZ31)</f>
        <v>20</v>
      </c>
      <c r="AF27" s="152">
        <f>IF(ISBLANK(Výsledky!$FG$3),"",Výsledky!FG31)</f>
        <v>80</v>
      </c>
      <c r="AG27" s="152">
        <f>IF(ISBLANK(Výsledky!$FN$3),"",Výsledky!FN31)</f>
        <v>50</v>
      </c>
      <c r="AH27" s="152">
        <f>IF(ISBLANK(Výsledky!$FU$3),"",Výsledky!FU31)</f>
        <v>50</v>
      </c>
      <c r="AI27" s="152" t="str">
        <f>IF(ISBLANK(Výsledky!$GB$3),"",Výsledky!GB31)</f>
        <v>-</v>
      </c>
      <c r="AJ27" s="152">
        <f>IF(ISBLANK(Výsledky!$GI$3),"",Výsledky!GI31)</f>
        <v>40</v>
      </c>
      <c r="AK27" s="152">
        <f>IF(ISBLANK(Výsledky!$GP$3),"",Výsledky!GP31)</f>
        <v>20</v>
      </c>
      <c r="AL27" s="152">
        <v>0</v>
      </c>
      <c r="AM27" s="152">
        <f>IF(ISBLANK(Výsledky!$HD$3),"",Výsledky!HD31)</f>
        <v>50</v>
      </c>
      <c r="AN27" s="152">
        <f>IF(ISBLANK(Výsledky!$HK$3),"",Výsledky!HK31)</f>
        <v>30</v>
      </c>
      <c r="AO27" s="152">
        <f>IF(ISBLANK(Výsledky!$HR$3),"",Výsledky!HR31)</f>
        <v>0</v>
      </c>
      <c r="AP27" s="152">
        <f>IF(ISBLANK(Výsledky!$HY$3),"",Výsledky!HY31)</f>
        <v>30</v>
      </c>
      <c r="AQ27" s="152">
        <f>IF(ISBLANK(Výsledky!$IF$3),"",Výsledky!IF31)</f>
        <v>20</v>
      </c>
      <c r="AR27" s="152">
        <f>IF(ISBLANK(Výsledky!$IM$3),"",Výsledky!IM31)</f>
        <v>60</v>
      </c>
      <c r="AS27" s="152">
        <f>IF(ISBLANK(Výsledky!$IT$3),"",Výsledky!IT31)</f>
        <v>80</v>
      </c>
      <c r="AT27" s="152">
        <f>IF(ISBLANK(Výsledky!$JA$3),"",Výsledky!JA31)</f>
        <v>30</v>
      </c>
      <c r="AU27" s="152">
        <f>IF(ISBLANK(Výsledky!$JH$3),"",Výsledky!JH31)</f>
        <v>20</v>
      </c>
      <c r="AV27" s="152">
        <f>IF(ISBLANK(Výsledky!$JO$3),"",Výsledky!JO31)</f>
        <v>60</v>
      </c>
      <c r="AW27" s="152">
        <f>IF(ISBLANK(Výsledky!$JV$3),"",Výsledky!JV31)</f>
        <v>50</v>
      </c>
      <c r="AX27" s="152">
        <f>IF(ISBLANK(Výsledky!$KC$3),"",Výsledky!KC31)</f>
        <v>30</v>
      </c>
      <c r="AY27" s="152">
        <f>IF(ISBLANK(Výsledky!$KJ$3),"",Výsledky!KJ31)</f>
        <v>0</v>
      </c>
      <c r="AZ27" s="152">
        <f>IF(ISBLANK(Výsledky!$KQ$3),"",Výsledky!KQ31)</f>
        <v>50</v>
      </c>
      <c r="BA27" s="152">
        <f>IF(ISBLANK(Výsledky!$KX$3),"",Výsledky!KX31)</f>
        <v>40</v>
      </c>
      <c r="BB27" s="152">
        <f>IF(ISBLANK(Výsledky!$LE$3),"",Výsledky!LE31)</f>
        <v>0</v>
      </c>
      <c r="BC27" s="152">
        <f>IF(ISBLANK(Výsledky!$LL$3),"",Výsledky!LL31)</f>
        <v>60</v>
      </c>
      <c r="BD27" s="152" t="str">
        <f>IF(ISBLANK(Výsledky!$LS$3),"",Výsledky!LS31)</f>
        <v/>
      </c>
      <c r="BE27" s="152">
        <f>IF(ISBLANK(Výsledky!$LZ$3),"",Výsledky!LZ31)</f>
        <v>30</v>
      </c>
      <c r="BF27" s="152" t="str">
        <f>IF(ISBLANK(Výsledky!$MG$3),"",Výsledky!MG31)</f>
        <v>-</v>
      </c>
      <c r="BG27" s="152" t="str">
        <f>IF(ISBLANK(Výsledky!$MN$3),"",Výsledky!MN31)</f>
        <v/>
      </c>
      <c r="BH27" s="152" t="str">
        <f>IF(ISBLANK(Výsledky!$MU$3),"",Výsledky!MU31)</f>
        <v/>
      </c>
      <c r="BI27" s="152" t="str">
        <f>IF(ISBLANK(Výsledky!$NB$3),"",Výsledky!NB31)</f>
        <v/>
      </c>
      <c r="BJ27" s="152" t="str">
        <f>IF(ISBLANK(Výsledky!$NI$3),"",Výsledky!NI31)</f>
        <v/>
      </c>
      <c r="BK27" s="152" t="str">
        <f>IF(ISBLANK(Výsledky!$NP$3),"",Výsledky!NP31)</f>
        <v/>
      </c>
      <c r="BL27" s="152" t="str">
        <f>IF(ISBLANK(Výsledky!$NW$3),"",Výsledky!NW31)</f>
        <v/>
      </c>
      <c r="BM27" s="152" t="str">
        <f>IF(ISBLANK(Výsledky!$OD$3),"",Výsledky!OD31)</f>
        <v/>
      </c>
      <c r="BN27" s="152" t="str">
        <f>IF(ISBLANK(Výsledky!$OK$3),"",Výsledky!OK31)</f>
        <v/>
      </c>
      <c r="BO27" s="152" t="str">
        <f>IF(ISBLANK(Výsledky!$OR$3),"",Výsledky!OR31)</f>
        <v/>
      </c>
      <c r="BP27" s="152" t="str">
        <f>IF(ISBLANK(Výsledky!$OY$3),"",Výsledky!OY31)</f>
        <v/>
      </c>
      <c r="BQ27" s="152" t="str">
        <f>IF(ISBLANK(Výsledky!$PF$3),"",Výsledky!PF31)</f>
        <v/>
      </c>
      <c r="BR27" s="152" t="str">
        <f>IF(ISBLANK(Výsledky!$PM$3),"",Výsledky!PM31)</f>
        <v/>
      </c>
      <c r="BS27" s="152" t="str">
        <f>IF(ISBLANK(Výsledky!$PT$3),"",Výsledky!PT31)</f>
        <v/>
      </c>
      <c r="BT27" s="153" t="str">
        <f>IF(ISBLANK(Výsledky!$QA$3),"",Výsledky!QA31)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5" t="s">
        <v>192</v>
      </c>
      <c r="C28" s="161">
        <f>Tipy!A85</f>
        <v>44</v>
      </c>
      <c r="D28" s="179" t="str">
        <f>Tipy!B85</f>
        <v>Saty7</v>
      </c>
      <c r="E28" s="308">
        <f>SUM(F28:I28)</f>
        <v>1650</v>
      </c>
      <c r="F28" s="306">
        <f>IF(ISBLANK(Výsledky!$I$3),"-",SUM(J28:M28,O28,Q28,S28:T28,V28,X28,Z28:AA28,AC28:AE28,AG28:AI28,AK28:AM28,AP28,AR28,AT28:AU28,AW28:AX28,BA28,BC28:BD28,BF28,BH28,BJ28,BL28,BN28,BP28,BR28:BS28))</f>
        <v>1070</v>
      </c>
      <c r="G28" s="151">
        <f>IF(ISBLANK(Výsledky!$AK$3),"-",SUM(N28,R28,U28,Y28,AB28,AF28,AV28,BB28,BG28,BI28,BM28,BO28,BT28))</f>
        <v>240</v>
      </c>
      <c r="H28" s="151">
        <f>IF(ISBLANK(Výsledky!$AY$3),"-",SUM(P28,W28,AJ28,AO28,AQ28,AY28))</f>
        <v>190</v>
      </c>
      <c r="I28" s="167">
        <f>IF(ISBLANK(Výsledky!$HK$3),"-",SUM(AN28,AS28,AZ28,BE28,BK28,BQ28))</f>
        <v>150</v>
      </c>
      <c r="J28" s="164">
        <f>IF(ISBLANK(Výsledky!$I$3),"",Výsledky!I91)</f>
        <v>70</v>
      </c>
      <c r="K28" s="152">
        <f>IF(ISBLANK(Výsledky!$P$3),"",Výsledky!P91)</f>
        <v>20</v>
      </c>
      <c r="L28" s="152">
        <f>IF(ISBLANK(Výsledky!$W$3),"",Výsledky!W91)</f>
        <v>20</v>
      </c>
      <c r="M28" s="152">
        <f>IF(ISBLANK(Výsledky!$AD$3),"",Výsledky!AD91)</f>
        <v>30</v>
      </c>
      <c r="N28" s="152">
        <f>IF(ISBLANK(Výsledky!$AK$3),"",Výsledky!AK91)</f>
        <v>40</v>
      </c>
      <c r="O28" s="152">
        <f>IF(ISBLANK(Výsledky!$AR$3),"",Výsledky!AR91)</f>
        <v>50</v>
      </c>
      <c r="P28" s="152">
        <f>IF(ISBLANK(Výsledky!$AY$3),"",Výsledky!AY91)</f>
        <v>40</v>
      </c>
      <c r="Q28" s="152">
        <f>IF(ISBLANK(Výsledky!$BF$3),"",Výsledky!BF91)</f>
        <v>0</v>
      </c>
      <c r="R28" s="152">
        <f>IF(ISBLANK(Výsledky!$BM$3),"",Výsledky!BM91)</f>
        <v>30</v>
      </c>
      <c r="S28" s="152">
        <f>IF(ISBLANK(Výsledky!$BT$3),"",Výsledky!BT91)</f>
        <v>60</v>
      </c>
      <c r="T28" s="152">
        <f>IF(ISBLANK(Výsledky!$CA$3),"",Výsledky!CA91)</f>
        <v>50</v>
      </c>
      <c r="U28" s="152">
        <f>IF(ISBLANK(Výsledky!$CH$3),"",Výsledky!CH91)</f>
        <v>80</v>
      </c>
      <c r="V28" s="152">
        <f>IF(ISBLANK(Výsledky!$CO$3),"",Výsledky!CO91)</f>
        <v>60</v>
      </c>
      <c r="W28" s="152">
        <f>IF(ISBLANK(Výsledky!$CV$3),"",Výsledky!CV91)</f>
        <v>50</v>
      </c>
      <c r="X28" s="152">
        <f>IF(ISBLANK(Výsledky!$DC$3),"",Výsledky!DC91)</f>
        <v>0</v>
      </c>
      <c r="Y28" s="152">
        <f>IF(ISBLANK(Výsledky!$DJ$3),"",Výsledky!DJ91)</f>
        <v>30</v>
      </c>
      <c r="Z28" s="152">
        <f>IF(ISBLANK(Výsledky!$DQ$3),"",Výsledky!DQ91)</f>
        <v>10</v>
      </c>
      <c r="AA28" s="152">
        <f>IF(ISBLANK(Výsledky!$DX$3),"",Výsledky!DX91)</f>
        <v>60</v>
      </c>
      <c r="AB28" s="152">
        <f>IF(ISBLANK(Výsledky!$EE$3),"",Výsledky!EE91)</f>
        <v>30</v>
      </c>
      <c r="AC28" s="152">
        <f>IF(ISBLANK(Výsledky!$EL$3),"",Výsledky!EL91)</f>
        <v>60</v>
      </c>
      <c r="AD28" s="152">
        <f>IF(ISBLANK(Výsledky!$ES$3),"",Výsledky!ES91)</f>
        <v>70</v>
      </c>
      <c r="AE28" s="152">
        <f>IF(ISBLANK(Výsledky!$EZ$3),"",Výsledky!EZ91)</f>
        <v>20</v>
      </c>
      <c r="AF28" s="152">
        <f>IF(ISBLANK(Výsledky!$FG$3),"",Výsledky!FG91)</f>
        <v>30</v>
      </c>
      <c r="AG28" s="152">
        <f>IF(ISBLANK(Výsledky!$FN$3),"",Výsledky!FN91)</f>
        <v>50</v>
      </c>
      <c r="AH28" s="152">
        <f>IF(ISBLANK(Výsledky!$FU$3),"",Výsledky!FU91)</f>
        <v>60</v>
      </c>
      <c r="AI28" s="152">
        <f>IF(ISBLANK(Výsledky!$GB$3),"",Výsledky!GB91)</f>
        <v>10</v>
      </c>
      <c r="AJ28" s="152">
        <f>IF(ISBLANK(Výsledky!$GI$3),"",Výsledky!GI91)</f>
        <v>30</v>
      </c>
      <c r="AK28" s="152">
        <f>IF(ISBLANK(Výsledky!$GP$3),"",Výsledky!GP91)</f>
        <v>50</v>
      </c>
      <c r="AL28" s="152">
        <v>0</v>
      </c>
      <c r="AM28" s="200">
        <f>IF(ISBLANK(Výsledky!$HD$3),"",Výsledky!HD91)</f>
        <v>0</v>
      </c>
      <c r="AN28" s="152">
        <f>IF(ISBLANK(Výsledky!$HK$3),"",Výsledky!HK91)</f>
        <v>50</v>
      </c>
      <c r="AO28" s="152">
        <f>IF(ISBLANK(Výsledky!$HR$3),"",Výsledky!HR91)</f>
        <v>0</v>
      </c>
      <c r="AP28" s="152">
        <f>IF(ISBLANK(Výsledky!$HY$3),"",Výsledky!HY91)</f>
        <v>30</v>
      </c>
      <c r="AQ28" s="152">
        <f>IF(ISBLANK(Výsledky!$IF$3),"",Výsledky!IF91)</f>
        <v>70</v>
      </c>
      <c r="AR28" s="152">
        <f>IF(ISBLANK(Výsledky!$IM$3),"",Výsledky!IM91)</f>
        <v>30</v>
      </c>
      <c r="AS28" s="152">
        <f>IF(ISBLANK(Výsledky!$IT$3),"",Výsledky!IT91)</f>
        <v>60</v>
      </c>
      <c r="AT28" s="152">
        <f>IF(ISBLANK(Výsledky!$JA$3),"",Výsledky!JA91)</f>
        <v>50</v>
      </c>
      <c r="AU28" s="152">
        <f>IF(ISBLANK(Výsledky!$JH$3),"",Výsledky!JH91)</f>
        <v>20</v>
      </c>
      <c r="AV28" s="152" t="str">
        <f>IF(ISBLANK(Výsledky!$JO$3),"",Výsledky!JO91)</f>
        <v>-</v>
      </c>
      <c r="AW28" s="152">
        <f>IF(ISBLANK(Výsledky!$JV$3),"",Výsledky!JV91)</f>
        <v>60</v>
      </c>
      <c r="AX28" s="152">
        <f>IF(ISBLANK(Výsledky!$KC$3),"",Výsledky!KC91)</f>
        <v>30</v>
      </c>
      <c r="AY28" s="152">
        <f>IF(ISBLANK(Výsledky!$KJ$3),"",Výsledky!KJ91)</f>
        <v>0</v>
      </c>
      <c r="AZ28" s="152">
        <f>IF(ISBLANK(Výsledky!$KQ$3),"",Výsledky!KQ91)</f>
        <v>20</v>
      </c>
      <c r="BA28" s="152">
        <f>IF(ISBLANK(Výsledky!$KX$3),"",Výsledky!KX91)</f>
        <v>30</v>
      </c>
      <c r="BB28" s="152">
        <f>IF(ISBLANK(Výsledky!$LE$3),"",Výsledky!LE91)</f>
        <v>0</v>
      </c>
      <c r="BC28" s="152">
        <f>IF(ISBLANK(Výsledky!$LL$3),"",Výsledky!LL91)</f>
        <v>50</v>
      </c>
      <c r="BD28" s="152" t="str">
        <f>IF(ISBLANK(Výsledky!$LS$3),"",Výsledky!LS91)</f>
        <v/>
      </c>
      <c r="BE28" s="152">
        <f>IF(ISBLANK(Výsledky!$LZ$3),"",Výsledky!LZ91)</f>
        <v>20</v>
      </c>
      <c r="BF28" s="152">
        <f>IF(ISBLANK(Výsledky!$MG$3),"",Výsledky!MG91)</f>
        <v>20</v>
      </c>
      <c r="BG28" s="152" t="str">
        <f>IF(ISBLANK(Výsledky!$MN$3),"",Výsledky!MN91)</f>
        <v/>
      </c>
      <c r="BH28" s="152" t="str">
        <f>IF(ISBLANK(Výsledky!$MU$3),"",Výsledky!MU91)</f>
        <v/>
      </c>
      <c r="BI28" s="152" t="str">
        <f>IF(ISBLANK(Výsledky!$NB$3),"",Výsledky!NB91)</f>
        <v/>
      </c>
      <c r="BJ28" s="152" t="str">
        <f>IF(ISBLANK(Výsledky!$NI$3),"",Výsledky!NI91)</f>
        <v/>
      </c>
      <c r="BK28" s="152" t="str">
        <f>IF(ISBLANK(Výsledky!$NP$3),"",Výsledky!NP91)</f>
        <v/>
      </c>
      <c r="BL28" s="152" t="str">
        <f>IF(ISBLANK(Výsledky!$NW$3),"",Výsledky!NW91)</f>
        <v/>
      </c>
      <c r="BM28" s="152" t="str">
        <f>IF(ISBLANK(Výsledky!$OD$3),"",Výsledky!OD91)</f>
        <v/>
      </c>
      <c r="BN28" s="152" t="str">
        <f>IF(ISBLANK(Výsledky!$OK$3),"",Výsledky!OK91)</f>
        <v/>
      </c>
      <c r="BO28" s="152" t="str">
        <f>IF(ISBLANK(Výsledky!$OR$3),"",Výsledky!OR91)</f>
        <v/>
      </c>
      <c r="BP28" s="152" t="str">
        <f>IF(ISBLANK(Výsledky!$OY$3),"",Výsledky!OY91)</f>
        <v/>
      </c>
      <c r="BQ28" s="152" t="str">
        <f>IF(ISBLANK(Výsledky!$PF$3),"",Výsledky!PF91)</f>
        <v/>
      </c>
      <c r="BR28" s="152" t="str">
        <f>IF(ISBLANK(Výsledky!$PM$3),"",Výsledky!PM91)</f>
        <v/>
      </c>
      <c r="BS28" s="152" t="str">
        <f>IF(ISBLANK(Výsledky!$PT$3),"",Výsledky!PT91)</f>
        <v/>
      </c>
      <c r="BT28" s="153" t="str">
        <f>IF(ISBLANK(Výsledky!$QA$3),"",Výsledky!QA91)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5" t="s">
        <v>193</v>
      </c>
      <c r="C29" s="161">
        <f>Tipy!A19</f>
        <v>15</v>
      </c>
      <c r="D29" s="179" t="str">
        <f>Tipy!B19</f>
        <v>DieseL11</v>
      </c>
      <c r="E29" s="308">
        <f>SUM(F29:I29)</f>
        <v>1620</v>
      </c>
      <c r="F29" s="306">
        <f>IF(ISBLANK(Výsledky!$I$3),"-",SUM(J29:M29,O29,Q29,S29:T29,V29,X29,Z29:AA29,AC29:AE29,AG29:AI29,AK29:AM29,AP29,AR29,AT29:AU29,AW29:AX29,BA29,BC29:BD29,BF29,BH29,BJ29,BL29,BN29,BP29,BR29:BS29))</f>
        <v>1120</v>
      </c>
      <c r="G29" s="151">
        <f>IF(ISBLANK(Výsledky!$AK$3),"-",SUM(N29,R29,U29,Y29,AB29,AF29,AV29,BB29,BG29,BI29,BM29,BO29,BT29))</f>
        <v>200</v>
      </c>
      <c r="H29" s="151">
        <f>IF(ISBLANK(Výsledky!$AY$3),"-",SUM(P29,W29,AJ29,AO29,AQ29,AY29))</f>
        <v>140</v>
      </c>
      <c r="I29" s="167">
        <f>IF(ISBLANK(Výsledky!$HK$3),"-",SUM(AN29,AS29,AZ29,BE29,BK29,BQ29))</f>
        <v>160</v>
      </c>
      <c r="J29" s="164">
        <f>IF(ISBLANK(Výsledky!$I$3),"",Výsledky!I25)</f>
        <v>30</v>
      </c>
      <c r="K29" s="152">
        <f>IF(ISBLANK(Výsledky!$P$3),"",Výsledky!P25)</f>
        <v>60</v>
      </c>
      <c r="L29" s="152">
        <f>IF(ISBLANK(Výsledky!$W$3),"",Výsledky!W25)</f>
        <v>50</v>
      </c>
      <c r="M29" s="152">
        <f>IF(ISBLANK(Výsledky!$AD$3),"",Výsledky!AD25)</f>
        <v>60</v>
      </c>
      <c r="N29" s="152">
        <f>IF(ISBLANK(Výsledky!$AK$3),"",Výsledky!AK25)</f>
        <v>20</v>
      </c>
      <c r="O29" s="152">
        <f>IF(ISBLANK(Výsledky!$AR$3),"",Výsledky!AR25)</f>
        <v>60</v>
      </c>
      <c r="P29" s="152">
        <f>IF(ISBLANK(Výsledky!$AY$3),"",Výsledky!AY25)</f>
        <v>20</v>
      </c>
      <c r="Q29" s="152">
        <f>IF(ISBLANK(Výsledky!$BF$3),"",Výsledky!BF25)</f>
        <v>0</v>
      </c>
      <c r="R29" s="152">
        <f>IF(ISBLANK(Výsledky!$BM$3),"",Výsledky!BM25)</f>
        <v>50</v>
      </c>
      <c r="S29" s="152">
        <f>IF(ISBLANK(Výsledky!$BT$3),"",Výsledky!BT25)</f>
        <v>50</v>
      </c>
      <c r="T29" s="152">
        <f>IF(ISBLANK(Výsledky!$CA$3),"",Výsledky!CA25)</f>
        <v>50</v>
      </c>
      <c r="U29" s="152">
        <f>IF(ISBLANK(Výsledky!$CH$3),"",Výsledky!CH25)</f>
        <v>0</v>
      </c>
      <c r="V29" s="152">
        <f>IF(ISBLANK(Výsledky!$CO$3),"",Výsledky!CO25)</f>
        <v>50</v>
      </c>
      <c r="W29" s="152">
        <f>IF(ISBLANK(Výsledky!$CV$3),"",Výsledky!CV25)</f>
        <v>80</v>
      </c>
      <c r="X29" s="152">
        <f>IF(ISBLANK(Výsledky!$DC$3),"",Výsledky!DC25)</f>
        <v>30</v>
      </c>
      <c r="Y29" s="152">
        <f>IF(ISBLANK(Výsledky!$DJ$3),"",Výsledky!DJ25)</f>
        <v>0</v>
      </c>
      <c r="Z29" s="152">
        <f>IF(ISBLANK(Výsledky!$DQ$3),"",Výsledky!DQ25)</f>
        <v>0</v>
      </c>
      <c r="AA29" s="152">
        <f>IF(ISBLANK(Výsledky!$DX$3),"",Výsledky!DX25)</f>
        <v>60</v>
      </c>
      <c r="AB29" s="152">
        <f>IF(ISBLANK(Výsledky!$EE$3),"",Výsledky!EE25)</f>
        <v>40</v>
      </c>
      <c r="AC29" s="152">
        <f>IF(ISBLANK(Výsledky!$EL$3),"",Výsledky!EL25)</f>
        <v>30</v>
      </c>
      <c r="AD29" s="152">
        <f>IF(ISBLANK(Výsledky!$ES$3),"",Výsledky!ES25)</f>
        <v>50</v>
      </c>
      <c r="AE29" s="152">
        <f>IF(ISBLANK(Výsledky!$EZ$3),"",Výsledky!EZ25)</f>
        <v>30</v>
      </c>
      <c r="AF29" s="152">
        <f>IF(ISBLANK(Výsledky!$FG$3),"",Výsledky!FG25)</f>
        <v>70</v>
      </c>
      <c r="AG29" s="152">
        <f>IF(ISBLANK(Výsledky!$FN$3),"",Výsledky!FN25)</f>
        <v>20</v>
      </c>
      <c r="AH29" s="152">
        <f>IF(ISBLANK(Výsledky!$FU$3),"",Výsledky!FU25)</f>
        <v>50</v>
      </c>
      <c r="AI29" s="152">
        <f>IF(ISBLANK(Výsledky!$GB$3),"",Výsledky!GB25)</f>
        <v>0</v>
      </c>
      <c r="AJ29" s="152">
        <f>IF(ISBLANK(Výsledky!$GI$3),"",Výsledky!GI25)</f>
        <v>10</v>
      </c>
      <c r="AK29" s="152">
        <f>IF(ISBLANK(Výsledky!$GP$3),"",Výsledky!GP25)</f>
        <v>60</v>
      </c>
      <c r="AL29" s="152">
        <v>0</v>
      </c>
      <c r="AM29" s="152">
        <f>IF(ISBLANK(Výsledky!$HD$3),"",Výsledky!HD25)</f>
        <v>10</v>
      </c>
      <c r="AN29" s="152">
        <f>IF(ISBLANK(Výsledky!$HK$3),"",Výsledky!HK25)</f>
        <v>90</v>
      </c>
      <c r="AO29" s="152">
        <f>IF(ISBLANK(Výsledky!$HR$3),"",Výsledky!HR25)</f>
        <v>20</v>
      </c>
      <c r="AP29" s="152">
        <f>IF(ISBLANK(Výsledky!$HY$3),"",Výsledky!HY25)</f>
        <v>30</v>
      </c>
      <c r="AQ29" s="152">
        <f>IF(ISBLANK(Výsledky!$IF$3),"",Výsledky!IF25)</f>
        <v>10</v>
      </c>
      <c r="AR29" s="152">
        <f>IF(ISBLANK(Výsledky!$IM$3),"",Výsledky!IM25)</f>
        <v>50</v>
      </c>
      <c r="AS29" s="152">
        <f>IF(ISBLANK(Výsledky!$IT$3),"",Výsledky!IT25)</f>
        <v>0</v>
      </c>
      <c r="AT29" s="152">
        <f>IF(ISBLANK(Výsledky!$JA$3),"",Výsledky!JA25)</f>
        <v>80</v>
      </c>
      <c r="AU29" s="152">
        <f>IF(ISBLANK(Výsledky!$JH$3),"",Výsledky!JH25)</f>
        <v>20</v>
      </c>
      <c r="AV29" s="152">
        <f>IF(ISBLANK(Výsledky!$JO$3),"",Výsledky!JO25)</f>
        <v>20</v>
      </c>
      <c r="AW29" s="152">
        <f>IF(ISBLANK(Výsledky!$JV$3),"",Výsledky!JV25)</f>
        <v>50</v>
      </c>
      <c r="AX29" s="152">
        <f>IF(ISBLANK(Výsledky!$KC$3),"",Výsledky!KC25)</f>
        <v>40</v>
      </c>
      <c r="AY29" s="152">
        <f>IF(ISBLANK(Výsledky!$KJ$3),"",Výsledky!KJ25)</f>
        <v>0</v>
      </c>
      <c r="AZ29" s="152">
        <f>IF(ISBLANK(Výsledky!$KQ$3),"",Výsledky!KQ25)</f>
        <v>30</v>
      </c>
      <c r="BA29" s="152">
        <f>IF(ISBLANK(Výsledky!$KX$3),"",Výsledky!KX25)</f>
        <v>20</v>
      </c>
      <c r="BB29" s="152">
        <f>IF(ISBLANK(Výsledky!$LE$3),"",Výsledky!LE25)</f>
        <v>0</v>
      </c>
      <c r="BC29" s="152">
        <f>IF(ISBLANK(Výsledky!$LL$3),"",Výsledky!LL25)</f>
        <v>60</v>
      </c>
      <c r="BD29" s="152" t="str">
        <f>IF(ISBLANK(Výsledky!$LS$3),"",Výsledky!LS25)</f>
        <v/>
      </c>
      <c r="BE29" s="152">
        <f>IF(ISBLANK(Výsledky!$LZ$3),"",Výsledky!LZ25)</f>
        <v>40</v>
      </c>
      <c r="BF29" s="152">
        <f>IF(ISBLANK(Výsledky!$MG$3),"",Výsledky!MG25)</f>
        <v>20</v>
      </c>
      <c r="BG29" s="152" t="str">
        <f>IF(ISBLANK(Výsledky!$MN$3),"",Výsledky!MN25)</f>
        <v/>
      </c>
      <c r="BH29" s="152" t="str">
        <f>IF(ISBLANK(Výsledky!$MU$3),"",Výsledky!MU25)</f>
        <v/>
      </c>
      <c r="BI29" s="152" t="str">
        <f>IF(ISBLANK(Výsledky!$NB$3),"",Výsledky!NB25)</f>
        <v/>
      </c>
      <c r="BJ29" s="152" t="str">
        <f>IF(ISBLANK(Výsledky!$NI$3),"",Výsledky!NI25)</f>
        <v/>
      </c>
      <c r="BK29" s="152" t="str">
        <f>IF(ISBLANK(Výsledky!$NP$3),"",Výsledky!NP25)</f>
        <v/>
      </c>
      <c r="BL29" s="152" t="str">
        <f>IF(ISBLANK(Výsledky!$NW$3),"",Výsledky!NW25)</f>
        <v/>
      </c>
      <c r="BM29" s="152" t="str">
        <f>IF(ISBLANK(Výsledky!$OD$3),"",Výsledky!OD25)</f>
        <v/>
      </c>
      <c r="BN29" s="152" t="str">
        <f>IF(ISBLANK(Výsledky!$OK$3),"",Výsledky!OK25)</f>
        <v/>
      </c>
      <c r="BO29" s="152" t="str">
        <f>IF(ISBLANK(Výsledky!$OR$3),"",Výsledky!OR25)</f>
        <v/>
      </c>
      <c r="BP29" s="152" t="str">
        <f>IF(ISBLANK(Výsledky!$OY$3),"",Výsledky!OY25)</f>
        <v/>
      </c>
      <c r="BQ29" s="152" t="str">
        <f>IF(ISBLANK(Výsledky!$PF$3),"",Výsledky!PF25)</f>
        <v/>
      </c>
      <c r="BR29" s="152" t="str">
        <f>IF(ISBLANK(Výsledky!$PM$3),"",Výsledky!PM25)</f>
        <v/>
      </c>
      <c r="BS29" s="152" t="str">
        <f>IF(ISBLANK(Výsledky!$PT$3),"",Výsledky!PT25)</f>
        <v/>
      </c>
      <c r="BT29" s="153" t="str">
        <f>IF(ISBLANK(Výsledky!$QA$3),"",Výsledky!QA25)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5" t="s">
        <v>194</v>
      </c>
      <c r="C30" s="161">
        <f>Tipy!A75</f>
        <v>93</v>
      </c>
      <c r="D30" s="179" t="str">
        <f>Tipy!B75</f>
        <v>Peter Čička</v>
      </c>
      <c r="E30" s="308">
        <f>SUM(F30:I30)</f>
        <v>1600</v>
      </c>
      <c r="F30" s="306">
        <f>IF(ISBLANK(Výsledky!$I$3),"-",SUM(J30:M30,O30,Q30,S30:T30,V30,X30,Z30:AA30,AC30:AE30,AG30:AI30,AK30:AM30,AP30,AR30,AT30:AU30,AW30:AX30,BA30,BC30:BD30,BF30,BH30,BJ30,BL30,BN30,BP30,BR30:BS30))</f>
        <v>1090</v>
      </c>
      <c r="G30" s="151">
        <f>IF(ISBLANK(Výsledky!$AK$3),"-",SUM(N30,R30,U30,Y30,AB30,AF30,AV30,BB30,BG30,BI30,BM30,BO30,BT30))</f>
        <v>270</v>
      </c>
      <c r="H30" s="151">
        <f>IF(ISBLANK(Výsledky!$AY$3),"-",SUM(P30,W30,AJ30,AO30,AQ30,AY30))</f>
        <v>130</v>
      </c>
      <c r="I30" s="167">
        <f>IF(ISBLANK(Výsledky!$HK$3),"-",SUM(AN30,AS30,AZ30,BE30,BK30,BQ30))</f>
        <v>110</v>
      </c>
      <c r="J30" s="164">
        <f>IF(ISBLANK(Výsledky!$I$3),"",Výsledky!I81)</f>
        <v>80</v>
      </c>
      <c r="K30" s="152">
        <f>IF(ISBLANK(Výsledky!$P$3),"",Výsledky!P81)</f>
        <v>60</v>
      </c>
      <c r="L30" s="152">
        <f>IF(ISBLANK(Výsledky!$W$3),"",Výsledky!W81)</f>
        <v>0</v>
      </c>
      <c r="M30" s="152">
        <f>IF(ISBLANK(Výsledky!$AD$3),"",Výsledky!AD81)</f>
        <v>70</v>
      </c>
      <c r="N30" s="152">
        <f>IF(ISBLANK(Výsledky!$AK$3),"",Výsledky!AK81)</f>
        <v>30</v>
      </c>
      <c r="O30" s="152">
        <f>IF(ISBLANK(Výsledky!$AR$3),"",Výsledky!AR81)</f>
        <v>60</v>
      </c>
      <c r="P30" s="152">
        <f>IF(ISBLANK(Výsledky!$AY$3),"",Výsledky!AY81)</f>
        <v>20</v>
      </c>
      <c r="Q30" s="152">
        <f>IF(ISBLANK(Výsledky!$BF$3),"",Výsledky!BF81)</f>
        <v>0</v>
      </c>
      <c r="R30" s="152">
        <f>IF(ISBLANK(Výsledky!$BM$3),"",Výsledky!BM81)</f>
        <v>20</v>
      </c>
      <c r="S30" s="152">
        <f>IF(ISBLANK(Výsledky!$BT$3),"",Výsledky!BT81)</f>
        <v>30</v>
      </c>
      <c r="T30" s="152">
        <f>IF(ISBLANK(Výsledky!$CA$3),"",Výsledky!CA81)</f>
        <v>60</v>
      </c>
      <c r="U30" s="152">
        <f>IF(ISBLANK(Výsledky!$CH$3),"",Výsledky!CH81)</f>
        <v>30</v>
      </c>
      <c r="V30" s="152">
        <f>IF(ISBLANK(Výsledky!$CO$3),"",Výsledky!CO81)</f>
        <v>30</v>
      </c>
      <c r="W30" s="152">
        <f>IF(ISBLANK(Výsledky!$CV$3),"",Výsledky!CV81)</f>
        <v>50</v>
      </c>
      <c r="X30" s="152">
        <f>IF(ISBLANK(Výsledky!$DC$3),"",Výsledky!DC81)</f>
        <v>0</v>
      </c>
      <c r="Y30" s="152">
        <f>IF(ISBLANK(Výsledky!$DJ$3),"",Výsledky!DJ81)</f>
        <v>60</v>
      </c>
      <c r="Z30" s="152">
        <f>IF(ISBLANK(Výsledky!$DQ$3),"",Výsledky!DQ81)</f>
        <v>10</v>
      </c>
      <c r="AA30" s="152">
        <f>IF(ISBLANK(Výsledky!$DX$3),"",Výsledky!DX81)</f>
        <v>50</v>
      </c>
      <c r="AB30" s="152">
        <f>IF(ISBLANK(Výsledky!$EE$3),"",Výsledky!EE81)</f>
        <v>50</v>
      </c>
      <c r="AC30" s="152">
        <f>IF(ISBLANK(Výsledky!$EL$3),"",Výsledky!EL81)</f>
        <v>20</v>
      </c>
      <c r="AD30" s="152">
        <f>IF(ISBLANK(Výsledky!$ES$3),"",Výsledky!ES81)</f>
        <v>60</v>
      </c>
      <c r="AE30" s="152">
        <f>IF(ISBLANK(Výsledky!$EZ$3),"",Výsledky!EZ81)</f>
        <v>20</v>
      </c>
      <c r="AF30" s="152">
        <f>IF(ISBLANK(Výsledky!$FG$3),"",Výsledky!FG81)</f>
        <v>30</v>
      </c>
      <c r="AG30" s="152">
        <f>IF(ISBLANK(Výsledky!$FN$3),"",Výsledky!FN81)</f>
        <v>50</v>
      </c>
      <c r="AH30" s="152">
        <f>IF(ISBLANK(Výsledky!$FU$3),"",Výsledky!FU81)</f>
        <v>80</v>
      </c>
      <c r="AI30" s="152">
        <f>IF(ISBLANK(Výsledky!$GB$3),"",Výsledky!GB81)</f>
        <v>0</v>
      </c>
      <c r="AJ30" s="152">
        <f>IF(ISBLANK(Výsledky!$GI$3),"",Výsledky!GI81)</f>
        <v>10</v>
      </c>
      <c r="AK30" s="152">
        <f>IF(ISBLANK(Výsledky!$GP$3),"",Výsledky!GP81)</f>
        <v>50</v>
      </c>
      <c r="AL30" s="152">
        <v>0</v>
      </c>
      <c r="AM30" s="152">
        <f>IF(ISBLANK(Výsledky!$HD$3),"",Výsledky!HD81)</f>
        <v>30</v>
      </c>
      <c r="AN30" s="152">
        <f>IF(ISBLANK(Výsledky!$HK$3),"",Výsledky!HK81)</f>
        <v>30</v>
      </c>
      <c r="AO30" s="152">
        <f>IF(ISBLANK(Výsledky!$HR$3),"",Výsledky!HR81)</f>
        <v>0</v>
      </c>
      <c r="AP30" s="152">
        <f>IF(ISBLANK(Výsledky!$HY$3),"",Výsledky!HY81)</f>
        <v>30</v>
      </c>
      <c r="AQ30" s="152">
        <f>IF(ISBLANK(Výsledky!$IF$3),"",Výsledky!IF81)</f>
        <v>50</v>
      </c>
      <c r="AR30" s="152">
        <f>IF(ISBLANK(Výsledky!$IM$3),"",Výsledky!IM81)</f>
        <v>20</v>
      </c>
      <c r="AS30" s="152">
        <f>IF(ISBLANK(Výsledky!$IT$3),"",Výsledky!IT81)</f>
        <v>30</v>
      </c>
      <c r="AT30" s="152">
        <f>IF(ISBLANK(Výsledky!$JA$3),"",Výsledky!JA81)</f>
        <v>60</v>
      </c>
      <c r="AU30" s="152">
        <f>IF(ISBLANK(Výsledky!$JH$3),"",Výsledky!JH81)</f>
        <v>20</v>
      </c>
      <c r="AV30" s="152">
        <f>IF(ISBLANK(Výsledky!$JO$3),"",Výsledky!JO81)</f>
        <v>50</v>
      </c>
      <c r="AW30" s="152">
        <f>IF(ISBLANK(Výsledky!$JV$3),"",Výsledky!JV81)</f>
        <v>80</v>
      </c>
      <c r="AX30" s="152">
        <f>IF(ISBLANK(Výsledky!$KC$3),"",Výsledky!KC81)</f>
        <v>20</v>
      </c>
      <c r="AY30" s="152">
        <f>IF(ISBLANK(Výsledky!$KJ$3),"",Výsledky!KJ81)</f>
        <v>0</v>
      </c>
      <c r="AZ30" s="152">
        <f>IF(ISBLANK(Výsledky!$KQ$3),"",Výsledky!KQ81)</f>
        <v>30</v>
      </c>
      <c r="BA30" s="152">
        <f>IF(ISBLANK(Výsledky!$KX$3),"",Výsledky!KX81)</f>
        <v>30</v>
      </c>
      <c r="BB30" s="152">
        <f>IF(ISBLANK(Výsledky!$LE$3),"",Výsledky!LE81)</f>
        <v>0</v>
      </c>
      <c r="BC30" s="152">
        <f>IF(ISBLANK(Výsledky!$LL$3),"",Výsledky!LL81)</f>
        <v>50</v>
      </c>
      <c r="BD30" s="152" t="str">
        <f>IF(ISBLANK(Výsledky!$LS$3),"",Výsledky!LS81)</f>
        <v/>
      </c>
      <c r="BE30" s="152">
        <f>IF(ISBLANK(Výsledky!$LZ$3),"",Výsledky!LZ81)</f>
        <v>20</v>
      </c>
      <c r="BF30" s="152">
        <f>IF(ISBLANK(Výsledky!$MG$3),"",Výsledky!MG81)</f>
        <v>20</v>
      </c>
      <c r="BG30" s="152" t="str">
        <f>IF(ISBLANK(Výsledky!$MN$3),"",Výsledky!MN81)</f>
        <v/>
      </c>
      <c r="BH30" s="152" t="str">
        <f>IF(ISBLANK(Výsledky!$MU$3),"",Výsledky!MU81)</f>
        <v/>
      </c>
      <c r="BI30" s="152" t="str">
        <f>IF(ISBLANK(Výsledky!$NB$3),"",Výsledky!NB81)</f>
        <v/>
      </c>
      <c r="BJ30" s="152" t="str">
        <f>IF(ISBLANK(Výsledky!$NI$3),"",Výsledky!NI81)</f>
        <v/>
      </c>
      <c r="BK30" s="152" t="str">
        <f>IF(ISBLANK(Výsledky!$NP$3),"",Výsledky!NP81)</f>
        <v/>
      </c>
      <c r="BL30" s="152" t="str">
        <f>IF(ISBLANK(Výsledky!$NW$3),"",Výsledky!NW81)</f>
        <v/>
      </c>
      <c r="BM30" s="152" t="str">
        <f>IF(ISBLANK(Výsledky!$OD$3),"",Výsledky!OD81)</f>
        <v/>
      </c>
      <c r="BN30" s="152" t="str">
        <f>IF(ISBLANK(Výsledky!$OK$3),"",Výsledky!OK81)</f>
        <v/>
      </c>
      <c r="BO30" s="152" t="str">
        <f>IF(ISBLANK(Výsledky!$OR$3),"",Výsledky!OR81)</f>
        <v/>
      </c>
      <c r="BP30" s="152" t="str">
        <f>IF(ISBLANK(Výsledky!$OY$3),"",Výsledky!OY81)</f>
        <v/>
      </c>
      <c r="BQ30" s="152" t="str">
        <f>IF(ISBLANK(Výsledky!$PF$3),"",Výsledky!PF81)</f>
        <v/>
      </c>
      <c r="BR30" s="152" t="str">
        <f>IF(ISBLANK(Výsledky!$PM$3),"",Výsledky!PM81)</f>
        <v/>
      </c>
      <c r="BS30" s="152" t="str">
        <f>IF(ISBLANK(Výsledky!$PT$3),"",Výsledky!PT81)</f>
        <v/>
      </c>
      <c r="BT30" s="153" t="str">
        <f>IF(ISBLANK(Výsledky!$QA$3),"",Výsledky!QA81)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5" t="s">
        <v>195</v>
      </c>
      <c r="C31" s="161">
        <f>Tipy!A7</f>
        <v>26</v>
      </c>
      <c r="D31" s="179" t="str">
        <f>Tipy!B7</f>
        <v>5&lt;6timessK</v>
      </c>
      <c r="E31" s="308">
        <f>SUM(F31:I31)</f>
        <v>1570</v>
      </c>
      <c r="F31" s="306">
        <f>IF(ISBLANK(Výsledky!$I$3),"-",SUM(J31:M31,O31,Q31,S31:T31,V31,X31,Z31:AA31,AC31:AE31,AG31:AI31,AK31:AM31,AP31,AR31,AT31:AU31,AW31:AX31,BA31,BC31:BD31,BF31,BH31,BJ31,BL31,BN31,BP31,BR31:BS31))</f>
        <v>1050</v>
      </c>
      <c r="G31" s="151">
        <f>IF(ISBLANK(Výsledky!$AK$3),"-",SUM(N31,R31,U31,Y31,AB31,AF31,AV31,BB31,BG31,BI31,BM31,BO31,BT31))</f>
        <v>270</v>
      </c>
      <c r="H31" s="151">
        <f>IF(ISBLANK(Výsledky!$AY$3),"-",SUM(P31,W31,AJ31,AO31,AQ31,AY31))</f>
        <v>160</v>
      </c>
      <c r="I31" s="167">
        <f>IF(ISBLANK(Výsledky!$HK$3),"-",SUM(AN31,AS31,AZ31,BE31,BK31,BQ31))</f>
        <v>90</v>
      </c>
      <c r="J31" s="164">
        <f>IF(ISBLANK(Výsledky!$I$3),"",Výsledky!I13)</f>
        <v>80</v>
      </c>
      <c r="K31" s="152">
        <f>IF(ISBLANK(Výsledky!$P$3),"",Výsledky!P13)</f>
        <v>80</v>
      </c>
      <c r="L31" s="152">
        <f>IF(ISBLANK(Výsledky!$W$3),"",Výsledky!W13)</f>
        <v>80</v>
      </c>
      <c r="M31" s="152">
        <f>IF(ISBLANK(Výsledky!$AD$3),"",Výsledky!AD13)</f>
        <v>30</v>
      </c>
      <c r="N31" s="152">
        <f>IF(ISBLANK(Výsledky!$AK$3),"",Výsledky!AK13)</f>
        <v>50</v>
      </c>
      <c r="O31" s="152">
        <f>IF(ISBLANK(Výsledky!$AR$3),"",Výsledky!AR13)</f>
        <v>60</v>
      </c>
      <c r="P31" s="152">
        <f>IF(ISBLANK(Výsledky!$AY$3),"",Výsledky!AY13)</f>
        <v>30</v>
      </c>
      <c r="Q31" s="152">
        <f>IF(ISBLANK(Výsledky!$BF$3),"",Výsledky!BF13)</f>
        <v>30</v>
      </c>
      <c r="R31" s="152">
        <f>IF(ISBLANK(Výsledky!$BM$3),"",Výsledky!BM13)</f>
        <v>50</v>
      </c>
      <c r="S31" s="152">
        <f>IF(ISBLANK(Výsledky!$BT$3),"",Výsledky!BT13)</f>
        <v>10</v>
      </c>
      <c r="T31" s="152">
        <f>IF(ISBLANK(Výsledky!$CA$3),"",Výsledky!CA13)</f>
        <v>60</v>
      </c>
      <c r="U31" s="152">
        <f>IF(ISBLANK(Výsledky!$CH$3),"",Výsledky!CH13)</f>
        <v>50</v>
      </c>
      <c r="V31" s="152">
        <f>IF(ISBLANK(Výsledky!$CO$3),"",Výsledky!CO13)</f>
        <v>60</v>
      </c>
      <c r="W31" s="152">
        <f>IF(ISBLANK(Výsledky!$CV$3),"",Výsledky!CV13)</f>
        <v>50</v>
      </c>
      <c r="X31" s="152">
        <f>IF(ISBLANK(Výsledky!$DC$3),"",Výsledky!DC13)</f>
        <v>10</v>
      </c>
      <c r="Y31" s="152">
        <f>IF(ISBLANK(Výsledky!$DJ$3),"",Výsledky!DJ13)</f>
        <v>10</v>
      </c>
      <c r="Z31" s="152">
        <f>IF(ISBLANK(Výsledky!$DQ$3),"",Výsledky!DQ13)</f>
        <v>10</v>
      </c>
      <c r="AA31" s="152">
        <f>IF(ISBLANK(Výsledky!$DX$3),"",Výsledky!DX13)</f>
        <v>60</v>
      </c>
      <c r="AB31" s="152">
        <f>IF(ISBLANK(Výsledky!$EE$3),"",Výsledky!EE13)</f>
        <v>30</v>
      </c>
      <c r="AC31" s="152">
        <f>IF(ISBLANK(Výsledky!$EL$3),"",Výsledky!EL13)</f>
        <v>40</v>
      </c>
      <c r="AD31" s="152">
        <f>IF(ISBLANK(Výsledky!$ES$3),"",Výsledky!ES13)</f>
        <v>30</v>
      </c>
      <c r="AE31" s="152">
        <f>IF(ISBLANK(Výsledky!$EZ$3),"",Výsledky!EZ13)</f>
        <v>30</v>
      </c>
      <c r="AF31" s="152">
        <f>IF(ISBLANK(Výsledky!$FG$3),"",Výsledky!FG13)</f>
        <v>40</v>
      </c>
      <c r="AG31" s="152">
        <f>IF(ISBLANK(Výsledky!$FN$3),"",Výsledky!FN13)</f>
        <v>30</v>
      </c>
      <c r="AH31" s="152">
        <f>IF(ISBLANK(Výsledky!$FU$3),"",Výsledky!FU13)</f>
        <v>20</v>
      </c>
      <c r="AI31" s="152">
        <f>IF(ISBLANK(Výsledky!$GB$3),"",Výsledky!GB13)</f>
        <v>0</v>
      </c>
      <c r="AJ31" s="152">
        <f>IF(ISBLANK(Výsledky!$GI$3),"",Výsledky!GI13)</f>
        <v>10</v>
      </c>
      <c r="AK31" s="152">
        <f>IF(ISBLANK(Výsledky!$GP$3),"",Výsledky!GP13)</f>
        <v>60</v>
      </c>
      <c r="AL31" s="152">
        <v>0</v>
      </c>
      <c r="AM31" s="152">
        <f>IF(ISBLANK(Výsledky!$HD$3),"",Výsledky!HD13)</f>
        <v>50</v>
      </c>
      <c r="AN31" s="152">
        <f>IF(ISBLANK(Výsledky!$HK$3),"",Výsledky!HK13)</f>
        <v>30</v>
      </c>
      <c r="AO31" s="152">
        <f>IF(ISBLANK(Výsledky!$HR$3),"",Výsledky!HR13)</f>
        <v>0</v>
      </c>
      <c r="AP31" s="152">
        <f>IF(ISBLANK(Výsledky!$HY$3),"",Výsledky!HY13)</f>
        <v>60</v>
      </c>
      <c r="AQ31" s="152">
        <f>IF(ISBLANK(Výsledky!$IF$3),"",Výsledky!IF13)</f>
        <v>60</v>
      </c>
      <c r="AR31" s="152">
        <f>IF(ISBLANK(Výsledky!$IM$3),"",Výsledky!IM13)</f>
        <v>30</v>
      </c>
      <c r="AS31" s="152">
        <f>IF(ISBLANK(Výsledky!$IT$3),"",Výsledky!IT13)</f>
        <v>30</v>
      </c>
      <c r="AT31" s="152">
        <f>IF(ISBLANK(Výsledky!$JA$3),"",Výsledky!JA13)</f>
        <v>20</v>
      </c>
      <c r="AU31" s="152">
        <f>IF(ISBLANK(Výsledky!$JH$3),"",Výsledky!JH13)</f>
        <v>20</v>
      </c>
      <c r="AV31" s="152">
        <f>IF(ISBLANK(Výsledky!$JO$3),"",Výsledky!JO13)</f>
        <v>30</v>
      </c>
      <c r="AW31" s="152">
        <f>IF(ISBLANK(Výsledky!$JV$3),"",Výsledky!JV13)</f>
        <v>60</v>
      </c>
      <c r="AX31" s="152" t="str">
        <f>IF(ISBLANK(Výsledky!$KC$3),"",Výsledky!KC13)</f>
        <v>-</v>
      </c>
      <c r="AY31" s="152">
        <f>IF(ISBLANK(Výsledky!$KJ$3),"",Výsledky!KJ13)</f>
        <v>10</v>
      </c>
      <c r="AZ31" s="152">
        <f>IF(ISBLANK(Výsledky!$KQ$3),"",Výsledky!KQ13)</f>
        <v>30</v>
      </c>
      <c r="BA31" s="152">
        <f>IF(ISBLANK(Výsledky!$KX$3),"",Výsledky!KX13)</f>
        <v>30</v>
      </c>
      <c r="BB31" s="152">
        <f>IF(ISBLANK(Výsledky!$LE$3),"",Výsledky!LE13)</f>
        <v>10</v>
      </c>
      <c r="BC31" s="152" t="str">
        <f>IF(ISBLANK(Výsledky!$LL$3),"",Výsledky!LL13)</f>
        <v>-</v>
      </c>
      <c r="BD31" s="152" t="str">
        <f>IF(ISBLANK(Výsledky!$LS$3),"",Výsledky!LS13)</f>
        <v/>
      </c>
      <c r="BE31" s="152" t="str">
        <f>IF(ISBLANK(Výsledky!$LZ$3),"",Výsledky!LZ13)</f>
        <v>-</v>
      </c>
      <c r="BF31" s="152" t="str">
        <f>IF(ISBLANK(Výsledky!$MG$3),"",Výsledky!MG13)</f>
        <v>-</v>
      </c>
      <c r="BG31" s="152" t="str">
        <f>IF(ISBLANK(Výsledky!$MN$3),"",Výsledky!MN13)</f>
        <v/>
      </c>
      <c r="BH31" s="152" t="str">
        <f>IF(ISBLANK(Výsledky!$MU$3),"",Výsledky!MU13)</f>
        <v/>
      </c>
      <c r="BI31" s="152" t="str">
        <f>IF(ISBLANK(Výsledky!$NB$3),"",Výsledky!NB13)</f>
        <v/>
      </c>
      <c r="BJ31" s="152" t="str">
        <f>IF(ISBLANK(Výsledky!$NI$3),"",Výsledky!NI13)</f>
        <v/>
      </c>
      <c r="BK31" s="152" t="str">
        <f>IF(ISBLANK(Výsledky!$NP$3),"",Výsledky!NP13)</f>
        <v/>
      </c>
      <c r="BL31" s="152" t="str">
        <f>IF(ISBLANK(Výsledky!$NW$3),"",Výsledky!NW13)</f>
        <v/>
      </c>
      <c r="BM31" s="152" t="str">
        <f>IF(ISBLANK(Výsledky!$OD$3),"",Výsledky!OD13)</f>
        <v/>
      </c>
      <c r="BN31" s="152" t="str">
        <f>IF(ISBLANK(Výsledky!$OK$3),"",Výsledky!OK13)</f>
        <v/>
      </c>
      <c r="BO31" s="152" t="str">
        <f>IF(ISBLANK(Výsledky!$OR$3),"",Výsledky!OR13)</f>
        <v/>
      </c>
      <c r="BP31" s="152" t="str">
        <f>IF(ISBLANK(Výsledky!$OY$3),"",Výsledky!OY13)</f>
        <v/>
      </c>
      <c r="BQ31" s="152" t="str">
        <f>IF(ISBLANK(Výsledky!$PF$3),"",Výsledky!PF13)</f>
        <v/>
      </c>
      <c r="BR31" s="152" t="str">
        <f>IF(ISBLANK(Výsledky!$PM$3),"",Výsledky!PM13)</f>
        <v/>
      </c>
      <c r="BS31" s="152" t="str">
        <f>IF(ISBLANK(Výsledky!$PT$3),"",Výsledky!PT13)</f>
        <v/>
      </c>
      <c r="BT31" s="153" t="str">
        <f>IF(ISBLANK(Výsledky!$QA$3),"",Výsledky!QA13)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5" t="s">
        <v>196</v>
      </c>
      <c r="C32" s="161">
        <f>Tipy!A66</f>
        <v>21</v>
      </c>
      <c r="D32" s="179" t="str">
        <f>Tipy!B66</f>
        <v>netocil</v>
      </c>
      <c r="E32" s="308">
        <f>SUM(F32:I32)</f>
        <v>1550</v>
      </c>
      <c r="F32" s="306">
        <f>IF(ISBLANK(Výsledky!$I$3),"-",SUM(J32:M32,O32,Q32,S32:T32,V32,X32,Z32:AA32,AC32:AE32,AG32:AI32,AK32:AM32,AP32,AR32,AT32:AU32,AW32:AX32,BA32,BC32:BD32,BF32,BH32,BJ32,BL32,BN32,BP32,BR32:BS32))</f>
        <v>990</v>
      </c>
      <c r="G32" s="151">
        <f>IF(ISBLANK(Výsledky!$AK$3),"-",SUM(N32,R32,U32,Y32,AB32,AF32,AV32,BB32,BG32,BI32,BM32,BO32,BT32))</f>
        <v>290</v>
      </c>
      <c r="H32" s="151">
        <f>IF(ISBLANK(Výsledky!$AY$3),"-",SUM(P32,W32,AJ32,AO32,AQ32,AY32))</f>
        <v>130</v>
      </c>
      <c r="I32" s="167">
        <f>IF(ISBLANK(Výsledky!$HK$3),"-",SUM(AN32,AS32,AZ32,BE32,BK32,BQ32))</f>
        <v>140</v>
      </c>
      <c r="J32" s="164">
        <f>IF(ISBLANK(Výsledky!$I$3),"",Výsledky!I72)</f>
        <v>30</v>
      </c>
      <c r="K32" s="152">
        <f>IF(ISBLANK(Výsledky!$P$3),"",Výsledky!P72)</f>
        <v>50</v>
      </c>
      <c r="L32" s="152">
        <f>IF(ISBLANK(Výsledky!$W$3),"",Výsledky!W72)</f>
        <v>30</v>
      </c>
      <c r="M32" s="152">
        <f>IF(ISBLANK(Výsledky!$AD$3),"",Výsledky!AD72)</f>
        <v>20</v>
      </c>
      <c r="N32" s="152">
        <f>IF(ISBLANK(Výsledky!$AK$3),"",Výsledky!AK72)</f>
        <v>30</v>
      </c>
      <c r="O32" s="152">
        <f>IF(ISBLANK(Výsledky!$AR$3),"",Výsledky!AR72)</f>
        <v>60</v>
      </c>
      <c r="P32" s="152">
        <f>IF(ISBLANK(Výsledky!$AY$3),"",Výsledky!AY72)</f>
        <v>20</v>
      </c>
      <c r="Q32" s="152">
        <f>IF(ISBLANK(Výsledky!$BF$3),"",Výsledky!BF72)</f>
        <v>30</v>
      </c>
      <c r="R32" s="152">
        <f>IF(ISBLANK(Výsledky!$BM$3),"",Výsledky!BM72)</f>
        <v>50</v>
      </c>
      <c r="S32" s="152">
        <f>IF(ISBLANK(Výsledky!$BT$3),"",Výsledky!BT72)</f>
        <v>40</v>
      </c>
      <c r="T32" s="152">
        <f>IF(ISBLANK(Výsledky!$CA$3),"",Výsledky!CA72)</f>
        <v>50</v>
      </c>
      <c r="U32" s="152">
        <f>IF(ISBLANK(Výsledky!$CH$3),"",Výsledky!CH72)</f>
        <v>20</v>
      </c>
      <c r="V32" s="152">
        <f>IF(ISBLANK(Výsledky!$CO$3),"",Výsledky!CO72)</f>
        <v>60</v>
      </c>
      <c r="W32" s="152">
        <f>IF(ISBLANK(Výsledky!$CV$3),"",Výsledky!CV72)</f>
        <v>50</v>
      </c>
      <c r="X32" s="152">
        <f>IF(ISBLANK(Výsledky!$DC$3),"",Výsledky!DC72)</f>
        <v>0</v>
      </c>
      <c r="Y32" s="152">
        <f>IF(ISBLANK(Výsledky!$DJ$3),"",Výsledky!DJ72)</f>
        <v>50</v>
      </c>
      <c r="Z32" s="152">
        <f>IF(ISBLANK(Výsledky!$DQ$3),"",Výsledky!DQ72)</f>
        <v>0</v>
      </c>
      <c r="AA32" s="152">
        <f>IF(ISBLANK(Výsledky!$DX$3),"",Výsledky!DX72)</f>
        <v>70</v>
      </c>
      <c r="AB32" s="152">
        <f>IF(ISBLANK(Výsledky!$EE$3),"",Výsledky!EE72)</f>
        <v>50</v>
      </c>
      <c r="AC32" s="152">
        <f>IF(ISBLANK(Výsledky!$EL$3),"",Výsledky!EL72)</f>
        <v>40</v>
      </c>
      <c r="AD32" s="152">
        <f>IF(ISBLANK(Výsledky!$ES$3),"",Výsledky!ES72)</f>
        <v>50</v>
      </c>
      <c r="AE32" s="152">
        <f>IF(ISBLANK(Výsledky!$EZ$3),"",Výsledky!EZ72)</f>
        <v>20</v>
      </c>
      <c r="AF32" s="152">
        <f>IF(ISBLANK(Výsledky!$FG$3),"",Výsledky!FG72)</f>
        <v>10</v>
      </c>
      <c r="AG32" s="152">
        <f>IF(ISBLANK(Výsledky!$FN$3),"",Výsledky!FN72)</f>
        <v>50</v>
      </c>
      <c r="AH32" s="152">
        <f>IF(ISBLANK(Výsledky!$FU$3),"",Výsledky!FU72)</f>
        <v>20</v>
      </c>
      <c r="AI32" s="152">
        <f>IF(ISBLANK(Výsledky!$GB$3),"",Výsledky!GB72)</f>
        <v>0</v>
      </c>
      <c r="AJ32" s="152">
        <f>IF(ISBLANK(Výsledky!$GI$3),"",Výsledky!GI72)</f>
        <v>0</v>
      </c>
      <c r="AK32" s="152">
        <f>IF(ISBLANK(Výsledky!$GP$3),"",Výsledky!GP72)</f>
        <v>60</v>
      </c>
      <c r="AL32" s="152">
        <v>0</v>
      </c>
      <c r="AM32" s="152">
        <f>IF(ISBLANK(Výsledky!$HD$3),"",Výsledky!HD72)</f>
        <v>30</v>
      </c>
      <c r="AN32" s="152">
        <f>IF(ISBLANK(Výsledky!$HK$3),"",Výsledky!HK72)</f>
        <v>30</v>
      </c>
      <c r="AO32" s="152">
        <f>IF(ISBLANK(Výsledky!$HR$3),"",Výsledky!HR72)</f>
        <v>0</v>
      </c>
      <c r="AP32" s="152">
        <f>IF(ISBLANK(Výsledky!$HY$3),"",Výsledky!HY72)</f>
        <v>60</v>
      </c>
      <c r="AQ32" s="152">
        <f>IF(ISBLANK(Výsledky!$IF$3),"",Výsledky!IF72)</f>
        <v>60</v>
      </c>
      <c r="AR32" s="152">
        <f>IF(ISBLANK(Výsledky!$IM$3),"",Výsledky!IM72)</f>
        <v>30</v>
      </c>
      <c r="AS32" s="152">
        <f>IF(ISBLANK(Výsledky!$IT$3),"",Výsledky!IT72)</f>
        <v>60</v>
      </c>
      <c r="AT32" s="152">
        <f>IF(ISBLANK(Výsledky!$JA$3),"",Výsledky!JA72)</f>
        <v>20</v>
      </c>
      <c r="AU32" s="152">
        <f>IF(ISBLANK(Výsledky!$JH$3),"",Výsledky!JH72)</f>
        <v>20</v>
      </c>
      <c r="AV32" s="152">
        <f>IF(ISBLANK(Výsledky!$JO$3),"",Výsledky!JO72)</f>
        <v>80</v>
      </c>
      <c r="AW32" s="152">
        <f>IF(ISBLANK(Výsledky!$JV$3),"",Výsledky!JV72)</f>
        <v>50</v>
      </c>
      <c r="AX32" s="152">
        <f>IF(ISBLANK(Výsledky!$KC$3),"",Výsledky!KC72)</f>
        <v>30</v>
      </c>
      <c r="AY32" s="152">
        <f>IF(ISBLANK(Výsledky!$KJ$3),"",Výsledky!KJ72)</f>
        <v>0</v>
      </c>
      <c r="AZ32" s="152">
        <f>IF(ISBLANK(Výsledky!$KQ$3),"",Výsledky!KQ72)</f>
        <v>30</v>
      </c>
      <c r="BA32" s="152">
        <f>IF(ISBLANK(Výsledky!$KX$3),"",Výsledky!KX72)</f>
        <v>30</v>
      </c>
      <c r="BB32" s="152">
        <f>IF(ISBLANK(Výsledky!$LE$3),"",Výsledky!LE72)</f>
        <v>0</v>
      </c>
      <c r="BC32" s="152">
        <f>IF(ISBLANK(Výsledky!$LL$3),"",Výsledky!LL72)</f>
        <v>20</v>
      </c>
      <c r="BD32" s="152" t="str">
        <f>IF(ISBLANK(Výsledky!$LS$3),"",Výsledky!LS72)</f>
        <v/>
      </c>
      <c r="BE32" s="152">
        <f>IF(ISBLANK(Výsledky!$LZ$3),"",Výsledky!LZ72)</f>
        <v>20</v>
      </c>
      <c r="BF32" s="152">
        <f>IF(ISBLANK(Výsledky!$MG$3),"",Výsledky!MG72)</f>
        <v>20</v>
      </c>
      <c r="BG32" s="152" t="str">
        <f>IF(ISBLANK(Výsledky!$MN$3),"",Výsledky!MN72)</f>
        <v/>
      </c>
      <c r="BH32" s="152" t="str">
        <f>IF(ISBLANK(Výsledky!$MU$3),"",Výsledky!MU72)</f>
        <v/>
      </c>
      <c r="BI32" s="152" t="str">
        <f>IF(ISBLANK(Výsledky!$NB$3),"",Výsledky!NB72)</f>
        <v/>
      </c>
      <c r="BJ32" s="152" t="str">
        <f>IF(ISBLANK(Výsledky!$NI$3),"",Výsledky!NI72)</f>
        <v/>
      </c>
      <c r="BK32" s="152" t="str">
        <f>IF(ISBLANK(Výsledky!$NP$3),"",Výsledky!NP72)</f>
        <v/>
      </c>
      <c r="BL32" s="152" t="str">
        <f>IF(ISBLANK(Výsledky!$NW$3),"",Výsledky!NW72)</f>
        <v/>
      </c>
      <c r="BM32" s="152" t="str">
        <f>IF(ISBLANK(Výsledky!$OD$3),"",Výsledky!OD72)</f>
        <v/>
      </c>
      <c r="BN32" s="152" t="str">
        <f>IF(ISBLANK(Výsledky!$OK$3),"",Výsledky!OK72)</f>
        <v/>
      </c>
      <c r="BO32" s="152" t="str">
        <f>IF(ISBLANK(Výsledky!$OR$3),"",Výsledky!OR72)</f>
        <v/>
      </c>
      <c r="BP32" s="152" t="str">
        <f>IF(ISBLANK(Výsledky!$OY$3),"",Výsledky!OY72)</f>
        <v/>
      </c>
      <c r="BQ32" s="152" t="str">
        <f>IF(ISBLANK(Výsledky!$PF$3),"",Výsledky!PF72)</f>
        <v/>
      </c>
      <c r="BR32" s="152" t="str">
        <f>IF(ISBLANK(Výsledky!$PM$3),"",Výsledky!PM72)</f>
        <v/>
      </c>
      <c r="BS32" s="152" t="str">
        <f>IF(ISBLANK(Výsledky!$PT$3),"",Výsledky!PT72)</f>
        <v/>
      </c>
      <c r="BT32" s="153" t="str">
        <f>IF(ISBLANK(Výsledky!$QA$3),"",Výsledky!QA72)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5" t="s">
        <v>197</v>
      </c>
      <c r="C33" s="161">
        <f>Tipy!A50</f>
        <v>66</v>
      </c>
      <c r="D33" s="179" t="str">
        <f>Tipy!B50</f>
        <v>LiverpoolReds</v>
      </c>
      <c r="E33" s="308">
        <f>SUM(F33:I33)</f>
        <v>1550</v>
      </c>
      <c r="F33" s="306">
        <f>IF(ISBLANK(Výsledky!$I$3),"-",SUM(J33:M33,O33,Q33,S33:T33,V33,X33,Z33:AA33,AC33:AE33,AG33:AI33,AK33:AM33,AP33,AR33,AT33:AU33,AW33:AX33,BA33,BC33:BD33,BF33,BH33,BJ33,BL33,BN33,BP33,BR33:BS33))</f>
        <v>960</v>
      </c>
      <c r="G33" s="151">
        <f>IF(ISBLANK(Výsledky!$AK$3),"-",SUM(N33,R33,U33,Y33,AB33,AF33,AV33,BB33,BG33,BI33,BM33,BO33,BT33))</f>
        <v>320</v>
      </c>
      <c r="H33" s="151">
        <f>IF(ISBLANK(Výsledky!$AY$3),"-",SUM(P33,W33,AJ33,AO33,AQ33,AY33))</f>
        <v>170</v>
      </c>
      <c r="I33" s="167">
        <f>IF(ISBLANK(Výsledky!$HK$3),"-",SUM(AN33,AS33,AZ33,BE33,BK33,BQ33))</f>
        <v>100</v>
      </c>
      <c r="J33" s="164">
        <f>IF(ISBLANK(Výsledky!$I$3),"",Výsledky!I56)</f>
        <v>50</v>
      </c>
      <c r="K33" s="152">
        <f>IF(ISBLANK(Výsledky!$P$3),"",Výsledky!P56)</f>
        <v>50</v>
      </c>
      <c r="L33" s="152" t="str">
        <f>IF(ISBLANK(Výsledky!$W$3),"",Výsledky!W56)</f>
        <v>-</v>
      </c>
      <c r="M33" s="152">
        <f>IF(ISBLANK(Výsledky!$AD$3),"",Výsledky!AD56)</f>
        <v>60</v>
      </c>
      <c r="N33" s="152">
        <f>IF(ISBLANK(Výsledky!$AK$3),"",Výsledky!AK56)</f>
        <v>30</v>
      </c>
      <c r="O33" s="152" t="str">
        <f>IF(ISBLANK(Výsledky!$AR$3),"",Výsledky!AR56)</f>
        <v>-</v>
      </c>
      <c r="P33" s="152">
        <f>IF(ISBLANK(Výsledky!$AY$3),"",Výsledky!AY56)</f>
        <v>30</v>
      </c>
      <c r="Q33" s="152">
        <f>IF(ISBLANK(Výsledky!$BF$3),"",Výsledky!BF56)</f>
        <v>30</v>
      </c>
      <c r="R33" s="152">
        <f>IF(ISBLANK(Výsledky!$BM$3),"",Výsledky!BM56)</f>
        <v>50</v>
      </c>
      <c r="S33" s="152">
        <f>IF(ISBLANK(Výsledky!$BT$3),"",Výsledky!BT56)</f>
        <v>50</v>
      </c>
      <c r="T33" s="152">
        <f>IF(ISBLANK(Výsledky!$CA$3),"",Výsledky!CA56)</f>
        <v>50</v>
      </c>
      <c r="U33" s="152">
        <f>IF(ISBLANK(Výsledky!$CH$3),"",Výsledky!CH56)</f>
        <v>50</v>
      </c>
      <c r="V33" s="152">
        <f>IF(ISBLANK(Výsledky!$CO$3),"",Výsledky!CO56)</f>
        <v>60</v>
      </c>
      <c r="W33" s="152">
        <f>IF(ISBLANK(Výsledky!$CV$3),"",Výsledky!CV56)</f>
        <v>60</v>
      </c>
      <c r="X33" s="152">
        <f>IF(ISBLANK(Výsledky!$DC$3),"",Výsledky!DC56)</f>
        <v>10</v>
      </c>
      <c r="Y33" s="152">
        <f>IF(ISBLANK(Výsledky!$DJ$3),"",Výsledky!DJ56)</f>
        <v>30</v>
      </c>
      <c r="Z33" s="152">
        <f>IF(ISBLANK(Výsledky!$DQ$3),"",Výsledky!DQ56)</f>
        <v>10</v>
      </c>
      <c r="AA33" s="152">
        <f>IF(ISBLANK(Výsledky!$DX$3),"",Výsledky!DX56)</f>
        <v>60</v>
      </c>
      <c r="AB33" s="152">
        <f>IF(ISBLANK(Výsledky!$EE$3),"",Výsledky!EE56)</f>
        <v>30</v>
      </c>
      <c r="AC33" s="152">
        <f>IF(ISBLANK(Výsledky!$EL$3),"",Výsledky!EL56)</f>
        <v>60</v>
      </c>
      <c r="AD33" s="152">
        <f>IF(ISBLANK(Výsledky!$ES$3),"",Výsledky!ES56)</f>
        <v>50</v>
      </c>
      <c r="AE33" s="152">
        <f>IF(ISBLANK(Výsledky!$EZ$3),"",Výsledky!EZ56)</f>
        <v>20</v>
      </c>
      <c r="AF33" s="152">
        <f>IF(ISBLANK(Výsledky!$FG$3),"",Výsledky!FG56)</f>
        <v>80</v>
      </c>
      <c r="AG33" s="152">
        <f>IF(ISBLANK(Výsledky!$FN$3),"",Výsledky!FN56)</f>
        <v>60</v>
      </c>
      <c r="AH33" s="152">
        <f>IF(ISBLANK(Výsledky!$FU$3),"",Výsledky!FU56)</f>
        <v>50</v>
      </c>
      <c r="AI33" s="152" t="str">
        <f>IF(ISBLANK(Výsledky!$GB$3),"",Výsledky!GB56)</f>
        <v>-</v>
      </c>
      <c r="AJ33" s="152">
        <f>IF(ISBLANK(Výsledky!$GI$3),"",Výsledky!GI56)</f>
        <v>0</v>
      </c>
      <c r="AK33" s="152">
        <f>IF(ISBLANK(Výsledky!$GP$3),"",Výsledky!GP56)</f>
        <v>50</v>
      </c>
      <c r="AL33" s="152">
        <v>0</v>
      </c>
      <c r="AM33" s="152">
        <f>IF(ISBLANK(Výsledky!$HD$3),"",Výsledky!HD56)</f>
        <v>60</v>
      </c>
      <c r="AN33" s="152">
        <f>IF(ISBLANK(Výsledky!$HK$3),"",Výsledky!HK56)</f>
        <v>30</v>
      </c>
      <c r="AO33" s="152">
        <f>IF(ISBLANK(Výsledky!$HR$3),"",Výsledky!HR56)</f>
        <v>0</v>
      </c>
      <c r="AP33" s="152">
        <f>IF(ISBLANK(Výsledky!$HY$3),"",Výsledky!HY56)</f>
        <v>40</v>
      </c>
      <c r="AQ33" s="152">
        <f>IF(ISBLANK(Výsledky!$IF$3),"",Výsledky!IF56)</f>
        <v>80</v>
      </c>
      <c r="AR33" s="152">
        <f>IF(ISBLANK(Výsledky!$IM$3),"",Výsledky!IM56)</f>
        <v>20</v>
      </c>
      <c r="AS33" s="152">
        <f>IF(ISBLANK(Výsledky!$IT$3),"",Výsledky!IT56)</f>
        <v>70</v>
      </c>
      <c r="AT33" s="152">
        <f>IF(ISBLANK(Výsledky!$JA$3),"",Výsledky!JA56)</f>
        <v>50</v>
      </c>
      <c r="AU33" s="152">
        <f>IF(ISBLANK(Výsledky!$JH$3),"",Výsledky!JH56)</f>
        <v>20</v>
      </c>
      <c r="AV33" s="152">
        <f>IF(ISBLANK(Výsledky!$JO$3),"",Výsledky!JO56)</f>
        <v>50</v>
      </c>
      <c r="AW33" s="152">
        <f>IF(ISBLANK(Výsledky!$JV$3),"",Výsledky!JV56)</f>
        <v>50</v>
      </c>
      <c r="AX33" s="152" t="str">
        <f>IF(ISBLANK(Výsledky!$KC$3),"",Výsledky!KC56)</f>
        <v>-</v>
      </c>
      <c r="AY33" s="152">
        <f>IF(ISBLANK(Výsledky!$KJ$3),"",Výsledky!KJ56)</f>
        <v>0</v>
      </c>
      <c r="AZ33" s="152" t="str">
        <f>IF(ISBLANK(Výsledky!$KQ$3),"",Výsledky!KQ56)</f>
        <v>-</v>
      </c>
      <c r="BA33" s="152" t="str">
        <f>IF(ISBLANK(Výsledky!$KX$3),"",Výsledky!KX56)</f>
        <v>-</v>
      </c>
      <c r="BB33" s="152" t="str">
        <f>IF(ISBLANK(Výsledky!$LE$3),"",Výsledky!LE56)</f>
        <v>-</v>
      </c>
      <c r="BC33" s="152" t="str">
        <f>IF(ISBLANK(Výsledky!$LL$3),"",Výsledky!LL56)</f>
        <v>-</v>
      </c>
      <c r="BD33" s="152" t="str">
        <f>IF(ISBLANK(Výsledky!$LS$3),"",Výsledky!LS56)</f>
        <v/>
      </c>
      <c r="BE33" s="152" t="str">
        <f>IF(ISBLANK(Výsledky!$LZ$3),"",Výsledky!LZ56)</f>
        <v>-</v>
      </c>
      <c r="BF33" s="152" t="str">
        <f>IF(ISBLANK(Výsledky!$MG$3),"",Výsledky!MG56)</f>
        <v>-</v>
      </c>
      <c r="BG33" s="152" t="str">
        <f>IF(ISBLANK(Výsledky!$MN$3),"",Výsledky!MN56)</f>
        <v/>
      </c>
      <c r="BH33" s="152" t="str">
        <f>IF(ISBLANK(Výsledky!$MU$3),"",Výsledky!MU56)</f>
        <v/>
      </c>
      <c r="BI33" s="152" t="str">
        <f>IF(ISBLANK(Výsledky!$NB$3),"",Výsledky!NB56)</f>
        <v/>
      </c>
      <c r="BJ33" s="152" t="str">
        <f>IF(ISBLANK(Výsledky!$NI$3),"",Výsledky!NI56)</f>
        <v/>
      </c>
      <c r="BK33" s="152" t="str">
        <f>IF(ISBLANK(Výsledky!$NP$3),"",Výsledky!NP56)</f>
        <v/>
      </c>
      <c r="BL33" s="152" t="str">
        <f>IF(ISBLANK(Výsledky!$NW$3),"",Výsledky!NW56)</f>
        <v/>
      </c>
      <c r="BM33" s="152" t="str">
        <f>IF(ISBLANK(Výsledky!$OD$3),"",Výsledky!OD56)</f>
        <v/>
      </c>
      <c r="BN33" s="152" t="str">
        <f>IF(ISBLANK(Výsledky!$OK$3),"",Výsledky!OK56)</f>
        <v/>
      </c>
      <c r="BO33" s="152" t="str">
        <f>IF(ISBLANK(Výsledky!$OR$3),"",Výsledky!OR56)</f>
        <v/>
      </c>
      <c r="BP33" s="152" t="str">
        <f>IF(ISBLANK(Výsledky!$OY$3),"",Výsledky!OY56)</f>
        <v/>
      </c>
      <c r="BQ33" s="152" t="str">
        <f>IF(ISBLANK(Výsledky!$PF$3),"",Výsledky!PF56)</f>
        <v/>
      </c>
      <c r="BR33" s="152" t="str">
        <f>IF(ISBLANK(Výsledky!$PM$3),"",Výsledky!PM56)</f>
        <v/>
      </c>
      <c r="BS33" s="152" t="str">
        <f>IF(ISBLANK(Výsledky!$PT$3),"",Výsledky!PT56)</f>
        <v/>
      </c>
      <c r="BT33" s="153" t="str">
        <f>IF(ISBLANK(Výsledky!$QA$3),"",Výsledky!QA56)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5" t="s">
        <v>198</v>
      </c>
      <c r="C34" s="161">
        <f>Tipy!A18</f>
        <v>75</v>
      </c>
      <c r="D34" s="179" t="str">
        <f>Tipy!B18</f>
        <v>Cyro</v>
      </c>
      <c r="E34" s="308">
        <f>SUM(F34:I34)</f>
        <v>1550</v>
      </c>
      <c r="F34" s="306">
        <f>IF(ISBLANK(Výsledky!$I$3),"-",SUM(J34:M34,O34,Q34,S34:T34,V34,X34,Z34:AA34,AC34:AE34,AG34:AI34,AK34:AM34,AP34,AR34,AT34:AU34,AW34:AX34,BA34,BC34:BD34,BF34,BH34,BJ34,BL34,BN34,BP34,BR34:BS34))</f>
        <v>1070</v>
      </c>
      <c r="G34" s="151">
        <f>IF(ISBLANK(Výsledky!$AK$3),"-",SUM(N34,R34,U34,Y34,AB34,AF34,AV34,BB34,BG34,BI34,BM34,BO34,BT34))</f>
        <v>230</v>
      </c>
      <c r="H34" s="151">
        <f>IF(ISBLANK(Výsledky!$AY$3),"-",SUM(P34,W34,AJ34,AO34,AQ34,AY34))</f>
        <v>150</v>
      </c>
      <c r="I34" s="167">
        <f>IF(ISBLANK(Výsledky!$HK$3),"-",SUM(AN34,AS34,AZ34,BE34,BK34,BQ34))</f>
        <v>100</v>
      </c>
      <c r="J34" s="164">
        <f>IF(ISBLANK(Výsledky!$I$3),"",Výsledky!I24)</f>
        <v>20</v>
      </c>
      <c r="K34" s="152">
        <f>IF(ISBLANK(Výsledky!$P$3),"",Výsledky!P24)</f>
        <v>80</v>
      </c>
      <c r="L34" s="152">
        <f>IF(ISBLANK(Výsledky!$W$3),"",Výsledky!W24)</f>
        <v>30</v>
      </c>
      <c r="M34" s="152">
        <f>IF(ISBLANK(Výsledky!$AD$3),"",Výsledky!AD24)</f>
        <v>70</v>
      </c>
      <c r="N34" s="152">
        <f>IF(ISBLANK(Výsledky!$AK$3),"",Výsledky!AK24)</f>
        <v>20</v>
      </c>
      <c r="O34" s="152">
        <f>IF(ISBLANK(Výsledky!$AR$3),"",Výsledky!AR24)</f>
        <v>80</v>
      </c>
      <c r="P34" s="152">
        <f>IF(ISBLANK(Výsledky!$AY$3),"",Výsledky!AY24)</f>
        <v>30</v>
      </c>
      <c r="Q34" s="152">
        <f>IF(ISBLANK(Výsledky!$BF$3),"",Výsledky!BF24)</f>
        <v>30</v>
      </c>
      <c r="R34" s="152">
        <f>IF(ISBLANK(Výsledky!$BM$3),"",Výsledky!BM24)</f>
        <v>50</v>
      </c>
      <c r="S34" s="152">
        <f>IF(ISBLANK(Výsledky!$BT$3),"",Výsledky!BT24)</f>
        <v>10</v>
      </c>
      <c r="T34" s="152" t="str">
        <f>IF(ISBLANK(Výsledky!$CA$3),"",Výsledky!CA24)</f>
        <v>-</v>
      </c>
      <c r="U34" s="152">
        <f>IF(ISBLANK(Výsledky!$CH$3),"",Výsledky!CH24)</f>
        <v>20</v>
      </c>
      <c r="V34" s="152">
        <f>IF(ISBLANK(Výsledky!$CO$3),"",Výsledky!CO24)</f>
        <v>30</v>
      </c>
      <c r="W34" s="152">
        <f>IF(ISBLANK(Výsledky!$CV$3),"",Výsledky!CV24)</f>
        <v>90</v>
      </c>
      <c r="X34" s="152">
        <f>IF(ISBLANK(Výsledky!$DC$3),"",Výsledky!DC24)</f>
        <v>30</v>
      </c>
      <c r="Y34" s="152">
        <f>IF(ISBLANK(Výsledky!$DJ$3),"",Výsledky!DJ24)</f>
        <v>60</v>
      </c>
      <c r="Z34" s="152">
        <f>IF(ISBLANK(Výsledky!$DQ$3),"",Výsledky!DQ24)</f>
        <v>0</v>
      </c>
      <c r="AA34" s="152">
        <f>IF(ISBLANK(Výsledky!$DX$3),"",Výsledky!DX24)</f>
        <v>70</v>
      </c>
      <c r="AB34" s="152">
        <f>IF(ISBLANK(Výsledky!$EE$3),"",Výsledky!EE24)</f>
        <v>50</v>
      </c>
      <c r="AC34" s="152">
        <f>IF(ISBLANK(Výsledky!$EL$3),"",Výsledky!EL24)</f>
        <v>60</v>
      </c>
      <c r="AD34" s="152">
        <f>IF(ISBLANK(Výsledky!$ES$3),"",Výsledky!ES24)</f>
        <v>50</v>
      </c>
      <c r="AE34" s="152">
        <f>IF(ISBLANK(Výsledky!$EZ$3),"",Výsledky!EZ24)</f>
        <v>20</v>
      </c>
      <c r="AF34" s="152">
        <f>IF(ISBLANK(Výsledky!$FG$3),"",Výsledky!FG24)</f>
        <v>10</v>
      </c>
      <c r="AG34" s="152">
        <f>IF(ISBLANK(Výsledky!$FN$3),"",Výsledky!FN24)</f>
        <v>30</v>
      </c>
      <c r="AH34" s="152">
        <f>IF(ISBLANK(Výsledky!$FU$3),"",Výsledky!FU24)</f>
        <v>50</v>
      </c>
      <c r="AI34" s="152">
        <f>IF(ISBLANK(Výsledky!$GB$3),"",Výsledky!GB24)</f>
        <v>0</v>
      </c>
      <c r="AJ34" s="152">
        <f>IF(ISBLANK(Výsledky!$GI$3),"",Výsledky!GI24)</f>
        <v>0</v>
      </c>
      <c r="AK34" s="152">
        <f>IF(ISBLANK(Výsledky!$GP$3),"",Výsledky!GP24)</f>
        <v>60</v>
      </c>
      <c r="AL34" s="152">
        <v>0</v>
      </c>
      <c r="AM34" s="152">
        <f>IF(ISBLANK(Výsledky!$HD$3),"",Výsledky!HD24)</f>
        <v>40</v>
      </c>
      <c r="AN34" s="152">
        <f>IF(ISBLANK(Výsledky!$HK$3),"",Výsledky!HK24)</f>
        <v>20</v>
      </c>
      <c r="AO34" s="152">
        <f>IF(ISBLANK(Výsledky!$HR$3),"",Výsledky!HR24)</f>
        <v>0</v>
      </c>
      <c r="AP34" s="152">
        <f>IF(ISBLANK(Výsledky!$HY$3),"",Výsledky!HY24)</f>
        <v>10</v>
      </c>
      <c r="AQ34" s="152">
        <f>IF(ISBLANK(Výsledky!$IF$3),"",Výsledky!IF24)</f>
        <v>30</v>
      </c>
      <c r="AR34" s="152">
        <f>IF(ISBLANK(Výsledky!$IM$3),"",Výsledky!IM24)</f>
        <v>20</v>
      </c>
      <c r="AS34" s="152">
        <f>IF(ISBLANK(Výsledky!$IT$3),"",Výsledky!IT24)</f>
        <v>30</v>
      </c>
      <c r="AT34" s="152">
        <f>IF(ISBLANK(Výsledky!$JA$3),"",Výsledky!JA24)</f>
        <v>20</v>
      </c>
      <c r="AU34" s="152">
        <f>IF(ISBLANK(Výsledky!$JH$3),"",Výsledky!JH24)</f>
        <v>30</v>
      </c>
      <c r="AV34" s="152">
        <f>IF(ISBLANK(Výsledky!$JO$3),"",Výsledky!JO24)</f>
        <v>20</v>
      </c>
      <c r="AW34" s="152">
        <f>IF(ISBLANK(Výsledky!$JV$3),"",Výsledky!JV24)</f>
        <v>60</v>
      </c>
      <c r="AX34" s="152">
        <f>IF(ISBLANK(Výsledky!$KC$3),"",Výsledky!KC24)</f>
        <v>70</v>
      </c>
      <c r="AY34" s="152">
        <f>IF(ISBLANK(Výsledky!$KJ$3),"",Výsledky!KJ24)</f>
        <v>0</v>
      </c>
      <c r="AZ34" s="152">
        <f>IF(ISBLANK(Výsledky!$KQ$3),"",Výsledky!KQ24)</f>
        <v>30</v>
      </c>
      <c r="BA34" s="152">
        <f>IF(ISBLANK(Výsledky!$KX$3),"",Výsledky!KX24)</f>
        <v>20</v>
      </c>
      <c r="BB34" s="152" t="str">
        <f>IF(ISBLANK(Výsledky!$LE$3),"",Výsledky!LE24)</f>
        <v>-</v>
      </c>
      <c r="BC34" s="152">
        <f>IF(ISBLANK(Výsledky!$LL$3),"",Výsledky!LL24)</f>
        <v>50</v>
      </c>
      <c r="BD34" s="152" t="str">
        <f>IF(ISBLANK(Výsledky!$LS$3),"",Výsledky!LS24)</f>
        <v/>
      </c>
      <c r="BE34" s="152">
        <f>IF(ISBLANK(Výsledky!$LZ$3),"",Výsledky!LZ24)</f>
        <v>20</v>
      </c>
      <c r="BF34" s="152">
        <f>IF(ISBLANK(Výsledky!$MG$3),"",Výsledky!MG24)</f>
        <v>30</v>
      </c>
      <c r="BG34" s="152" t="str">
        <f>IF(ISBLANK(Výsledky!$MN$3),"",Výsledky!MN24)</f>
        <v/>
      </c>
      <c r="BH34" s="152" t="str">
        <f>IF(ISBLANK(Výsledky!$MU$3),"",Výsledky!MU24)</f>
        <v/>
      </c>
      <c r="BI34" s="152" t="str">
        <f>IF(ISBLANK(Výsledky!$NB$3),"",Výsledky!NB24)</f>
        <v/>
      </c>
      <c r="BJ34" s="152" t="str">
        <f>IF(ISBLANK(Výsledky!$NI$3),"",Výsledky!NI24)</f>
        <v/>
      </c>
      <c r="BK34" s="152" t="str">
        <f>IF(ISBLANK(Výsledky!$NP$3),"",Výsledky!NP24)</f>
        <v/>
      </c>
      <c r="BL34" s="152" t="str">
        <f>IF(ISBLANK(Výsledky!$NW$3),"",Výsledky!NW24)</f>
        <v/>
      </c>
      <c r="BM34" s="152" t="str">
        <f>IF(ISBLANK(Výsledky!$OD$3),"",Výsledky!OD24)</f>
        <v/>
      </c>
      <c r="BN34" s="152" t="str">
        <f>IF(ISBLANK(Výsledky!$OK$3),"",Výsledky!OK24)</f>
        <v/>
      </c>
      <c r="BO34" s="152" t="str">
        <f>IF(ISBLANK(Výsledky!$OR$3),"",Výsledky!OR24)</f>
        <v/>
      </c>
      <c r="BP34" s="152" t="str">
        <f>IF(ISBLANK(Výsledky!$OY$3),"",Výsledky!OY24)</f>
        <v/>
      </c>
      <c r="BQ34" s="152" t="str">
        <f>IF(ISBLANK(Výsledky!$PF$3),"",Výsledky!PF24)</f>
        <v/>
      </c>
      <c r="BR34" s="152" t="str">
        <f>IF(ISBLANK(Výsledky!$PM$3),"",Výsledky!PM24)</f>
        <v/>
      </c>
      <c r="BS34" s="152" t="str">
        <f>IF(ISBLANK(Výsledky!$PT$3),"",Výsledky!PT24)</f>
        <v/>
      </c>
      <c r="BT34" s="153" t="str">
        <f>IF(ISBLANK(Výsledky!$QA$3),"",Výsledky!QA24)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5" t="s">
        <v>199</v>
      </c>
      <c r="C35" s="161">
        <f>Tipy!A45</f>
        <v>31</v>
      </c>
      <c r="D35" s="179" t="str">
        <f>Tipy!B45</f>
        <v>Kouba</v>
      </c>
      <c r="E35" s="308">
        <f>SUM(F35:I35)</f>
        <v>1540</v>
      </c>
      <c r="F35" s="306">
        <f>IF(ISBLANK(Výsledky!$I$3),"-",SUM(J35:M35,O35,Q35,S35:T35,V35,X35,Z35:AA35,AC35:AE35,AG35:AI35,AK35:AM35,AP35,AR35,AT35:AU35,AW35:AX35,BA35,BC35:BD35,BF35,BH35,BJ35,BL35,BN35,BP35,BR35:BS35))</f>
        <v>1120</v>
      </c>
      <c r="G35" s="151">
        <f>IF(ISBLANK(Výsledky!$AK$3),"-",SUM(N35,R35,U35,Y35,AB35,AF35,AV35,BB35,BG35,BI35,BM35,BO35,BT35))</f>
        <v>190</v>
      </c>
      <c r="H35" s="151">
        <f>IF(ISBLANK(Výsledky!$AY$3),"-",SUM(P35,W35,AJ35,AO35,AQ35,AY35))</f>
        <v>110</v>
      </c>
      <c r="I35" s="167">
        <f>IF(ISBLANK(Výsledky!$HK$3),"-",SUM(AN35,AS35,AZ35,BE35,BK35,BQ35))</f>
        <v>120</v>
      </c>
      <c r="J35" s="164">
        <f>IF(ISBLANK(Výsledky!$I$3),"",Výsledky!I51)</f>
        <v>20</v>
      </c>
      <c r="K35" s="152">
        <f>IF(ISBLANK(Výsledky!$P$3),"",Výsledky!P51)</f>
        <v>30</v>
      </c>
      <c r="L35" s="152">
        <f>IF(ISBLANK(Výsledky!$W$3),"",Výsledky!W51)</f>
        <v>40</v>
      </c>
      <c r="M35" s="152">
        <f>IF(ISBLANK(Výsledky!$AD$3),"",Výsledky!AD51)</f>
        <v>20</v>
      </c>
      <c r="N35" s="152">
        <f>IF(ISBLANK(Výsledky!$AK$3),"",Výsledky!AK51)</f>
        <v>70</v>
      </c>
      <c r="O35" s="152">
        <f>IF(ISBLANK(Výsledky!$AR$3),"",Výsledky!AR51)</f>
        <v>80</v>
      </c>
      <c r="P35" s="152">
        <f>IF(ISBLANK(Výsledky!$AY$3),"",Výsledky!AY51)</f>
        <v>20</v>
      </c>
      <c r="Q35" s="152" t="str">
        <f>IF(ISBLANK(Výsledky!$BF$3),"",Výsledky!BF51)</f>
        <v>-</v>
      </c>
      <c r="R35" s="152">
        <f>IF(ISBLANK(Výsledky!$BM$3),"",Výsledky!BM51)</f>
        <v>50</v>
      </c>
      <c r="S35" s="152">
        <f>IF(ISBLANK(Výsledky!$BT$3),"",Výsledky!BT51)</f>
        <v>80</v>
      </c>
      <c r="T35" s="152">
        <f>IF(ISBLANK(Výsledky!$CA$3),"",Výsledky!CA51)</f>
        <v>50</v>
      </c>
      <c r="U35" s="152">
        <f>IF(ISBLANK(Výsledky!$CH$3),"",Výsledky!CH51)</f>
        <v>0</v>
      </c>
      <c r="V35" s="152">
        <f>IF(ISBLANK(Výsledky!$CO$3),"",Výsledky!CO51)</f>
        <v>50</v>
      </c>
      <c r="W35" s="152">
        <f>IF(ISBLANK(Výsledky!$CV$3),"",Výsledky!CV51)</f>
        <v>20</v>
      </c>
      <c r="X35" s="152">
        <f>IF(ISBLANK(Výsledky!$DC$3),"",Výsledky!DC51)</f>
        <v>10</v>
      </c>
      <c r="Y35" s="152">
        <f>IF(ISBLANK(Výsledky!$DJ$3),"",Výsledky!DJ51)</f>
        <v>30</v>
      </c>
      <c r="Z35" s="152">
        <f>IF(ISBLANK(Výsledky!$DQ$3),"",Výsledky!DQ51)</f>
        <v>10</v>
      </c>
      <c r="AA35" s="152">
        <f>IF(ISBLANK(Výsledky!$DX$3),"",Výsledky!DX51)</f>
        <v>50</v>
      </c>
      <c r="AB35" s="152">
        <f>IF(ISBLANK(Výsledky!$EE$3),"",Výsledky!EE51)</f>
        <v>0</v>
      </c>
      <c r="AC35" s="152">
        <f>IF(ISBLANK(Výsledky!$EL$3),"",Výsledky!EL51)</f>
        <v>20</v>
      </c>
      <c r="AD35" s="152">
        <f>IF(ISBLANK(Výsledky!$ES$3),"",Výsledky!ES51)</f>
        <v>50</v>
      </c>
      <c r="AE35" s="152" t="str">
        <f>IF(ISBLANK(Výsledky!$EZ$3),"",Výsledky!EZ51)</f>
        <v>-</v>
      </c>
      <c r="AF35" s="152">
        <f>IF(ISBLANK(Výsledky!$FG$3),"",Výsledky!FG51)</f>
        <v>40</v>
      </c>
      <c r="AG35" s="152">
        <f>IF(ISBLANK(Výsledky!$FN$3),"",Výsledky!FN51)</f>
        <v>50</v>
      </c>
      <c r="AH35" s="152">
        <f>IF(ISBLANK(Výsledky!$FU$3),"",Výsledky!FU51)</f>
        <v>60</v>
      </c>
      <c r="AI35" s="152">
        <f>IF(ISBLANK(Výsledky!$GB$3),"",Výsledky!GB51)</f>
        <v>40</v>
      </c>
      <c r="AJ35" s="152">
        <f>IF(ISBLANK(Výsledky!$GI$3),"",Výsledky!GI51)</f>
        <v>0</v>
      </c>
      <c r="AK35" s="152">
        <f>IF(ISBLANK(Výsledky!$GP$3),"",Výsledky!GP51)</f>
        <v>60</v>
      </c>
      <c r="AL35" s="152">
        <v>0</v>
      </c>
      <c r="AM35" s="152">
        <f>IF(ISBLANK(Výsledky!$HD$3),"",Výsledky!HD51)</f>
        <v>20</v>
      </c>
      <c r="AN35" s="152">
        <f>IF(ISBLANK(Výsledky!$HK$3),"",Výsledky!HK51)</f>
        <v>20</v>
      </c>
      <c r="AO35" s="152">
        <f>IF(ISBLANK(Výsledky!$HR$3),"",Výsledky!HR51)</f>
        <v>20</v>
      </c>
      <c r="AP35" s="152">
        <f>IF(ISBLANK(Výsledky!$HY$3),"",Výsledky!HY51)</f>
        <v>30</v>
      </c>
      <c r="AQ35" s="152">
        <f>IF(ISBLANK(Výsledky!$IF$3),"",Výsledky!IF51)</f>
        <v>30</v>
      </c>
      <c r="AR35" s="152">
        <f>IF(ISBLANK(Výsledky!$IM$3),"",Výsledky!IM51)</f>
        <v>20</v>
      </c>
      <c r="AS35" s="152">
        <f>IF(ISBLANK(Výsledky!$IT$3),"",Výsledky!IT51)</f>
        <v>20</v>
      </c>
      <c r="AT35" s="152">
        <f>IF(ISBLANK(Výsledky!$JA$3),"",Výsledky!JA51)</f>
        <v>80</v>
      </c>
      <c r="AU35" s="152">
        <f>IF(ISBLANK(Výsledky!$JH$3),"",Výsledky!JH51)</f>
        <v>30</v>
      </c>
      <c r="AV35" s="152">
        <f>IF(ISBLANK(Výsledky!$JO$3),"",Výsledky!JO51)</f>
        <v>0</v>
      </c>
      <c r="AW35" s="152">
        <f>IF(ISBLANK(Výsledky!$JV$3),"",Výsledky!JV51)</f>
        <v>60</v>
      </c>
      <c r="AX35" s="152">
        <f>IF(ISBLANK(Výsledky!$KC$3),"",Výsledky!KC51)</f>
        <v>50</v>
      </c>
      <c r="AY35" s="152">
        <f>IF(ISBLANK(Výsledky!$KJ$3),"",Výsledky!KJ51)</f>
        <v>20</v>
      </c>
      <c r="AZ35" s="152">
        <f>IF(ISBLANK(Výsledky!$KQ$3),"",Výsledky!KQ51)</f>
        <v>60</v>
      </c>
      <c r="BA35" s="152">
        <f>IF(ISBLANK(Výsledky!$KX$3),"",Výsledky!KX51)</f>
        <v>20</v>
      </c>
      <c r="BB35" s="152">
        <f>IF(ISBLANK(Výsledky!$LE$3),"",Výsledky!LE51)</f>
        <v>0</v>
      </c>
      <c r="BC35" s="152">
        <f>IF(ISBLANK(Výsledky!$LL$3),"",Výsledky!LL51)</f>
        <v>30</v>
      </c>
      <c r="BD35" s="152" t="str">
        <f>IF(ISBLANK(Výsledky!$LS$3),"",Výsledky!LS51)</f>
        <v/>
      </c>
      <c r="BE35" s="152">
        <f>IF(ISBLANK(Výsledky!$LZ$3),"",Výsledky!LZ51)</f>
        <v>20</v>
      </c>
      <c r="BF35" s="152">
        <f>IF(ISBLANK(Výsledky!$MG$3),"",Výsledky!MG51)</f>
        <v>60</v>
      </c>
      <c r="BG35" s="152" t="str">
        <f>IF(ISBLANK(Výsledky!$MN$3),"",Výsledky!MN51)</f>
        <v/>
      </c>
      <c r="BH35" s="152" t="str">
        <f>IF(ISBLANK(Výsledky!$MU$3),"",Výsledky!MU51)</f>
        <v/>
      </c>
      <c r="BI35" s="152" t="str">
        <f>IF(ISBLANK(Výsledky!$NB$3),"",Výsledky!NB51)</f>
        <v/>
      </c>
      <c r="BJ35" s="152" t="str">
        <f>IF(ISBLANK(Výsledky!$NI$3),"",Výsledky!NI51)</f>
        <v/>
      </c>
      <c r="BK35" s="152" t="str">
        <f>IF(ISBLANK(Výsledky!$NP$3),"",Výsledky!NP51)</f>
        <v/>
      </c>
      <c r="BL35" s="152" t="str">
        <f>IF(ISBLANK(Výsledky!$NW$3),"",Výsledky!NW51)</f>
        <v/>
      </c>
      <c r="BM35" s="152" t="str">
        <f>IF(ISBLANK(Výsledky!$OD$3),"",Výsledky!OD51)</f>
        <v/>
      </c>
      <c r="BN35" s="152" t="str">
        <f>IF(ISBLANK(Výsledky!$OK$3),"",Výsledky!OK51)</f>
        <v/>
      </c>
      <c r="BO35" s="152" t="str">
        <f>IF(ISBLANK(Výsledky!$OR$3),"",Výsledky!OR51)</f>
        <v/>
      </c>
      <c r="BP35" s="152" t="str">
        <f>IF(ISBLANK(Výsledky!$OY$3),"",Výsledky!OY51)</f>
        <v/>
      </c>
      <c r="BQ35" s="152" t="str">
        <f>IF(ISBLANK(Výsledky!$PF$3),"",Výsledky!PF51)</f>
        <v/>
      </c>
      <c r="BR35" s="152" t="str">
        <f>IF(ISBLANK(Výsledky!$PM$3),"",Výsledky!PM51)</f>
        <v/>
      </c>
      <c r="BS35" s="152" t="str">
        <f>IF(ISBLANK(Výsledky!$PT$3),"",Výsledky!PT51)</f>
        <v/>
      </c>
      <c r="BT35" s="153" t="str">
        <f>IF(ISBLANK(Výsledky!$QA$3),"",Výsledky!QA51)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5" t="s">
        <v>200</v>
      </c>
      <c r="C36" s="161">
        <f>Tipy!A79</f>
        <v>2</v>
      </c>
      <c r="D36" s="179" t="str">
        <f>Tipy!B79</f>
        <v>Popbob</v>
      </c>
      <c r="E36" s="308">
        <f>SUM(F36:I36)</f>
        <v>1500</v>
      </c>
      <c r="F36" s="306">
        <f>IF(ISBLANK(Výsledky!$I$3),"-",SUM(J36:M36,O36,Q36,S36:T36,V36,X36,Z36:AA36,AC36:AE36,AG36:AI36,AK36:AM36,AP36,AR36,AT36:AU36,AW36:AX36,BA36,BC36:BD36,BF36,BH36,BJ36,BL36,BN36,BP36,BR36:BS36))</f>
        <v>950</v>
      </c>
      <c r="G36" s="151">
        <f>IF(ISBLANK(Výsledky!$AK$3),"-",SUM(N36,R36,U36,Y36,AB36,AF36,AV36,BB36,BG36,BI36,BM36,BO36,BT36))</f>
        <v>210</v>
      </c>
      <c r="H36" s="151">
        <f>IF(ISBLANK(Výsledky!$AY$3),"-",SUM(P36,W36,AJ36,AO36,AQ36,AY36))</f>
        <v>250</v>
      </c>
      <c r="I36" s="167">
        <f>IF(ISBLANK(Výsledky!$HK$3),"-",SUM(AN36,AS36,AZ36,BE36,BK36,BQ36))</f>
        <v>90</v>
      </c>
      <c r="J36" s="164">
        <f>IF(ISBLANK(Výsledky!$I$3),"",Výsledky!I85)</f>
        <v>60</v>
      </c>
      <c r="K36" s="152">
        <f>IF(ISBLANK(Výsledky!$P$3),"",Výsledky!P85)</f>
        <v>60</v>
      </c>
      <c r="L36" s="152">
        <f>IF(ISBLANK(Výsledky!$W$3),"",Výsledky!W85)</f>
        <v>50</v>
      </c>
      <c r="M36" s="152">
        <f>IF(ISBLANK(Výsledky!$AD$3),"",Výsledky!AD85)</f>
        <v>70</v>
      </c>
      <c r="N36" s="152">
        <f>IF(ISBLANK(Výsledky!$AK$3),"",Výsledky!AK85)</f>
        <v>30</v>
      </c>
      <c r="O36" s="152">
        <f>IF(ISBLANK(Výsledky!$AR$3),"",Výsledky!AR85)</f>
        <v>80</v>
      </c>
      <c r="P36" s="152">
        <f>IF(ISBLANK(Výsledky!$AY$3),"",Výsledky!AY85)</f>
        <v>80</v>
      </c>
      <c r="Q36" s="152">
        <f>IF(ISBLANK(Výsledky!$BF$3),"",Výsledky!BF85)</f>
        <v>0</v>
      </c>
      <c r="R36" s="152">
        <f>IF(ISBLANK(Výsledky!$BM$3),"",Výsledky!BM85)</f>
        <v>20</v>
      </c>
      <c r="S36" s="152">
        <f>IF(ISBLANK(Výsledky!$BT$3),"",Výsledky!BT85)</f>
        <v>0</v>
      </c>
      <c r="T36" s="152">
        <f>IF(ISBLANK(Výsledky!$CA$3),"",Výsledky!CA85)</f>
        <v>20</v>
      </c>
      <c r="U36" s="152">
        <f>IF(ISBLANK(Výsledky!$CH$3),"",Výsledky!CH85)</f>
        <v>10</v>
      </c>
      <c r="V36" s="152">
        <f>IF(ISBLANK(Výsledky!$CO$3),"",Výsledky!CO85)</f>
        <v>30</v>
      </c>
      <c r="W36" s="152">
        <f>IF(ISBLANK(Výsledky!$CV$3),"",Výsledky!CV85)</f>
        <v>50</v>
      </c>
      <c r="X36" s="152">
        <f>IF(ISBLANK(Výsledky!$DC$3),"",Výsledky!DC85)</f>
        <v>40</v>
      </c>
      <c r="Y36" s="152">
        <f>IF(ISBLANK(Výsledky!$DJ$3),"",Výsledky!DJ85)</f>
        <v>30</v>
      </c>
      <c r="Z36" s="152">
        <f>IF(ISBLANK(Výsledky!$DQ$3),"",Výsledky!DQ85)</f>
        <v>10</v>
      </c>
      <c r="AA36" s="152">
        <f>IF(ISBLANK(Výsledky!$DX$3),"",Výsledky!DX85)</f>
        <v>80</v>
      </c>
      <c r="AB36" s="152">
        <f>IF(ISBLANK(Výsledky!$EE$3),"",Výsledky!EE85)</f>
        <v>30</v>
      </c>
      <c r="AC36" s="152">
        <f>IF(ISBLANK(Výsledky!$EL$3),"",Výsledky!EL85)</f>
        <v>60</v>
      </c>
      <c r="AD36" s="152">
        <f>IF(ISBLANK(Výsledky!$ES$3),"",Výsledky!ES85)</f>
        <v>50</v>
      </c>
      <c r="AE36" s="152">
        <f>IF(ISBLANK(Výsledky!$EZ$3),"",Výsledky!EZ85)</f>
        <v>30</v>
      </c>
      <c r="AF36" s="152">
        <f>IF(ISBLANK(Výsledky!$FG$3),"",Výsledky!FG85)</f>
        <v>10</v>
      </c>
      <c r="AG36" s="152">
        <f>IF(ISBLANK(Výsledky!$FN$3),"",Výsledky!FN85)</f>
        <v>50</v>
      </c>
      <c r="AH36" s="152">
        <f>IF(ISBLANK(Výsledky!$FU$3),"",Výsledky!FU85)</f>
        <v>50</v>
      </c>
      <c r="AI36" s="152" t="str">
        <f>IF(ISBLANK(Výsledky!$GB$3),"",Výsledky!GB85)</f>
        <v>-</v>
      </c>
      <c r="AJ36" s="152">
        <f>IF(ISBLANK(Výsledky!$GI$3),"",Výsledky!GI85)</f>
        <v>30</v>
      </c>
      <c r="AK36" s="152" t="str">
        <f>IF(ISBLANK(Výsledky!$GP$3),"",Výsledky!GP85)</f>
        <v>-</v>
      </c>
      <c r="AL36" s="152">
        <v>0</v>
      </c>
      <c r="AM36" s="152">
        <f>IF(ISBLANK(Výsledky!$HD$3),"",Výsledky!HD85)</f>
        <v>10</v>
      </c>
      <c r="AN36" s="152" t="str">
        <f>IF(ISBLANK(Výsledky!$HK$3),"",Výsledky!HK85)</f>
        <v>-</v>
      </c>
      <c r="AO36" s="152">
        <f>IF(ISBLANK(Výsledky!$HR$3),"",Výsledky!HR85)</f>
        <v>0</v>
      </c>
      <c r="AP36" s="152">
        <f>IF(ISBLANK(Výsledky!$HY$3),"",Výsledky!HY85)</f>
        <v>40</v>
      </c>
      <c r="AQ36" s="152">
        <f>IF(ISBLANK(Výsledky!$IF$3),"",Výsledky!IF85)</f>
        <v>90</v>
      </c>
      <c r="AR36" s="152">
        <f>IF(ISBLANK(Výsledky!$IM$3),"",Výsledky!IM85)</f>
        <v>20</v>
      </c>
      <c r="AS36" s="152">
        <f>IF(ISBLANK(Výsledky!$IT$3),"",Výsledky!IT85)</f>
        <v>30</v>
      </c>
      <c r="AT36" s="152">
        <f>IF(ISBLANK(Výsledky!$JA$3),"",Výsledky!JA85)</f>
        <v>30</v>
      </c>
      <c r="AU36" s="152" t="str">
        <f>IF(ISBLANK(Výsledky!$JH$3),"",Výsledky!JH85)</f>
        <v>-</v>
      </c>
      <c r="AV36" s="152">
        <f>IF(ISBLANK(Výsledky!$JO$3),"",Výsledky!JO85)</f>
        <v>80</v>
      </c>
      <c r="AW36" s="152" t="str">
        <f>IF(ISBLANK(Výsledky!$JV$3),"",Výsledky!JV85)</f>
        <v>-</v>
      </c>
      <c r="AX36" s="152">
        <f>IF(ISBLANK(Výsledky!$KC$3),"",Výsledky!KC85)</f>
        <v>60</v>
      </c>
      <c r="AY36" s="152">
        <f>IF(ISBLANK(Výsledky!$KJ$3),"",Výsledky!KJ85)</f>
        <v>0</v>
      </c>
      <c r="AZ36" s="152" t="str">
        <f>IF(ISBLANK(Výsledky!$KQ$3),"",Výsledky!KQ85)</f>
        <v>-</v>
      </c>
      <c r="BA36" s="152">
        <f>IF(ISBLANK(Výsledky!$KX$3),"",Výsledky!KX85)</f>
        <v>30</v>
      </c>
      <c r="BB36" s="152" t="str">
        <f>IF(ISBLANK(Výsledky!$LE$3),"",Výsledky!LE85)</f>
        <v>-</v>
      </c>
      <c r="BC36" s="152" t="str">
        <f>IF(ISBLANK(Výsledky!$LL$3),"",Výsledky!LL85)</f>
        <v>-</v>
      </c>
      <c r="BD36" s="152" t="str">
        <f>IF(ISBLANK(Výsledky!$LS$3),"",Výsledky!LS85)</f>
        <v/>
      </c>
      <c r="BE36" s="152">
        <f>IF(ISBLANK(Výsledky!$LZ$3),"",Výsledky!LZ85)</f>
        <v>60</v>
      </c>
      <c r="BF36" s="152">
        <f>IF(ISBLANK(Výsledky!$MG$3),"",Výsledky!MG85)</f>
        <v>20</v>
      </c>
      <c r="BG36" s="152" t="str">
        <f>IF(ISBLANK(Výsledky!$MN$3),"",Výsledky!MN85)</f>
        <v/>
      </c>
      <c r="BH36" s="152" t="str">
        <f>IF(ISBLANK(Výsledky!$MU$3),"",Výsledky!MU85)</f>
        <v/>
      </c>
      <c r="BI36" s="152" t="str">
        <f>IF(ISBLANK(Výsledky!$NB$3),"",Výsledky!NB85)</f>
        <v/>
      </c>
      <c r="BJ36" s="152" t="str">
        <f>IF(ISBLANK(Výsledky!$NI$3),"",Výsledky!NI85)</f>
        <v/>
      </c>
      <c r="BK36" s="152" t="str">
        <f>IF(ISBLANK(Výsledky!$NP$3),"",Výsledky!NP85)</f>
        <v/>
      </c>
      <c r="BL36" s="152" t="str">
        <f>IF(ISBLANK(Výsledky!$NW$3),"",Výsledky!NW85)</f>
        <v/>
      </c>
      <c r="BM36" s="152" t="str">
        <f>IF(ISBLANK(Výsledky!$OD$3),"",Výsledky!OD85)</f>
        <v/>
      </c>
      <c r="BN36" s="152" t="str">
        <f>IF(ISBLANK(Výsledky!$OK$3),"",Výsledky!OK85)</f>
        <v/>
      </c>
      <c r="BO36" s="152" t="str">
        <f>IF(ISBLANK(Výsledky!$OR$3),"",Výsledky!OR85)</f>
        <v/>
      </c>
      <c r="BP36" s="152" t="str">
        <f>IF(ISBLANK(Výsledky!$OY$3),"",Výsledky!OY85)</f>
        <v/>
      </c>
      <c r="BQ36" s="152" t="str">
        <f>IF(ISBLANK(Výsledky!$PF$3),"",Výsledky!PF85)</f>
        <v/>
      </c>
      <c r="BR36" s="152" t="str">
        <f>IF(ISBLANK(Výsledky!$PM$3),"",Výsledky!PM85)</f>
        <v/>
      </c>
      <c r="BS36" s="152" t="str">
        <f>IF(ISBLANK(Výsledky!$PT$3),"",Výsledky!PT85)</f>
        <v/>
      </c>
      <c r="BT36" s="153" t="str">
        <f>IF(ISBLANK(Výsledky!$QA$3),"",Výsledky!QA85)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5" t="s">
        <v>201</v>
      </c>
      <c r="C37" s="161">
        <f>Tipy!A77</f>
        <v>7</v>
      </c>
      <c r="D37" s="179" t="str">
        <f>Tipy!B77</f>
        <v>petro fonka</v>
      </c>
      <c r="E37" s="308">
        <f>SUM(F37:I37)</f>
        <v>1500</v>
      </c>
      <c r="F37" s="306">
        <f>IF(ISBLANK(Výsledky!$I$3),"-",SUM(J37:M37,O37,Q37,S37:T37,V37,X37,Z37:AA37,AC37:AE37,AG37:AI37,AK37:AM37,AP37,AR37,AT37:AU37,AW37:AX37,BA37,BC37:BD37,BF37,BH37,BJ37,BL37,BN37,BP37,BR37:BS37))</f>
        <v>1000</v>
      </c>
      <c r="G37" s="151">
        <f>IF(ISBLANK(Výsledky!$AK$3),"-",SUM(N37,R37,U37,Y37,AB37,AF37,AV37,BB37,BG37,BI37,BM37,BO37,BT37))</f>
        <v>240</v>
      </c>
      <c r="H37" s="151">
        <f>IF(ISBLANK(Výsledky!$AY$3),"-",SUM(P37,W37,AJ37,AO37,AQ37,AY37))</f>
        <v>110</v>
      </c>
      <c r="I37" s="167">
        <f>IF(ISBLANK(Výsledky!$HK$3),"-",SUM(AN37,AS37,AZ37,BE37,BK37,BQ37))</f>
        <v>150</v>
      </c>
      <c r="J37" s="164">
        <f>IF(ISBLANK(Výsledky!$I$3),"",Výsledky!I83)</f>
        <v>70</v>
      </c>
      <c r="K37" s="152">
        <f>IF(ISBLANK(Výsledky!$P$3),"",Výsledky!P83)</f>
        <v>20</v>
      </c>
      <c r="L37" s="152">
        <f>IF(ISBLANK(Výsledky!$W$3),"",Výsledky!W83)</f>
        <v>50</v>
      </c>
      <c r="M37" s="152">
        <f>IF(ISBLANK(Výsledky!$AD$3),"",Výsledky!AD83)</f>
        <v>20</v>
      </c>
      <c r="N37" s="152">
        <f>IF(ISBLANK(Výsledky!$AK$3),"",Výsledky!AK83)</f>
        <v>30</v>
      </c>
      <c r="O37" s="152">
        <f>IF(ISBLANK(Výsledky!$AR$3),"",Výsledky!AR83)</f>
        <v>30</v>
      </c>
      <c r="P37" s="152">
        <f>IF(ISBLANK(Výsledky!$AY$3),"",Výsledky!AY83)</f>
        <v>30</v>
      </c>
      <c r="Q37" s="152" t="str">
        <f>IF(ISBLANK(Výsledky!$BF$3),"",Výsledky!BF83)</f>
        <v>-</v>
      </c>
      <c r="R37" s="152">
        <f>IF(ISBLANK(Výsledky!$BM$3),"",Výsledky!BM83)</f>
        <v>50</v>
      </c>
      <c r="S37" s="152">
        <f>IF(ISBLANK(Výsledky!$BT$3),"",Výsledky!BT83)</f>
        <v>50</v>
      </c>
      <c r="T37" s="152">
        <f>IF(ISBLANK(Výsledky!$CA$3),"",Výsledky!CA83)</f>
        <v>60</v>
      </c>
      <c r="U37" s="152">
        <f>IF(ISBLANK(Výsledky!$CH$3),"",Výsledky!CH83)</f>
        <v>0</v>
      </c>
      <c r="V37" s="152">
        <f>IF(ISBLANK(Výsledky!$CO$3),"",Výsledky!CO83)</f>
        <v>30</v>
      </c>
      <c r="W37" s="152">
        <f>IF(ISBLANK(Výsledky!$CV$3),"",Výsledky!CV83)</f>
        <v>60</v>
      </c>
      <c r="X37" s="152">
        <f>IF(ISBLANK(Výsledky!$DC$3),"",Výsledky!DC83)</f>
        <v>0</v>
      </c>
      <c r="Y37" s="152">
        <f>IF(ISBLANK(Výsledky!$DJ$3),"",Výsledky!DJ83)</f>
        <v>40</v>
      </c>
      <c r="Z37" s="152">
        <f>IF(ISBLANK(Výsledky!$DQ$3),"",Výsledky!DQ83)</f>
        <v>0</v>
      </c>
      <c r="AA37" s="152">
        <f>IF(ISBLANK(Výsledky!$DX$3),"",Výsledky!DX83)</f>
        <v>60</v>
      </c>
      <c r="AB37" s="152">
        <f>IF(ISBLANK(Výsledky!$EE$3),"",Výsledky!EE83)</f>
        <v>50</v>
      </c>
      <c r="AC37" s="152">
        <f>IF(ISBLANK(Výsledky!$EL$3),"",Výsledky!EL83)</f>
        <v>20</v>
      </c>
      <c r="AD37" s="152">
        <f>IF(ISBLANK(Výsledky!$ES$3),"",Výsledky!ES83)</f>
        <v>50</v>
      </c>
      <c r="AE37" s="152">
        <f>IF(ISBLANK(Výsledky!$EZ$3),"",Výsledky!EZ83)</f>
        <v>20</v>
      </c>
      <c r="AF37" s="152">
        <f>IF(ISBLANK(Výsledky!$FG$3),"",Výsledky!FG83)</f>
        <v>60</v>
      </c>
      <c r="AG37" s="152">
        <f>IF(ISBLANK(Výsledky!$FN$3),"",Výsledky!FN83)</f>
        <v>20</v>
      </c>
      <c r="AH37" s="152">
        <f>IF(ISBLANK(Výsledky!$FU$3),"",Výsledky!FU83)</f>
        <v>50</v>
      </c>
      <c r="AI37" s="152">
        <f>IF(ISBLANK(Výsledky!$GB$3),"",Výsledky!GB83)</f>
        <v>20</v>
      </c>
      <c r="AJ37" s="152">
        <f>IF(ISBLANK(Výsledky!$GI$3),"",Výsledky!GI83)</f>
        <v>0</v>
      </c>
      <c r="AK37" s="152">
        <f>IF(ISBLANK(Výsledky!$GP$3),"",Výsledky!GP83)</f>
        <v>30</v>
      </c>
      <c r="AL37" s="152">
        <v>0</v>
      </c>
      <c r="AM37" s="152">
        <f>IF(ISBLANK(Výsledky!$HD$3),"",Výsledky!HD83)</f>
        <v>80</v>
      </c>
      <c r="AN37" s="152">
        <f>IF(ISBLANK(Výsledky!$HK$3),"",Výsledky!HK83)</f>
        <v>40</v>
      </c>
      <c r="AO37" s="152" t="str">
        <f>IF(ISBLANK(Výsledky!$HR$3),"",Výsledky!HR83)</f>
        <v>-</v>
      </c>
      <c r="AP37" s="152" t="str">
        <f>IF(ISBLANK(Výsledky!$HY$3),"",Výsledky!HY83)</f>
        <v>-</v>
      </c>
      <c r="AQ37" s="152" t="str">
        <f>IF(ISBLANK(Výsledky!$IF$3),"",Výsledky!IF83)</f>
        <v>-</v>
      </c>
      <c r="AR37" s="152">
        <f>IF(ISBLANK(Výsledky!$IM$3),"",Výsledky!IM83)</f>
        <v>40</v>
      </c>
      <c r="AS37" s="152">
        <f>IF(ISBLANK(Výsledky!$IT$3),"",Výsledky!IT83)</f>
        <v>60</v>
      </c>
      <c r="AT37" s="152">
        <f>IF(ISBLANK(Výsledky!$JA$3),"",Výsledky!JA83)</f>
        <v>30</v>
      </c>
      <c r="AU37" s="152">
        <f>IF(ISBLANK(Výsledky!$JH$3),"",Výsledky!JH83)</f>
        <v>30</v>
      </c>
      <c r="AV37" s="152">
        <f>IF(ISBLANK(Výsledky!$JO$3),"",Výsledky!JO83)</f>
        <v>10</v>
      </c>
      <c r="AW37" s="152">
        <f>IF(ISBLANK(Výsledky!$JV$3),"",Výsledky!JV83)</f>
        <v>60</v>
      </c>
      <c r="AX37" s="152">
        <f>IF(ISBLANK(Výsledky!$KC$3),"",Výsledky!KC83)</f>
        <v>0</v>
      </c>
      <c r="AY37" s="152">
        <f>IF(ISBLANK(Výsledky!$KJ$3),"",Výsledky!KJ83)</f>
        <v>20</v>
      </c>
      <c r="AZ37" s="152">
        <f>IF(ISBLANK(Výsledky!$KQ$3),"",Výsledky!KQ83)</f>
        <v>30</v>
      </c>
      <c r="BA37" s="152">
        <f>IF(ISBLANK(Výsledky!$KX$3),"",Výsledky!KX83)</f>
        <v>50</v>
      </c>
      <c r="BB37" s="152">
        <f>IF(ISBLANK(Výsledky!$LE$3),"",Výsledky!LE83)</f>
        <v>0</v>
      </c>
      <c r="BC37" s="152">
        <f>IF(ISBLANK(Výsledky!$LL$3),"",Výsledky!LL83)</f>
        <v>30</v>
      </c>
      <c r="BD37" s="152" t="str">
        <f>IF(ISBLANK(Výsledky!$LS$3),"",Výsledky!LS83)</f>
        <v/>
      </c>
      <c r="BE37" s="152">
        <f>IF(ISBLANK(Výsledky!$LZ$3),"",Výsledky!LZ83)</f>
        <v>20</v>
      </c>
      <c r="BF37" s="152">
        <f>IF(ISBLANK(Výsledky!$MG$3),"",Výsledky!MG83)</f>
        <v>80</v>
      </c>
      <c r="BG37" s="152" t="str">
        <f>IF(ISBLANK(Výsledky!$MN$3),"",Výsledky!MN83)</f>
        <v/>
      </c>
      <c r="BH37" s="152" t="str">
        <f>IF(ISBLANK(Výsledky!$MU$3),"",Výsledky!MU83)</f>
        <v/>
      </c>
      <c r="BI37" s="152" t="str">
        <f>IF(ISBLANK(Výsledky!$NB$3),"",Výsledky!NB83)</f>
        <v/>
      </c>
      <c r="BJ37" s="152" t="str">
        <f>IF(ISBLANK(Výsledky!$NI$3),"",Výsledky!NI83)</f>
        <v/>
      </c>
      <c r="BK37" s="152" t="str">
        <f>IF(ISBLANK(Výsledky!$NP$3),"",Výsledky!NP83)</f>
        <v/>
      </c>
      <c r="BL37" s="152" t="str">
        <f>IF(ISBLANK(Výsledky!$NW$3),"",Výsledky!NW83)</f>
        <v/>
      </c>
      <c r="BM37" s="152" t="str">
        <f>IF(ISBLANK(Výsledky!$OD$3),"",Výsledky!OD83)</f>
        <v/>
      </c>
      <c r="BN37" s="152" t="str">
        <f>IF(ISBLANK(Výsledky!$OK$3),"",Výsledky!OK83)</f>
        <v/>
      </c>
      <c r="BO37" s="152" t="str">
        <f>IF(ISBLANK(Výsledky!$OR$3),"",Výsledky!OR83)</f>
        <v/>
      </c>
      <c r="BP37" s="152" t="str">
        <f>IF(ISBLANK(Výsledky!$OY$3),"",Výsledky!OY83)</f>
        <v/>
      </c>
      <c r="BQ37" s="152" t="str">
        <f>IF(ISBLANK(Výsledky!$PF$3),"",Výsledky!PF83)</f>
        <v/>
      </c>
      <c r="BR37" s="152" t="str">
        <f>IF(ISBLANK(Výsledky!$PM$3),"",Výsledky!PM83)</f>
        <v/>
      </c>
      <c r="BS37" s="152" t="str">
        <f>IF(ISBLANK(Výsledky!$PT$3),"",Výsledky!PT83)</f>
        <v/>
      </c>
      <c r="BT37" s="153" t="str">
        <f>IF(ISBLANK(Výsledky!$QA$3),"",Výsledky!QA83)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5" t="s">
        <v>202</v>
      </c>
      <c r="C38" s="161">
        <f>Tipy!A9</f>
        <v>10</v>
      </c>
      <c r="D38" s="179" t="str">
        <f>Tipy!B9</f>
        <v>Alex LFC</v>
      </c>
      <c r="E38" s="308">
        <f>SUM(F38:I38)</f>
        <v>1500</v>
      </c>
      <c r="F38" s="306">
        <f>IF(ISBLANK(Výsledky!$I$3),"-",SUM(J38:M38,O38,Q38,S38:T38,V38,X38,Z38:AA38,AC38:AE38,AG38:AI38,AK38:AM38,AP38,AR38,AT38:AU38,AW38:AX38,BA38,BC38:BD38,BF38,BH38,BJ38,BL38,BN38,BP38,BR38:BS38))</f>
        <v>980</v>
      </c>
      <c r="G38" s="151">
        <f>IF(ISBLANK(Výsledky!$AK$3),"-",SUM(N38,R38,U38,Y38,AB38,AF38,AV38,BB38,BG38,BI38,BM38,BO38,BT38))</f>
        <v>220</v>
      </c>
      <c r="H38" s="151">
        <f>IF(ISBLANK(Výsledky!$AY$3),"-",SUM(P38,W38,AJ38,AO38,AQ38,AY38))</f>
        <v>130</v>
      </c>
      <c r="I38" s="167">
        <f>IF(ISBLANK(Výsledky!$HK$3),"-",SUM(AN38,AS38,AZ38,BE38,BK38,BQ38))</f>
        <v>170</v>
      </c>
      <c r="J38" s="164">
        <f>IF(ISBLANK(Výsledky!$I$3),"",Výsledky!I15)</f>
        <v>80</v>
      </c>
      <c r="K38" s="152">
        <f>IF(ISBLANK(Výsledky!$P$3),"",Výsledky!P15)</f>
        <v>80</v>
      </c>
      <c r="L38" s="152">
        <f>IF(ISBLANK(Výsledky!$W$3),"",Výsledky!W15)</f>
        <v>40</v>
      </c>
      <c r="M38" s="152">
        <f>IF(ISBLANK(Výsledky!$AD$3),"",Výsledky!AD15)</f>
        <v>20</v>
      </c>
      <c r="N38" s="152">
        <f>IF(ISBLANK(Výsledky!$AK$3),"",Výsledky!AK15)</f>
        <v>60</v>
      </c>
      <c r="O38" s="152">
        <f>IF(ISBLANK(Výsledky!$AR$3),"",Výsledky!AR15)</f>
        <v>60</v>
      </c>
      <c r="P38" s="152">
        <f>IF(ISBLANK(Výsledky!$AY$3),"",Výsledky!AY15)</f>
        <v>50</v>
      </c>
      <c r="Q38" s="152">
        <f>IF(ISBLANK(Výsledky!$BF$3),"",Výsledky!BF15)</f>
        <v>30</v>
      </c>
      <c r="R38" s="152">
        <f>IF(ISBLANK(Výsledky!$BM$3),"",Výsledky!BM15)</f>
        <v>50</v>
      </c>
      <c r="S38" s="152">
        <f>IF(ISBLANK(Výsledky!$BT$3),"",Výsledky!BT15)</f>
        <v>20</v>
      </c>
      <c r="T38" s="152">
        <f>IF(ISBLANK(Výsledky!$CA$3),"",Výsledky!CA15)</f>
        <v>30</v>
      </c>
      <c r="U38" s="152">
        <f>IF(ISBLANK(Výsledky!$CH$3),"",Výsledky!CH15)</f>
        <v>30</v>
      </c>
      <c r="V38" s="152">
        <f>IF(ISBLANK(Výsledky!$CO$3),"",Výsledky!CO15)</f>
        <v>30</v>
      </c>
      <c r="W38" s="152">
        <f>IF(ISBLANK(Výsledky!$CV$3),"",Výsledky!CV15)</f>
        <v>50</v>
      </c>
      <c r="X38" s="152">
        <f>IF(ISBLANK(Výsledky!$DC$3),"",Výsledky!DC15)</f>
        <v>50</v>
      </c>
      <c r="Y38" s="152">
        <f>IF(ISBLANK(Výsledky!$DJ$3),"",Výsledky!DJ15)</f>
        <v>40</v>
      </c>
      <c r="Z38" s="152" t="str">
        <f>IF(ISBLANK(Výsledky!$DQ$3),"",Výsledky!DQ15)</f>
        <v>-</v>
      </c>
      <c r="AA38" s="152">
        <f>IF(ISBLANK(Výsledky!$DX$3),"",Výsledky!DX15)</f>
        <v>60</v>
      </c>
      <c r="AB38" s="152" t="str">
        <f>IF(ISBLANK(Výsledky!$EE$3),"",Výsledky!EE15)</f>
        <v>-</v>
      </c>
      <c r="AC38" s="152" t="str">
        <f>IF(ISBLANK(Výsledky!$EL$3),"",Výsledky!EL15)</f>
        <v>-</v>
      </c>
      <c r="AD38" s="152">
        <f>IF(ISBLANK(Výsledky!$ES$3),"",Výsledky!ES15)</f>
        <v>50</v>
      </c>
      <c r="AE38" s="152">
        <f>IF(ISBLANK(Výsledky!$EZ$3),"",Výsledky!EZ15)</f>
        <v>20</v>
      </c>
      <c r="AF38" s="152">
        <f>IF(ISBLANK(Výsledky!$FG$3),"",Výsledky!FG15)</f>
        <v>0</v>
      </c>
      <c r="AG38" s="152">
        <f>IF(ISBLANK(Výsledky!$FN$3),"",Výsledky!FN15)</f>
        <v>50</v>
      </c>
      <c r="AH38" s="152">
        <f>IF(ISBLANK(Výsledky!$FU$3),"",Výsledky!FU15)</f>
        <v>30</v>
      </c>
      <c r="AI38" s="152">
        <f>IF(ISBLANK(Výsledky!$GB$3),"",Výsledky!GB15)</f>
        <v>10</v>
      </c>
      <c r="AJ38" s="152">
        <f>IF(ISBLANK(Výsledky!$GI$3),"",Výsledky!GI15)</f>
        <v>30</v>
      </c>
      <c r="AK38" s="152" t="str">
        <f>IF(ISBLANK(Výsledky!$GP$3),"",Výsledky!GP15)</f>
        <v>-</v>
      </c>
      <c r="AL38" s="152">
        <v>0</v>
      </c>
      <c r="AM38" s="152" t="str">
        <f>IF(ISBLANK(Výsledky!$HD$3),"",Výsledky!HD15)</f>
        <v>-</v>
      </c>
      <c r="AN38" s="152" t="str">
        <f>IF(ISBLANK(Výsledky!$HK$3),"",Výsledky!HK15)</f>
        <v>-</v>
      </c>
      <c r="AO38" s="152" t="str">
        <f>IF(ISBLANK(Výsledky!$HR$3),"",Výsledky!HR15)</f>
        <v>-</v>
      </c>
      <c r="AP38" s="152" t="str">
        <f>IF(ISBLANK(Výsledky!$HY$3),"",Výsledky!HY15)</f>
        <v>-</v>
      </c>
      <c r="AQ38" s="152" t="str">
        <f>IF(ISBLANK(Výsledky!$IF$3),"",Výsledky!IF15)</f>
        <v>-</v>
      </c>
      <c r="AR38" s="152">
        <f>IF(ISBLANK(Výsledky!$IM$3),"",Výsledky!IM15)</f>
        <v>40</v>
      </c>
      <c r="AS38" s="152">
        <f>IF(ISBLANK(Výsledky!$IT$3),"",Výsledky!IT15)</f>
        <v>60</v>
      </c>
      <c r="AT38" s="152">
        <f>IF(ISBLANK(Výsledky!$JA$3),"",Výsledky!JA15)</f>
        <v>50</v>
      </c>
      <c r="AU38" s="152">
        <f>IF(ISBLANK(Výsledky!$JH$3),"",Výsledky!JH15)</f>
        <v>20</v>
      </c>
      <c r="AV38" s="152">
        <f>IF(ISBLANK(Výsledky!$JO$3),"",Výsledky!JO15)</f>
        <v>30</v>
      </c>
      <c r="AW38" s="152">
        <f>IF(ISBLANK(Výsledky!$JV$3),"",Výsledky!JV15)</f>
        <v>60</v>
      </c>
      <c r="AX38" s="152">
        <f>IF(ISBLANK(Výsledky!$KC$3),"",Výsledky!KC15)</f>
        <v>30</v>
      </c>
      <c r="AY38" s="152" t="str">
        <f>IF(ISBLANK(Výsledky!$KJ$3),"",Výsledky!KJ15)</f>
        <v>-</v>
      </c>
      <c r="AZ38" s="152">
        <f>IF(ISBLANK(Výsledky!$KQ$3),"",Výsledky!KQ15)</f>
        <v>80</v>
      </c>
      <c r="BA38" s="152">
        <f>IF(ISBLANK(Výsledky!$KX$3),"",Výsledky!KX15)</f>
        <v>30</v>
      </c>
      <c r="BB38" s="152">
        <f>IF(ISBLANK(Výsledky!$LE$3),"",Výsledky!LE15)</f>
        <v>10</v>
      </c>
      <c r="BC38" s="152">
        <f>IF(ISBLANK(Výsledky!$LL$3),"",Výsledky!LL15)</f>
        <v>60</v>
      </c>
      <c r="BD38" s="152" t="str">
        <f>IF(ISBLANK(Výsledky!$LS$3),"",Výsledky!LS15)</f>
        <v/>
      </c>
      <c r="BE38" s="152">
        <f>IF(ISBLANK(Výsledky!$LZ$3),"",Výsledky!LZ15)</f>
        <v>30</v>
      </c>
      <c r="BF38" s="152">
        <f>IF(ISBLANK(Výsledky!$MG$3),"",Výsledky!MG15)</f>
        <v>30</v>
      </c>
      <c r="BG38" s="152" t="str">
        <f>IF(ISBLANK(Výsledky!$MN$3),"",Výsledky!MN15)</f>
        <v/>
      </c>
      <c r="BH38" s="152" t="str">
        <f>IF(ISBLANK(Výsledky!$MU$3),"",Výsledky!MU15)</f>
        <v/>
      </c>
      <c r="BI38" s="152" t="str">
        <f>IF(ISBLANK(Výsledky!$NB$3),"",Výsledky!NB15)</f>
        <v/>
      </c>
      <c r="BJ38" s="152" t="str">
        <f>IF(ISBLANK(Výsledky!$NI$3),"",Výsledky!NI15)</f>
        <v/>
      </c>
      <c r="BK38" s="152" t="str">
        <f>IF(ISBLANK(Výsledky!$NP$3),"",Výsledky!NP15)</f>
        <v/>
      </c>
      <c r="BL38" s="152" t="str">
        <f>IF(ISBLANK(Výsledky!$NW$3),"",Výsledky!NW15)</f>
        <v/>
      </c>
      <c r="BM38" s="152" t="str">
        <f>IF(ISBLANK(Výsledky!$OD$3),"",Výsledky!OD15)</f>
        <v/>
      </c>
      <c r="BN38" s="152" t="str">
        <f>IF(ISBLANK(Výsledky!$OK$3),"",Výsledky!OK15)</f>
        <v/>
      </c>
      <c r="BO38" s="152" t="str">
        <f>IF(ISBLANK(Výsledky!$OR$3),"",Výsledky!OR15)</f>
        <v/>
      </c>
      <c r="BP38" s="152" t="str">
        <f>IF(ISBLANK(Výsledky!$OY$3),"",Výsledky!OY15)</f>
        <v/>
      </c>
      <c r="BQ38" s="152" t="str">
        <f>IF(ISBLANK(Výsledky!$PF$3),"",Výsledky!PF15)</f>
        <v/>
      </c>
      <c r="BR38" s="152" t="str">
        <f>IF(ISBLANK(Výsledky!$PM$3),"",Výsledky!PM15)</f>
        <v/>
      </c>
      <c r="BS38" s="152" t="str">
        <f>IF(ISBLANK(Výsledky!$PT$3),"",Výsledky!PT15)</f>
        <v/>
      </c>
      <c r="BT38" s="153" t="str">
        <f>IF(ISBLANK(Výsledky!$QA$3),"",Výsledky!QA15)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5" t="s">
        <v>203</v>
      </c>
      <c r="C39" s="161">
        <f>Tipy!A68</f>
        <v>56</v>
      </c>
      <c r="D39" s="179" t="str">
        <f>Tipy!B68</f>
        <v>Ostrovan</v>
      </c>
      <c r="E39" s="308">
        <f>SUM(F39:I39)</f>
        <v>1500</v>
      </c>
      <c r="F39" s="306">
        <f>IF(ISBLANK(Výsledky!$I$3),"-",SUM(J39:M39,O39,Q39,S39:T39,V39,X39,Z39:AA39,AC39:AE39,AG39:AI39,AK39:AM39,AP39,AR39,AT39:AU39,AW39:AX39,BA39,BC39:BD39,BF39,BH39,BJ39,BL39,BN39,BP39,BR39:BS39))</f>
        <v>1000</v>
      </c>
      <c r="G39" s="151">
        <f>IF(ISBLANK(Výsledky!$AK$3),"-",SUM(N39,R39,U39,Y39,AB39,AF39,AV39,BB39,BG39,BI39,BM39,BO39,BT39))</f>
        <v>300</v>
      </c>
      <c r="H39" s="151">
        <f>IF(ISBLANK(Výsledky!$AY$3),"-",SUM(P39,W39,AJ39,AO39,AQ39,AY39))</f>
        <v>120</v>
      </c>
      <c r="I39" s="167">
        <f>IF(ISBLANK(Výsledky!$HK$3),"-",SUM(AN39,AS39,AZ39,BE39,BK39,BQ39))</f>
        <v>80</v>
      </c>
      <c r="J39" s="164">
        <f>IF(ISBLANK(Výsledky!$I$3),"",Výsledky!I74)</f>
        <v>90</v>
      </c>
      <c r="K39" s="152">
        <f>IF(ISBLANK(Výsledky!$P$3),"",Výsledky!P74)</f>
        <v>60</v>
      </c>
      <c r="L39" s="152">
        <f>IF(ISBLANK(Výsledky!$W$3),"",Výsledky!W74)</f>
        <v>10</v>
      </c>
      <c r="M39" s="152">
        <f>IF(ISBLANK(Výsledky!$AD$3),"",Výsledky!AD74)</f>
        <v>60</v>
      </c>
      <c r="N39" s="152">
        <f>IF(ISBLANK(Výsledky!$AK$3),"",Výsledky!AK74)</f>
        <v>20</v>
      </c>
      <c r="O39" s="152">
        <f>IF(ISBLANK(Výsledky!$AR$3),"",Výsledky!AR74)</f>
        <v>50</v>
      </c>
      <c r="P39" s="152">
        <f>IF(ISBLANK(Výsledky!$AY$3),"",Výsledky!AY74)</f>
        <v>20</v>
      </c>
      <c r="Q39" s="152">
        <f>IF(ISBLANK(Výsledky!$BF$3),"",Výsledky!BF74)</f>
        <v>40</v>
      </c>
      <c r="R39" s="152">
        <f>IF(ISBLANK(Výsledky!$BM$3),"",Výsledky!BM74)</f>
        <v>80</v>
      </c>
      <c r="S39" s="152">
        <f>IF(ISBLANK(Výsledky!$BT$3),"",Výsledky!BT74)</f>
        <v>30</v>
      </c>
      <c r="T39" s="152">
        <f>IF(ISBLANK(Výsledky!$CA$3),"",Výsledky!CA74)</f>
        <v>40</v>
      </c>
      <c r="U39" s="152">
        <f>IF(ISBLANK(Výsledky!$CH$3),"",Výsledky!CH74)</f>
        <v>50</v>
      </c>
      <c r="V39" s="152">
        <f>IF(ISBLANK(Výsledky!$CO$3),"",Výsledky!CO74)</f>
        <v>70</v>
      </c>
      <c r="W39" s="152">
        <f>IF(ISBLANK(Výsledky!$CV$3),"",Výsledky!CV74)</f>
        <v>50</v>
      </c>
      <c r="X39" s="152">
        <f>IF(ISBLANK(Výsledky!$DC$3),"",Výsledky!DC74)</f>
        <v>40</v>
      </c>
      <c r="Y39" s="152">
        <f>IF(ISBLANK(Výsledky!$DJ$3),"",Výsledky!DJ74)</f>
        <v>30</v>
      </c>
      <c r="Z39" s="152">
        <f>IF(ISBLANK(Výsledky!$DQ$3),"",Výsledky!DQ74)</f>
        <v>0</v>
      </c>
      <c r="AA39" s="152">
        <f>IF(ISBLANK(Výsledky!$DX$3),"",Výsledky!DX74)</f>
        <v>50</v>
      </c>
      <c r="AB39" s="152">
        <f>IF(ISBLANK(Výsledky!$EE$3),"",Výsledky!EE74)</f>
        <v>20</v>
      </c>
      <c r="AC39" s="152">
        <f>IF(ISBLANK(Výsledky!$EL$3),"",Výsledky!EL74)</f>
        <v>40</v>
      </c>
      <c r="AD39" s="152">
        <f>IF(ISBLANK(Výsledky!$ES$3),"",Výsledky!ES74)</f>
        <v>20</v>
      </c>
      <c r="AE39" s="152">
        <f>IF(ISBLANK(Výsledky!$EZ$3),"",Výsledky!EZ74)</f>
        <v>30</v>
      </c>
      <c r="AF39" s="152">
        <f>IF(ISBLANK(Výsledky!$FG$3),"",Výsledky!FG74)</f>
        <v>40</v>
      </c>
      <c r="AG39" s="152">
        <f>IF(ISBLANK(Výsledky!$FN$3),"",Výsledky!FN74)</f>
        <v>50</v>
      </c>
      <c r="AH39" s="152">
        <f>IF(ISBLANK(Výsledky!$FU$3),"",Výsledky!FU74)</f>
        <v>60</v>
      </c>
      <c r="AI39" s="152">
        <f>IF(ISBLANK(Výsledky!$GB$3),"",Výsledky!GB74)</f>
        <v>0</v>
      </c>
      <c r="AJ39" s="152" t="str">
        <f>IF(ISBLANK(Výsledky!$GI$3),"",Výsledky!GI74)</f>
        <v>-</v>
      </c>
      <c r="AK39" s="152">
        <f>IF(ISBLANK(Výsledky!$GP$3),"",Výsledky!GP74)</f>
        <v>50</v>
      </c>
      <c r="AL39" s="152">
        <v>0</v>
      </c>
      <c r="AM39" s="152">
        <f>IF(ISBLANK(Výsledky!$HD$3),"",Výsledky!HD74)</f>
        <v>40</v>
      </c>
      <c r="AN39" s="152">
        <f>IF(ISBLANK(Výsledky!$HK$3),"",Výsledky!HK74)</f>
        <v>30</v>
      </c>
      <c r="AO39" s="152">
        <f>IF(ISBLANK(Výsledky!$HR$3),"",Výsledky!HR74)</f>
        <v>0</v>
      </c>
      <c r="AP39" s="152">
        <f>IF(ISBLANK(Výsledky!$HY$3),"",Výsledky!HY74)</f>
        <v>30</v>
      </c>
      <c r="AQ39" s="152">
        <f>IF(ISBLANK(Výsledky!$IF$3),"",Výsledky!IF74)</f>
        <v>50</v>
      </c>
      <c r="AR39" s="152">
        <f>IF(ISBLANK(Výsledky!$IM$3),"",Výsledky!IM74)</f>
        <v>40</v>
      </c>
      <c r="AS39" s="152">
        <f>IF(ISBLANK(Výsledky!$IT$3),"",Výsledky!IT74)</f>
        <v>50</v>
      </c>
      <c r="AT39" s="152">
        <f>IF(ISBLANK(Výsledky!$JA$3),"",Výsledky!JA74)</f>
        <v>20</v>
      </c>
      <c r="AU39" s="152">
        <f>IF(ISBLANK(Výsledky!$JH$3),"",Výsledky!JH74)</f>
        <v>20</v>
      </c>
      <c r="AV39" s="152">
        <f>IF(ISBLANK(Výsledky!$JO$3),"",Výsledky!JO74)</f>
        <v>60</v>
      </c>
      <c r="AW39" s="152">
        <f>IF(ISBLANK(Výsledky!$JV$3),"",Výsledky!JV74)</f>
        <v>60</v>
      </c>
      <c r="AX39" s="152" t="str">
        <f>IF(ISBLANK(Výsledky!$KC$3),"",Výsledky!KC74)</f>
        <v>-</v>
      </c>
      <c r="AY39" s="152">
        <f>IF(ISBLANK(Výsledky!$KJ$3),"",Výsledky!KJ74)</f>
        <v>0</v>
      </c>
      <c r="AZ39" s="152" t="str">
        <f>IF(ISBLANK(Výsledky!$KQ$3),"",Výsledky!KQ74)</f>
        <v>-</v>
      </c>
      <c r="BA39" s="152" t="str">
        <f>IF(ISBLANK(Výsledky!$KX$3),"",Výsledky!KX74)</f>
        <v>-</v>
      </c>
      <c r="BB39" s="152">
        <f>IF(ISBLANK(Výsledky!$LE$3),"",Výsledky!LE74)</f>
        <v>0</v>
      </c>
      <c r="BC39" s="152" t="str">
        <f>IF(ISBLANK(Výsledky!$LL$3),"",Výsledky!LL74)</f>
        <v>-</v>
      </c>
      <c r="BD39" s="152" t="str">
        <f>IF(ISBLANK(Výsledky!$LS$3),"",Výsledky!LS74)</f>
        <v/>
      </c>
      <c r="BE39" s="152" t="str">
        <f>IF(ISBLANK(Výsledky!$LZ$3),"",Výsledky!LZ74)</f>
        <v>-</v>
      </c>
      <c r="BF39" s="152" t="str">
        <f>IF(ISBLANK(Výsledky!$MG$3),"",Výsledky!MG74)</f>
        <v>-</v>
      </c>
      <c r="BG39" s="152" t="str">
        <f>IF(ISBLANK(Výsledky!$MN$3),"",Výsledky!MN74)</f>
        <v/>
      </c>
      <c r="BH39" s="152" t="str">
        <f>IF(ISBLANK(Výsledky!$MU$3),"",Výsledky!MU74)</f>
        <v/>
      </c>
      <c r="BI39" s="152" t="str">
        <f>IF(ISBLANK(Výsledky!$NB$3),"",Výsledky!NB74)</f>
        <v/>
      </c>
      <c r="BJ39" s="152" t="str">
        <f>IF(ISBLANK(Výsledky!$NI$3),"",Výsledky!NI74)</f>
        <v/>
      </c>
      <c r="BK39" s="152" t="str">
        <f>IF(ISBLANK(Výsledky!$NP$3),"",Výsledky!NP74)</f>
        <v/>
      </c>
      <c r="BL39" s="152" t="str">
        <f>IF(ISBLANK(Výsledky!$NW$3),"",Výsledky!NW74)</f>
        <v/>
      </c>
      <c r="BM39" s="152" t="str">
        <f>IF(ISBLANK(Výsledky!$OD$3),"",Výsledky!OD74)</f>
        <v/>
      </c>
      <c r="BN39" s="152" t="str">
        <f>IF(ISBLANK(Výsledky!$OK$3),"",Výsledky!OK74)</f>
        <v/>
      </c>
      <c r="BO39" s="152" t="str">
        <f>IF(ISBLANK(Výsledky!$OR$3),"",Výsledky!OR74)</f>
        <v/>
      </c>
      <c r="BP39" s="152" t="str">
        <f>IF(ISBLANK(Výsledky!$OY$3),"",Výsledky!OY74)</f>
        <v/>
      </c>
      <c r="BQ39" s="152" t="str">
        <f>IF(ISBLANK(Výsledky!$PF$3),"",Výsledky!PF74)</f>
        <v/>
      </c>
      <c r="BR39" s="152" t="str">
        <f>IF(ISBLANK(Výsledky!$PM$3),"",Výsledky!PM74)</f>
        <v/>
      </c>
      <c r="BS39" s="152" t="str">
        <f>IF(ISBLANK(Výsledky!$PT$3),"",Výsledky!PT74)</f>
        <v/>
      </c>
      <c r="BT39" s="153" t="str">
        <f>IF(ISBLANK(Výsledky!$QA$3),"",Výsledky!QA74)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5" t="s">
        <v>204</v>
      </c>
      <c r="C40" s="161">
        <f>Tipy!A30</f>
        <v>80</v>
      </c>
      <c r="D40" s="179" t="str">
        <f>Tipy!B30</f>
        <v>GaboLFC</v>
      </c>
      <c r="E40" s="308">
        <f>SUM(F40:I40)</f>
        <v>1500</v>
      </c>
      <c r="F40" s="306">
        <f>IF(ISBLANK(Výsledky!$I$3),"-",SUM(J40:M40,O40,Q40,S40:T40,V40,X40,Z40:AA40,AC40:AE40,AG40:AI40,AK40:AM40,AP40,AR40,AT40:AU40,AW40:AX40,BA40,BC40:BD40,BF40,BH40,BJ40,BL40,BN40,BP40,BR40:BS40))</f>
        <v>1080</v>
      </c>
      <c r="G40" s="151">
        <f>IF(ISBLANK(Výsledky!$AK$3),"-",SUM(N40,R40,U40,Y40,AB40,AF40,AV40,BB40,BG40,BI40,BM40,BO40,BT40))</f>
        <v>210</v>
      </c>
      <c r="H40" s="151">
        <f>IF(ISBLANK(Výsledky!$AY$3),"-",SUM(P40,W40,AJ40,AO40,AQ40,AY40))</f>
        <v>140</v>
      </c>
      <c r="I40" s="167">
        <f>IF(ISBLANK(Výsledky!$HK$3),"-",SUM(AN40,AS40,AZ40,BE40,BK40,BQ40))</f>
        <v>70</v>
      </c>
      <c r="J40" s="164">
        <f>IF(ISBLANK(Výsledky!$I$3),"",Výsledky!I36)</f>
        <v>60</v>
      </c>
      <c r="K40" s="152">
        <f>IF(ISBLANK(Výsledky!$P$3),"",Výsledky!P36)</f>
        <v>50</v>
      </c>
      <c r="L40" s="152">
        <f>IF(ISBLANK(Výsledky!$W$3),"",Výsledky!W36)</f>
        <v>10</v>
      </c>
      <c r="M40" s="152">
        <f>IF(ISBLANK(Výsledky!$AD$3),"",Výsledky!AD36)</f>
        <v>50</v>
      </c>
      <c r="N40" s="152">
        <f>IF(ISBLANK(Výsledky!$AK$3),"",Výsledky!AK36)</f>
        <v>20</v>
      </c>
      <c r="O40" s="152">
        <f>IF(ISBLANK(Výsledky!$AR$3),"",Výsledky!AR36)</f>
        <v>80</v>
      </c>
      <c r="P40" s="152">
        <f>IF(ISBLANK(Výsledky!$AY$3),"",Výsledky!AY36)</f>
        <v>60</v>
      </c>
      <c r="Q40" s="152">
        <f>IF(ISBLANK(Výsledky!$BF$3),"",Výsledky!BF36)</f>
        <v>30</v>
      </c>
      <c r="R40" s="152">
        <f>IF(ISBLANK(Výsledky!$BM$3),"",Výsledky!BM36)</f>
        <v>30</v>
      </c>
      <c r="S40" s="152">
        <f>IF(ISBLANK(Výsledky!$BT$3),"",Výsledky!BT36)</f>
        <v>0</v>
      </c>
      <c r="T40" s="152">
        <f>IF(ISBLANK(Výsledky!$CA$3),"",Výsledky!CA36)</f>
        <v>50</v>
      </c>
      <c r="U40" s="152">
        <f>IF(ISBLANK(Výsledky!$CH$3),"",Výsledky!CH36)</f>
        <v>0</v>
      </c>
      <c r="V40" s="152">
        <f>IF(ISBLANK(Výsledky!$CO$3),"",Výsledky!CO36)</f>
        <v>50</v>
      </c>
      <c r="W40" s="152">
        <f>IF(ISBLANK(Výsledky!$CV$3),"",Výsledky!CV36)</f>
        <v>50</v>
      </c>
      <c r="X40" s="152">
        <f>IF(ISBLANK(Výsledky!$DC$3),"",Výsledky!DC36)</f>
        <v>10</v>
      </c>
      <c r="Y40" s="152">
        <f>IF(ISBLANK(Výsledky!$DJ$3),"",Výsledky!DJ36)</f>
        <v>30</v>
      </c>
      <c r="Z40" s="152">
        <f>IF(ISBLANK(Výsledky!$DQ$3),"",Výsledky!DQ36)</f>
        <v>10</v>
      </c>
      <c r="AA40" s="152">
        <f>IF(ISBLANK(Výsledky!$DX$3),"",Výsledky!DX36)</f>
        <v>60</v>
      </c>
      <c r="AB40" s="152">
        <f>IF(ISBLANK(Výsledky!$EE$3),"",Výsledky!EE36)</f>
        <v>30</v>
      </c>
      <c r="AC40" s="152">
        <f>IF(ISBLANK(Výsledky!$EL$3),"",Výsledky!EL36)</f>
        <v>40</v>
      </c>
      <c r="AD40" s="152">
        <f>IF(ISBLANK(Výsledky!$ES$3),"",Výsledky!ES36)</f>
        <v>50</v>
      </c>
      <c r="AE40" s="152">
        <f>IF(ISBLANK(Výsledky!$EZ$3),"",Výsledky!EZ36)</f>
        <v>30</v>
      </c>
      <c r="AF40" s="152">
        <f>IF(ISBLANK(Výsledky!$FG$3),"",Výsledky!FG36)</f>
        <v>50</v>
      </c>
      <c r="AG40" s="152">
        <f>IF(ISBLANK(Výsledky!$FN$3),"",Výsledky!FN36)</f>
        <v>50</v>
      </c>
      <c r="AH40" s="152">
        <f>IF(ISBLANK(Výsledky!$FU$3),"",Výsledky!FU36)</f>
        <v>60</v>
      </c>
      <c r="AI40" s="152">
        <f>IF(ISBLANK(Výsledky!$GB$3),"",Výsledky!GB36)</f>
        <v>0</v>
      </c>
      <c r="AJ40" s="152">
        <f>IF(ISBLANK(Výsledky!$GI$3),"",Výsledky!GI36)</f>
        <v>0</v>
      </c>
      <c r="AK40" s="152">
        <f>IF(ISBLANK(Výsledky!$GP$3),"",Výsledky!GP36)</f>
        <v>50</v>
      </c>
      <c r="AL40" s="152">
        <v>0</v>
      </c>
      <c r="AM40" s="152">
        <f>IF(ISBLANK(Výsledky!$HD$3),"",Výsledky!HD36)</f>
        <v>0</v>
      </c>
      <c r="AN40" s="152">
        <f>IF(ISBLANK(Výsledky!$HK$3),"",Výsledky!HK36)</f>
        <v>20</v>
      </c>
      <c r="AO40" s="152">
        <f>IF(ISBLANK(Výsledky!$HR$3),"",Výsledky!HR36)</f>
        <v>0</v>
      </c>
      <c r="AP40" s="152">
        <f>IF(ISBLANK(Výsledky!$HY$3),"",Výsledky!HY36)</f>
        <v>40</v>
      </c>
      <c r="AQ40" s="152">
        <f>IF(ISBLANK(Výsledky!$IF$3),"",Výsledky!IF36)</f>
        <v>30</v>
      </c>
      <c r="AR40" s="152">
        <f>IF(ISBLANK(Výsledky!$IM$3),"",Výsledky!IM36)</f>
        <v>30</v>
      </c>
      <c r="AS40" s="152">
        <f>IF(ISBLANK(Výsledky!$IT$3),"",Výsledky!IT36)</f>
        <v>30</v>
      </c>
      <c r="AT40" s="152">
        <f>IF(ISBLANK(Výsledky!$JA$3),"",Výsledky!JA36)</f>
        <v>20</v>
      </c>
      <c r="AU40" s="152">
        <f>IF(ISBLANK(Výsledky!$JH$3),"",Výsledky!JH36)</f>
        <v>30</v>
      </c>
      <c r="AV40" s="152">
        <f>IF(ISBLANK(Výsledky!$JO$3),"",Výsledky!JO36)</f>
        <v>50</v>
      </c>
      <c r="AW40" s="152">
        <f>IF(ISBLANK(Výsledky!$JV$3),"",Výsledky!JV36)</f>
        <v>50</v>
      </c>
      <c r="AX40" s="152">
        <f>IF(ISBLANK(Výsledky!$KC$3),"",Výsledky!KC36)</f>
        <v>20</v>
      </c>
      <c r="AY40" s="152">
        <f>IF(ISBLANK(Výsledky!$KJ$3),"",Výsledky!KJ36)</f>
        <v>0</v>
      </c>
      <c r="AZ40" s="152">
        <f>IF(ISBLANK(Výsledky!$KQ$3),"",Výsledky!KQ36)</f>
        <v>20</v>
      </c>
      <c r="BA40" s="152">
        <f>IF(ISBLANK(Výsledky!$KX$3),"",Výsledky!KX36)</f>
        <v>20</v>
      </c>
      <c r="BB40" s="152">
        <f>IF(ISBLANK(Výsledky!$LE$3),"",Výsledky!LE36)</f>
        <v>0</v>
      </c>
      <c r="BC40" s="152">
        <f>IF(ISBLANK(Výsledky!$LL$3),"",Výsledky!LL36)</f>
        <v>80</v>
      </c>
      <c r="BD40" s="152" t="str">
        <f>IF(ISBLANK(Výsledky!$LS$3),"",Výsledky!LS36)</f>
        <v/>
      </c>
      <c r="BE40" s="152" t="str">
        <f>IF(ISBLANK(Výsledky!$LZ$3),"",Výsledky!LZ36)</f>
        <v>-</v>
      </c>
      <c r="BF40" s="152">
        <f>IF(ISBLANK(Výsledky!$MG$3),"",Výsledky!MG36)</f>
        <v>50</v>
      </c>
      <c r="BG40" s="152" t="str">
        <f>IF(ISBLANK(Výsledky!$MN$3),"",Výsledky!MN36)</f>
        <v/>
      </c>
      <c r="BH40" s="152" t="str">
        <f>IF(ISBLANK(Výsledky!$MU$3),"",Výsledky!MU36)</f>
        <v/>
      </c>
      <c r="BI40" s="152" t="str">
        <f>IF(ISBLANK(Výsledky!$NB$3),"",Výsledky!NB36)</f>
        <v/>
      </c>
      <c r="BJ40" s="152" t="str">
        <f>IF(ISBLANK(Výsledky!$NI$3),"",Výsledky!NI36)</f>
        <v/>
      </c>
      <c r="BK40" s="152" t="str">
        <f>IF(ISBLANK(Výsledky!$NP$3),"",Výsledky!NP36)</f>
        <v/>
      </c>
      <c r="BL40" s="152" t="str">
        <f>IF(ISBLANK(Výsledky!$NW$3),"",Výsledky!NW36)</f>
        <v/>
      </c>
      <c r="BM40" s="152" t="str">
        <f>IF(ISBLANK(Výsledky!$OD$3),"",Výsledky!OD36)</f>
        <v/>
      </c>
      <c r="BN40" s="152" t="str">
        <f>IF(ISBLANK(Výsledky!$OK$3),"",Výsledky!OK36)</f>
        <v/>
      </c>
      <c r="BO40" s="152" t="str">
        <f>IF(ISBLANK(Výsledky!$OR$3),"",Výsledky!OR36)</f>
        <v/>
      </c>
      <c r="BP40" s="152" t="str">
        <f>IF(ISBLANK(Výsledky!$OY$3),"",Výsledky!OY36)</f>
        <v/>
      </c>
      <c r="BQ40" s="152" t="str">
        <f>IF(ISBLANK(Výsledky!$PF$3),"",Výsledky!PF36)</f>
        <v/>
      </c>
      <c r="BR40" s="152" t="str">
        <f>IF(ISBLANK(Výsledky!$PM$3),"",Výsledky!PM36)</f>
        <v/>
      </c>
      <c r="BS40" s="152" t="str">
        <f>IF(ISBLANK(Výsledky!$PT$3),"",Výsledky!PT36)</f>
        <v/>
      </c>
      <c r="BT40" s="153" t="str">
        <f>IF(ISBLANK(Výsledky!$QA$3),"",Výsledky!QA36)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5" t="s">
        <v>205</v>
      </c>
      <c r="C41" s="161">
        <f>Tipy!A40</f>
        <v>53</v>
      </c>
      <c r="D41" s="179" t="str">
        <f>Tipy!B40</f>
        <v>JV-21</v>
      </c>
      <c r="E41" s="308">
        <f>SUM(F41:I41)</f>
        <v>1490</v>
      </c>
      <c r="F41" s="306">
        <f>IF(ISBLANK(Výsledky!$I$3),"-",SUM(J41:M41,O41,Q41,S41:T41,V41,X41,Z41:AA41,AC41:AE41,AG41:AI41,AK41:AM41,AP41,AR41,AT41:AU41,AW41:AX41,BA41,BC41:BD41,BF41,BH41,BJ41,BL41,BN41,BP41,BR41:BS41))</f>
        <v>970</v>
      </c>
      <c r="G41" s="151">
        <f>IF(ISBLANK(Výsledky!$AK$3),"-",SUM(N41,R41,U41,Y41,AB41,AF41,AV41,BB41,BG41,BI41,BM41,BO41,BT41))</f>
        <v>120</v>
      </c>
      <c r="H41" s="151">
        <f>IF(ISBLANK(Výsledky!$AY$3),"-",SUM(P41,W41,AJ41,AO41,AQ41,AY41))</f>
        <v>300</v>
      </c>
      <c r="I41" s="167">
        <f>IF(ISBLANK(Výsledky!$HK$3),"-",SUM(AN41,AS41,AZ41,BE41,BK41,BQ41))</f>
        <v>100</v>
      </c>
      <c r="J41" s="164">
        <f>IF(ISBLANK(Výsledky!$I$3),"",Výsledky!I46)</f>
        <v>60</v>
      </c>
      <c r="K41" s="152">
        <f>IF(ISBLANK(Výsledky!$P$3),"",Výsledky!P46)</f>
        <v>30</v>
      </c>
      <c r="L41" s="152">
        <f>IF(ISBLANK(Výsledky!$W$3),"",Výsledky!W46)</f>
        <v>40</v>
      </c>
      <c r="M41" s="152">
        <f>IF(ISBLANK(Výsledky!$AD$3),"",Výsledky!AD46)</f>
        <v>60</v>
      </c>
      <c r="N41" s="152" t="str">
        <f>IF(ISBLANK(Výsledky!$AK$3),"",Výsledky!AK46)</f>
        <v>-</v>
      </c>
      <c r="O41" s="152" t="str">
        <f>IF(ISBLANK(Výsledky!$AR$3),"",Výsledky!AR46)</f>
        <v>-</v>
      </c>
      <c r="P41" s="152">
        <f>IF(ISBLANK(Výsledky!$AY$3),"",Výsledky!AY46)</f>
        <v>70</v>
      </c>
      <c r="Q41" s="152">
        <f>IF(ISBLANK(Výsledky!$BF$3),"",Výsledky!BF46)</f>
        <v>0</v>
      </c>
      <c r="R41" s="152" t="str">
        <f>IF(ISBLANK(Výsledky!$BM$3),"",Výsledky!BM46)</f>
        <v>-</v>
      </c>
      <c r="S41" s="152">
        <f>IF(ISBLANK(Výsledky!$BT$3),"",Výsledky!BT46)</f>
        <v>20</v>
      </c>
      <c r="T41" s="152">
        <f>IF(ISBLANK(Výsledky!$CA$3),"",Výsledky!CA46)</f>
        <v>60</v>
      </c>
      <c r="U41" s="152">
        <f>IF(ISBLANK(Výsledky!$CH$3),"",Výsledky!CH46)</f>
        <v>0</v>
      </c>
      <c r="V41" s="152">
        <f>IF(ISBLANK(Výsledky!$CO$3),"",Výsledky!CO46)</f>
        <v>30</v>
      </c>
      <c r="W41" s="152">
        <f>IF(ISBLANK(Výsledky!$CV$3),"",Výsledky!CV46)</f>
        <v>80</v>
      </c>
      <c r="X41" s="152">
        <f>IF(ISBLANK(Výsledky!$DC$3),"",Výsledky!DC46)</f>
        <v>20</v>
      </c>
      <c r="Y41" s="152" t="str">
        <f>IF(ISBLANK(Výsledky!$DJ$3),"",Výsledky!DJ46)</f>
        <v>-</v>
      </c>
      <c r="Z41" s="152">
        <f>IF(ISBLANK(Výsledky!$DQ$3),"",Výsledky!DQ46)</f>
        <v>0</v>
      </c>
      <c r="AA41" s="152">
        <f>IF(ISBLANK(Výsledky!$DX$3),"",Výsledky!DX46)</f>
        <v>50</v>
      </c>
      <c r="AB41" s="152">
        <f>IF(ISBLANK(Výsledky!$EE$3),"",Výsledky!EE46)</f>
        <v>50</v>
      </c>
      <c r="AC41" s="152">
        <f>IF(ISBLANK(Výsledky!$EL$3),"",Výsledky!EL46)</f>
        <v>70</v>
      </c>
      <c r="AD41" s="152">
        <f>IF(ISBLANK(Výsledky!$ES$3),"",Výsledky!ES46)</f>
        <v>60</v>
      </c>
      <c r="AE41" s="152">
        <f>IF(ISBLANK(Výsledky!$EZ$3),"",Výsledky!EZ46)</f>
        <v>40</v>
      </c>
      <c r="AF41" s="152">
        <f>IF(ISBLANK(Výsledky!$FG$3),"",Výsledky!FG46)</f>
        <v>10</v>
      </c>
      <c r="AG41" s="152">
        <f>IF(ISBLANK(Výsledky!$FN$3),"",Výsledky!FN46)</f>
        <v>20</v>
      </c>
      <c r="AH41" s="152">
        <f>IF(ISBLANK(Výsledky!$FU$3),"",Výsledky!FU46)</f>
        <v>60</v>
      </c>
      <c r="AI41" s="152">
        <f>IF(ISBLANK(Výsledky!$GB$3),"",Výsledky!GB46)</f>
        <v>0</v>
      </c>
      <c r="AJ41" s="152">
        <f>IF(ISBLANK(Výsledky!$GI$3),"",Výsledky!GI46)</f>
        <v>60</v>
      </c>
      <c r="AK41" s="152">
        <f>IF(ISBLANK(Výsledky!$GP$3),"",Výsledky!GP46)</f>
        <v>50</v>
      </c>
      <c r="AL41" s="152" t="str">
        <f>IF(ISBLANK(Výsledky!$GW$3),"",Výsledky!GW46)</f>
        <v>-</v>
      </c>
      <c r="AM41" s="152">
        <f>IF(ISBLANK(Výsledky!$HD$3),"",Výsledky!HD46)</f>
        <v>40</v>
      </c>
      <c r="AN41" s="152">
        <f>IF(ISBLANK(Výsledky!$HK$3),"",Výsledky!HK46)</f>
        <v>30</v>
      </c>
      <c r="AO41" s="152">
        <f>IF(ISBLANK(Výsledky!$HR$3),"",Výsledky!HR46)</f>
        <v>0</v>
      </c>
      <c r="AP41" s="152">
        <f>IF(ISBLANK(Výsledky!$HY$3),"",Výsledky!HY46)</f>
        <v>30</v>
      </c>
      <c r="AQ41" s="152">
        <f>IF(ISBLANK(Výsledky!$IF$3),"",Výsledky!IF46)</f>
        <v>80</v>
      </c>
      <c r="AR41" s="152">
        <f>IF(ISBLANK(Výsledky!$IM$3),"",Výsledky!IM46)</f>
        <v>50</v>
      </c>
      <c r="AS41" s="152">
        <f>IF(ISBLANK(Výsledky!$IT$3),"",Výsledky!IT46)</f>
        <v>20</v>
      </c>
      <c r="AT41" s="152">
        <f>IF(ISBLANK(Výsledky!$JA$3),"",Výsledky!JA46)</f>
        <v>30</v>
      </c>
      <c r="AU41" s="152">
        <f>IF(ISBLANK(Výsledky!$JH$3),"",Výsledky!JH46)</f>
        <v>20</v>
      </c>
      <c r="AV41" s="152">
        <f>IF(ISBLANK(Výsledky!$JO$3),"",Výsledky!JO46)</f>
        <v>60</v>
      </c>
      <c r="AW41" s="152" t="str">
        <f>IF(ISBLANK(Výsledky!$JV$3),"",Výsledky!JV46)</f>
        <v>-</v>
      </c>
      <c r="AX41" s="152">
        <f>IF(ISBLANK(Výsledky!$KC$3),"",Výsledky!KC46)</f>
        <v>50</v>
      </c>
      <c r="AY41" s="152">
        <f>IF(ISBLANK(Výsledky!$KJ$3),"",Výsledky!KJ46)</f>
        <v>10</v>
      </c>
      <c r="AZ41" s="152">
        <f>IF(ISBLANK(Výsledky!$KQ$3),"",Výsledky!KQ46)</f>
        <v>30</v>
      </c>
      <c r="BA41" s="152">
        <f>IF(ISBLANK(Výsledky!$KX$3),"",Výsledky!KX46)</f>
        <v>20</v>
      </c>
      <c r="BB41" s="152">
        <f>IF(ISBLANK(Výsledky!$LE$3),"",Výsledky!LE46)</f>
        <v>0</v>
      </c>
      <c r="BC41" s="152">
        <f>IF(ISBLANK(Výsledky!$LL$3),"",Výsledky!LL46)</f>
        <v>60</v>
      </c>
      <c r="BD41" s="152" t="str">
        <f>IF(ISBLANK(Výsledky!$LS$3),"",Výsledky!LS46)</f>
        <v/>
      </c>
      <c r="BE41" s="152">
        <f>IF(ISBLANK(Výsledky!$LZ$3),"",Výsledky!LZ46)</f>
        <v>20</v>
      </c>
      <c r="BF41" s="152" t="str">
        <f>IF(ISBLANK(Výsledky!$MG$3),"",Výsledky!MG46)</f>
        <v>-</v>
      </c>
      <c r="BG41" s="152" t="str">
        <f>IF(ISBLANK(Výsledky!$MN$3),"",Výsledky!MN46)</f>
        <v/>
      </c>
      <c r="BH41" s="152" t="str">
        <f>IF(ISBLANK(Výsledky!$MU$3),"",Výsledky!MU46)</f>
        <v/>
      </c>
      <c r="BI41" s="152" t="str">
        <f>IF(ISBLANK(Výsledky!$NB$3),"",Výsledky!NB46)</f>
        <v/>
      </c>
      <c r="BJ41" s="152" t="str">
        <f>IF(ISBLANK(Výsledky!$NI$3),"",Výsledky!NI46)</f>
        <v/>
      </c>
      <c r="BK41" s="152" t="str">
        <f>IF(ISBLANK(Výsledky!$NP$3),"",Výsledky!NP46)</f>
        <v/>
      </c>
      <c r="BL41" s="152" t="str">
        <f>IF(ISBLANK(Výsledky!$NW$3),"",Výsledky!NW46)</f>
        <v/>
      </c>
      <c r="BM41" s="152" t="str">
        <f>IF(ISBLANK(Výsledky!$OD$3),"",Výsledky!OD46)</f>
        <v/>
      </c>
      <c r="BN41" s="152" t="str">
        <f>IF(ISBLANK(Výsledky!$OK$3),"",Výsledky!OK46)</f>
        <v/>
      </c>
      <c r="BO41" s="152" t="str">
        <f>IF(ISBLANK(Výsledky!$OR$3),"",Výsledky!OR46)</f>
        <v/>
      </c>
      <c r="BP41" s="152" t="str">
        <f>IF(ISBLANK(Výsledky!$OY$3),"",Výsledky!OY46)</f>
        <v/>
      </c>
      <c r="BQ41" s="152" t="str">
        <f>IF(ISBLANK(Výsledky!$PF$3),"",Výsledky!PF46)</f>
        <v/>
      </c>
      <c r="BR41" s="152" t="str">
        <f>IF(ISBLANK(Výsledky!$PM$3),"",Výsledky!PM46)</f>
        <v/>
      </c>
      <c r="BS41" s="152" t="str">
        <f>IF(ISBLANK(Výsledky!$PT$3),"",Výsledky!PT46)</f>
        <v/>
      </c>
      <c r="BT41" s="153" t="str">
        <f>IF(ISBLANK(Výsledky!$QA$3),"",Výsledky!QA46)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5" t="s">
        <v>206</v>
      </c>
      <c r="C42" s="161">
        <f>Tipy!A104</f>
        <v>32</v>
      </c>
      <c r="D42" s="179" t="str">
        <f>Tipy!B104</f>
        <v>Yogino</v>
      </c>
      <c r="E42" s="308">
        <f>SUM(F42:I42)</f>
        <v>1460</v>
      </c>
      <c r="F42" s="306">
        <f>IF(ISBLANK(Výsledky!$I$3),"-",SUM(J42:M42,O42,Q42,S42:T42,V42,X42,Z42:AA42,AC42:AE42,AG42:AI42,AK42:AM42,AP42,AR42,AT42:AU42,AW42:AX42,BA42,BC42:BD42,BF42,BH42,BJ42,BL42,BN42,BP42,BR42:BS42))</f>
        <v>960</v>
      </c>
      <c r="G42" s="151">
        <f>IF(ISBLANK(Výsledky!$AK$3),"-",SUM(N42,R42,U42,Y42,AB42,AF42,AV42,BB42,BG42,BI42,BM42,BO42,BT42))</f>
        <v>280</v>
      </c>
      <c r="H42" s="151">
        <f>IF(ISBLANK(Výsledky!$AY$3),"-",SUM(P42,W42,AJ42,AO42,AQ42,AY42))</f>
        <v>180</v>
      </c>
      <c r="I42" s="167">
        <f>IF(ISBLANK(Výsledky!$HK$3),"-",SUM(AN42,AS42,AZ42,BE42,BK42,BQ42))</f>
        <v>40</v>
      </c>
      <c r="J42" s="164">
        <f>IF(ISBLANK(Výsledky!$I$3),"",Výsledky!I110)</f>
        <v>80</v>
      </c>
      <c r="K42" s="152">
        <f>IF(ISBLANK(Výsledky!$P$3),"",Výsledky!P110)</f>
        <v>30</v>
      </c>
      <c r="L42" s="152">
        <f>IF(ISBLANK(Výsledky!$W$3),"",Výsledky!W110)</f>
        <v>0</v>
      </c>
      <c r="M42" s="152">
        <f>IF(ISBLANK(Výsledky!$AD$3),"",Výsledky!AD110)</f>
        <v>60</v>
      </c>
      <c r="N42" s="152">
        <f>IF(ISBLANK(Výsledky!$AK$3),"",Výsledky!AK110)</f>
        <v>50</v>
      </c>
      <c r="O42" s="152">
        <f>IF(ISBLANK(Výsledky!$AR$3),"",Výsledky!AR110)</f>
        <v>60</v>
      </c>
      <c r="P42" s="152">
        <f>IF(ISBLANK(Výsledky!$AY$3),"",Výsledky!AY110)</f>
        <v>70</v>
      </c>
      <c r="Q42" s="152">
        <f>IF(ISBLANK(Výsledky!$BF$3),"",Výsledky!BF110)</f>
        <v>30</v>
      </c>
      <c r="R42" s="152">
        <f>IF(ISBLANK(Výsledky!$BM$3),"",Výsledky!BM110)</f>
        <v>50</v>
      </c>
      <c r="S42" s="152">
        <f>IF(ISBLANK(Výsledky!$BT$3),"",Výsledky!BT110)</f>
        <v>30</v>
      </c>
      <c r="T42" s="152">
        <f>IF(ISBLANK(Výsledky!$CA$3),"",Výsledky!CA110)</f>
        <v>50</v>
      </c>
      <c r="U42" s="152">
        <f>IF(ISBLANK(Výsledky!$CH$3),"",Výsledky!CH110)</f>
        <v>30</v>
      </c>
      <c r="V42" s="152">
        <f>IF(ISBLANK(Výsledky!$CO$3),"",Výsledky!CO110)</f>
        <v>60</v>
      </c>
      <c r="W42" s="152">
        <f>IF(ISBLANK(Výsledky!$CV$3),"",Výsledky!CV110)</f>
        <v>50</v>
      </c>
      <c r="X42" s="152">
        <f>IF(ISBLANK(Výsledky!$DC$3),"",Výsledky!DC110)</f>
        <v>0</v>
      </c>
      <c r="Y42" s="152">
        <f>IF(ISBLANK(Výsledky!$DJ$3),"",Výsledky!DJ110)</f>
        <v>30</v>
      </c>
      <c r="Z42" s="152">
        <f>IF(ISBLANK(Výsledky!$DQ$3),"",Výsledky!DQ110)</f>
        <v>10</v>
      </c>
      <c r="AA42" s="152">
        <f>IF(ISBLANK(Výsledky!$DX$3),"",Výsledky!DX110)</f>
        <v>60</v>
      </c>
      <c r="AB42" s="152" t="str">
        <f>IF(ISBLANK(Výsledky!$EE$3),"",Výsledky!EE110)</f>
        <v>-</v>
      </c>
      <c r="AC42" s="152">
        <f>IF(ISBLANK(Výsledky!$EL$3),"",Výsledky!EL110)</f>
        <v>30</v>
      </c>
      <c r="AD42" s="152">
        <f>IF(ISBLANK(Výsledky!$ES$3),"",Výsledky!ES110)</f>
        <v>20</v>
      </c>
      <c r="AE42" s="152">
        <f>IF(ISBLANK(Výsledky!$EZ$3),"",Výsledky!EZ110)</f>
        <v>30</v>
      </c>
      <c r="AF42" s="152">
        <f>IF(ISBLANK(Výsledky!$FG$3),"",Výsledky!FG110)</f>
        <v>70</v>
      </c>
      <c r="AG42" s="152">
        <f>IF(ISBLANK(Výsledky!$FN$3),"",Výsledky!FN110)</f>
        <v>50</v>
      </c>
      <c r="AH42" s="152">
        <f>IF(ISBLANK(Výsledky!$FU$3),"",Výsledky!FU110)</f>
        <v>50</v>
      </c>
      <c r="AI42" s="152">
        <f>IF(ISBLANK(Výsledky!$GB$3),"",Výsledky!GB110)</f>
        <v>10</v>
      </c>
      <c r="AJ42" s="152">
        <f>IF(ISBLANK(Výsledky!$GI$3),"",Výsledky!GI110)</f>
        <v>0</v>
      </c>
      <c r="AK42" s="152">
        <f>IF(ISBLANK(Výsledky!$GP$3),"",Výsledky!GP110)</f>
        <v>50</v>
      </c>
      <c r="AL42" s="152">
        <v>0</v>
      </c>
      <c r="AM42" s="152">
        <f>IF(ISBLANK(Výsledky!$HD$3),"",Výsledky!HD110)</f>
        <v>10</v>
      </c>
      <c r="AN42" s="152">
        <f>IF(ISBLANK(Výsledky!$HK$3),"",Výsledky!HK110)</f>
        <v>20</v>
      </c>
      <c r="AO42" s="152">
        <f>IF(ISBLANK(Výsledky!$HR$3),"",Výsledky!HR110)</f>
        <v>0</v>
      </c>
      <c r="AP42" s="152" t="str">
        <f>IF(ISBLANK(Výsledky!$HY$3),"",Výsledky!HY110)</f>
        <v>-</v>
      </c>
      <c r="AQ42" s="152">
        <f>IF(ISBLANK(Výsledky!$IF$3),"",Výsledky!IF110)</f>
        <v>60</v>
      </c>
      <c r="AR42" s="152">
        <f>IF(ISBLANK(Výsledky!$IM$3),"",Výsledky!IM110)</f>
        <v>30</v>
      </c>
      <c r="AS42" s="152" t="str">
        <f>IF(ISBLANK(Výsledky!$IT$3),"",Výsledky!IT110)</f>
        <v>-</v>
      </c>
      <c r="AT42" s="152" t="str">
        <f>IF(ISBLANK(Výsledky!$JA$3),"",Výsledky!JA110)</f>
        <v>-</v>
      </c>
      <c r="AU42" s="152">
        <f>IF(ISBLANK(Výsledky!$JH$3),"",Výsledky!JH110)</f>
        <v>30</v>
      </c>
      <c r="AV42" s="152">
        <f>IF(ISBLANK(Výsledky!$JO$3),"",Výsledky!JO110)</f>
        <v>50</v>
      </c>
      <c r="AW42" s="152">
        <f>IF(ISBLANK(Výsledky!$JV$3),"",Výsledky!JV110)</f>
        <v>50</v>
      </c>
      <c r="AX42" s="152">
        <f>IF(ISBLANK(Výsledky!$KC$3),"",Výsledky!KC110)</f>
        <v>50</v>
      </c>
      <c r="AY42" s="152">
        <f>IF(ISBLANK(Výsledky!$KJ$3),"",Výsledky!KJ110)</f>
        <v>0</v>
      </c>
      <c r="AZ42" s="152">
        <f>IF(ISBLANK(Výsledky!$KQ$3),"",Výsledky!KQ110)</f>
        <v>20</v>
      </c>
      <c r="BA42" s="152">
        <f>IF(ISBLANK(Výsledky!$KX$3),"",Výsledky!KX110)</f>
        <v>20</v>
      </c>
      <c r="BB42" s="152">
        <f>IF(ISBLANK(Výsledky!$LE$3),"",Výsledky!LE110)</f>
        <v>0</v>
      </c>
      <c r="BC42" s="152">
        <f>IF(ISBLANK(Výsledky!$LL$3),"",Výsledky!LL110)</f>
        <v>30</v>
      </c>
      <c r="BD42" s="152" t="str">
        <f>IF(ISBLANK(Výsledky!$LS$3),"",Výsledky!LS110)</f>
        <v/>
      </c>
      <c r="BE42" s="152" t="str">
        <f>IF(ISBLANK(Výsledky!$LZ$3),"",Výsledky!LZ110)</f>
        <v>-</v>
      </c>
      <c r="BF42" s="152">
        <f>IF(ISBLANK(Výsledky!$MG$3),"",Výsledky!MG110)</f>
        <v>30</v>
      </c>
      <c r="BG42" s="152" t="str">
        <f>IF(ISBLANK(Výsledky!$MN$3),"",Výsledky!MN110)</f>
        <v/>
      </c>
      <c r="BH42" s="152" t="str">
        <f>IF(ISBLANK(Výsledky!$MU$3),"",Výsledky!MU110)</f>
        <v/>
      </c>
      <c r="BI42" s="152" t="str">
        <f>IF(ISBLANK(Výsledky!$NB$3),"",Výsledky!NB110)</f>
        <v/>
      </c>
      <c r="BJ42" s="152" t="str">
        <f>IF(ISBLANK(Výsledky!$NI$3),"",Výsledky!NI110)</f>
        <v/>
      </c>
      <c r="BK42" s="152" t="str">
        <f>IF(ISBLANK(Výsledky!$NP$3),"",Výsledky!NP110)</f>
        <v/>
      </c>
      <c r="BL42" s="152" t="str">
        <f>IF(ISBLANK(Výsledky!$NW$3),"",Výsledky!NW110)</f>
        <v/>
      </c>
      <c r="BM42" s="152" t="str">
        <f>IF(ISBLANK(Výsledky!$OD$3),"",Výsledky!OD110)</f>
        <v/>
      </c>
      <c r="BN42" s="152" t="str">
        <f>IF(ISBLANK(Výsledky!$OK$3),"",Výsledky!OK110)</f>
        <v/>
      </c>
      <c r="BO42" s="152" t="str">
        <f>IF(ISBLANK(Výsledky!$OR$3),"",Výsledky!OR110)</f>
        <v/>
      </c>
      <c r="BP42" s="152" t="str">
        <f>IF(ISBLANK(Výsledky!$OY$3),"",Výsledky!OY110)</f>
        <v/>
      </c>
      <c r="BQ42" s="152" t="str">
        <f>IF(ISBLANK(Výsledky!$PF$3),"",Výsledky!PF110)</f>
        <v/>
      </c>
      <c r="BR42" s="152" t="str">
        <f>IF(ISBLANK(Výsledky!$PM$3),"",Výsledky!PM110)</f>
        <v/>
      </c>
      <c r="BS42" s="152" t="str">
        <f>IF(ISBLANK(Výsledky!$PT$3),"",Výsledky!PT110)</f>
        <v/>
      </c>
      <c r="BT42" s="153" t="str">
        <f>IF(ISBLANK(Výsledky!$QA$3),"",Výsledky!QA110)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5" t="s">
        <v>207</v>
      </c>
      <c r="C43" s="161">
        <f>Tipy!A84</f>
        <v>39</v>
      </c>
      <c r="D43" s="179" t="str">
        <f>Tipy!B84</f>
        <v>Robbie66Fowler</v>
      </c>
      <c r="E43" s="308">
        <f>SUM(F43:I43)</f>
        <v>1420</v>
      </c>
      <c r="F43" s="306">
        <f>IF(ISBLANK(Výsledky!$I$3),"-",SUM(J43:M43,O43,Q43,S43:T43,V43,X43,Z43:AA43,AC43:AE43,AG43:AI43,AK43:AM43,AP43,AR43,AT43:AU43,AW43:AX43,BA43,BC43:BD43,BF43,BH43,BJ43,BL43,BN43,BP43,BR43:BS43))</f>
        <v>950</v>
      </c>
      <c r="G43" s="151">
        <f>IF(ISBLANK(Výsledky!$AK$3),"-",SUM(N43,R43,U43,Y43,AB43,AF43,AV43,BB43,BG43,BI43,BM43,BO43,BT43))</f>
        <v>190</v>
      </c>
      <c r="H43" s="151">
        <f>IF(ISBLANK(Výsledky!$AY$3),"-",SUM(P43,W43,AJ43,AO43,AQ43,AY43))</f>
        <v>140</v>
      </c>
      <c r="I43" s="167">
        <f>IF(ISBLANK(Výsledky!$HK$3),"-",SUM(AN43,AS43,AZ43,BE43,BK43,BQ43))</f>
        <v>140</v>
      </c>
      <c r="J43" s="164">
        <f>IF(ISBLANK(Výsledky!$I$3),"",Výsledky!I90)</f>
        <v>60</v>
      </c>
      <c r="K43" s="152">
        <f>IF(ISBLANK(Výsledky!$P$3),"",Výsledky!P90)</f>
        <v>50</v>
      </c>
      <c r="L43" s="152">
        <f>IF(ISBLANK(Výsledky!$W$3),"",Výsledky!W90)</f>
        <v>20</v>
      </c>
      <c r="M43" s="152" t="str">
        <f>IF(ISBLANK(Výsledky!$AD$3),"",Výsledky!AD90)</f>
        <v>-</v>
      </c>
      <c r="N43" s="152" t="str">
        <f>IF(ISBLANK(Výsledky!$AK$3),"",Výsledky!AK90)</f>
        <v>-</v>
      </c>
      <c r="O43" s="152">
        <f>IF(ISBLANK(Výsledky!$AR$3),"",Výsledky!AR90)</f>
        <v>80</v>
      </c>
      <c r="P43" s="152">
        <f>IF(ISBLANK(Výsledky!$AY$3),"",Výsledky!AY90)</f>
        <v>30</v>
      </c>
      <c r="Q43" s="152">
        <f>IF(ISBLANK(Výsledky!$BF$3),"",Výsledky!BF90)</f>
        <v>30</v>
      </c>
      <c r="R43" s="152">
        <f>IF(ISBLANK(Výsledky!$BM$3),"",Výsledky!BM90)</f>
        <v>50</v>
      </c>
      <c r="S43" s="152">
        <f>IF(ISBLANK(Výsledky!$BT$3),"",Výsledky!BT90)</f>
        <v>50</v>
      </c>
      <c r="T43" s="152">
        <f>IF(ISBLANK(Výsledky!$CA$3),"",Výsledky!CA90)</f>
        <v>50</v>
      </c>
      <c r="U43" s="152">
        <f>IF(ISBLANK(Výsledky!$CH$3),"",Výsledky!CH90)</f>
        <v>20</v>
      </c>
      <c r="V43" s="152">
        <f>IF(ISBLANK(Výsledky!$CO$3),"",Výsledky!CO90)</f>
        <v>60</v>
      </c>
      <c r="W43" s="152">
        <f>IF(ISBLANK(Výsledky!$CV$3),"",Výsledky!CV90)</f>
        <v>50</v>
      </c>
      <c r="X43" s="152">
        <f>IF(ISBLANK(Výsledky!$DC$3),"",Výsledky!DC90)</f>
        <v>0</v>
      </c>
      <c r="Y43" s="152">
        <f>IF(ISBLANK(Výsledky!$DJ$3),"",Výsledky!DJ90)</f>
        <v>30</v>
      </c>
      <c r="Z43" s="152">
        <f>IF(ISBLANK(Výsledky!$DQ$3),"",Výsledky!DQ90)</f>
        <v>10</v>
      </c>
      <c r="AA43" s="152">
        <f>IF(ISBLANK(Výsledky!$DX$3),"",Výsledky!DX90)</f>
        <v>50</v>
      </c>
      <c r="AB43" s="152">
        <f>IF(ISBLANK(Výsledky!$EE$3),"",Výsledky!EE90)</f>
        <v>30</v>
      </c>
      <c r="AC43" s="152">
        <f>IF(ISBLANK(Výsledky!$EL$3),"",Výsledky!EL90)</f>
        <v>20</v>
      </c>
      <c r="AD43" s="152">
        <f>IF(ISBLANK(Výsledky!$ES$3),"",Výsledky!ES90)</f>
        <v>60</v>
      </c>
      <c r="AE43" s="152">
        <f>IF(ISBLANK(Výsledky!$EZ$3),"",Výsledky!EZ90)</f>
        <v>20</v>
      </c>
      <c r="AF43" s="152">
        <f>IF(ISBLANK(Výsledky!$FG$3),"",Výsledky!FG90)</f>
        <v>10</v>
      </c>
      <c r="AG43" s="152">
        <f>IF(ISBLANK(Výsledky!$FN$3),"",Výsledky!FN90)</f>
        <v>20</v>
      </c>
      <c r="AH43" s="152">
        <f>IF(ISBLANK(Výsledky!$FU$3),"",Výsledky!FU90)</f>
        <v>20</v>
      </c>
      <c r="AI43" s="152">
        <f>IF(ISBLANK(Výsledky!$GB$3),"",Výsledky!GB90)</f>
        <v>20</v>
      </c>
      <c r="AJ43" s="152">
        <f>IF(ISBLANK(Výsledky!$GI$3),"",Výsledky!GI90)</f>
        <v>30</v>
      </c>
      <c r="AK43" s="152">
        <f>IF(ISBLANK(Výsledky!$GP$3),"",Výsledky!GP90)</f>
        <v>50</v>
      </c>
      <c r="AL43" s="152">
        <v>0</v>
      </c>
      <c r="AM43" s="152">
        <f>IF(ISBLANK(Výsledky!$HD$3),"",Výsledky!HD90)</f>
        <v>0</v>
      </c>
      <c r="AN43" s="152">
        <f>IF(ISBLANK(Výsledky!$HK$3),"",Výsledky!HK90)</f>
        <v>20</v>
      </c>
      <c r="AO43" s="152">
        <f>IF(ISBLANK(Výsledky!$HR$3),"",Výsledky!HR90)</f>
        <v>20</v>
      </c>
      <c r="AP43" s="152">
        <f>IF(ISBLANK(Výsledky!$HY$3),"",Výsledky!HY90)</f>
        <v>30</v>
      </c>
      <c r="AQ43" s="152">
        <f>IF(ISBLANK(Výsledky!$IF$3),"",Výsledky!IF90)</f>
        <v>10</v>
      </c>
      <c r="AR43" s="152">
        <f>IF(ISBLANK(Výsledky!$IM$3),"",Výsledky!IM90)</f>
        <v>30</v>
      </c>
      <c r="AS43" s="152">
        <f>IF(ISBLANK(Výsledky!$IT$3),"",Výsledky!IT90)</f>
        <v>20</v>
      </c>
      <c r="AT43" s="152">
        <f>IF(ISBLANK(Výsledky!$JA$3),"",Výsledky!JA90)</f>
        <v>50</v>
      </c>
      <c r="AU43" s="152">
        <f>IF(ISBLANK(Výsledky!$JH$3),"",Výsledky!JH90)</f>
        <v>30</v>
      </c>
      <c r="AV43" s="152">
        <f>IF(ISBLANK(Výsledky!$JO$3),"",Výsledky!JO90)</f>
        <v>50</v>
      </c>
      <c r="AW43" s="152">
        <f>IF(ISBLANK(Výsledky!$JV$3),"",Výsledky!JV90)</f>
        <v>50</v>
      </c>
      <c r="AX43" s="152">
        <f>IF(ISBLANK(Výsledky!$KC$3),"",Výsledky!KC90)</f>
        <v>0</v>
      </c>
      <c r="AY43" s="152">
        <f>IF(ISBLANK(Výsledky!$KJ$3),"",Výsledky!KJ90)</f>
        <v>0</v>
      </c>
      <c r="AZ43" s="152">
        <f>IF(ISBLANK(Výsledky!$KQ$3),"",Výsledky!KQ90)</f>
        <v>80</v>
      </c>
      <c r="BA43" s="152" t="str">
        <f>IF(ISBLANK(Výsledky!$KX$3),"",Výsledky!KX90)</f>
        <v>-</v>
      </c>
      <c r="BB43" s="152">
        <f>IF(ISBLANK(Výsledky!$LE$3),"",Výsledky!LE90)</f>
        <v>0</v>
      </c>
      <c r="BC43" s="152">
        <f>IF(ISBLANK(Výsledky!$LL$3),"",Výsledky!LL90)</f>
        <v>60</v>
      </c>
      <c r="BD43" s="152" t="str">
        <f>IF(ISBLANK(Výsledky!$LS$3),"",Výsledky!LS90)</f>
        <v/>
      </c>
      <c r="BE43" s="152">
        <f>IF(ISBLANK(Výsledky!$LZ$3),"",Výsledky!LZ90)</f>
        <v>20</v>
      </c>
      <c r="BF43" s="152">
        <f>IF(ISBLANK(Výsledky!$MG$3),"",Výsledky!MG90)</f>
        <v>30</v>
      </c>
      <c r="BG43" s="152" t="str">
        <f>IF(ISBLANK(Výsledky!$MN$3),"",Výsledky!MN90)</f>
        <v/>
      </c>
      <c r="BH43" s="152" t="str">
        <f>IF(ISBLANK(Výsledky!$MU$3),"",Výsledky!MU90)</f>
        <v/>
      </c>
      <c r="BI43" s="152" t="str">
        <f>IF(ISBLANK(Výsledky!$NB$3),"",Výsledky!NB90)</f>
        <v/>
      </c>
      <c r="BJ43" s="152" t="str">
        <f>IF(ISBLANK(Výsledky!$NI$3),"",Výsledky!NI90)</f>
        <v/>
      </c>
      <c r="BK43" s="152" t="str">
        <f>IF(ISBLANK(Výsledky!$NP$3),"",Výsledky!NP90)</f>
        <v/>
      </c>
      <c r="BL43" s="152" t="str">
        <f>IF(ISBLANK(Výsledky!$NW$3),"",Výsledky!NW90)</f>
        <v/>
      </c>
      <c r="BM43" s="152" t="str">
        <f>IF(ISBLANK(Výsledky!$OD$3),"",Výsledky!OD90)</f>
        <v/>
      </c>
      <c r="BN43" s="152" t="str">
        <f>IF(ISBLANK(Výsledky!$OK$3),"",Výsledky!OK90)</f>
        <v/>
      </c>
      <c r="BO43" s="152" t="str">
        <f>IF(ISBLANK(Výsledky!$OR$3),"",Výsledky!OR90)</f>
        <v/>
      </c>
      <c r="BP43" s="152" t="str">
        <f>IF(ISBLANK(Výsledky!$OY$3),"",Výsledky!OY90)</f>
        <v/>
      </c>
      <c r="BQ43" s="152" t="str">
        <f>IF(ISBLANK(Výsledky!$PF$3),"",Výsledky!PF90)</f>
        <v/>
      </c>
      <c r="BR43" s="152" t="str">
        <f>IF(ISBLANK(Výsledky!$PM$3),"",Výsledky!PM90)</f>
        <v/>
      </c>
      <c r="BS43" s="152" t="str">
        <f>IF(ISBLANK(Výsledky!$PT$3),"",Výsledky!PT90)</f>
        <v/>
      </c>
      <c r="BT43" s="153" t="str">
        <f>IF(ISBLANK(Výsledky!$QA$3),"",Výsledky!QA90)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5" t="s">
        <v>208</v>
      </c>
      <c r="C44" s="161">
        <f>Tipy!A78</f>
        <v>50</v>
      </c>
      <c r="D44" s="179" t="str">
        <f>Tipy!B78</f>
        <v>Pikain</v>
      </c>
      <c r="E44" s="308">
        <f>SUM(F44:I44)</f>
        <v>1400</v>
      </c>
      <c r="F44" s="306">
        <f>IF(ISBLANK(Výsledky!$I$3),"-",SUM(J44:M44,O44,Q44,S44:T44,V44,X44,Z44:AA44,AC44:AE44,AG44:AI44,AK44:AM44,AP44,AR44,AT44:AU44,AW44:AX44,BA44,BC44:BD44,BF44,BH44,BJ44,BL44,BN44,BP44,BR44:BS44))</f>
        <v>920</v>
      </c>
      <c r="G44" s="151">
        <f>IF(ISBLANK(Výsledky!$AK$3),"-",SUM(N44,R44,U44,Y44,AB44,AF44,AV44,BB44,BG44,BI44,BM44,BO44,BT44))</f>
        <v>260</v>
      </c>
      <c r="H44" s="151">
        <f>IF(ISBLANK(Výsledky!$AY$3),"-",SUM(P44,W44,AJ44,AO44,AQ44,AY44))</f>
        <v>180</v>
      </c>
      <c r="I44" s="167">
        <f>IF(ISBLANK(Výsledky!$HK$3),"-",SUM(AN44,AS44,AZ44,BE44,BK44,BQ44))</f>
        <v>40</v>
      </c>
      <c r="J44" s="164">
        <f>IF(ISBLANK(Výsledky!$I$3),"",Výsledky!I84)</f>
        <v>80</v>
      </c>
      <c r="K44" s="152">
        <f>IF(ISBLANK(Výsledky!$P$3),"",Výsledky!P84)</f>
        <v>60</v>
      </c>
      <c r="L44" s="152">
        <f>IF(ISBLANK(Výsledky!$W$3),"",Výsledky!W84)</f>
        <v>30</v>
      </c>
      <c r="M44" s="152">
        <f>IF(ISBLANK(Výsledky!$AD$3),"",Výsledky!AD84)</f>
        <v>60</v>
      </c>
      <c r="N44" s="152">
        <f>IF(ISBLANK(Výsledky!$AK$3),"",Výsledky!AK84)</f>
        <v>30</v>
      </c>
      <c r="O44" s="152">
        <f>IF(ISBLANK(Výsledky!$AR$3),"",Výsledky!AR84)</f>
        <v>60</v>
      </c>
      <c r="P44" s="152">
        <f>IF(ISBLANK(Výsledky!$AY$3),"",Výsledky!AY84)</f>
        <v>30</v>
      </c>
      <c r="Q44" s="152">
        <f>IF(ISBLANK(Výsledky!$BF$3),"",Výsledky!BF84)</f>
        <v>40</v>
      </c>
      <c r="R44" s="152">
        <f>IF(ISBLANK(Výsledky!$BM$3),"",Výsledky!BM84)</f>
        <v>0</v>
      </c>
      <c r="S44" s="152">
        <f>IF(ISBLANK(Výsledky!$BT$3),"",Výsledky!BT84)</f>
        <v>40</v>
      </c>
      <c r="T44" s="152">
        <f>IF(ISBLANK(Výsledky!$CA$3),"",Výsledky!CA84)</f>
        <v>50</v>
      </c>
      <c r="U44" s="152">
        <f>IF(ISBLANK(Výsledky!$CH$3),"",Výsledky!CH84)</f>
        <v>40</v>
      </c>
      <c r="V44" s="152">
        <f>IF(ISBLANK(Výsledky!$CO$3),"",Výsledky!CO84)</f>
        <v>50</v>
      </c>
      <c r="W44" s="152">
        <f>IF(ISBLANK(Výsledky!$CV$3),"",Výsledky!CV84)</f>
        <v>30</v>
      </c>
      <c r="X44" s="152">
        <f>IF(ISBLANK(Výsledky!$DC$3),"",Výsledky!DC84)</f>
        <v>0</v>
      </c>
      <c r="Y44" s="152">
        <f>IF(ISBLANK(Výsledky!$DJ$3),"",Výsledky!DJ84)</f>
        <v>40</v>
      </c>
      <c r="Z44" s="152">
        <f>IF(ISBLANK(Výsledky!$DQ$3),"",Výsledky!DQ84)</f>
        <v>10</v>
      </c>
      <c r="AA44" s="152">
        <f>IF(ISBLANK(Výsledky!$DX$3),"",Výsledky!DX84)</f>
        <v>50</v>
      </c>
      <c r="AB44" s="152">
        <f>IF(ISBLANK(Výsledky!$EE$3),"",Výsledky!EE84)</f>
        <v>60</v>
      </c>
      <c r="AC44" s="152">
        <f>IF(ISBLANK(Výsledky!$EL$3),"",Výsledky!EL84)</f>
        <v>50</v>
      </c>
      <c r="AD44" s="152">
        <f>IF(ISBLANK(Výsledky!$ES$3),"",Výsledky!ES84)</f>
        <v>20</v>
      </c>
      <c r="AE44" s="152">
        <f>IF(ISBLANK(Výsledky!$EZ$3),"",Výsledky!EZ84)</f>
        <v>20</v>
      </c>
      <c r="AF44" s="152">
        <f>IF(ISBLANK(Výsledky!$FG$3),"",Výsledky!FG84)</f>
        <v>40</v>
      </c>
      <c r="AG44" s="152">
        <f>IF(ISBLANK(Výsledky!$FN$3),"",Výsledky!FN84)</f>
        <v>50</v>
      </c>
      <c r="AH44" s="152">
        <f>IF(ISBLANK(Výsledky!$FU$3),"",Výsledky!FU84)</f>
        <v>50</v>
      </c>
      <c r="AI44" s="152">
        <f>IF(ISBLANK(Výsledky!$GB$3),"",Výsledky!GB84)</f>
        <v>0</v>
      </c>
      <c r="AJ44" s="152">
        <f>IF(ISBLANK(Výsledky!$GI$3),"",Výsledky!GI84)</f>
        <v>40</v>
      </c>
      <c r="AK44" s="152">
        <f>IF(ISBLANK(Výsledky!$GP$3),"",Výsledky!GP84)</f>
        <v>50</v>
      </c>
      <c r="AL44" s="152">
        <v>0</v>
      </c>
      <c r="AM44" s="152">
        <f>IF(ISBLANK(Výsledky!$HD$3),"",Výsledky!HD84)</f>
        <v>0</v>
      </c>
      <c r="AN44" s="152">
        <f>IF(ISBLANK(Výsledky!$HK$3),"",Výsledky!HK84)</f>
        <v>20</v>
      </c>
      <c r="AO44" s="152">
        <f>IF(ISBLANK(Výsledky!$HR$3),"",Výsledky!HR84)</f>
        <v>0</v>
      </c>
      <c r="AP44" s="152">
        <f>IF(ISBLANK(Výsledky!$HY$3),"",Výsledky!HY84)</f>
        <v>50</v>
      </c>
      <c r="AQ44" s="152">
        <f>IF(ISBLANK(Výsledky!$IF$3),"",Výsledky!IF84)</f>
        <v>80</v>
      </c>
      <c r="AR44" s="152">
        <f>IF(ISBLANK(Výsledky!$IM$3),"",Výsledky!IM84)</f>
        <v>30</v>
      </c>
      <c r="AS44" s="152" t="str">
        <f>IF(ISBLANK(Výsledky!$IT$3),"",Výsledky!IT84)</f>
        <v>-</v>
      </c>
      <c r="AT44" s="152" t="str">
        <f>IF(ISBLANK(Výsledky!$JA$3),"",Výsledky!JA84)</f>
        <v>-</v>
      </c>
      <c r="AU44" s="152">
        <f>IF(ISBLANK(Výsledky!$JH$3),"",Výsledky!JH84)</f>
        <v>20</v>
      </c>
      <c r="AV44" s="152">
        <f>IF(ISBLANK(Výsledky!$JO$3),"",Výsledky!JO84)</f>
        <v>50</v>
      </c>
      <c r="AW44" s="152">
        <f>IF(ISBLANK(Výsledky!$JV$3),"",Výsledky!JV84)</f>
        <v>50</v>
      </c>
      <c r="AX44" s="152" t="str">
        <f>IF(ISBLANK(Výsledky!$KC$3),"",Výsledky!KC84)</f>
        <v>-</v>
      </c>
      <c r="AY44" s="152">
        <f>IF(ISBLANK(Výsledky!$KJ$3),"",Výsledky!KJ84)</f>
        <v>0</v>
      </c>
      <c r="AZ44" s="152">
        <f>IF(ISBLANK(Výsledky!$KQ$3),"",Výsledky!KQ84)</f>
        <v>20</v>
      </c>
      <c r="BA44" s="152" t="str">
        <f>IF(ISBLANK(Výsledky!$KX$3),"",Výsledky!KX84)</f>
        <v>-</v>
      </c>
      <c r="BB44" s="152">
        <f>IF(ISBLANK(Výsledky!$LE$3),"",Výsledky!LE84)</f>
        <v>0</v>
      </c>
      <c r="BC44" s="152" t="str">
        <f>IF(ISBLANK(Výsledky!$LL$3),"",Výsledky!LL84)</f>
        <v>-</v>
      </c>
      <c r="BD44" s="152" t="str">
        <f>IF(ISBLANK(Výsledky!$LS$3),"",Výsledky!LS84)</f>
        <v/>
      </c>
      <c r="BE44" s="152" t="str">
        <f>IF(ISBLANK(Výsledky!$LZ$3),"",Výsledky!LZ84)</f>
        <v>-</v>
      </c>
      <c r="BF44" s="152" t="str">
        <f>IF(ISBLANK(Výsledky!$MG$3),"",Výsledky!MG84)</f>
        <v>-</v>
      </c>
      <c r="BG44" s="152" t="str">
        <f>IF(ISBLANK(Výsledky!$MN$3),"",Výsledky!MN84)</f>
        <v/>
      </c>
      <c r="BH44" s="152" t="str">
        <f>IF(ISBLANK(Výsledky!$MU$3),"",Výsledky!MU84)</f>
        <v/>
      </c>
      <c r="BI44" s="152" t="str">
        <f>IF(ISBLANK(Výsledky!$NB$3),"",Výsledky!NB84)</f>
        <v/>
      </c>
      <c r="BJ44" s="152" t="str">
        <f>IF(ISBLANK(Výsledky!$NI$3),"",Výsledky!NI84)</f>
        <v/>
      </c>
      <c r="BK44" s="152" t="str">
        <f>IF(ISBLANK(Výsledky!$NP$3),"",Výsledky!NP84)</f>
        <v/>
      </c>
      <c r="BL44" s="152" t="str">
        <f>IF(ISBLANK(Výsledky!$NW$3),"",Výsledky!NW84)</f>
        <v/>
      </c>
      <c r="BM44" s="152" t="str">
        <f>IF(ISBLANK(Výsledky!$OD$3),"",Výsledky!OD84)</f>
        <v/>
      </c>
      <c r="BN44" s="152" t="str">
        <f>IF(ISBLANK(Výsledky!$OK$3),"",Výsledky!OK84)</f>
        <v/>
      </c>
      <c r="BO44" s="152" t="str">
        <f>IF(ISBLANK(Výsledky!$OR$3),"",Výsledky!OR84)</f>
        <v/>
      </c>
      <c r="BP44" s="152" t="str">
        <f>IF(ISBLANK(Výsledky!$OY$3),"",Výsledky!OY84)</f>
        <v/>
      </c>
      <c r="BQ44" s="152" t="str">
        <f>IF(ISBLANK(Výsledky!$PF$3),"",Výsledky!PF84)</f>
        <v/>
      </c>
      <c r="BR44" s="152" t="str">
        <f>IF(ISBLANK(Výsledky!$PM$3),"",Výsledky!PM84)</f>
        <v/>
      </c>
      <c r="BS44" s="152" t="str">
        <f>IF(ISBLANK(Výsledky!$PT$3),"",Výsledky!PT84)</f>
        <v/>
      </c>
      <c r="BT44" s="153" t="str">
        <f>IF(ISBLANK(Výsledky!$QA$3),"",Výsledky!QA84)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5" t="s">
        <v>209</v>
      </c>
      <c r="C45" s="161">
        <f>Tipy!A92</f>
        <v>100</v>
      </c>
      <c r="D45" s="179" t="str">
        <f>Tipy!B92</f>
        <v>Stanley</v>
      </c>
      <c r="E45" s="308">
        <f>SUM(F45:I45)</f>
        <v>1400</v>
      </c>
      <c r="F45" s="306">
        <f>IF(ISBLANK(Výsledky!$I$3),"-",SUM(J45:M45,O45,Q45,S45:T45,V45,X45,Z45:AA45,AC45:AE45,AG45:AI45,AK45:AM45,AP45,AR45,AT45:AU45,AW45:AX45,BA45,BC45:BD45,BF45,BH45,BJ45,BL45,BN45,BP45,BR45:BS45))</f>
        <v>1020</v>
      </c>
      <c r="G45" s="151">
        <f>IF(ISBLANK(Výsledky!$AK$3),"-",SUM(N45,R45,U45,Y45,AB45,AF45,AV45,BB45,BG45,BI45,BM45,BO45,BT45))</f>
        <v>120</v>
      </c>
      <c r="H45" s="151">
        <f>IF(ISBLANK(Výsledky!$AY$3),"-",SUM(P45,W45,AJ45,AO45,AQ45,AY45))</f>
        <v>150</v>
      </c>
      <c r="I45" s="167">
        <f>IF(ISBLANK(Výsledky!$HK$3),"-",SUM(AN45,AS45,AZ45,BE45,BK45,BQ45))</f>
        <v>110</v>
      </c>
      <c r="J45" s="164" t="str">
        <f>IF(ISBLANK(Výsledky!$I$3),"",Výsledky!I98)</f>
        <v>-</v>
      </c>
      <c r="K45" s="152" t="str">
        <f>IF(ISBLANK(Výsledky!$P$3),"",Výsledky!P98)</f>
        <v>-</v>
      </c>
      <c r="L45" s="152">
        <f>IF(ISBLANK(Výsledky!$W$3),"",Výsledky!W98)</f>
        <v>0</v>
      </c>
      <c r="M45" s="152">
        <f>IF(ISBLANK(Výsledky!$AD$3),"",Výsledky!AD98)</f>
        <v>30</v>
      </c>
      <c r="N45" s="152" t="str">
        <f>IF(ISBLANK(Výsledky!$AK$3),"",Výsledky!AK98)</f>
        <v>-</v>
      </c>
      <c r="O45" s="152">
        <f>IF(ISBLANK(Výsledky!$AR$3),"",Výsledky!AR98)</f>
        <v>80</v>
      </c>
      <c r="P45" s="152">
        <f>IF(ISBLANK(Výsledky!$AY$3),"",Výsledky!AY98)</f>
        <v>30</v>
      </c>
      <c r="Q45" s="152" t="str">
        <f>IF(ISBLANK(Výsledky!$BF$3),"",Výsledky!BF98)</f>
        <v>-</v>
      </c>
      <c r="R45" s="152">
        <f>IF(ISBLANK(Výsledky!$BM$3),"",Výsledky!BM98)</f>
        <v>20</v>
      </c>
      <c r="S45" s="152">
        <f>IF(ISBLANK(Výsledky!$BT$3),"",Výsledky!BT98)</f>
        <v>20</v>
      </c>
      <c r="T45" s="152">
        <f>IF(ISBLANK(Výsledky!$CA$3),"",Výsledky!CA98)</f>
        <v>50</v>
      </c>
      <c r="U45" s="152">
        <f>IF(ISBLANK(Výsledky!$CH$3),"",Výsledky!CH98)</f>
        <v>20</v>
      </c>
      <c r="V45" s="152">
        <f>IF(ISBLANK(Výsledky!$CO$3),"",Výsledky!CO98)</f>
        <v>50</v>
      </c>
      <c r="W45" s="152">
        <f>IF(ISBLANK(Výsledky!$CV$3),"",Výsledky!CV98)</f>
        <v>30</v>
      </c>
      <c r="X45" s="152" t="str">
        <f>IF(ISBLANK(Výsledky!$DC$3),"",Výsledky!DC98)</f>
        <v>-</v>
      </c>
      <c r="Y45" s="152" t="str">
        <f>IF(ISBLANK(Výsledky!$DJ$3),"",Výsledky!DJ98)</f>
        <v>-</v>
      </c>
      <c r="Z45" s="152">
        <f>IF(ISBLANK(Výsledky!$DQ$3),"",Výsledky!DQ98)</f>
        <v>10</v>
      </c>
      <c r="AA45" s="152">
        <f>IF(ISBLANK(Výsledky!$DX$3),"",Výsledky!DX98)</f>
        <v>50</v>
      </c>
      <c r="AB45" s="152">
        <f>IF(ISBLANK(Výsledky!$EE$3),"",Výsledky!EE98)</f>
        <v>30</v>
      </c>
      <c r="AC45" s="152">
        <f>IF(ISBLANK(Výsledky!$EL$3),"",Výsledky!EL98)</f>
        <v>60</v>
      </c>
      <c r="AD45" s="152">
        <f>IF(ISBLANK(Výsledky!$ES$3),"",Výsledky!ES98)</f>
        <v>60</v>
      </c>
      <c r="AE45" s="152">
        <f>IF(ISBLANK(Výsledky!$EZ$3),"",Výsledky!EZ98)</f>
        <v>20</v>
      </c>
      <c r="AF45" s="152">
        <f>IF(ISBLANK(Výsledky!$FG$3),"",Výsledky!FG98)</f>
        <v>30</v>
      </c>
      <c r="AG45" s="152">
        <f>IF(ISBLANK(Výsledky!$FN$3),"",Výsledky!FN98)</f>
        <v>60</v>
      </c>
      <c r="AH45" s="152">
        <f>IF(ISBLANK(Výsledky!$FU$3),"",Výsledky!FU98)</f>
        <v>60</v>
      </c>
      <c r="AI45" s="152">
        <f>IF(ISBLANK(Výsledky!$GB$3),"",Výsledky!GB98)</f>
        <v>0</v>
      </c>
      <c r="AJ45" s="152">
        <f>IF(ISBLANK(Výsledky!$GI$3),"",Výsledky!GI98)</f>
        <v>30</v>
      </c>
      <c r="AK45" s="152">
        <f>IF(ISBLANK(Výsledky!$GP$3),"",Výsledky!GP98)</f>
        <v>50</v>
      </c>
      <c r="AL45" s="152">
        <v>0</v>
      </c>
      <c r="AM45" s="152">
        <f>IF(ISBLANK(Výsledky!$HD$3),"",Výsledky!HD98)</f>
        <v>40</v>
      </c>
      <c r="AN45" s="152">
        <f>IF(ISBLANK(Výsledky!$HK$3),"",Výsledky!HK98)</f>
        <v>20</v>
      </c>
      <c r="AO45" s="152">
        <f>IF(ISBLANK(Výsledky!$HR$3),"",Výsledky!HR98)</f>
        <v>0</v>
      </c>
      <c r="AP45" s="152">
        <f>IF(ISBLANK(Výsledky!$HY$3),"",Výsledky!HY98)</f>
        <v>40</v>
      </c>
      <c r="AQ45" s="152">
        <f>IF(ISBLANK(Výsledky!$IF$3),"",Výsledky!IF98)</f>
        <v>60</v>
      </c>
      <c r="AR45" s="152" t="str">
        <f>IF(ISBLANK(Výsledky!$IM$3),"",Výsledky!IM98)</f>
        <v>-</v>
      </c>
      <c r="AS45" s="152">
        <f>IF(ISBLANK(Výsledky!$IT$3),"",Výsledky!IT98)</f>
        <v>70</v>
      </c>
      <c r="AT45" s="152">
        <f>IF(ISBLANK(Výsledky!$JA$3),"",Výsledky!JA98)</f>
        <v>50</v>
      </c>
      <c r="AU45" s="152">
        <f>IF(ISBLANK(Výsledky!$JH$3),"",Výsledky!JH98)</f>
        <v>30</v>
      </c>
      <c r="AV45" s="152">
        <f>IF(ISBLANK(Výsledky!$JO$3),"",Výsledky!JO98)</f>
        <v>20</v>
      </c>
      <c r="AW45" s="152">
        <f>IF(ISBLANK(Výsledky!$JV$3),"",Výsledky!JV98)</f>
        <v>60</v>
      </c>
      <c r="AX45" s="152">
        <f>IF(ISBLANK(Výsledky!$KC$3),"",Výsledky!KC98)</f>
        <v>50</v>
      </c>
      <c r="AY45" s="152">
        <f>IF(ISBLANK(Výsledky!$KJ$3),"",Výsledky!KJ98)</f>
        <v>0</v>
      </c>
      <c r="AZ45" s="152">
        <f>IF(ISBLANK(Výsledky!$KQ$3),"",Výsledky!KQ98)</f>
        <v>20</v>
      </c>
      <c r="BA45" s="152">
        <f>IF(ISBLANK(Výsledky!$KX$3),"",Výsledky!KX98)</f>
        <v>20</v>
      </c>
      <c r="BB45" s="152">
        <f>IF(ISBLANK(Výsledky!$LE$3),"",Výsledky!LE98)</f>
        <v>0</v>
      </c>
      <c r="BC45" s="152">
        <f>IF(ISBLANK(Výsledky!$LL$3),"",Výsledky!LL98)</f>
        <v>80</v>
      </c>
      <c r="BD45" s="152" t="str">
        <f>IF(ISBLANK(Výsledky!$LS$3),"",Výsledky!LS98)</f>
        <v/>
      </c>
      <c r="BE45" s="152" t="str">
        <f>IF(ISBLANK(Výsledky!$LZ$3),"",Výsledky!LZ98)</f>
        <v>-</v>
      </c>
      <c r="BF45" s="152">
        <f>IF(ISBLANK(Výsledky!$MG$3),"",Výsledky!MG98)</f>
        <v>50</v>
      </c>
      <c r="BG45" s="152" t="str">
        <f>IF(ISBLANK(Výsledky!$MN$3),"",Výsledky!MN98)</f>
        <v/>
      </c>
      <c r="BH45" s="152" t="str">
        <f>IF(ISBLANK(Výsledky!$MU$3),"",Výsledky!MU98)</f>
        <v/>
      </c>
      <c r="BI45" s="152" t="str">
        <f>IF(ISBLANK(Výsledky!$NB$3),"",Výsledky!NB98)</f>
        <v/>
      </c>
      <c r="BJ45" s="152" t="str">
        <f>IF(ISBLANK(Výsledky!$NI$3),"",Výsledky!NI98)</f>
        <v/>
      </c>
      <c r="BK45" s="152" t="str">
        <f>IF(ISBLANK(Výsledky!$NP$3),"",Výsledky!NP98)</f>
        <v/>
      </c>
      <c r="BL45" s="152" t="str">
        <f>IF(ISBLANK(Výsledky!$NW$3),"",Výsledky!NW98)</f>
        <v/>
      </c>
      <c r="BM45" s="152" t="str">
        <f>IF(ISBLANK(Výsledky!$OD$3),"",Výsledky!OD98)</f>
        <v/>
      </c>
      <c r="BN45" s="152" t="str">
        <f>IF(ISBLANK(Výsledky!$OK$3),"",Výsledky!OK98)</f>
        <v/>
      </c>
      <c r="BO45" s="152" t="str">
        <f>IF(ISBLANK(Výsledky!$OR$3),"",Výsledky!OR98)</f>
        <v/>
      </c>
      <c r="BP45" s="152" t="str">
        <f>IF(ISBLANK(Výsledky!$OY$3),"",Výsledky!OY98)</f>
        <v/>
      </c>
      <c r="BQ45" s="152" t="str">
        <f>IF(ISBLANK(Výsledky!$PF$3),"",Výsledky!PF98)</f>
        <v/>
      </c>
      <c r="BR45" s="152" t="str">
        <f>IF(ISBLANK(Výsledky!$PM$3),"",Výsledky!PM98)</f>
        <v/>
      </c>
      <c r="BS45" s="152" t="str">
        <f>IF(ISBLANK(Výsledky!$PT$3),"",Výsledky!PT98)</f>
        <v/>
      </c>
      <c r="BT45" s="153" t="str">
        <f>IF(ISBLANK(Výsledky!$QA$3),"",Výsledky!QA98)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5" t="s">
        <v>210</v>
      </c>
      <c r="C46" s="161">
        <f>Tipy!A42</f>
        <v>76</v>
      </c>
      <c r="D46" s="179" t="str">
        <f>Tipy!B42</f>
        <v>kirips</v>
      </c>
      <c r="E46" s="308">
        <f>SUM(F46:I46)</f>
        <v>1390</v>
      </c>
      <c r="F46" s="306">
        <f>IF(ISBLANK(Výsledky!$I$3),"-",SUM(J46:M46,O46,Q46,S46:T46,V46,X46,Z46:AA46,AC46:AE46,AG46:AI46,AK46:AM46,AP46,AR46,AT46:AU46,AW46:AX46,BA46,BC46:BD46,BF46,BH46,BJ46,BL46,BN46,BP46,BR46:BS46))</f>
        <v>790</v>
      </c>
      <c r="G46" s="151">
        <f>IF(ISBLANK(Výsledky!$AK$3),"-",SUM(N46,R46,U46,Y46,AB46,AF46,AV46,BB46,BG46,BI46,BM46,BO46,BT46))</f>
        <v>320</v>
      </c>
      <c r="H46" s="151">
        <f>IF(ISBLANK(Výsledky!$AY$3),"-",SUM(P46,W46,AJ46,AO46,AQ46,AY46))</f>
        <v>140</v>
      </c>
      <c r="I46" s="167">
        <f>IF(ISBLANK(Výsledky!$HK$3),"-",SUM(AN46,AS46,AZ46,BE46,BK46,BQ46))</f>
        <v>140</v>
      </c>
      <c r="J46" s="164">
        <f>IF(ISBLANK(Výsledky!$I$3),"",Výsledky!I48)</f>
        <v>30</v>
      </c>
      <c r="K46" s="152">
        <f>IF(ISBLANK(Výsledky!$P$3),"",Výsledky!P48)</f>
        <v>30</v>
      </c>
      <c r="L46" s="152">
        <f>IF(ISBLANK(Výsledky!$W$3),"",Výsledky!W48)</f>
        <v>10</v>
      </c>
      <c r="M46" s="152" t="str">
        <f>IF(ISBLANK(Výsledky!$AD$3),"",Výsledky!AD48)</f>
        <v>-</v>
      </c>
      <c r="N46" s="152">
        <f>IF(ISBLANK(Výsledky!$AK$3),"",Výsledky!AK48)</f>
        <v>60</v>
      </c>
      <c r="O46" s="152">
        <f>IF(ISBLANK(Výsledky!$AR$3),"",Výsledky!AR48)</f>
        <v>30</v>
      </c>
      <c r="P46" s="152">
        <f>IF(ISBLANK(Výsledky!$AY$3),"",Výsledky!AY48)</f>
        <v>60</v>
      </c>
      <c r="Q46" s="152">
        <f>IF(ISBLANK(Výsledky!$BF$3),"",Výsledky!BF48)</f>
        <v>40</v>
      </c>
      <c r="R46" s="152">
        <f>IF(ISBLANK(Výsledky!$BM$3),"",Výsledky!BM48)</f>
        <v>50</v>
      </c>
      <c r="S46" s="152" t="str">
        <f>IF(ISBLANK(Výsledky!$BT$3),"",Výsledky!BT48)</f>
        <v>-</v>
      </c>
      <c r="T46" s="152">
        <f>IF(ISBLANK(Výsledky!$CA$3),"",Výsledky!CA48)</f>
        <v>50</v>
      </c>
      <c r="U46" s="152">
        <f>IF(ISBLANK(Výsledky!$CH$3),"",Výsledky!CH48)</f>
        <v>60</v>
      </c>
      <c r="V46" s="152">
        <f>IF(ISBLANK(Výsledky!$CO$3),"",Výsledky!CO48)</f>
        <v>10</v>
      </c>
      <c r="W46" s="152">
        <f>IF(ISBLANK(Výsledky!$CV$3),"",Výsledky!CV48)</f>
        <v>20</v>
      </c>
      <c r="X46" s="152">
        <f>IF(ISBLANK(Výsledky!$DC$3),"",Výsledky!DC48)</f>
        <v>0</v>
      </c>
      <c r="Y46" s="152">
        <f>IF(ISBLANK(Výsledky!$DJ$3),"",Výsledky!DJ48)</f>
        <v>60</v>
      </c>
      <c r="Z46" s="152">
        <f>IF(ISBLANK(Výsledky!$DQ$3),"",Výsledky!DQ48)</f>
        <v>10</v>
      </c>
      <c r="AA46" s="152" t="str">
        <f>IF(ISBLANK(Výsledky!$DX$3),"",Výsledky!DX48)</f>
        <v>-</v>
      </c>
      <c r="AB46" s="152">
        <f>IF(ISBLANK(Výsledky!$EE$3),"",Výsledky!EE48)</f>
        <v>50</v>
      </c>
      <c r="AC46" s="152">
        <f>IF(ISBLANK(Výsledky!$EL$3),"",Výsledky!EL48)</f>
        <v>50</v>
      </c>
      <c r="AD46" s="152">
        <f>IF(ISBLANK(Výsledky!$ES$3),"",Výsledky!ES48)</f>
        <v>50</v>
      </c>
      <c r="AE46" s="152">
        <f>IF(ISBLANK(Výsledky!$EZ$3),"",Výsledky!EZ48)</f>
        <v>30</v>
      </c>
      <c r="AF46" s="152">
        <f>IF(ISBLANK(Výsledky!$FG$3),"",Výsledky!FG48)</f>
        <v>10</v>
      </c>
      <c r="AG46" s="152">
        <f>IF(ISBLANK(Výsledky!$FN$3),"",Výsledky!FN48)</f>
        <v>50</v>
      </c>
      <c r="AH46" s="152">
        <f>IF(ISBLANK(Výsledky!$FU$3),"",Výsledky!FU48)</f>
        <v>50</v>
      </c>
      <c r="AI46" s="152">
        <f>IF(ISBLANK(Výsledky!$GB$3),"",Výsledky!GB48)</f>
        <v>0</v>
      </c>
      <c r="AJ46" s="152">
        <f>IF(ISBLANK(Výsledky!$GI$3),"",Výsledky!GI48)</f>
        <v>30</v>
      </c>
      <c r="AK46" s="152">
        <f>IF(ISBLANK(Výsledky!$GP$3),"",Výsledky!GP48)</f>
        <v>60</v>
      </c>
      <c r="AL46" s="152">
        <v>0</v>
      </c>
      <c r="AM46" s="200">
        <f>IF(ISBLANK(Výsledky!$HD$3),"",Výsledky!HD48)</f>
        <v>0</v>
      </c>
      <c r="AN46" s="152">
        <f>IF(ISBLANK(Výsledky!$HK$3),"",Výsledky!HK48)</f>
        <v>30</v>
      </c>
      <c r="AO46" s="152">
        <f>IF(ISBLANK(Výsledky!$HR$3),"",Výsledky!HR48)</f>
        <v>0</v>
      </c>
      <c r="AP46" s="152">
        <f>IF(ISBLANK(Výsledky!$HY$3),"",Výsledky!HY48)</f>
        <v>60</v>
      </c>
      <c r="AQ46" s="152">
        <f>IF(ISBLANK(Výsledky!$IF$3),"",Výsledky!IF48)</f>
        <v>30</v>
      </c>
      <c r="AR46" s="152">
        <f>IF(ISBLANK(Výsledky!$IM$3),"",Výsledky!IM48)</f>
        <v>60</v>
      </c>
      <c r="AS46" s="152">
        <f>IF(ISBLANK(Výsledky!$IT$3),"",Výsledky!IT48)</f>
        <v>60</v>
      </c>
      <c r="AT46" s="152" t="str">
        <f>IF(ISBLANK(Výsledky!$JA$3),"",Výsledky!JA48)</f>
        <v>-</v>
      </c>
      <c r="AU46" s="152">
        <f>IF(ISBLANK(Výsledky!$JH$3),"",Výsledky!JH48)</f>
        <v>20</v>
      </c>
      <c r="AV46" s="152">
        <f>IF(ISBLANK(Výsledky!$JO$3),"",Výsledky!JO48)</f>
        <v>30</v>
      </c>
      <c r="AW46" s="152">
        <f>IF(ISBLANK(Výsledky!$JV$3),"",Výsledky!JV48)</f>
        <v>50</v>
      </c>
      <c r="AX46" s="152">
        <f>IF(ISBLANK(Výsledky!$KC$3),"",Výsledky!KC48)</f>
        <v>30</v>
      </c>
      <c r="AY46" s="152">
        <f>IF(ISBLANK(Výsledky!$KJ$3),"",Výsledky!KJ48)</f>
        <v>0</v>
      </c>
      <c r="AZ46" s="152">
        <f>IF(ISBLANK(Výsledky!$KQ$3),"",Výsledky!KQ48)</f>
        <v>50</v>
      </c>
      <c r="BA46" s="152">
        <f>IF(ISBLANK(Výsledky!$KX$3),"",Výsledky!KX48)</f>
        <v>20</v>
      </c>
      <c r="BB46" s="152">
        <f>IF(ISBLANK(Výsledky!$LE$3),"",Výsledky!LE48)</f>
        <v>0</v>
      </c>
      <c r="BC46" s="152">
        <f>IF(ISBLANK(Výsledky!$LL$3),"",Výsledky!LL48)</f>
        <v>50</v>
      </c>
      <c r="BD46" s="152" t="str">
        <f>IF(ISBLANK(Výsledky!$LS$3),"",Výsledky!LS48)</f>
        <v/>
      </c>
      <c r="BE46" s="152" t="str">
        <f>IF(ISBLANK(Výsledky!$LZ$3),"",Výsledky!LZ48)</f>
        <v>-</v>
      </c>
      <c r="BF46" s="152" t="str">
        <f>IF(ISBLANK(Výsledky!$MG$3),"",Výsledky!MG48)</f>
        <v>-</v>
      </c>
      <c r="BG46" s="152" t="str">
        <f>IF(ISBLANK(Výsledky!$MN$3),"",Výsledky!MN48)</f>
        <v/>
      </c>
      <c r="BH46" s="152" t="str">
        <f>IF(ISBLANK(Výsledky!$MU$3),"",Výsledky!MU48)</f>
        <v/>
      </c>
      <c r="BI46" s="152" t="str">
        <f>IF(ISBLANK(Výsledky!$NB$3),"",Výsledky!NB48)</f>
        <v/>
      </c>
      <c r="BJ46" s="152" t="str">
        <f>IF(ISBLANK(Výsledky!$NI$3),"",Výsledky!NI48)</f>
        <v/>
      </c>
      <c r="BK46" s="152" t="str">
        <f>IF(ISBLANK(Výsledky!$NP$3),"",Výsledky!NP48)</f>
        <v/>
      </c>
      <c r="BL46" s="152" t="str">
        <f>IF(ISBLANK(Výsledky!$NW$3),"",Výsledky!NW48)</f>
        <v/>
      </c>
      <c r="BM46" s="152" t="str">
        <f>IF(ISBLANK(Výsledky!$OD$3),"",Výsledky!OD48)</f>
        <v/>
      </c>
      <c r="BN46" s="152" t="str">
        <f>IF(ISBLANK(Výsledky!$OK$3),"",Výsledky!OK48)</f>
        <v/>
      </c>
      <c r="BO46" s="152" t="str">
        <f>IF(ISBLANK(Výsledky!$OR$3),"",Výsledky!OR48)</f>
        <v/>
      </c>
      <c r="BP46" s="152" t="str">
        <f>IF(ISBLANK(Výsledky!$OY$3),"",Výsledky!OY48)</f>
        <v/>
      </c>
      <c r="BQ46" s="152" t="str">
        <f>IF(ISBLANK(Výsledky!$PF$3),"",Výsledky!PF48)</f>
        <v/>
      </c>
      <c r="BR46" s="152" t="str">
        <f>IF(ISBLANK(Výsledky!$PM$3),"",Výsledky!PM48)</f>
        <v/>
      </c>
      <c r="BS46" s="152" t="str">
        <f>IF(ISBLANK(Výsledky!$PT$3),"",Výsledky!PT48)</f>
        <v/>
      </c>
      <c r="BT46" s="153" t="str">
        <f>IF(ISBLANK(Výsledky!$QA$3),"",Výsledky!QA48)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5" t="s">
        <v>211</v>
      </c>
      <c r="C47" s="161">
        <f>Tipy!A55</f>
        <v>90</v>
      </c>
      <c r="D47" s="179" t="str">
        <f>Tipy!B55</f>
        <v>MarianV</v>
      </c>
      <c r="E47" s="308">
        <f>SUM(F47:I47)</f>
        <v>1390</v>
      </c>
      <c r="F47" s="306">
        <f>IF(ISBLANK(Výsledky!$I$3),"-",SUM(J47:M47,O47,Q47,S47:T47,V47,X47,Z47:AA47,AC47:AE47,AG47:AI47,AK47:AM47,AP47,AR47,AT47:AU47,AW47:AX47,BA47,BC47:BD47,BF47,BH47,BJ47,BL47,BN47,BP47,BR47:BS47))</f>
        <v>980</v>
      </c>
      <c r="G47" s="151">
        <f>IF(ISBLANK(Výsledky!$AK$3),"-",SUM(N47,R47,U47,Y47,AB47,AF47,AV47,BB47,BG47,BI47,BM47,BO47,BT47))</f>
        <v>110</v>
      </c>
      <c r="H47" s="151">
        <f>IF(ISBLANK(Výsledky!$AY$3),"-",SUM(P47,W47,AJ47,AO47,AQ47,AY47))</f>
        <v>210</v>
      </c>
      <c r="I47" s="167">
        <f>IF(ISBLANK(Výsledky!$HK$3),"-",SUM(AN47,AS47,AZ47,BE47,BK47,BQ47))</f>
        <v>90</v>
      </c>
      <c r="J47" s="164">
        <f>IF(ISBLANK(Výsledky!$I$3),"",Výsledky!I61)</f>
        <v>50</v>
      </c>
      <c r="K47" s="152">
        <f>IF(ISBLANK(Výsledky!$P$3),"",Výsledky!P61)</f>
        <v>90</v>
      </c>
      <c r="L47" s="152">
        <f>IF(ISBLANK(Výsledky!$W$3),"",Výsledky!W61)</f>
        <v>10</v>
      </c>
      <c r="M47" s="152">
        <f>IF(ISBLANK(Výsledky!$AD$3),"",Výsledky!AD61)</f>
        <v>30</v>
      </c>
      <c r="N47" s="152" t="str">
        <f>IF(ISBLANK(Výsledky!$AK$3),"",Výsledky!AK61)</f>
        <v>-</v>
      </c>
      <c r="O47" s="152">
        <f>IF(ISBLANK(Výsledky!$AR$3),"",Výsledky!AR61)</f>
        <v>80</v>
      </c>
      <c r="P47" s="152">
        <f>IF(ISBLANK(Výsledky!$AY$3),"",Výsledky!AY61)</f>
        <v>70</v>
      </c>
      <c r="Q47" s="152">
        <f>IF(ISBLANK(Výsledky!$BF$3),"",Výsledky!BF61)</f>
        <v>40</v>
      </c>
      <c r="R47" s="152">
        <f>IF(ISBLANK(Výsledky!$BM$3),"",Výsledky!BM61)</f>
        <v>50</v>
      </c>
      <c r="S47" s="152">
        <f>IF(ISBLANK(Výsledky!$BT$3),"",Výsledky!BT61)</f>
        <v>30</v>
      </c>
      <c r="T47" s="152">
        <f>IF(ISBLANK(Výsledky!$CA$3),"",Výsledky!CA61)</f>
        <v>60</v>
      </c>
      <c r="U47" s="152" t="str">
        <f>IF(ISBLANK(Výsledky!$CH$3),"",Výsledky!CH61)</f>
        <v>-</v>
      </c>
      <c r="V47" s="152">
        <f>IF(ISBLANK(Výsledky!$CO$3),"",Výsledky!CO61)</f>
        <v>30</v>
      </c>
      <c r="W47" s="152">
        <f>IF(ISBLANK(Výsledky!$CV$3),"",Výsledky!CV61)</f>
        <v>50</v>
      </c>
      <c r="X47" s="152">
        <f>IF(ISBLANK(Výsledky!$DC$3),"",Výsledky!DC61)</f>
        <v>10</v>
      </c>
      <c r="Y47" s="152">
        <f>IF(ISBLANK(Výsledky!$DJ$3),"",Výsledky!DJ61)</f>
        <v>30</v>
      </c>
      <c r="Z47" s="152">
        <f>IF(ISBLANK(Výsledky!$DQ$3),"",Výsledky!DQ61)</f>
        <v>0</v>
      </c>
      <c r="AA47" s="152">
        <f>IF(ISBLANK(Výsledky!$DX$3),"",Výsledky!DX61)</f>
        <v>50</v>
      </c>
      <c r="AB47" s="152">
        <f>IF(ISBLANK(Výsledky!$EE$3),"",Výsledky!EE61)</f>
        <v>30</v>
      </c>
      <c r="AC47" s="152">
        <f>IF(ISBLANK(Výsledky!$EL$3),"",Výsledky!EL61)</f>
        <v>20</v>
      </c>
      <c r="AD47" s="152">
        <f>IF(ISBLANK(Výsledky!$ES$3),"",Výsledky!ES61)</f>
        <v>50</v>
      </c>
      <c r="AE47" s="152">
        <f>IF(ISBLANK(Výsledky!$EZ$3),"",Výsledky!EZ61)</f>
        <v>40</v>
      </c>
      <c r="AF47" s="152">
        <f>IF(ISBLANK(Výsledky!$FG$3),"",Výsledky!FG61)</f>
        <v>0</v>
      </c>
      <c r="AG47" s="152">
        <f>IF(ISBLANK(Výsledky!$FN$3),"",Výsledky!FN61)</f>
        <v>50</v>
      </c>
      <c r="AH47" s="152">
        <f>IF(ISBLANK(Výsledky!$FU$3),"",Výsledky!FU61)</f>
        <v>60</v>
      </c>
      <c r="AI47" s="152">
        <f>IF(ISBLANK(Výsledky!$GB$3),"",Výsledky!GB61)</f>
        <v>10</v>
      </c>
      <c r="AJ47" s="152">
        <f>IF(ISBLANK(Výsledky!$GI$3),"",Výsledky!GI61)</f>
        <v>40</v>
      </c>
      <c r="AK47" s="152">
        <f>IF(ISBLANK(Výsledky!$GP$3),"",Výsledky!GP61)</f>
        <v>60</v>
      </c>
      <c r="AL47" s="152">
        <v>0</v>
      </c>
      <c r="AM47" s="152" t="str">
        <f>IF(ISBLANK(Výsledky!$HD$3),"",Výsledky!HD61)</f>
        <v>-</v>
      </c>
      <c r="AN47" s="152">
        <f>IF(ISBLANK(Výsledky!$HK$3),"",Výsledky!HK61)</f>
        <v>20</v>
      </c>
      <c r="AO47" s="152">
        <f>IF(ISBLANK(Výsledky!$HR$3),"",Výsledky!HR61)</f>
        <v>0</v>
      </c>
      <c r="AP47" s="152">
        <f>IF(ISBLANK(Výsledky!$HY$3),"",Výsledky!HY61)</f>
        <v>30</v>
      </c>
      <c r="AQ47" s="152">
        <f>IF(ISBLANK(Výsledky!$IF$3),"",Výsledky!IF61)</f>
        <v>50</v>
      </c>
      <c r="AR47" s="152">
        <f>IF(ISBLANK(Výsledky!$IM$3),"",Výsledky!IM61)</f>
        <v>30</v>
      </c>
      <c r="AS47" s="152">
        <f>IF(ISBLANK(Výsledky!$IT$3),"",Výsledky!IT61)</f>
        <v>50</v>
      </c>
      <c r="AT47" s="152">
        <f>IF(ISBLANK(Výsledky!$JA$3),"",Výsledky!JA61)</f>
        <v>20</v>
      </c>
      <c r="AU47" s="152">
        <f>IF(ISBLANK(Výsledky!$JH$3),"",Výsledky!JH61)</f>
        <v>20</v>
      </c>
      <c r="AV47" s="152" t="str">
        <f>IF(ISBLANK(Výsledky!$JO$3),"",Výsledky!JO61)</f>
        <v>-</v>
      </c>
      <c r="AW47" s="152">
        <f>IF(ISBLANK(Výsledky!$JV$3),"",Výsledky!JV61)</f>
        <v>50</v>
      </c>
      <c r="AX47" s="152">
        <f>IF(ISBLANK(Výsledky!$KC$3),"",Výsledky!KC61)</f>
        <v>20</v>
      </c>
      <c r="AY47" s="152" t="str">
        <f>IF(ISBLANK(Výsledky!$KJ$3),"",Výsledky!KJ61)</f>
        <v>-</v>
      </c>
      <c r="AZ47" s="152" t="str">
        <f>IF(ISBLANK(Výsledky!$KQ$3),"",Výsledky!KQ61)</f>
        <v>-</v>
      </c>
      <c r="BA47" s="152">
        <f>IF(ISBLANK(Výsledky!$KX$3),"",Výsledky!KX61)</f>
        <v>20</v>
      </c>
      <c r="BB47" s="152">
        <f>IF(ISBLANK(Výsledky!$LE$3),"",Výsledky!LE61)</f>
        <v>0</v>
      </c>
      <c r="BC47" s="152" t="str">
        <f>IF(ISBLANK(Výsledky!$LL$3),"",Výsledky!LL61)</f>
        <v>-</v>
      </c>
      <c r="BD47" s="152" t="str">
        <f>IF(ISBLANK(Výsledky!$LS$3),"",Výsledky!LS61)</f>
        <v/>
      </c>
      <c r="BE47" s="152">
        <f>IF(ISBLANK(Výsledky!$LZ$3),"",Výsledky!LZ61)</f>
        <v>20</v>
      </c>
      <c r="BF47" s="152">
        <f>IF(ISBLANK(Výsledky!$MG$3),"",Výsledky!MG61)</f>
        <v>20</v>
      </c>
      <c r="BG47" s="152" t="str">
        <f>IF(ISBLANK(Výsledky!$MN$3),"",Výsledky!MN61)</f>
        <v/>
      </c>
      <c r="BH47" s="152" t="str">
        <f>IF(ISBLANK(Výsledky!$MU$3),"",Výsledky!MU61)</f>
        <v/>
      </c>
      <c r="BI47" s="152" t="str">
        <f>IF(ISBLANK(Výsledky!$NB$3),"",Výsledky!NB61)</f>
        <v/>
      </c>
      <c r="BJ47" s="152" t="str">
        <f>IF(ISBLANK(Výsledky!$NI$3),"",Výsledky!NI61)</f>
        <v/>
      </c>
      <c r="BK47" s="152" t="str">
        <f>IF(ISBLANK(Výsledky!$NP$3),"",Výsledky!NP61)</f>
        <v/>
      </c>
      <c r="BL47" s="152" t="str">
        <f>IF(ISBLANK(Výsledky!$NW$3),"",Výsledky!NW61)</f>
        <v/>
      </c>
      <c r="BM47" s="152" t="str">
        <f>IF(ISBLANK(Výsledky!$OD$3),"",Výsledky!OD61)</f>
        <v/>
      </c>
      <c r="BN47" s="152" t="str">
        <f>IF(ISBLANK(Výsledky!$OK$3),"",Výsledky!OK61)</f>
        <v/>
      </c>
      <c r="BO47" s="152" t="str">
        <f>IF(ISBLANK(Výsledky!$OR$3),"",Výsledky!OR61)</f>
        <v/>
      </c>
      <c r="BP47" s="152" t="str">
        <f>IF(ISBLANK(Výsledky!$OY$3),"",Výsledky!OY61)</f>
        <v/>
      </c>
      <c r="BQ47" s="152" t="str">
        <f>IF(ISBLANK(Výsledky!$PF$3),"",Výsledky!PF61)</f>
        <v/>
      </c>
      <c r="BR47" s="152" t="str">
        <f>IF(ISBLANK(Výsledky!$PM$3),"",Výsledky!PM61)</f>
        <v/>
      </c>
      <c r="BS47" s="152" t="str">
        <f>IF(ISBLANK(Výsledky!$PT$3),"",Výsledky!PT61)</f>
        <v/>
      </c>
      <c r="BT47" s="153" t="str">
        <f>IF(ISBLANK(Výsledky!$QA$3),"",Výsledky!QA61)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5" t="s">
        <v>212</v>
      </c>
      <c r="C48" s="161">
        <f>Tipy!A11</f>
        <v>69</v>
      </c>
      <c r="D48" s="179" t="str">
        <f>Tipy!B11</f>
        <v>bazhuka</v>
      </c>
      <c r="E48" s="308">
        <f>SUM(F48:I48)</f>
        <v>1380</v>
      </c>
      <c r="F48" s="306">
        <f>IF(ISBLANK(Výsledky!$I$3),"-",SUM(J48:M48,O48,Q48,S48:T48,V48,X48,Z48:AA48,AC48:AE48,AG48:AI48,AK48:AM48,AP48,AR48,AT48:AU48,AW48:AX48,BA48,BC48:BD48,BF48,BH48,BJ48,BL48,BN48,BP48,BR48:BS48))</f>
        <v>860</v>
      </c>
      <c r="G48" s="151">
        <f>IF(ISBLANK(Výsledky!$AK$3),"-",SUM(N48,R48,U48,Y48,AB48,AF48,AV48,BB48,BG48,BI48,BM48,BO48,BT48))</f>
        <v>270</v>
      </c>
      <c r="H48" s="151">
        <f>IF(ISBLANK(Výsledky!$AY$3),"-",SUM(P48,W48,AJ48,AO48,AQ48,AY48))</f>
        <v>180</v>
      </c>
      <c r="I48" s="167">
        <f>IF(ISBLANK(Výsledky!$HK$3),"-",SUM(AN48,AS48,AZ48,BE48,BK48,BQ48))</f>
        <v>70</v>
      </c>
      <c r="J48" s="164">
        <f>IF(ISBLANK(Výsledky!$I$3),"",Výsledky!I17)</f>
        <v>50</v>
      </c>
      <c r="K48" s="152">
        <f>IF(ISBLANK(Výsledky!$P$3),"",Výsledky!P17)</f>
        <v>50</v>
      </c>
      <c r="L48" s="152">
        <f>IF(ISBLANK(Výsledky!$W$3),"",Výsledky!W17)</f>
        <v>40</v>
      </c>
      <c r="M48" s="152">
        <f>IF(ISBLANK(Výsledky!$AD$3),"",Výsledky!AD17)</f>
        <v>60</v>
      </c>
      <c r="N48" s="152">
        <f>IF(ISBLANK(Výsledky!$AK$3),"",Výsledky!AK17)</f>
        <v>60</v>
      </c>
      <c r="O48" s="152">
        <f>IF(ISBLANK(Výsledky!$AR$3),"",Výsledky!AR17)</f>
        <v>50</v>
      </c>
      <c r="P48" s="152">
        <f>IF(ISBLANK(Výsledky!$AY$3),"",Výsledky!AY17)</f>
        <v>60</v>
      </c>
      <c r="Q48" s="152">
        <f>IF(ISBLANK(Výsledky!$BF$3),"",Výsledky!BF17)</f>
        <v>30</v>
      </c>
      <c r="R48" s="152">
        <f>IF(ISBLANK(Výsledky!$BM$3),"",Výsledky!BM17)</f>
        <v>50</v>
      </c>
      <c r="S48" s="152">
        <f>IF(ISBLANK(Výsledky!$BT$3),"",Výsledky!BT17)</f>
        <v>50</v>
      </c>
      <c r="T48" s="152">
        <f>IF(ISBLANK(Výsledky!$CA$3),"",Výsledky!CA17)</f>
        <v>50</v>
      </c>
      <c r="U48" s="152">
        <f>IF(ISBLANK(Výsledky!$CH$3),"",Výsledky!CH17)</f>
        <v>50</v>
      </c>
      <c r="V48" s="152">
        <f>IF(ISBLANK(Výsledky!$CO$3),"",Výsledky!CO17)</f>
        <v>60</v>
      </c>
      <c r="W48" s="152">
        <f>IF(ISBLANK(Výsledky!$CV$3),"",Výsledky!CV17)</f>
        <v>50</v>
      </c>
      <c r="X48" s="152">
        <f>IF(ISBLANK(Výsledky!$DC$3),"",Výsledky!DC17)</f>
        <v>0</v>
      </c>
      <c r="Y48" s="152">
        <f>IF(ISBLANK(Výsledky!$DJ$3),"",Výsledky!DJ17)</f>
        <v>40</v>
      </c>
      <c r="Z48" s="152">
        <f>IF(ISBLANK(Výsledky!$DQ$3),"",Výsledky!DQ17)</f>
        <v>10</v>
      </c>
      <c r="AA48" s="152">
        <f>IF(ISBLANK(Výsledky!$DX$3),"",Výsledky!DX17)</f>
        <v>60</v>
      </c>
      <c r="AB48" s="152">
        <f>IF(ISBLANK(Výsledky!$EE$3),"",Výsledky!EE17)</f>
        <v>30</v>
      </c>
      <c r="AC48" s="152">
        <f>IF(ISBLANK(Výsledky!$EL$3),"",Výsledky!EL17)</f>
        <v>40</v>
      </c>
      <c r="AD48" s="152">
        <f>IF(ISBLANK(Výsledky!$ES$3),"",Výsledky!ES17)</f>
        <v>50</v>
      </c>
      <c r="AE48" s="152">
        <f>IF(ISBLANK(Výsledky!$EZ$3),"",Výsledky!EZ17)</f>
        <v>20</v>
      </c>
      <c r="AF48" s="152">
        <f>IF(ISBLANK(Výsledky!$FG$3),"",Výsledky!FG17)</f>
        <v>10</v>
      </c>
      <c r="AG48" s="152">
        <f>IF(ISBLANK(Výsledky!$FN$3),"",Výsledky!FN17)</f>
        <v>50</v>
      </c>
      <c r="AH48" s="152">
        <f>IF(ISBLANK(Výsledky!$FU$3),"",Výsledky!FU17)</f>
        <v>50</v>
      </c>
      <c r="AI48" s="152">
        <f>IF(ISBLANK(Výsledky!$GB$3),"",Výsledky!GB17)</f>
        <v>10</v>
      </c>
      <c r="AJ48" s="152">
        <f>IF(ISBLANK(Výsledky!$GI$3),"",Výsledky!GI17)</f>
        <v>10</v>
      </c>
      <c r="AK48" s="152">
        <f>IF(ISBLANK(Výsledky!$GP$3),"",Výsledky!GP17)</f>
        <v>50</v>
      </c>
      <c r="AL48" s="152">
        <v>0</v>
      </c>
      <c r="AM48" s="152" t="str">
        <f>IF(ISBLANK(Výsledky!$HD$3),"",Výsledky!HD17)</f>
        <v>-</v>
      </c>
      <c r="AN48" s="152" t="str">
        <f>IF(ISBLANK(Výsledky!$HK$3),"",Výsledky!HK17)</f>
        <v>-</v>
      </c>
      <c r="AO48" s="152">
        <f>IF(ISBLANK(Výsledky!$HR$3),"",Výsledky!HR17)</f>
        <v>0</v>
      </c>
      <c r="AP48" s="152" t="str">
        <f>IF(ISBLANK(Výsledky!$HY$3),"",Výsledky!HY17)</f>
        <v>-</v>
      </c>
      <c r="AQ48" s="152">
        <f>IF(ISBLANK(Výsledky!$IF$3),"",Výsledky!IF17)</f>
        <v>60</v>
      </c>
      <c r="AR48" s="152">
        <f>IF(ISBLANK(Výsledky!$IM$3),"",Výsledky!IM17)</f>
        <v>30</v>
      </c>
      <c r="AS48" s="152">
        <f>IF(ISBLANK(Výsledky!$IT$3),"",Výsledky!IT17)</f>
        <v>70</v>
      </c>
      <c r="AT48" s="152">
        <f>IF(ISBLANK(Výsledky!$JA$3),"",Výsledky!JA17)</f>
        <v>50</v>
      </c>
      <c r="AU48" s="152" t="str">
        <f>IF(ISBLANK(Výsledky!$JH$3),"",Výsledky!JH17)</f>
        <v>-</v>
      </c>
      <c r="AV48" s="152">
        <f>IF(ISBLANK(Výsledky!$JO$3),"",Výsledky!JO17)</f>
        <v>30</v>
      </c>
      <c r="AW48" s="152" t="str">
        <f>IF(ISBLANK(Výsledky!$JV$3),"",Výsledky!JV17)</f>
        <v>-</v>
      </c>
      <c r="AX48" s="152" t="str">
        <f>IF(ISBLANK(Výsledky!$KC$3),"",Výsledky!KC17)</f>
        <v>-</v>
      </c>
      <c r="AY48" s="152" t="str">
        <f>IF(ISBLANK(Výsledky!$KJ$3),"",Výsledky!KJ17)</f>
        <v>-</v>
      </c>
      <c r="AZ48" s="152" t="str">
        <f>IF(ISBLANK(Výsledky!$KQ$3),"",Výsledky!KQ17)</f>
        <v>-</v>
      </c>
      <c r="BA48" s="152" t="str">
        <f>IF(ISBLANK(Výsledky!$KX$3),"",Výsledky!KX17)</f>
        <v>-</v>
      </c>
      <c r="BB48" s="152" t="str">
        <f>IF(ISBLANK(Výsledky!$LE$3),"",Výsledky!LE17)</f>
        <v>-</v>
      </c>
      <c r="BC48" s="152" t="str">
        <f>IF(ISBLANK(Výsledky!$LL$3),"",Výsledky!LL17)</f>
        <v>-</v>
      </c>
      <c r="BD48" s="152" t="str">
        <f>IF(ISBLANK(Výsledky!$LS$3),"",Výsledky!LS17)</f>
        <v/>
      </c>
      <c r="BE48" s="152" t="str">
        <f>IF(ISBLANK(Výsledky!$LZ$3),"",Výsledky!LZ17)</f>
        <v>-</v>
      </c>
      <c r="BF48" s="152" t="str">
        <f>IF(ISBLANK(Výsledky!$MG$3),"",Výsledky!MG17)</f>
        <v>-</v>
      </c>
      <c r="BG48" s="152" t="str">
        <f>IF(ISBLANK(Výsledky!$MN$3),"",Výsledky!MN17)</f>
        <v/>
      </c>
      <c r="BH48" s="152" t="str">
        <f>IF(ISBLANK(Výsledky!$MU$3),"",Výsledky!MU17)</f>
        <v/>
      </c>
      <c r="BI48" s="152" t="str">
        <f>IF(ISBLANK(Výsledky!$NB$3),"",Výsledky!NB17)</f>
        <v/>
      </c>
      <c r="BJ48" s="152" t="str">
        <f>IF(ISBLANK(Výsledky!$NI$3),"",Výsledky!NI17)</f>
        <v/>
      </c>
      <c r="BK48" s="152" t="str">
        <f>IF(ISBLANK(Výsledky!$NP$3),"",Výsledky!NP17)</f>
        <v/>
      </c>
      <c r="BL48" s="152" t="str">
        <f>IF(ISBLANK(Výsledky!$NW$3),"",Výsledky!NW17)</f>
        <v/>
      </c>
      <c r="BM48" s="152" t="str">
        <f>IF(ISBLANK(Výsledky!$OD$3),"",Výsledky!OD17)</f>
        <v/>
      </c>
      <c r="BN48" s="152" t="str">
        <f>IF(ISBLANK(Výsledky!$OK$3),"",Výsledky!OK17)</f>
        <v/>
      </c>
      <c r="BO48" s="152" t="str">
        <f>IF(ISBLANK(Výsledky!$OR$3),"",Výsledky!OR17)</f>
        <v/>
      </c>
      <c r="BP48" s="152" t="str">
        <f>IF(ISBLANK(Výsledky!$OY$3),"",Výsledky!OY17)</f>
        <v/>
      </c>
      <c r="BQ48" s="152" t="str">
        <f>IF(ISBLANK(Výsledky!$PF$3),"",Výsledky!PF17)</f>
        <v/>
      </c>
      <c r="BR48" s="152" t="str">
        <f>IF(ISBLANK(Výsledky!$PM$3),"",Výsledky!PM17)</f>
        <v/>
      </c>
      <c r="BS48" s="152" t="str">
        <f>IF(ISBLANK(Výsledky!$PT$3),"",Výsledky!PT17)</f>
        <v/>
      </c>
      <c r="BT48" s="153" t="str">
        <f>IF(ISBLANK(Výsledky!$QA$3),"",Výsledky!QA17)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5" t="s">
        <v>213</v>
      </c>
      <c r="C49" s="161">
        <f>Tipy!A32</f>
        <v>20</v>
      </c>
      <c r="D49" s="179" t="str">
        <f>Tipy!B32</f>
        <v>ivez</v>
      </c>
      <c r="E49" s="308">
        <f>SUM(F49:I49)</f>
        <v>1350</v>
      </c>
      <c r="F49" s="306">
        <f>IF(ISBLANK(Výsledky!$I$3),"-",SUM(J49:M49,O49,Q49,S49:T49,V49,X49,Z49:AA49,AC49:AE49,AG49:AI49,AK49:AM49,AP49,AR49,AT49:AU49,AW49:AX49,BA49,BC49:BD49,BF49,BH49,BJ49,BL49,BN49,BP49,BR49:BS49))</f>
        <v>760</v>
      </c>
      <c r="G49" s="151">
        <f>IF(ISBLANK(Výsledky!$AK$3),"-",SUM(N49,R49,U49,Y49,AB49,AF49,AV49,BB49,BG49,BI49,BM49,BO49,BT49))</f>
        <v>320</v>
      </c>
      <c r="H49" s="151">
        <f>IF(ISBLANK(Výsledky!$AY$3),"-",SUM(P49,W49,AJ49,AO49,AQ49,AY49))</f>
        <v>170</v>
      </c>
      <c r="I49" s="167">
        <f>IF(ISBLANK(Výsledky!$HK$3),"-",SUM(AN49,AS49,AZ49,BE49,BK49,BQ49))</f>
        <v>100</v>
      </c>
      <c r="J49" s="164" t="str">
        <f>IF(ISBLANK(Výsledky!$I$3),"",Výsledky!I38)</f>
        <v>-</v>
      </c>
      <c r="K49" s="152">
        <f>IF(ISBLANK(Výsledky!$P$3),"",Výsledky!P38)</f>
        <v>50</v>
      </c>
      <c r="L49" s="152">
        <f>IF(ISBLANK(Výsledky!$W$3),"",Výsledky!W38)</f>
        <v>30</v>
      </c>
      <c r="M49" s="152" t="str">
        <f>IF(ISBLANK(Výsledky!$AD$3),"",Výsledky!AD38)</f>
        <v>-</v>
      </c>
      <c r="N49" s="152">
        <f>IF(ISBLANK(Výsledky!$AK$3),"",Výsledky!AK38)</f>
        <v>60</v>
      </c>
      <c r="O49" s="152" t="str">
        <f>IF(ISBLANK(Výsledky!$AR$3),"",Výsledky!AR38)</f>
        <v>-</v>
      </c>
      <c r="P49" s="152">
        <f>IF(ISBLANK(Výsledky!$AY$3),"",Výsledky!AY38)</f>
        <v>90</v>
      </c>
      <c r="Q49" s="152">
        <f>IF(ISBLANK(Výsledky!$BF$3),"",Výsledky!BF38)</f>
        <v>0</v>
      </c>
      <c r="R49" s="152">
        <f>IF(ISBLANK(Výsledky!$BM$3),"",Výsledky!BM38)</f>
        <v>50</v>
      </c>
      <c r="S49" s="152">
        <f>IF(ISBLANK(Výsledky!$BT$3),"",Výsledky!BT38)</f>
        <v>30</v>
      </c>
      <c r="T49" s="152" t="str">
        <f>IF(ISBLANK(Výsledky!$CA$3),"",Výsledky!CA38)</f>
        <v>-</v>
      </c>
      <c r="U49" s="152">
        <f>IF(ISBLANK(Výsledky!$CH$3),"",Výsledky!CH38)</f>
        <v>60</v>
      </c>
      <c r="V49" s="152">
        <f>IF(ISBLANK(Výsledky!$CO$3),"",Výsledky!CO38)</f>
        <v>20</v>
      </c>
      <c r="W49" s="152">
        <f>IF(ISBLANK(Výsledky!$CV$3),"",Výsledky!CV38)</f>
        <v>60</v>
      </c>
      <c r="X49" s="152">
        <f>IF(ISBLANK(Výsledky!$DC$3),"",Výsledky!DC38)</f>
        <v>0</v>
      </c>
      <c r="Y49" s="152">
        <f>IF(ISBLANK(Výsledky!$DJ$3),"",Výsledky!DJ38)</f>
        <v>20</v>
      </c>
      <c r="Z49" s="152">
        <f>IF(ISBLANK(Výsledky!$DQ$3),"",Výsledky!DQ38)</f>
        <v>0</v>
      </c>
      <c r="AA49" s="152">
        <f>IF(ISBLANK(Výsledky!$DX$3),"",Výsledky!DX38)</f>
        <v>60</v>
      </c>
      <c r="AB49" s="152">
        <f>IF(ISBLANK(Výsledky!$EE$3),"",Výsledky!EE38)</f>
        <v>50</v>
      </c>
      <c r="AC49" s="152">
        <f>IF(ISBLANK(Výsledky!$EL$3),"",Výsledky!EL38)</f>
        <v>20</v>
      </c>
      <c r="AD49" s="152">
        <f>IF(ISBLANK(Výsledky!$ES$3),"",Výsledky!ES38)</f>
        <v>30</v>
      </c>
      <c r="AE49" s="152">
        <f>IF(ISBLANK(Výsledky!$EZ$3),"",Výsledky!EZ38)</f>
        <v>20</v>
      </c>
      <c r="AF49" s="152">
        <f>IF(ISBLANK(Výsledky!$FG$3),"",Výsledky!FG38)</f>
        <v>60</v>
      </c>
      <c r="AG49" s="152">
        <f>IF(ISBLANK(Výsledky!$FN$3),"",Výsledky!FN38)</f>
        <v>50</v>
      </c>
      <c r="AH49" s="152">
        <f>IF(ISBLANK(Výsledky!$FU$3),"",Výsledky!FU38)</f>
        <v>70</v>
      </c>
      <c r="AI49" s="152">
        <f>IF(ISBLANK(Výsledky!$GB$3),"",Výsledky!GB38)</f>
        <v>0</v>
      </c>
      <c r="AJ49" s="152">
        <f>IF(ISBLANK(Výsledky!$GI$3),"",Výsledky!GI38)</f>
        <v>0</v>
      </c>
      <c r="AK49" s="152">
        <f>IF(ISBLANK(Výsledky!$GP$3),"",Výsledky!GP38)</f>
        <v>50</v>
      </c>
      <c r="AL49" s="152">
        <v>0</v>
      </c>
      <c r="AM49" s="152">
        <f>IF(ISBLANK(Výsledky!$HD$3),"",Výsledky!HD38)</f>
        <v>30</v>
      </c>
      <c r="AN49" s="152" t="str">
        <f>IF(ISBLANK(Výsledky!$HK$3),"",Výsledky!HK38)</f>
        <v>-</v>
      </c>
      <c r="AO49" s="152">
        <f>IF(ISBLANK(Výsledky!$HR$3),"",Výsledky!HR38)</f>
        <v>0</v>
      </c>
      <c r="AP49" s="152">
        <f>IF(ISBLANK(Výsledky!$HY$3),"",Výsledky!HY38)</f>
        <v>50</v>
      </c>
      <c r="AQ49" s="152">
        <f>IF(ISBLANK(Výsledky!$IF$3),"",Výsledky!IF38)</f>
        <v>20</v>
      </c>
      <c r="AR49" s="152" t="str">
        <f>IF(ISBLANK(Výsledky!$IM$3),"",Výsledky!IM38)</f>
        <v>-</v>
      </c>
      <c r="AS49" s="152">
        <f>IF(ISBLANK(Výsledky!$IT$3),"",Výsledky!IT38)</f>
        <v>60</v>
      </c>
      <c r="AT49" s="152">
        <f>IF(ISBLANK(Výsledky!$JA$3),"",Výsledky!JA38)</f>
        <v>60</v>
      </c>
      <c r="AU49" s="152">
        <f>IF(ISBLANK(Výsledky!$JH$3),"",Výsledky!JH38)</f>
        <v>20</v>
      </c>
      <c r="AV49" s="152">
        <f>IF(ISBLANK(Výsledky!$JO$3),"",Výsledky!JO38)</f>
        <v>20</v>
      </c>
      <c r="AW49" s="152">
        <f>IF(ISBLANK(Výsledky!$JV$3),"",Výsledky!JV38)</f>
        <v>60</v>
      </c>
      <c r="AX49" s="152">
        <f>IF(ISBLANK(Výsledky!$KC$3),"",Výsledky!KC38)</f>
        <v>20</v>
      </c>
      <c r="AY49" s="152">
        <f>IF(ISBLANK(Výsledky!$KJ$3),"",Výsledky!KJ38)</f>
        <v>0</v>
      </c>
      <c r="AZ49" s="152">
        <f>IF(ISBLANK(Výsledky!$KQ$3),"",Výsledky!KQ38)</f>
        <v>20</v>
      </c>
      <c r="BA49" s="152">
        <f>IF(ISBLANK(Výsledky!$KX$3),"",Výsledky!KX38)</f>
        <v>30</v>
      </c>
      <c r="BB49" s="152">
        <f>IF(ISBLANK(Výsledky!$LE$3),"",Výsledky!LE38)</f>
        <v>0</v>
      </c>
      <c r="BC49" s="152">
        <f>IF(ISBLANK(Výsledky!$LL$3),"",Výsledky!LL38)</f>
        <v>30</v>
      </c>
      <c r="BD49" s="152" t="str">
        <f>IF(ISBLANK(Výsledky!$LS$3),"",Výsledky!LS38)</f>
        <v/>
      </c>
      <c r="BE49" s="152">
        <f>IF(ISBLANK(Výsledky!$LZ$3),"",Výsledky!LZ38)</f>
        <v>20</v>
      </c>
      <c r="BF49" s="152">
        <f>IF(ISBLANK(Výsledky!$MG$3),"",Výsledky!MG38)</f>
        <v>30</v>
      </c>
      <c r="BG49" s="152" t="str">
        <f>IF(ISBLANK(Výsledky!$MN$3),"",Výsledky!MN38)</f>
        <v/>
      </c>
      <c r="BH49" s="152" t="str">
        <f>IF(ISBLANK(Výsledky!$MU$3),"",Výsledky!MU38)</f>
        <v/>
      </c>
      <c r="BI49" s="152" t="str">
        <f>IF(ISBLANK(Výsledky!$NB$3),"",Výsledky!NB38)</f>
        <v/>
      </c>
      <c r="BJ49" s="152" t="str">
        <f>IF(ISBLANK(Výsledky!$NI$3),"",Výsledky!NI38)</f>
        <v/>
      </c>
      <c r="BK49" s="152" t="str">
        <f>IF(ISBLANK(Výsledky!$NP$3),"",Výsledky!NP38)</f>
        <v/>
      </c>
      <c r="BL49" s="152" t="str">
        <f>IF(ISBLANK(Výsledky!$NW$3),"",Výsledky!NW38)</f>
        <v/>
      </c>
      <c r="BM49" s="152" t="str">
        <f>IF(ISBLANK(Výsledky!$OD$3),"",Výsledky!OD38)</f>
        <v/>
      </c>
      <c r="BN49" s="152" t="str">
        <f>IF(ISBLANK(Výsledky!$OK$3),"",Výsledky!OK38)</f>
        <v/>
      </c>
      <c r="BO49" s="152" t="str">
        <f>IF(ISBLANK(Výsledky!$OR$3),"",Výsledky!OR38)</f>
        <v/>
      </c>
      <c r="BP49" s="152" t="str">
        <f>IF(ISBLANK(Výsledky!$OY$3),"",Výsledky!OY38)</f>
        <v/>
      </c>
      <c r="BQ49" s="152" t="str">
        <f>IF(ISBLANK(Výsledky!$PF$3),"",Výsledky!PF38)</f>
        <v/>
      </c>
      <c r="BR49" s="152" t="str">
        <f>IF(ISBLANK(Výsledky!$PM$3),"",Výsledky!PM38)</f>
        <v/>
      </c>
      <c r="BS49" s="152" t="str">
        <f>IF(ISBLANK(Výsledky!$PT$3),"",Výsledky!PT38)</f>
        <v/>
      </c>
      <c r="BT49" s="153" t="str">
        <f>IF(ISBLANK(Výsledky!$QA$3),"",Výsledky!QA38)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5" t="s">
        <v>214</v>
      </c>
      <c r="C50" s="161">
        <f>Tipy!A86</f>
        <v>72</v>
      </c>
      <c r="D50" s="179" t="str">
        <f>Tipy!B86</f>
        <v>Sebo</v>
      </c>
      <c r="E50" s="308">
        <f>SUM(F50:I50)</f>
        <v>1340</v>
      </c>
      <c r="F50" s="306">
        <f>IF(ISBLANK(Výsledky!$I$3),"-",SUM(J50:M50,O50,Q50,S50:T50,V50,X50,Z50:AA50,AC50:AE50,AG50:AI50,AK50:AM50,AP50,AR50,AT50:AU50,AW50:AX50,BA50,BC50:BD50,BF50,BH50,BJ50,BL50,BN50,BP50,BR50:BS50))</f>
        <v>840</v>
      </c>
      <c r="G50" s="151">
        <f>IF(ISBLANK(Výsledky!$AK$3),"-",SUM(N50,R50,U50,Y50,AB50,AF50,AV50,BB50,BG50,BI50,BM50,BO50,BT50))</f>
        <v>260</v>
      </c>
      <c r="H50" s="151">
        <f>IF(ISBLANK(Výsledky!$AY$3),"-",SUM(P50,W50,AJ50,AO50,AQ50,AY50))</f>
        <v>160</v>
      </c>
      <c r="I50" s="167">
        <f>IF(ISBLANK(Výsledky!$HK$3),"-",SUM(AN50,AS50,AZ50,BE50,BK50,BQ50))</f>
        <v>80</v>
      </c>
      <c r="J50" s="164">
        <f>IF(ISBLANK(Výsledky!$I$3),"",Výsledky!I92)</f>
        <v>60</v>
      </c>
      <c r="K50" s="152" t="str">
        <f>IF(ISBLANK(Výsledky!$P$3),"",Výsledky!P92)</f>
        <v>-</v>
      </c>
      <c r="L50" s="152">
        <f>IF(ISBLANK(Výsledky!$W$3),"",Výsledky!W92)</f>
        <v>40</v>
      </c>
      <c r="M50" s="152">
        <f>IF(ISBLANK(Výsledky!$AD$3),"",Výsledky!AD92)</f>
        <v>50</v>
      </c>
      <c r="N50" s="152">
        <f>IF(ISBLANK(Výsledky!$AK$3),"",Výsledky!AK92)</f>
        <v>50</v>
      </c>
      <c r="O50" s="152" t="str">
        <f>IF(ISBLANK(Výsledky!$AR$3),"",Výsledky!AR92)</f>
        <v>-</v>
      </c>
      <c r="P50" s="152">
        <f>IF(ISBLANK(Výsledky!$AY$3),"",Výsledky!AY92)</f>
        <v>90</v>
      </c>
      <c r="Q50" s="152">
        <f>IF(ISBLANK(Výsledky!$BF$3),"",Výsledky!BF92)</f>
        <v>30</v>
      </c>
      <c r="R50" s="152">
        <f>IF(ISBLANK(Výsledky!$BM$3),"",Výsledky!BM92)</f>
        <v>0</v>
      </c>
      <c r="S50" s="152">
        <f>IF(ISBLANK(Výsledky!$BT$3),"",Výsledky!BT92)</f>
        <v>30</v>
      </c>
      <c r="T50" s="152">
        <f>IF(ISBLANK(Výsledky!$CA$3),"",Výsledky!CA92)</f>
        <v>60</v>
      </c>
      <c r="U50" s="152">
        <f>IF(ISBLANK(Výsledky!$CH$3),"",Výsledky!CH92)</f>
        <v>60</v>
      </c>
      <c r="V50" s="152">
        <f>IF(ISBLANK(Výsledky!$CO$3),"",Výsledky!CO92)</f>
        <v>10</v>
      </c>
      <c r="W50" s="152">
        <f>IF(ISBLANK(Výsledky!$CV$3),"",Výsledky!CV92)</f>
        <v>20</v>
      </c>
      <c r="X50" s="152">
        <f>IF(ISBLANK(Výsledky!$DC$3),"",Výsledky!DC92)</f>
        <v>0</v>
      </c>
      <c r="Y50" s="152">
        <f>IF(ISBLANK(Výsledky!$DJ$3),"",Výsledky!DJ92)</f>
        <v>60</v>
      </c>
      <c r="Z50" s="152">
        <f>IF(ISBLANK(Výsledky!$DQ$3),"",Výsledky!DQ92)</f>
        <v>10</v>
      </c>
      <c r="AA50" s="152">
        <f>IF(ISBLANK(Výsledky!$DX$3),"",Výsledky!DX92)</f>
        <v>0</v>
      </c>
      <c r="AB50" s="152">
        <f>IF(ISBLANK(Výsledky!$EE$3),"",Výsledky!EE92)</f>
        <v>20</v>
      </c>
      <c r="AC50" s="152">
        <f>IF(ISBLANK(Výsledky!$EL$3),"",Výsledky!EL92)</f>
        <v>40</v>
      </c>
      <c r="AD50" s="152">
        <f>IF(ISBLANK(Výsledky!$ES$3),"",Výsledky!ES92)</f>
        <v>80</v>
      </c>
      <c r="AE50" s="152">
        <f>IF(ISBLANK(Výsledky!$EZ$3),"",Výsledky!EZ92)</f>
        <v>30</v>
      </c>
      <c r="AF50" s="152">
        <f>IF(ISBLANK(Výsledky!$FG$3),"",Výsledky!FG92)</f>
        <v>10</v>
      </c>
      <c r="AG50" s="152">
        <f>IF(ISBLANK(Výsledky!$FN$3),"",Výsledky!FN92)</f>
        <v>20</v>
      </c>
      <c r="AH50" s="152">
        <f>IF(ISBLANK(Výsledky!$FU$3),"",Výsledky!FU92)</f>
        <v>60</v>
      </c>
      <c r="AI50" s="152">
        <f>IF(ISBLANK(Výsledky!$GB$3),"",Výsledky!GB92)</f>
        <v>20</v>
      </c>
      <c r="AJ50" s="152">
        <f>IF(ISBLANK(Výsledky!$GI$3),"",Výsledky!GI92)</f>
        <v>50</v>
      </c>
      <c r="AK50" s="152">
        <f>IF(ISBLANK(Výsledky!$GP$3),"",Výsledky!GP92)</f>
        <v>60</v>
      </c>
      <c r="AL50" s="152">
        <v>0</v>
      </c>
      <c r="AM50" s="152" t="str">
        <f>IF(ISBLANK(Výsledky!$HD$3),"",Výsledky!HD92)</f>
        <v>-</v>
      </c>
      <c r="AN50" s="152" t="str">
        <f>IF(ISBLANK(Výsledky!$HK$3),"",Výsledky!HK92)</f>
        <v>-</v>
      </c>
      <c r="AO50" s="152">
        <f>IF(ISBLANK(Výsledky!$HR$3),"",Výsledky!HR92)</f>
        <v>0</v>
      </c>
      <c r="AP50" s="152">
        <f>IF(ISBLANK(Výsledky!$HY$3),"",Výsledky!HY92)</f>
        <v>70</v>
      </c>
      <c r="AQ50" s="152">
        <f>IF(ISBLANK(Výsledky!$IF$3),"",Výsledky!IF92)</f>
        <v>0</v>
      </c>
      <c r="AR50" s="152">
        <f>IF(ISBLANK(Výsledky!$IM$3),"",Výsledky!IM92)</f>
        <v>50</v>
      </c>
      <c r="AS50" s="152">
        <f>IF(ISBLANK(Výsledky!$IT$3),"",Výsledky!IT92)</f>
        <v>20</v>
      </c>
      <c r="AT50" s="152">
        <f>IF(ISBLANK(Výsledky!$JA$3),"",Výsledky!JA92)</f>
        <v>20</v>
      </c>
      <c r="AU50" s="152">
        <f>IF(ISBLANK(Výsledky!$JH$3),"",Výsledky!JH92)</f>
        <v>20</v>
      </c>
      <c r="AV50" s="152">
        <f>IF(ISBLANK(Výsledky!$JO$3),"",Výsledky!JO92)</f>
        <v>60</v>
      </c>
      <c r="AW50" s="152">
        <f>IF(ISBLANK(Výsledky!$JV$3),"",Výsledky!JV92)</f>
        <v>50</v>
      </c>
      <c r="AX50" s="152" t="str">
        <f>IF(ISBLANK(Výsledky!$KC$3),"",Výsledky!KC92)</f>
        <v>-</v>
      </c>
      <c r="AY50" s="152" t="str">
        <f>IF(ISBLANK(Výsledky!$KJ$3),"",Výsledky!KJ92)</f>
        <v>-</v>
      </c>
      <c r="AZ50" s="152">
        <f>IF(ISBLANK(Výsledky!$KQ$3),"",Výsledky!KQ92)</f>
        <v>60</v>
      </c>
      <c r="BA50" s="152">
        <f>IF(ISBLANK(Výsledky!$KX$3),"",Výsledky!KX92)</f>
        <v>30</v>
      </c>
      <c r="BB50" s="152">
        <f>IF(ISBLANK(Výsledky!$LE$3),"",Výsledky!LE92)</f>
        <v>0</v>
      </c>
      <c r="BC50" s="152" t="str">
        <f>IF(ISBLANK(Výsledky!$LL$3),"",Výsledky!LL92)</f>
        <v>-</v>
      </c>
      <c r="BD50" s="152" t="str">
        <f>IF(ISBLANK(Výsledky!$LS$3),"",Výsledky!LS92)</f>
        <v/>
      </c>
      <c r="BE50" s="152" t="str">
        <f>IF(ISBLANK(Výsledky!$LZ$3),"",Výsledky!LZ92)</f>
        <v>-</v>
      </c>
      <c r="BF50" s="152" t="str">
        <f>IF(ISBLANK(Výsledky!$MG$3),"",Výsledky!MG92)</f>
        <v>-</v>
      </c>
      <c r="BG50" s="152" t="str">
        <f>IF(ISBLANK(Výsledky!$MN$3),"",Výsledky!MN92)</f>
        <v/>
      </c>
      <c r="BH50" s="152" t="str">
        <f>IF(ISBLANK(Výsledky!$MU$3),"",Výsledky!MU92)</f>
        <v/>
      </c>
      <c r="BI50" s="152" t="str">
        <f>IF(ISBLANK(Výsledky!$NB$3),"",Výsledky!NB92)</f>
        <v/>
      </c>
      <c r="BJ50" s="152" t="str">
        <f>IF(ISBLANK(Výsledky!$NI$3),"",Výsledky!NI92)</f>
        <v/>
      </c>
      <c r="BK50" s="152" t="str">
        <f>IF(ISBLANK(Výsledky!$NP$3),"",Výsledky!NP92)</f>
        <v/>
      </c>
      <c r="BL50" s="152" t="str">
        <f>IF(ISBLANK(Výsledky!$NW$3),"",Výsledky!NW92)</f>
        <v/>
      </c>
      <c r="BM50" s="152" t="str">
        <f>IF(ISBLANK(Výsledky!$OD$3),"",Výsledky!OD92)</f>
        <v/>
      </c>
      <c r="BN50" s="152" t="str">
        <f>IF(ISBLANK(Výsledky!$OK$3),"",Výsledky!OK92)</f>
        <v/>
      </c>
      <c r="BO50" s="152" t="str">
        <f>IF(ISBLANK(Výsledky!$OR$3),"",Výsledky!OR92)</f>
        <v/>
      </c>
      <c r="BP50" s="152" t="str">
        <f>IF(ISBLANK(Výsledky!$OY$3),"",Výsledky!OY92)</f>
        <v/>
      </c>
      <c r="BQ50" s="152" t="str">
        <f>IF(ISBLANK(Výsledky!$PF$3),"",Výsledky!PF92)</f>
        <v/>
      </c>
      <c r="BR50" s="152" t="str">
        <f>IF(ISBLANK(Výsledky!$PM$3),"",Výsledky!PM92)</f>
        <v/>
      </c>
      <c r="BS50" s="152" t="str">
        <f>IF(ISBLANK(Výsledky!$PT$3),"",Výsledky!PT92)</f>
        <v/>
      </c>
      <c r="BT50" s="153" t="str">
        <f>IF(ISBLANK(Výsledky!$QA$3),"",Výsledky!QA92)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5" t="s">
        <v>215</v>
      </c>
      <c r="C51" s="161">
        <f>Tipy!A43</f>
        <v>57</v>
      </c>
      <c r="D51" s="179" t="str">
        <f>Tipy!B43</f>
        <v>kloppinho</v>
      </c>
      <c r="E51" s="308">
        <f>SUM(F51:I51)</f>
        <v>1310</v>
      </c>
      <c r="F51" s="306">
        <f>IF(ISBLANK(Výsledky!$I$3),"-",SUM(J51:M51,O51,Q51,S51:T51,V51,X51,Z51:AA51,AC51:AE51,AG51:AI51,AK51:AM51,AP51,AR51,AT51:AU51,AW51:AX51,BA51,BC51:BD51,BF51,BH51,BJ51,BL51,BN51,BP51,BR51:BS51))</f>
        <v>920</v>
      </c>
      <c r="G51" s="151">
        <f>IF(ISBLANK(Výsledky!$AK$3),"-",SUM(N51,R51,U51,Y51,AB51,AF51,AV51,BB51,BG51,BI51,BM51,BO51,BT51))</f>
        <v>180</v>
      </c>
      <c r="H51" s="151">
        <f>IF(ISBLANK(Výsledky!$AY$3),"-",SUM(P51,W51,AJ51,AO51,AQ51,AY51))</f>
        <v>160</v>
      </c>
      <c r="I51" s="167">
        <f>IF(ISBLANK(Výsledky!$HK$3),"-",SUM(AN51,AS51,AZ51,BE51,BK51,BQ51))</f>
        <v>50</v>
      </c>
      <c r="J51" s="164">
        <f>IF(ISBLANK(Výsledky!$I$3),"",Výsledky!I49)</f>
        <v>50</v>
      </c>
      <c r="K51" s="152">
        <f>IF(ISBLANK(Výsledky!$P$3),"",Výsledky!P49)</f>
        <v>80</v>
      </c>
      <c r="L51" s="152">
        <f>IF(ISBLANK(Výsledky!$W$3),"",Výsledky!W49)</f>
        <v>40</v>
      </c>
      <c r="M51" s="152">
        <f>IF(ISBLANK(Výsledky!$AD$3),"",Výsledky!AD49)</f>
        <v>60</v>
      </c>
      <c r="N51" s="152">
        <f>IF(ISBLANK(Výsledky!$AK$3),"",Výsledky!AK49)</f>
        <v>20</v>
      </c>
      <c r="O51" s="152">
        <f>IF(ISBLANK(Výsledky!$AR$3),"",Výsledky!AR49)</f>
        <v>60</v>
      </c>
      <c r="P51" s="152">
        <f>IF(ISBLANK(Výsledky!$AY$3),"",Výsledky!AY49)</f>
        <v>20</v>
      </c>
      <c r="Q51" s="152">
        <f>IF(ISBLANK(Výsledky!$BF$3),"",Výsledky!BF49)</f>
        <v>40</v>
      </c>
      <c r="R51" s="152">
        <f>IF(ISBLANK(Výsledky!$BM$3),"",Výsledky!BM49)</f>
        <v>50</v>
      </c>
      <c r="S51" s="152">
        <f>IF(ISBLANK(Výsledky!$BT$3),"",Výsledky!BT49)</f>
        <v>40</v>
      </c>
      <c r="T51" s="152">
        <f>IF(ISBLANK(Výsledky!$CA$3),"",Výsledky!CA49)</f>
        <v>50</v>
      </c>
      <c r="U51" s="152">
        <f>IF(ISBLANK(Výsledky!$CH$3),"",Výsledky!CH49)</f>
        <v>20</v>
      </c>
      <c r="V51" s="152">
        <f>IF(ISBLANK(Výsledky!$CO$3),"",Výsledky!CO49)</f>
        <v>60</v>
      </c>
      <c r="W51" s="152">
        <f>IF(ISBLANK(Výsledky!$CV$3),"",Výsledky!CV49)</f>
        <v>60</v>
      </c>
      <c r="X51" s="152">
        <f>IF(ISBLANK(Výsledky!$DC$3),"",Výsledky!DC49)</f>
        <v>30</v>
      </c>
      <c r="Y51" s="152">
        <f>IF(ISBLANK(Výsledky!$DJ$3),"",Výsledky!DJ49)</f>
        <v>60</v>
      </c>
      <c r="Z51" s="152">
        <f>IF(ISBLANK(Výsledky!$DQ$3),"",Výsledky!DQ49)</f>
        <v>0</v>
      </c>
      <c r="AA51" s="152">
        <f>IF(ISBLANK(Výsledky!$DX$3),"",Výsledky!DX49)</f>
        <v>60</v>
      </c>
      <c r="AB51" s="152" t="str">
        <f>IF(ISBLANK(Výsledky!$EE$3),"",Výsledky!EE49)</f>
        <v>-</v>
      </c>
      <c r="AC51" s="152">
        <f>IF(ISBLANK(Výsledky!$EL$3),"",Výsledky!EL49)</f>
        <v>30</v>
      </c>
      <c r="AD51" s="152" t="str">
        <f>IF(ISBLANK(Výsledky!$ES$3),"",Výsledky!ES49)</f>
        <v>-</v>
      </c>
      <c r="AE51" s="152" t="str">
        <f>IF(ISBLANK(Výsledky!$EZ$3),"",Výsledky!EZ49)</f>
        <v>-</v>
      </c>
      <c r="AF51" s="152">
        <f>IF(ISBLANK(Výsledky!$FG$3),"",Výsledky!FG49)</f>
        <v>10</v>
      </c>
      <c r="AG51" s="152">
        <f>IF(ISBLANK(Výsledky!$FN$3),"",Výsledky!FN49)</f>
        <v>50</v>
      </c>
      <c r="AH51" s="152">
        <f>IF(ISBLANK(Výsledky!$FU$3),"",Výsledky!FU49)</f>
        <v>50</v>
      </c>
      <c r="AI51" s="152" t="str">
        <f>IF(ISBLANK(Výsledky!$GB$3),"",Výsledky!GB49)</f>
        <v>-</v>
      </c>
      <c r="AJ51" s="152" t="str">
        <f>IF(ISBLANK(Výsledky!$GI$3),"",Výsledky!GI49)</f>
        <v>-</v>
      </c>
      <c r="AK51" s="152">
        <f>IF(ISBLANK(Výsledky!$GP$3),"",Výsledky!GP49)</f>
        <v>50</v>
      </c>
      <c r="AL51" s="152">
        <v>0</v>
      </c>
      <c r="AM51" s="152">
        <f>IF(ISBLANK(Výsledky!$HD$3),"",Výsledky!HD49)</f>
        <v>30</v>
      </c>
      <c r="AN51" s="152" t="str">
        <f>IF(ISBLANK(Výsledky!$HK$3),"",Výsledky!HK49)</f>
        <v>-</v>
      </c>
      <c r="AO51" s="152" t="str">
        <f>IF(ISBLANK(Výsledky!$HR$3),"",Výsledky!HR49)</f>
        <v>-</v>
      </c>
      <c r="AP51" s="152">
        <f>IF(ISBLANK(Výsledky!$HY$3),"",Výsledky!HY49)</f>
        <v>20</v>
      </c>
      <c r="AQ51" s="152">
        <f>IF(ISBLANK(Výsledky!$IF$3),"",Výsledky!IF49)</f>
        <v>80</v>
      </c>
      <c r="AR51" s="152" t="str">
        <f>IF(ISBLANK(Výsledky!$IM$3),"",Výsledky!IM49)</f>
        <v>-</v>
      </c>
      <c r="AS51" s="152">
        <f>IF(ISBLANK(Výsledky!$IT$3),"",Výsledky!IT49)</f>
        <v>50</v>
      </c>
      <c r="AT51" s="152">
        <f>IF(ISBLANK(Výsledky!$JA$3),"",Výsledky!JA49)</f>
        <v>20</v>
      </c>
      <c r="AU51" s="152">
        <f>IF(ISBLANK(Výsledky!$JH$3),"",Výsledky!JH49)</f>
        <v>50</v>
      </c>
      <c r="AV51" s="152">
        <f>IF(ISBLANK(Výsledky!$JO$3),"",Výsledky!JO49)</f>
        <v>20</v>
      </c>
      <c r="AW51" s="152">
        <f>IF(ISBLANK(Výsledky!$JV$3),"",Výsledky!JV49)</f>
        <v>50</v>
      </c>
      <c r="AX51" s="152" t="str">
        <f>IF(ISBLANK(Výsledky!$KC$3),"",Výsledky!KC49)</f>
        <v>-</v>
      </c>
      <c r="AY51" s="152">
        <f>IF(ISBLANK(Výsledky!$KJ$3),"",Výsledky!KJ49)</f>
        <v>0</v>
      </c>
      <c r="AZ51" s="152" t="str">
        <f>IF(ISBLANK(Výsledky!$KQ$3),"",Výsledky!KQ49)</f>
        <v>-</v>
      </c>
      <c r="BA51" s="152" t="str">
        <f>IF(ISBLANK(Výsledky!$KX$3),"",Výsledky!KX49)</f>
        <v>-</v>
      </c>
      <c r="BB51" s="152" t="str">
        <f>IF(ISBLANK(Výsledky!$LE$3),"",Výsledky!LE49)</f>
        <v>-</v>
      </c>
      <c r="BC51" s="152" t="str">
        <f>IF(ISBLANK(Výsledky!$LL$3),"",Výsledky!LL49)</f>
        <v>-</v>
      </c>
      <c r="BD51" s="152" t="str">
        <f>IF(ISBLANK(Výsledky!$LS$3),"",Výsledky!LS49)</f>
        <v/>
      </c>
      <c r="BE51" s="152" t="str">
        <f>IF(ISBLANK(Výsledky!$LZ$3),"",Výsledky!LZ49)</f>
        <v>-</v>
      </c>
      <c r="BF51" s="152" t="str">
        <f>IF(ISBLANK(Výsledky!$MG$3),"",Výsledky!MG49)</f>
        <v>-</v>
      </c>
      <c r="BG51" s="152" t="str">
        <f>IF(ISBLANK(Výsledky!$MN$3),"",Výsledky!MN49)</f>
        <v/>
      </c>
      <c r="BH51" s="152" t="str">
        <f>IF(ISBLANK(Výsledky!$MU$3),"",Výsledky!MU49)</f>
        <v/>
      </c>
      <c r="BI51" s="152" t="str">
        <f>IF(ISBLANK(Výsledky!$NB$3),"",Výsledky!NB49)</f>
        <v/>
      </c>
      <c r="BJ51" s="152" t="str">
        <f>IF(ISBLANK(Výsledky!$NI$3),"",Výsledky!NI49)</f>
        <v/>
      </c>
      <c r="BK51" s="152" t="str">
        <f>IF(ISBLANK(Výsledky!$NP$3),"",Výsledky!NP49)</f>
        <v/>
      </c>
      <c r="BL51" s="152" t="str">
        <f>IF(ISBLANK(Výsledky!$NW$3),"",Výsledky!NW49)</f>
        <v/>
      </c>
      <c r="BM51" s="152" t="str">
        <f>IF(ISBLANK(Výsledky!$OD$3),"",Výsledky!OD49)</f>
        <v/>
      </c>
      <c r="BN51" s="152" t="str">
        <f>IF(ISBLANK(Výsledky!$OK$3),"",Výsledky!OK49)</f>
        <v/>
      </c>
      <c r="BO51" s="152" t="str">
        <f>IF(ISBLANK(Výsledky!$OR$3),"",Výsledky!OR49)</f>
        <v/>
      </c>
      <c r="BP51" s="152" t="str">
        <f>IF(ISBLANK(Výsledky!$OY$3),"",Výsledky!OY49)</f>
        <v/>
      </c>
      <c r="BQ51" s="152" t="str">
        <f>IF(ISBLANK(Výsledky!$PF$3),"",Výsledky!PF49)</f>
        <v/>
      </c>
      <c r="BR51" s="152" t="str">
        <f>IF(ISBLANK(Výsledky!$PM$3),"",Výsledky!PM49)</f>
        <v/>
      </c>
      <c r="BS51" s="152" t="str">
        <f>IF(ISBLANK(Výsledky!$PT$3),"",Výsledky!PT49)</f>
        <v/>
      </c>
      <c r="BT51" s="153" t="str">
        <f>IF(ISBLANK(Výsledky!$QA$3),"",Výsledky!QA49)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5" t="s">
        <v>216</v>
      </c>
      <c r="C52" s="161">
        <f>Tipy!A54</f>
        <v>12</v>
      </c>
      <c r="D52" s="179" t="str">
        <f>Tipy!B54</f>
        <v>MarekM</v>
      </c>
      <c r="E52" s="308">
        <f>SUM(F52:I52)</f>
        <v>1270</v>
      </c>
      <c r="F52" s="306">
        <f>IF(ISBLANK(Výsledky!$I$3),"-",SUM(J52:M52,O52,Q52,S52:T52,V52,X52,Z52:AA52,AC52:AE52,AG52:AI52,AK52:AM52,AP52,AR52,AT52:AU52,AW52:AX52,BA52,BC52:BD52,BF52,BH52,BJ52,BL52,BN52,BP52,BR52:BS52))</f>
        <v>880</v>
      </c>
      <c r="G52" s="151">
        <f>IF(ISBLANK(Výsledky!$AK$3),"-",SUM(N52,R52,U52,Y52,AB52,AF52,AV52,BB52,BG52,BI52,BM52,BO52,BT52))</f>
        <v>160</v>
      </c>
      <c r="H52" s="151">
        <f>IF(ISBLANK(Výsledky!$AY$3),"-",SUM(P52,W52,AJ52,AO52,AQ52,AY52))</f>
        <v>120</v>
      </c>
      <c r="I52" s="167">
        <f>IF(ISBLANK(Výsledky!$HK$3),"-",SUM(AN52,AS52,AZ52,BE52,BK52,BQ52))</f>
        <v>110</v>
      </c>
      <c r="J52" s="164">
        <f>IF(ISBLANK(Výsledky!$I$3),"",Výsledky!I60)</f>
        <v>60</v>
      </c>
      <c r="K52" s="152">
        <f>IF(ISBLANK(Výsledky!$P$3),"",Výsledky!P60)</f>
        <v>80</v>
      </c>
      <c r="L52" s="152">
        <f>IF(ISBLANK(Výsledky!$W$3),"",Výsledky!W60)</f>
        <v>0</v>
      </c>
      <c r="M52" s="152">
        <f>IF(ISBLANK(Výsledky!$AD$3),"",Výsledky!AD60)</f>
        <v>70</v>
      </c>
      <c r="N52" s="152">
        <f>IF(ISBLANK(Výsledky!$AK$3),"",Výsledky!AK60)</f>
        <v>20</v>
      </c>
      <c r="O52" s="152">
        <f>IF(ISBLANK(Výsledky!$AR$3),"",Výsledky!AR60)</f>
        <v>60</v>
      </c>
      <c r="P52" s="152">
        <f>IF(ISBLANK(Výsledky!$AY$3),"",Výsledky!AY60)</f>
        <v>70</v>
      </c>
      <c r="Q52" s="152">
        <f>IF(ISBLANK(Výsledky!$BF$3),"",Výsledky!BF60)</f>
        <v>0</v>
      </c>
      <c r="R52" s="152">
        <f>IF(ISBLANK(Výsledky!$BM$3),"",Výsledky!BM60)</f>
        <v>50</v>
      </c>
      <c r="S52" s="152">
        <f>IF(ISBLANK(Výsledky!$BT$3),"",Výsledky!BT60)</f>
        <v>40</v>
      </c>
      <c r="T52" s="152">
        <f>IF(ISBLANK(Výsledky!$CA$3),"",Výsledky!CA60)</f>
        <v>50</v>
      </c>
      <c r="U52" s="152" t="str">
        <f>IF(ISBLANK(Výsledky!$CH$3),"",Výsledky!CH60)</f>
        <v>-</v>
      </c>
      <c r="V52" s="152">
        <f>IF(ISBLANK(Výsledky!$CO$3),"",Výsledky!CO60)</f>
        <v>60</v>
      </c>
      <c r="W52" s="152">
        <f>IF(ISBLANK(Výsledky!$CV$3),"",Výsledky!CV60)</f>
        <v>50</v>
      </c>
      <c r="X52" s="152">
        <f>IF(ISBLANK(Výsledky!$DC$3),"",Výsledky!DC60)</f>
        <v>10</v>
      </c>
      <c r="Y52" s="152">
        <f>IF(ISBLANK(Výsledky!$DJ$3),"",Výsledky!DJ60)</f>
        <v>10</v>
      </c>
      <c r="Z52" s="152">
        <f>IF(ISBLANK(Výsledky!$DQ$3),"",Výsledky!DQ60)</f>
        <v>10</v>
      </c>
      <c r="AA52" s="152">
        <f>IF(ISBLANK(Výsledky!$DX$3),"",Výsledky!DX60)</f>
        <v>60</v>
      </c>
      <c r="AB52" s="152">
        <f>IF(ISBLANK(Výsledky!$EE$3),"",Výsledky!EE60)</f>
        <v>0</v>
      </c>
      <c r="AC52" s="152">
        <f>IF(ISBLANK(Výsledky!$EL$3),"",Výsledky!EL60)</f>
        <v>40</v>
      </c>
      <c r="AD52" s="152">
        <f>IF(ISBLANK(Výsledky!$ES$3),"",Výsledky!ES60)</f>
        <v>20</v>
      </c>
      <c r="AE52" s="152">
        <f>IF(ISBLANK(Výsledky!$EZ$3),"",Výsledky!EZ60)</f>
        <v>30</v>
      </c>
      <c r="AF52" s="152">
        <f>IF(ISBLANK(Výsledky!$FG$3),"",Výsledky!FG60)</f>
        <v>50</v>
      </c>
      <c r="AG52" s="152" t="str">
        <f>IF(ISBLANK(Výsledky!$FN$3),"",Výsledky!FN60)</f>
        <v>-</v>
      </c>
      <c r="AH52" s="152" t="str">
        <f>IF(ISBLANK(Výsledky!$FU$3),"",Výsledky!FU60)</f>
        <v>-</v>
      </c>
      <c r="AI52" s="152" t="str">
        <f>IF(ISBLANK(Výsledky!$GB$3),"",Výsledky!GB60)</f>
        <v>-</v>
      </c>
      <c r="AJ52" s="152" t="str">
        <f>IF(ISBLANK(Výsledky!$GI$3),"",Výsledky!GI60)</f>
        <v>-</v>
      </c>
      <c r="AK52" s="152">
        <f>IF(ISBLANK(Výsledky!$GP$3),"",Výsledky!GP60)</f>
        <v>60</v>
      </c>
      <c r="AL52" s="152">
        <v>0</v>
      </c>
      <c r="AM52" s="152" t="str">
        <f>IF(ISBLANK(Výsledky!$HD$3),"",Výsledky!HD60)</f>
        <v>-</v>
      </c>
      <c r="AN52" s="152">
        <f>IF(ISBLANK(Výsledky!$HK$3),"",Výsledky!HK60)</f>
        <v>20</v>
      </c>
      <c r="AO52" s="152" t="str">
        <f>IF(ISBLANK(Výsledky!$HR$3),"",Výsledky!HR60)</f>
        <v>-</v>
      </c>
      <c r="AP52" s="152">
        <f>IF(ISBLANK(Výsledky!$HY$3),"",Výsledky!HY60)</f>
        <v>40</v>
      </c>
      <c r="AQ52" s="152" t="str">
        <f>IF(ISBLANK(Výsledky!$IF$3),"",Výsledky!IF60)</f>
        <v>-</v>
      </c>
      <c r="AR52" s="152" t="str">
        <f>IF(ISBLANK(Výsledky!$IM$3),"",Výsledky!IM60)</f>
        <v>-</v>
      </c>
      <c r="AS52" s="152">
        <f>IF(ISBLANK(Výsledky!$IT$3),"",Výsledky!IT60)</f>
        <v>70</v>
      </c>
      <c r="AT52" s="152">
        <f>IF(ISBLANK(Výsledky!$JA$3),"",Výsledky!JA60)</f>
        <v>30</v>
      </c>
      <c r="AU52" s="152">
        <f>IF(ISBLANK(Výsledky!$JH$3),"",Výsledky!JH60)</f>
        <v>20</v>
      </c>
      <c r="AV52" s="152">
        <f>IF(ISBLANK(Výsledky!$JO$3),"",Výsledky!JO60)</f>
        <v>30</v>
      </c>
      <c r="AW52" s="152">
        <f>IF(ISBLANK(Výsledky!$JV$3),"",Výsledky!JV60)</f>
        <v>60</v>
      </c>
      <c r="AX52" s="152">
        <f>IF(ISBLANK(Výsledky!$KC$3),"",Výsledky!KC60)</f>
        <v>20</v>
      </c>
      <c r="AY52" s="152">
        <f>IF(ISBLANK(Výsledky!$KJ$3),"",Výsledky!KJ60)</f>
        <v>0</v>
      </c>
      <c r="AZ52" s="152">
        <f>IF(ISBLANK(Výsledky!$KQ$3),"",Výsledky!KQ60)</f>
        <v>20</v>
      </c>
      <c r="BA52" s="152">
        <f>IF(ISBLANK(Výsledky!$KX$3),"",Výsledky!KX60)</f>
        <v>40</v>
      </c>
      <c r="BB52" s="152">
        <f>IF(ISBLANK(Výsledky!$LE$3),"",Výsledky!LE60)</f>
        <v>0</v>
      </c>
      <c r="BC52" s="152" t="str">
        <f>IF(ISBLANK(Výsledky!$LL$3),"",Výsledky!LL60)</f>
        <v>-</v>
      </c>
      <c r="BD52" s="152" t="str">
        <f>IF(ISBLANK(Výsledky!$LS$3),"",Výsledky!LS60)</f>
        <v/>
      </c>
      <c r="BE52" s="152" t="str">
        <f>IF(ISBLANK(Výsledky!$LZ$3),"",Výsledky!LZ60)</f>
        <v>-</v>
      </c>
      <c r="BF52" s="152">
        <f>IF(ISBLANK(Výsledky!$MG$3),"",Výsledky!MG60)</f>
        <v>20</v>
      </c>
      <c r="BG52" s="152" t="str">
        <f>IF(ISBLANK(Výsledky!$MN$3),"",Výsledky!MN60)</f>
        <v/>
      </c>
      <c r="BH52" s="152" t="str">
        <f>IF(ISBLANK(Výsledky!$MU$3),"",Výsledky!MU60)</f>
        <v/>
      </c>
      <c r="BI52" s="152" t="str">
        <f>IF(ISBLANK(Výsledky!$NB$3),"",Výsledky!NB60)</f>
        <v/>
      </c>
      <c r="BJ52" s="152" t="str">
        <f>IF(ISBLANK(Výsledky!$NI$3),"",Výsledky!NI60)</f>
        <v/>
      </c>
      <c r="BK52" s="152" t="str">
        <f>IF(ISBLANK(Výsledky!$NP$3),"",Výsledky!NP60)</f>
        <v/>
      </c>
      <c r="BL52" s="152" t="str">
        <f>IF(ISBLANK(Výsledky!$NW$3),"",Výsledky!NW60)</f>
        <v/>
      </c>
      <c r="BM52" s="152" t="str">
        <f>IF(ISBLANK(Výsledky!$OD$3),"",Výsledky!OD60)</f>
        <v/>
      </c>
      <c r="BN52" s="152" t="str">
        <f>IF(ISBLANK(Výsledky!$OK$3),"",Výsledky!OK60)</f>
        <v/>
      </c>
      <c r="BO52" s="152" t="str">
        <f>IF(ISBLANK(Výsledky!$OR$3),"",Výsledky!OR60)</f>
        <v/>
      </c>
      <c r="BP52" s="152" t="str">
        <f>IF(ISBLANK(Výsledky!$OY$3),"",Výsledky!OY60)</f>
        <v/>
      </c>
      <c r="BQ52" s="152" t="str">
        <f>IF(ISBLANK(Výsledky!$PF$3),"",Výsledky!PF60)</f>
        <v/>
      </c>
      <c r="BR52" s="152" t="str">
        <f>IF(ISBLANK(Výsledky!$PM$3),"",Výsledky!PM60)</f>
        <v/>
      </c>
      <c r="BS52" s="152" t="str">
        <f>IF(ISBLANK(Výsledky!$PT$3),"",Výsledky!PT60)</f>
        <v/>
      </c>
      <c r="BT52" s="153" t="str">
        <f>IF(ISBLANK(Výsledky!$QA$3),"",Výsledky!QA60)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5" t="s">
        <v>217</v>
      </c>
      <c r="C53" s="161">
        <f>Tipy!A97</f>
        <v>91</v>
      </c>
      <c r="D53" s="179" t="str">
        <f>Tipy!B97</f>
        <v>Tomas Horvath</v>
      </c>
      <c r="E53" s="308">
        <f>SUM(F53:I53)</f>
        <v>1170</v>
      </c>
      <c r="F53" s="306">
        <f>IF(ISBLANK(Výsledky!$I$3),"-",SUM(J53:M53,O53,Q53,S53:T53,V53,X53,Z53:AA53,AC53:AE53,AG53:AI53,AK53:AM53,AP53,AR53,AT53:AU53,AW53:AX53,BA53,BC53:BD53,BF53,BH53,BJ53,BL53,BN53,BP53,BR53:BS53))</f>
        <v>830</v>
      </c>
      <c r="G53" s="151">
        <f>IF(ISBLANK(Výsledky!$AK$3),"-",SUM(N53,R53,U53,Y53,AB53,AF53,AV53,BB53,BG53,BI53,BM53,BO53,BT53))</f>
        <v>180</v>
      </c>
      <c r="H53" s="151">
        <f>IF(ISBLANK(Výsledky!$AY$3),"-",SUM(P53,W53,AJ53,AO53,AQ53,AY53))</f>
        <v>80</v>
      </c>
      <c r="I53" s="167">
        <f>IF(ISBLANK(Výsledky!$HK$3),"-",SUM(AN53,AS53,AZ53,BE53,BK53,BQ53))</f>
        <v>80</v>
      </c>
      <c r="J53" s="164">
        <f>IF(ISBLANK(Výsledky!$I$3),"",Výsledky!I103)</f>
        <v>60</v>
      </c>
      <c r="K53" s="152">
        <f>IF(ISBLANK(Výsledky!$P$3),"",Výsledky!P103)</f>
        <v>60</v>
      </c>
      <c r="L53" s="152">
        <f>IF(ISBLANK(Výsledky!$W$3),"",Výsledky!W103)</f>
        <v>10</v>
      </c>
      <c r="M53" s="152">
        <f>IF(ISBLANK(Výsledky!$AD$3),"",Výsledky!AD103)</f>
        <v>20</v>
      </c>
      <c r="N53" s="152" t="str">
        <f>IF(ISBLANK(Výsledky!$AK$3),"",Výsledky!AK103)</f>
        <v>-</v>
      </c>
      <c r="O53" s="152" t="str">
        <f>IF(ISBLANK(Výsledky!$AR$3),"",Výsledky!AR103)</f>
        <v>-</v>
      </c>
      <c r="P53" s="152">
        <f>IF(ISBLANK(Výsledky!$AY$3),"",Výsledky!AY103)</f>
        <v>20</v>
      </c>
      <c r="Q53" s="152">
        <f>IF(ISBLANK(Výsledky!$BF$3),"",Výsledky!BF103)</f>
        <v>0</v>
      </c>
      <c r="R53" s="152">
        <f>IF(ISBLANK(Výsledky!$BM$3),"",Výsledky!BM103)</f>
        <v>40</v>
      </c>
      <c r="S53" s="152">
        <f>IF(ISBLANK(Výsledky!$BT$3),"",Výsledky!BT103)</f>
        <v>30</v>
      </c>
      <c r="T53" s="152">
        <f>IF(ISBLANK(Výsledky!$CA$3),"",Výsledky!CA103)</f>
        <v>0</v>
      </c>
      <c r="U53" s="152">
        <f>IF(ISBLANK(Výsledky!$CH$3),"",Výsledky!CH103)</f>
        <v>20</v>
      </c>
      <c r="V53" s="152">
        <f>IF(ISBLANK(Výsledky!$CO$3),"",Výsledky!CO103)</f>
        <v>30</v>
      </c>
      <c r="W53" s="152">
        <f>IF(ISBLANK(Výsledky!$CV$3),"",Výsledky!CV103)</f>
        <v>20</v>
      </c>
      <c r="X53" s="152">
        <f>IF(ISBLANK(Výsledky!$DC$3),"",Výsledky!DC103)</f>
        <v>30</v>
      </c>
      <c r="Y53" s="152" t="str">
        <f>IF(ISBLANK(Výsledky!$DJ$3),"",Výsledky!DJ103)</f>
        <v>-</v>
      </c>
      <c r="Z53" s="152">
        <f>IF(ISBLANK(Výsledky!$DQ$3),"",Výsledky!DQ103)</f>
        <v>10</v>
      </c>
      <c r="AA53" s="152">
        <f>IF(ISBLANK(Výsledky!$DX$3),"",Výsledky!DX103)</f>
        <v>30</v>
      </c>
      <c r="AB53" s="152">
        <f>IF(ISBLANK(Výsledky!$EE$3),"",Výsledky!EE103)</f>
        <v>20</v>
      </c>
      <c r="AC53" s="152">
        <f>IF(ISBLANK(Výsledky!$EL$3),"",Výsledky!EL103)</f>
        <v>20</v>
      </c>
      <c r="AD53" s="152">
        <f>IF(ISBLANK(Výsledky!$ES$3),"",Výsledky!ES103)</f>
        <v>30</v>
      </c>
      <c r="AE53" s="152">
        <f>IF(ISBLANK(Výsledky!$EZ$3),"",Výsledky!EZ103)</f>
        <v>20</v>
      </c>
      <c r="AF53" s="152">
        <f>IF(ISBLANK(Výsledky!$FG$3),"",Výsledky!FG103)</f>
        <v>80</v>
      </c>
      <c r="AG53" s="152">
        <f>IF(ISBLANK(Výsledky!$FN$3),"",Výsledky!FN103)</f>
        <v>50</v>
      </c>
      <c r="AH53" s="152">
        <f>IF(ISBLANK(Výsledky!$FU$3),"",Výsledky!FU103)</f>
        <v>50</v>
      </c>
      <c r="AI53" s="152">
        <f>IF(ISBLANK(Výsledky!$GB$3),"",Výsledky!GB103)</f>
        <v>10</v>
      </c>
      <c r="AJ53" s="152">
        <f>IF(ISBLANK(Výsledky!$GI$3),"",Výsledky!GI103)</f>
        <v>30</v>
      </c>
      <c r="AK53" s="152">
        <f>IF(ISBLANK(Výsledky!$GP$3),"",Výsledky!GP103)</f>
        <v>30</v>
      </c>
      <c r="AL53" s="152">
        <v>0</v>
      </c>
      <c r="AM53" s="152">
        <f>IF(ISBLANK(Výsledky!$HD$3),"",Výsledky!HD103)</f>
        <v>40</v>
      </c>
      <c r="AN53" s="152">
        <f>IF(ISBLANK(Výsledky!$HK$3),"",Výsledky!HK103)</f>
        <v>40</v>
      </c>
      <c r="AO53" s="152">
        <f>IF(ISBLANK(Výsledky!$HR$3),"",Výsledky!HR103)</f>
        <v>10</v>
      </c>
      <c r="AP53" s="152">
        <f>IF(ISBLANK(Výsledky!$HY$3),"",Výsledky!HY103)</f>
        <v>20</v>
      </c>
      <c r="AQ53" s="152">
        <f>IF(ISBLANK(Výsledky!$IF$3),"",Výsledky!IF103)</f>
        <v>0</v>
      </c>
      <c r="AR53" s="152">
        <f>IF(ISBLANK(Výsledky!$IM$3),"",Výsledky!IM103)</f>
        <v>50</v>
      </c>
      <c r="AS53" s="152">
        <f>IF(ISBLANK(Výsledky!$IT$3),"",Výsledky!IT103)</f>
        <v>20</v>
      </c>
      <c r="AT53" s="152">
        <f>IF(ISBLANK(Výsledky!$JA$3),"",Výsledky!JA103)</f>
        <v>50</v>
      </c>
      <c r="AU53" s="152">
        <f>IF(ISBLANK(Výsledky!$JH$3),"",Výsledky!JH103)</f>
        <v>20</v>
      </c>
      <c r="AV53" s="152">
        <f>IF(ISBLANK(Výsledky!$JO$3),"",Výsledky!JO103)</f>
        <v>20</v>
      </c>
      <c r="AW53" s="152">
        <f>IF(ISBLANK(Výsledky!$JV$3),"",Výsledky!JV103)</f>
        <v>50</v>
      </c>
      <c r="AX53" s="152">
        <f>IF(ISBLANK(Výsledky!$KC$3),"",Výsledky!KC103)</f>
        <v>20</v>
      </c>
      <c r="AY53" s="152" t="str">
        <f>IF(ISBLANK(Výsledky!$KJ$3),"",Výsledky!KJ103)</f>
        <v>-</v>
      </c>
      <c r="AZ53" s="152" t="str">
        <f>IF(ISBLANK(Výsledky!$KQ$3),"",Výsledky!KQ103)</f>
        <v>-</v>
      </c>
      <c r="BA53" s="152">
        <f>IF(ISBLANK(Výsledky!$KX$3),"",Výsledky!KX103)</f>
        <v>20</v>
      </c>
      <c r="BB53" s="152">
        <f>IF(ISBLANK(Výsledky!$LE$3),"",Výsledky!LE103)</f>
        <v>0</v>
      </c>
      <c r="BC53" s="152">
        <f>IF(ISBLANK(Výsledky!$LL$3),"",Výsledky!LL103)</f>
        <v>20</v>
      </c>
      <c r="BD53" s="152" t="str">
        <f>IF(ISBLANK(Výsledky!$LS$3),"",Výsledky!LS103)</f>
        <v/>
      </c>
      <c r="BE53" s="152">
        <f>IF(ISBLANK(Výsledky!$LZ$3),"",Výsledky!LZ103)</f>
        <v>20</v>
      </c>
      <c r="BF53" s="152">
        <f>IF(ISBLANK(Výsledky!$MG$3),"",Výsledky!MG103)</f>
        <v>50</v>
      </c>
      <c r="BG53" s="152" t="str">
        <f>IF(ISBLANK(Výsledky!$MN$3),"",Výsledky!MN103)</f>
        <v/>
      </c>
      <c r="BH53" s="152" t="str">
        <f>IF(ISBLANK(Výsledky!$MU$3),"",Výsledky!MU103)</f>
        <v/>
      </c>
      <c r="BI53" s="152" t="str">
        <f>IF(ISBLANK(Výsledky!$NB$3),"",Výsledky!NB103)</f>
        <v/>
      </c>
      <c r="BJ53" s="152" t="str">
        <f>IF(ISBLANK(Výsledky!$NI$3),"",Výsledky!NI103)</f>
        <v/>
      </c>
      <c r="BK53" s="152" t="str">
        <f>IF(ISBLANK(Výsledky!$NP$3),"",Výsledky!NP103)</f>
        <v/>
      </c>
      <c r="BL53" s="152" t="str">
        <f>IF(ISBLANK(Výsledky!$NW$3),"",Výsledky!NW103)</f>
        <v/>
      </c>
      <c r="BM53" s="152" t="str">
        <f>IF(ISBLANK(Výsledky!$OD$3),"",Výsledky!OD103)</f>
        <v/>
      </c>
      <c r="BN53" s="152" t="str">
        <f>IF(ISBLANK(Výsledky!$OK$3),"",Výsledky!OK103)</f>
        <v/>
      </c>
      <c r="BO53" s="152" t="str">
        <f>IF(ISBLANK(Výsledky!$OR$3),"",Výsledky!OR103)</f>
        <v/>
      </c>
      <c r="BP53" s="152" t="str">
        <f>IF(ISBLANK(Výsledky!$OY$3),"",Výsledky!OY103)</f>
        <v/>
      </c>
      <c r="BQ53" s="152" t="str">
        <f>IF(ISBLANK(Výsledky!$PF$3),"",Výsledky!PF103)</f>
        <v/>
      </c>
      <c r="BR53" s="152" t="str">
        <f>IF(ISBLANK(Výsledky!$PM$3),"",Výsledky!PM103)</f>
        <v/>
      </c>
      <c r="BS53" s="152" t="str">
        <f>IF(ISBLANK(Výsledky!$PT$3),"",Výsledky!PT103)</f>
        <v/>
      </c>
      <c r="BT53" s="153" t="str">
        <f>IF(ISBLANK(Výsledky!$QA$3),"",Výsledky!QA103)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5" t="s">
        <v>218</v>
      </c>
      <c r="C54" s="161">
        <f>Tipy!A103</f>
        <v>101</v>
      </c>
      <c r="D54" s="179" t="str">
        <f>Tipy!B103</f>
        <v>Yankojan</v>
      </c>
      <c r="E54" s="308">
        <f>SUM(F54:I54)</f>
        <v>940</v>
      </c>
      <c r="F54" s="306">
        <f>IF(ISBLANK(Výsledky!$I$3),"-",SUM(J54:M54,O54,Q54,S54:T54,V54,X54,Z54:AA54,AC54:AE54,AG54:AI54,AK54:AM54,AP54,AR54,AT54:AU54,AW54:AX54,BA54,BC54:BD54,BF54,BH54,BJ54,BL54,BN54,BP54,BR54:BS54))</f>
        <v>610</v>
      </c>
      <c r="G54" s="151">
        <f>IF(ISBLANK(Výsledky!$AK$3),"-",SUM(N54,R54,U54,Y54,AB54,AF54,AV54,BB54,BG54,BI54,BM54,BO54,BT54))</f>
        <v>100</v>
      </c>
      <c r="H54" s="151">
        <f>IF(ISBLANK(Výsledky!$AY$3),"-",SUM(P54,W54,AJ54,AO54,AQ54,AY54))</f>
        <v>100</v>
      </c>
      <c r="I54" s="167">
        <f>IF(ISBLANK(Výsledky!$HK$3),"-",SUM(AN54,AS54,AZ54,BE54,BK54,BQ54))</f>
        <v>130</v>
      </c>
      <c r="J54" s="164" t="str">
        <f>IF(ISBLANK(Výsledky!$I$3),"",Výsledky!I109)</f>
        <v>-</v>
      </c>
      <c r="K54" s="152" t="str">
        <f>IF(ISBLANK(Výsledky!$P$3),"",Výsledky!P109)</f>
        <v>-</v>
      </c>
      <c r="L54" s="152">
        <f>IF(ISBLANK(Výsledky!$W$3),"",Výsledky!W109)</f>
        <v>0</v>
      </c>
      <c r="M54" s="152" t="str">
        <f>IF(ISBLANK(Výsledky!$AD$3),"",Výsledky!AD109)</f>
        <v>-</v>
      </c>
      <c r="N54" s="152" t="str">
        <f>IF(ISBLANK(Výsledky!$AK$3),"",Výsledky!AK109)</f>
        <v>-</v>
      </c>
      <c r="O54" s="152">
        <f>IF(ISBLANK(Výsledky!$AR$3),"",Výsledky!AR109)</f>
        <v>30</v>
      </c>
      <c r="P54" s="152" t="str">
        <f>IF(ISBLANK(Výsledky!$AY$3),"",Výsledky!AY109)</f>
        <v>-</v>
      </c>
      <c r="Q54" s="152" t="str">
        <f>IF(ISBLANK(Výsledky!$BF$3),"",Výsledky!BF109)</f>
        <v>-</v>
      </c>
      <c r="R54" s="152" t="str">
        <f>IF(ISBLANK(Výsledky!$BM$3),"",Výsledky!BM109)</f>
        <v>-</v>
      </c>
      <c r="S54" s="152">
        <f>IF(ISBLANK(Výsledky!$BT$3),"",Výsledky!BT109)</f>
        <v>40</v>
      </c>
      <c r="T54" s="152">
        <f>IF(ISBLANK(Výsledky!$CA$3),"",Výsledky!CA109)</f>
        <v>50</v>
      </c>
      <c r="U54" s="152">
        <f>IF(ISBLANK(Výsledky!$CH$3),"",Výsledky!CH109)</f>
        <v>0</v>
      </c>
      <c r="V54" s="152" t="str">
        <f>IF(ISBLANK(Výsledky!$CO$3),"",Výsledky!CO109)</f>
        <v>-</v>
      </c>
      <c r="W54" s="152">
        <f>IF(ISBLANK(Výsledky!$CV$3),"",Výsledky!CV109)</f>
        <v>60</v>
      </c>
      <c r="X54" s="152">
        <f>IF(ISBLANK(Výsledky!$DC$3),"",Výsledky!DC109)</f>
        <v>0</v>
      </c>
      <c r="Y54" s="152">
        <f>IF(ISBLANK(Výsledky!$DJ$3),"",Výsledky!DJ109)</f>
        <v>30</v>
      </c>
      <c r="Z54" s="152">
        <f>IF(ISBLANK(Výsledky!$DQ$3),"",Výsledky!DQ109)</f>
        <v>10</v>
      </c>
      <c r="AA54" s="152">
        <f>IF(ISBLANK(Výsledky!$DX$3),"",Výsledky!DX109)</f>
        <v>60</v>
      </c>
      <c r="AB54" s="152">
        <f>IF(ISBLANK(Výsledky!$EE$3),"",Výsledky!EE109)</f>
        <v>30</v>
      </c>
      <c r="AC54" s="152">
        <f>IF(ISBLANK(Výsledky!$EL$3),"",Výsledky!EL109)</f>
        <v>30</v>
      </c>
      <c r="AD54" s="152">
        <f>IF(ISBLANK(Výsledky!$ES$3),"",Výsledky!ES109)</f>
        <v>60</v>
      </c>
      <c r="AE54" s="152" t="str">
        <f>IF(ISBLANK(Výsledky!$EZ$3),"",Výsledky!EZ109)</f>
        <v>-</v>
      </c>
      <c r="AF54" s="152">
        <f>IF(ISBLANK(Výsledky!$FG$3),"",Výsledky!FG109)</f>
        <v>10</v>
      </c>
      <c r="AG54" s="152">
        <f>IF(ISBLANK(Výsledky!$FN$3),"",Výsledky!FN109)</f>
        <v>60</v>
      </c>
      <c r="AH54" s="152" t="str">
        <f>IF(ISBLANK(Výsledky!$FU$3),"",Výsledky!FU109)</f>
        <v>-</v>
      </c>
      <c r="AI54" s="152" t="str">
        <f>IF(ISBLANK(Výsledky!$GB$3),"",Výsledky!GB109)</f>
        <v>-</v>
      </c>
      <c r="AJ54" s="152" t="str">
        <f>IF(ISBLANK(Výsledky!$GI$3),"",Výsledky!GI109)</f>
        <v>-</v>
      </c>
      <c r="AK54" s="152">
        <f>IF(ISBLANK(Výsledky!$GP$3),"",Výsledky!GP109)</f>
        <v>50</v>
      </c>
      <c r="AL54" s="152">
        <v>0</v>
      </c>
      <c r="AM54" s="152">
        <f>IF(ISBLANK(Výsledky!$HD$3),"",Výsledky!HD109)</f>
        <v>60</v>
      </c>
      <c r="AN54" s="152">
        <f>IF(ISBLANK(Výsledky!$HK$3),"",Výsledky!HK109)</f>
        <v>30</v>
      </c>
      <c r="AO54" s="152">
        <f>IF(ISBLANK(Výsledky!$HR$3),"",Výsledky!HR109)</f>
        <v>0</v>
      </c>
      <c r="AP54" s="152">
        <f>IF(ISBLANK(Výsledky!$HY$3),"",Výsledky!HY109)</f>
        <v>30</v>
      </c>
      <c r="AQ54" s="152">
        <f>IF(ISBLANK(Výsledky!$IF$3),"",Výsledky!IF109)</f>
        <v>40</v>
      </c>
      <c r="AR54" s="152">
        <f>IF(ISBLANK(Výsledky!$IM$3),"",Výsledky!IM109)</f>
        <v>30</v>
      </c>
      <c r="AS54" s="152">
        <f>IF(ISBLANK(Výsledky!$IT$3),"",Výsledky!IT109)</f>
        <v>50</v>
      </c>
      <c r="AT54" s="152">
        <f>IF(ISBLANK(Výsledky!$JA$3),"",Výsledky!JA109)</f>
        <v>50</v>
      </c>
      <c r="AU54" s="152">
        <f>IF(ISBLANK(Výsledky!$JH$3),"",Výsledky!JH109)</f>
        <v>20</v>
      </c>
      <c r="AV54" s="152">
        <f>IF(ISBLANK(Výsledky!$JO$3),"",Výsledky!JO109)</f>
        <v>30</v>
      </c>
      <c r="AW54" s="152" t="str">
        <f>IF(ISBLANK(Výsledky!$JV$3),"",Výsledky!JV109)</f>
        <v>-</v>
      </c>
      <c r="AX54" s="152" t="str">
        <f>IF(ISBLANK(Výsledky!$KC$3),"",Výsledky!KC109)</f>
        <v>-</v>
      </c>
      <c r="AY54" s="152">
        <f>IF(ISBLANK(Výsledky!$KJ$3),"",Výsledky!KJ109)</f>
        <v>0</v>
      </c>
      <c r="AZ54" s="152" t="str">
        <f>IF(ISBLANK(Výsledky!$KQ$3),"",Výsledky!KQ109)</f>
        <v>-</v>
      </c>
      <c r="BA54" s="152">
        <f>IF(ISBLANK(Výsledky!$KX$3),"",Výsledky!KX109)</f>
        <v>30</v>
      </c>
      <c r="BB54" s="152">
        <f>IF(ISBLANK(Výsledky!$LE$3),"",Výsledky!LE109)</f>
        <v>0</v>
      </c>
      <c r="BC54" s="152" t="str">
        <f>IF(ISBLANK(Výsledky!$LL$3),"",Výsledky!LL109)</f>
        <v>-</v>
      </c>
      <c r="BD54" s="152" t="str">
        <f>IF(ISBLANK(Výsledky!$LS$3),"",Výsledky!LS109)</f>
        <v/>
      </c>
      <c r="BE54" s="152">
        <f>IF(ISBLANK(Výsledky!$LZ$3),"",Výsledky!LZ109)</f>
        <v>50</v>
      </c>
      <c r="BF54" s="152" t="str">
        <f>IF(ISBLANK(Výsledky!$MG$3),"",Výsledky!MG109)</f>
        <v>-</v>
      </c>
      <c r="BG54" s="152" t="str">
        <f>IF(ISBLANK(Výsledky!$MN$3),"",Výsledky!MN109)</f>
        <v/>
      </c>
      <c r="BH54" s="152" t="str">
        <f>IF(ISBLANK(Výsledky!$MU$3),"",Výsledky!MU109)</f>
        <v/>
      </c>
      <c r="BI54" s="152" t="str">
        <f>IF(ISBLANK(Výsledky!$NB$3),"",Výsledky!NB109)</f>
        <v/>
      </c>
      <c r="BJ54" s="152" t="str">
        <f>IF(ISBLANK(Výsledky!$NI$3),"",Výsledky!NI109)</f>
        <v/>
      </c>
      <c r="BK54" s="152" t="str">
        <f>IF(ISBLANK(Výsledky!$NP$3),"",Výsledky!NP109)</f>
        <v/>
      </c>
      <c r="BL54" s="152" t="str">
        <f>IF(ISBLANK(Výsledky!$NW$3),"",Výsledky!NW109)</f>
        <v/>
      </c>
      <c r="BM54" s="152" t="str">
        <f>IF(ISBLANK(Výsledky!$OD$3),"",Výsledky!OD109)</f>
        <v/>
      </c>
      <c r="BN54" s="152" t="str">
        <f>IF(ISBLANK(Výsledky!$OK$3),"",Výsledky!OK109)</f>
        <v/>
      </c>
      <c r="BO54" s="152" t="str">
        <f>IF(ISBLANK(Výsledky!$OR$3),"",Výsledky!OR109)</f>
        <v/>
      </c>
      <c r="BP54" s="152" t="str">
        <f>IF(ISBLANK(Výsledky!$OY$3),"",Výsledky!OY109)</f>
        <v/>
      </c>
      <c r="BQ54" s="152" t="str">
        <f>IF(ISBLANK(Výsledky!$PF$3),"",Výsledky!PF109)</f>
        <v/>
      </c>
      <c r="BR54" s="152" t="str">
        <f>IF(ISBLANK(Výsledky!$PM$3),"",Výsledky!PM109)</f>
        <v/>
      </c>
      <c r="BS54" s="152" t="str">
        <f>IF(ISBLANK(Výsledky!$PT$3),"",Výsledky!PT109)</f>
        <v/>
      </c>
      <c r="BT54" s="153" t="str">
        <f>IF(ISBLANK(Výsledky!$QA$3),"",Výsledky!QA109)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5" t="s">
        <v>219</v>
      </c>
      <c r="C55" s="161">
        <f>Tipy!A51</f>
        <v>98</v>
      </c>
      <c r="D55" s="179" t="str">
        <f>Tipy!B51</f>
        <v>MajkLFC</v>
      </c>
      <c r="E55" s="308">
        <f>SUM(F55:I55)</f>
        <v>930</v>
      </c>
      <c r="F55" s="306">
        <f>IF(ISBLANK(Výsledky!$I$3),"-",SUM(J55:M55,O55,Q55,S55:T55,V55,X55,Z55:AA55,AC55:AE55,AG55:AI55,AK55:AM55,AP55,AR55,AT55:AU55,AW55:AX55,BA55,BC55:BD55,BF55,BH55,BJ55,BL55,BN55,BP55,BR55:BS55))</f>
        <v>610</v>
      </c>
      <c r="G55" s="151">
        <f>IF(ISBLANK(Výsledky!$AK$3),"-",SUM(N55,R55,U55,Y55,AB55,AF55,AV55,BB55,BG55,BI55,BM55,BO55,BT55))</f>
        <v>160</v>
      </c>
      <c r="H55" s="151">
        <f>IF(ISBLANK(Výsledky!$AY$3),"-",SUM(P55,W55,AJ55,AO55,AQ55,AY55))</f>
        <v>90</v>
      </c>
      <c r="I55" s="167">
        <f>IF(ISBLANK(Výsledky!$HK$3),"-",SUM(AN55,AS55,AZ55,BE55,BK55,BQ55))</f>
        <v>70</v>
      </c>
      <c r="J55" s="164" t="str">
        <f>IF(ISBLANK(Výsledky!$I$3),"",Výsledky!I57)</f>
        <v>-</v>
      </c>
      <c r="K55" s="152">
        <f>IF(ISBLANK(Výsledky!$P$3),"",Výsledky!P57)</f>
        <v>20</v>
      </c>
      <c r="L55" s="152">
        <f>IF(ISBLANK(Výsledky!$W$3),"",Výsledky!W57)</f>
        <v>40</v>
      </c>
      <c r="M55" s="152">
        <f>IF(ISBLANK(Výsledky!$AD$3),"",Výsledky!AD57)</f>
        <v>50</v>
      </c>
      <c r="N55" s="152" t="str">
        <f>IF(ISBLANK(Výsledky!$AK$3),"",Výsledky!AK57)</f>
        <v>-</v>
      </c>
      <c r="O55" s="152" t="str">
        <f>IF(ISBLANK(Výsledky!$AR$3),"",Výsledky!AR57)</f>
        <v>-</v>
      </c>
      <c r="P55" s="152">
        <f>IF(ISBLANK(Výsledky!$AY$3),"",Výsledky!AY57)</f>
        <v>30</v>
      </c>
      <c r="Q55" s="152">
        <f>IF(ISBLANK(Výsledky!$BF$3),"",Výsledky!BF57)</f>
        <v>0</v>
      </c>
      <c r="R55" s="152">
        <f>IF(ISBLANK(Výsledky!$BM$3),"",Výsledky!BM57)</f>
        <v>50</v>
      </c>
      <c r="S55" s="152">
        <f>IF(ISBLANK(Výsledky!$BT$3),"",Výsledky!BT57)</f>
        <v>50</v>
      </c>
      <c r="T55" s="152">
        <f>IF(ISBLANK(Výsledky!$CA$3),"",Výsledky!CA57)</f>
        <v>30</v>
      </c>
      <c r="U55" s="152">
        <f>IF(ISBLANK(Výsledky!$CH$3),"",Výsledky!CH57)</f>
        <v>0</v>
      </c>
      <c r="V55" s="152">
        <f>IF(ISBLANK(Výsledky!$CO$3),"",Výsledky!CO57)</f>
        <v>0</v>
      </c>
      <c r="W55" s="152" t="str">
        <f>IF(ISBLANK(Výsledky!$CV$3),"",Výsledky!CV57)</f>
        <v>-</v>
      </c>
      <c r="X55" s="152">
        <f>IF(ISBLANK(Výsledky!$DC$3),"",Výsledky!DC57)</f>
        <v>30</v>
      </c>
      <c r="Y55" s="152">
        <f>IF(ISBLANK(Výsledky!$DJ$3),"",Výsledky!DJ57)</f>
        <v>40</v>
      </c>
      <c r="Z55" s="152">
        <f>IF(ISBLANK(Výsledky!$DQ$3),"",Výsledky!DQ57)</f>
        <v>0</v>
      </c>
      <c r="AA55" s="152">
        <f>IF(ISBLANK(Výsledky!$DX$3),"",Výsledky!DX57)</f>
        <v>50</v>
      </c>
      <c r="AB55" s="152">
        <f>IF(ISBLANK(Výsledky!$EE$3),"",Výsledky!EE57)</f>
        <v>0</v>
      </c>
      <c r="AC55" s="152" t="str">
        <f>IF(ISBLANK(Výsledky!$EL$3),"",Výsledky!EL57)</f>
        <v>-</v>
      </c>
      <c r="AD55" s="152" t="str">
        <f>IF(ISBLANK(Výsledky!$ES$3),"",Výsledky!ES57)</f>
        <v>-</v>
      </c>
      <c r="AE55" s="152">
        <f>IF(ISBLANK(Výsledky!$EZ$3),"",Výsledky!EZ57)</f>
        <v>30</v>
      </c>
      <c r="AF55" s="152">
        <f>IF(ISBLANK(Výsledky!$FG$3),"",Výsledky!FG57)</f>
        <v>10</v>
      </c>
      <c r="AG55" s="152" t="str">
        <f>IF(ISBLANK(Výsledky!$FN$3),"",Výsledky!FN57)</f>
        <v>-</v>
      </c>
      <c r="AH55" s="152" t="str">
        <f>IF(ISBLANK(Výsledky!$FU$3),"",Výsledky!FU57)</f>
        <v>-</v>
      </c>
      <c r="AI55" s="152" t="str">
        <f>IF(ISBLANK(Výsledky!$GB$3),"",Výsledky!GB57)</f>
        <v>-</v>
      </c>
      <c r="AJ55" s="152">
        <f>IF(ISBLANK(Výsledky!$GI$3),"",Výsledky!GI57)</f>
        <v>10</v>
      </c>
      <c r="AK55" s="152" t="str">
        <f>IF(ISBLANK(Výsledky!$GP$3),"",Výsledky!GP57)</f>
        <v>-</v>
      </c>
      <c r="AL55" s="200">
        <v>0</v>
      </c>
      <c r="AM55" s="152">
        <f>IF(ISBLANK(Výsledky!$HD$3),"",Výsledky!HD57)</f>
        <v>40</v>
      </c>
      <c r="AN55" s="152">
        <f>IF(ISBLANK(Výsledky!$HK$3),"",Výsledky!HK57)</f>
        <v>20</v>
      </c>
      <c r="AO55" s="152">
        <f>IF(ISBLANK(Výsledky!$HR$3),"",Výsledky!HR57)</f>
        <v>0</v>
      </c>
      <c r="AP55" s="152">
        <f>IF(ISBLANK(Výsledky!$HY$3),"",Výsledky!HY57)</f>
        <v>40</v>
      </c>
      <c r="AQ55" s="152">
        <f>IF(ISBLANK(Výsledky!$IF$3),"",Výsledky!IF57)</f>
        <v>30</v>
      </c>
      <c r="AR55" s="152">
        <f>IF(ISBLANK(Výsledky!$IM$3),"",Výsledky!IM57)</f>
        <v>20</v>
      </c>
      <c r="AS55" s="152" t="str">
        <f>IF(ISBLANK(Výsledky!$IT$3),"",Výsledky!IT57)</f>
        <v>-</v>
      </c>
      <c r="AT55" s="152">
        <f>IF(ISBLANK(Výsledky!$JA$3),"",Výsledky!JA57)</f>
        <v>20</v>
      </c>
      <c r="AU55" s="152">
        <f>IF(ISBLANK(Výsledky!$JH$3),"",Výsledky!JH57)</f>
        <v>50</v>
      </c>
      <c r="AV55" s="152">
        <f>IF(ISBLANK(Výsledky!$JO$3),"",Výsledky!JO57)</f>
        <v>60</v>
      </c>
      <c r="AW55" s="152">
        <f>IF(ISBLANK(Výsledky!$JV$3),"",Výsledky!JV57)</f>
        <v>80</v>
      </c>
      <c r="AX55" s="152">
        <f>IF(ISBLANK(Výsledky!$KC$3),"",Výsledky!KC57)</f>
        <v>40</v>
      </c>
      <c r="AY55" s="152">
        <f>IF(ISBLANK(Výsledky!$KJ$3),"",Výsledky!KJ57)</f>
        <v>20</v>
      </c>
      <c r="AZ55" s="152">
        <f>IF(ISBLANK(Výsledky!$KQ$3),"",Výsledky!KQ57)</f>
        <v>30</v>
      </c>
      <c r="BA55" s="152">
        <f>IF(ISBLANK(Výsledky!$KX$3),"",Výsledky!KX57)</f>
        <v>20</v>
      </c>
      <c r="BB55" s="152">
        <f>IF(ISBLANK(Výsledky!$LE$3),"",Výsledky!LE57)</f>
        <v>0</v>
      </c>
      <c r="BC55" s="152" t="str">
        <f>IF(ISBLANK(Výsledky!$LL$3),"",Výsledky!LL57)</f>
        <v>-</v>
      </c>
      <c r="BD55" s="152" t="str">
        <f>IF(ISBLANK(Výsledky!$LS$3),"",Výsledky!LS57)</f>
        <v/>
      </c>
      <c r="BE55" s="152">
        <f>IF(ISBLANK(Výsledky!$LZ$3),"",Výsledky!LZ57)</f>
        <v>20</v>
      </c>
      <c r="BF55" s="152" t="str">
        <f>IF(ISBLANK(Výsledky!$MG$3),"",Výsledky!MG57)</f>
        <v>-</v>
      </c>
      <c r="BG55" s="152" t="str">
        <f>IF(ISBLANK(Výsledky!$MN$3),"",Výsledky!MN57)</f>
        <v/>
      </c>
      <c r="BH55" s="152" t="str">
        <f>IF(ISBLANK(Výsledky!$MU$3),"",Výsledky!MU57)</f>
        <v/>
      </c>
      <c r="BI55" s="152" t="str">
        <f>IF(ISBLANK(Výsledky!$NB$3),"",Výsledky!NB57)</f>
        <v/>
      </c>
      <c r="BJ55" s="152" t="str">
        <f>IF(ISBLANK(Výsledky!$NI$3),"",Výsledky!NI57)</f>
        <v/>
      </c>
      <c r="BK55" s="152" t="str">
        <f>IF(ISBLANK(Výsledky!$NP$3),"",Výsledky!NP57)</f>
        <v/>
      </c>
      <c r="BL55" s="152" t="str">
        <f>IF(ISBLANK(Výsledky!$NW$3),"",Výsledky!NW57)</f>
        <v/>
      </c>
      <c r="BM55" s="152" t="str">
        <f>IF(ISBLANK(Výsledky!$OD$3),"",Výsledky!OD57)</f>
        <v/>
      </c>
      <c r="BN55" s="152" t="str">
        <f>IF(ISBLANK(Výsledky!$OK$3),"",Výsledky!OK57)</f>
        <v/>
      </c>
      <c r="BO55" s="152" t="str">
        <f>IF(ISBLANK(Výsledky!$OR$3),"",Výsledky!OR57)</f>
        <v/>
      </c>
      <c r="BP55" s="152" t="str">
        <f>IF(ISBLANK(Výsledky!$OY$3),"",Výsledky!OY57)</f>
        <v/>
      </c>
      <c r="BQ55" s="152" t="str">
        <f>IF(ISBLANK(Výsledky!$PF$3),"",Výsledky!PF57)</f>
        <v/>
      </c>
      <c r="BR55" s="152" t="str">
        <f>IF(ISBLANK(Výsledky!$PM$3),"",Výsledky!PM57)</f>
        <v/>
      </c>
      <c r="BS55" s="152" t="str">
        <f>IF(ISBLANK(Výsledky!$PT$3),"",Výsledky!PT57)</f>
        <v/>
      </c>
      <c r="BT55" s="153" t="str">
        <f>IF(ISBLANK(Výsledky!$QA$3),"",Výsledky!QA57)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5" t="s">
        <v>220</v>
      </c>
      <c r="C56" s="161">
        <f>Tipy!A59</f>
        <v>84</v>
      </c>
      <c r="D56" s="179" t="str">
        <f>Tipy!B59</f>
        <v>Matej14</v>
      </c>
      <c r="E56" s="308">
        <f>SUM(F56:I56)</f>
        <v>910</v>
      </c>
      <c r="F56" s="306">
        <f>IF(ISBLANK(Výsledky!$I$3),"-",SUM(J56:M56,O56,Q56,S56:T56,V56,X56,Z56:AA56,AC56:AE56,AG56:AI56,AK56:AM56,AP56,AR56,AT56:AU56,AW56:AX56,BA56,BC56:BD56,BF56,BH56,BJ56,BL56,BN56,BP56,BR56:BS56))</f>
        <v>620</v>
      </c>
      <c r="G56" s="151">
        <f>IF(ISBLANK(Výsledky!$AK$3),"-",SUM(N56,R56,U56,Y56,AB56,AF56,AV56,BB56,BG56,BI56,BM56,BO56,BT56))</f>
        <v>160</v>
      </c>
      <c r="H56" s="151">
        <f>IF(ISBLANK(Výsledky!$AY$3),"-",SUM(P56,W56,AJ56,AO56,AQ56,AY56))</f>
        <v>130</v>
      </c>
      <c r="I56" s="167">
        <f>IF(ISBLANK(Výsledky!$HK$3),"-",SUM(AN56,AS56,AZ56,BE56,BK56,BQ56))</f>
        <v>0</v>
      </c>
      <c r="J56" s="164">
        <f>IF(ISBLANK(Výsledky!$I$3),"",Výsledky!I65)</f>
        <v>60</v>
      </c>
      <c r="K56" s="152">
        <f>IF(ISBLANK(Výsledky!$P$3),"",Výsledky!P65)</f>
        <v>60</v>
      </c>
      <c r="L56" s="152">
        <f>IF(ISBLANK(Výsledky!$W$3),"",Výsledky!W65)</f>
        <v>20</v>
      </c>
      <c r="M56" s="152">
        <f>IF(ISBLANK(Výsledky!$AD$3),"",Výsledky!AD65)</f>
        <v>0</v>
      </c>
      <c r="N56" s="152" t="str">
        <f>IF(ISBLANK(Výsledky!$AK$3),"",Výsledky!AK65)</f>
        <v>-</v>
      </c>
      <c r="O56" s="152" t="str">
        <f>IF(ISBLANK(Výsledky!$AR$3),"",Výsledky!AR65)</f>
        <v>-</v>
      </c>
      <c r="P56" s="152">
        <f>IF(ISBLANK(Výsledky!$AY$3),"",Výsledky!AY65)</f>
        <v>50</v>
      </c>
      <c r="Q56" s="152">
        <f>IF(ISBLANK(Výsledky!$BF$3),"",Výsledky!BF65)</f>
        <v>0</v>
      </c>
      <c r="R56" s="152">
        <f>IF(ISBLANK(Výsledky!$BM$3),"",Výsledky!BM65)</f>
        <v>50</v>
      </c>
      <c r="S56" s="152">
        <f>IF(ISBLANK(Výsledky!$BT$3),"",Výsledky!BT65)</f>
        <v>60</v>
      </c>
      <c r="T56" s="152">
        <f>IF(ISBLANK(Výsledky!$CA$3),"",Výsledky!CA65)</f>
        <v>30</v>
      </c>
      <c r="U56" s="152">
        <f>IF(ISBLANK(Výsledky!$CH$3),"",Výsledky!CH65)</f>
        <v>0</v>
      </c>
      <c r="V56" s="152">
        <f>IF(ISBLANK(Výsledky!$CO$3),"",Výsledky!CO65)</f>
        <v>60</v>
      </c>
      <c r="W56" s="152">
        <f>IF(ISBLANK(Výsledky!$CV$3),"",Výsledky!CV65)</f>
        <v>80</v>
      </c>
      <c r="X56" s="152" t="str">
        <f>IF(ISBLANK(Výsledky!$DC$3),"",Výsledky!DC65)</f>
        <v>-</v>
      </c>
      <c r="Y56" s="152">
        <f>IF(ISBLANK(Výsledky!$DJ$3),"",Výsledky!DJ65)</f>
        <v>30</v>
      </c>
      <c r="Z56" s="152">
        <f>IF(ISBLANK(Výsledky!$DQ$3),"",Výsledky!DQ65)</f>
        <v>10</v>
      </c>
      <c r="AA56" s="152">
        <f>IF(ISBLANK(Výsledky!$DX$3),"",Výsledky!DX65)</f>
        <v>70</v>
      </c>
      <c r="AB56" s="152">
        <f>IF(ISBLANK(Výsledky!$EE$3),"",Výsledky!EE65)</f>
        <v>80</v>
      </c>
      <c r="AC56" s="152">
        <f>IF(ISBLANK(Výsledky!$EL$3),"",Výsledky!EL65)</f>
        <v>30</v>
      </c>
      <c r="AD56" s="152">
        <f>IF(ISBLANK(Výsledky!$ES$3),"",Výsledky!ES65)</f>
        <v>50</v>
      </c>
      <c r="AE56" s="152" t="str">
        <f>IF(ISBLANK(Výsledky!$EZ$3),"",Výsledky!EZ65)</f>
        <v>-</v>
      </c>
      <c r="AF56" s="152">
        <f>IF(ISBLANK(Výsledky!$FG$3),"",Výsledky!FG65)</f>
        <v>0</v>
      </c>
      <c r="AG56" s="152">
        <f>IF(ISBLANK(Výsledky!$FN$3),"",Výsledky!FN65)</f>
        <v>50</v>
      </c>
      <c r="AH56" s="152">
        <f>IF(ISBLANK(Výsledky!$FU$3),"",Výsledky!FU65)</f>
        <v>70</v>
      </c>
      <c r="AI56" s="152">
        <f>IF(ISBLANK(Výsledky!$GB$3),"",Výsledky!GB65)</f>
        <v>0</v>
      </c>
      <c r="AJ56" s="152" t="str">
        <f>IF(ISBLANK(Výsledky!$GI$3),"",Výsledky!GI65)</f>
        <v>-</v>
      </c>
      <c r="AK56" s="152" t="str">
        <f>IF(ISBLANK(Výsledky!$GP$3),"",Výsledky!GP65)</f>
        <v>-</v>
      </c>
      <c r="AL56" s="152" t="str">
        <f>IF(ISBLANK(Výsledky!$GW$3),"",Výsledky!GW65)</f>
        <v>-</v>
      </c>
      <c r="AM56" s="152">
        <f>IF(ISBLANK(Výsledky!$HD$3),"",Výsledky!HD65)</f>
        <v>50</v>
      </c>
      <c r="AN56" s="152" t="str">
        <f>IF(ISBLANK(Výsledky!$HK$3),"",Výsledky!HK65)</f>
        <v>-</v>
      </c>
      <c r="AO56" s="152" t="str">
        <f>IF(ISBLANK(Výsledky!$HR$3),"",Výsledky!HR65)</f>
        <v>-</v>
      </c>
      <c r="AP56" s="152" t="str">
        <f>IF(ISBLANK(Výsledky!$HY$3),"",Výsledky!HY65)</f>
        <v>-</v>
      </c>
      <c r="AQ56" s="152" t="str">
        <f>IF(ISBLANK(Výsledky!$IF$3),"",Výsledky!IF65)</f>
        <v>-</v>
      </c>
      <c r="AR56" s="152" t="str">
        <f>IF(ISBLANK(Výsledky!$IM$3),"",Výsledky!IM65)</f>
        <v>-</v>
      </c>
      <c r="AS56" s="152" t="str">
        <f>IF(ISBLANK(Výsledky!$IT$3),"",Výsledky!IT65)</f>
        <v>-</v>
      </c>
      <c r="AT56" s="152" t="str">
        <f>IF(ISBLANK(Výsledky!$JA$3),"",Výsledky!JA65)</f>
        <v>-</v>
      </c>
      <c r="AU56" s="152" t="str">
        <f>IF(ISBLANK(Výsledky!$JH$3),"",Výsledky!JH65)</f>
        <v>-</v>
      </c>
      <c r="AV56" s="152" t="str">
        <f>IF(ISBLANK(Výsledky!$JO$3),"",Výsledky!JO65)</f>
        <v>-</v>
      </c>
      <c r="AW56" s="152" t="str">
        <f>IF(ISBLANK(Výsledky!$JV$3),"",Výsledky!JV65)</f>
        <v>-</v>
      </c>
      <c r="AX56" s="152" t="str">
        <f>IF(ISBLANK(Výsledky!$KC$3),"",Výsledky!KC65)</f>
        <v>-</v>
      </c>
      <c r="AY56" s="152" t="str">
        <f>IF(ISBLANK(Výsledky!$KJ$3),"",Výsledky!KJ65)</f>
        <v>-</v>
      </c>
      <c r="AZ56" s="152" t="str">
        <f>IF(ISBLANK(Výsledky!$KQ$3),"",Výsledky!KQ65)</f>
        <v>-</v>
      </c>
      <c r="BA56" s="152" t="str">
        <f>IF(ISBLANK(Výsledky!$KX$3),"",Výsledky!KX65)</f>
        <v>-</v>
      </c>
      <c r="BB56" s="152" t="str">
        <f>IF(ISBLANK(Výsledky!$LE$3),"",Výsledky!LE65)</f>
        <v>-</v>
      </c>
      <c r="BC56" s="152" t="str">
        <f>IF(ISBLANK(Výsledky!$LL$3),"",Výsledky!LL65)</f>
        <v>-</v>
      </c>
      <c r="BD56" s="152" t="str">
        <f>IF(ISBLANK(Výsledky!$LS$3),"",Výsledky!LS65)</f>
        <v/>
      </c>
      <c r="BE56" s="152" t="str">
        <f>IF(ISBLANK(Výsledky!$LZ$3),"",Výsledky!LZ65)</f>
        <v>-</v>
      </c>
      <c r="BF56" s="152" t="str">
        <f>IF(ISBLANK(Výsledky!$MG$3),"",Výsledky!MG65)</f>
        <v>-</v>
      </c>
      <c r="BG56" s="152" t="str">
        <f>IF(ISBLANK(Výsledky!$MN$3),"",Výsledky!MN65)</f>
        <v/>
      </c>
      <c r="BH56" s="152" t="str">
        <f>IF(ISBLANK(Výsledky!$MU$3),"",Výsledky!MU65)</f>
        <v/>
      </c>
      <c r="BI56" s="152" t="str">
        <f>IF(ISBLANK(Výsledky!$NB$3),"",Výsledky!NB65)</f>
        <v/>
      </c>
      <c r="BJ56" s="152" t="str">
        <f>IF(ISBLANK(Výsledky!$NI$3),"",Výsledky!NI65)</f>
        <v/>
      </c>
      <c r="BK56" s="152" t="str">
        <f>IF(ISBLANK(Výsledky!$NP$3),"",Výsledky!NP65)</f>
        <v/>
      </c>
      <c r="BL56" s="152" t="str">
        <f>IF(ISBLANK(Výsledky!$NW$3),"",Výsledky!NW65)</f>
        <v/>
      </c>
      <c r="BM56" s="152" t="str">
        <f>IF(ISBLANK(Výsledky!$OD$3),"",Výsledky!OD65)</f>
        <v/>
      </c>
      <c r="BN56" s="152" t="str">
        <f>IF(ISBLANK(Výsledky!$OK$3),"",Výsledky!OK65)</f>
        <v/>
      </c>
      <c r="BO56" s="152" t="str">
        <f>IF(ISBLANK(Výsledky!$OR$3),"",Výsledky!OR65)</f>
        <v/>
      </c>
      <c r="BP56" s="152" t="str">
        <f>IF(ISBLANK(Výsledky!$OY$3),"",Výsledky!OY65)</f>
        <v/>
      </c>
      <c r="BQ56" s="152" t="str">
        <f>IF(ISBLANK(Výsledky!$PF$3),"",Výsledky!PF65)</f>
        <v/>
      </c>
      <c r="BR56" s="152" t="str">
        <f>IF(ISBLANK(Výsledky!$PM$3),"",Výsledky!PM65)</f>
        <v/>
      </c>
      <c r="BS56" s="152" t="str">
        <f>IF(ISBLANK(Výsledky!$PT$3),"",Výsledky!PT65)</f>
        <v/>
      </c>
      <c r="BT56" s="153" t="str">
        <f>IF(ISBLANK(Výsledky!$QA$3),"",Výsledky!QA65)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5" t="s">
        <v>221</v>
      </c>
      <c r="C57" s="161">
        <f>Tipy!A8</f>
        <v>27</v>
      </c>
      <c r="D57" s="179" t="str">
        <f>Tipy!B8</f>
        <v>Airwalk</v>
      </c>
      <c r="E57" s="308">
        <f>SUM(F57:I57)</f>
        <v>900</v>
      </c>
      <c r="F57" s="306">
        <f>IF(ISBLANK(Výsledky!$I$3),"-",SUM(J57:M57,O57,Q57,S57:T57,V57,X57,Z57:AA57,AC57:AE57,AG57:AI57,AK57:AM57,AP57,AR57,AT57:AU57,AW57:AX57,BA57,BC57:BD57,BF57,BH57,BJ57,BL57,BN57,BP57,BR57:BS57))</f>
        <v>680</v>
      </c>
      <c r="G57" s="151">
        <f>IF(ISBLANK(Výsledky!$AK$3),"-",SUM(N57,R57,U57,Y57,AB57,AF57,AV57,BB57,BG57,BI57,BM57,BO57,BT57))</f>
        <v>170</v>
      </c>
      <c r="H57" s="151">
        <f>IF(ISBLANK(Výsledky!$AY$3),"-",SUM(P57,W57,AJ57,AO57,AQ57,AY57))</f>
        <v>50</v>
      </c>
      <c r="I57" s="167">
        <f>IF(ISBLANK(Výsledky!$HK$3),"-",SUM(AN57,AS57,AZ57,BE57,BK57,BQ57))</f>
        <v>0</v>
      </c>
      <c r="J57" s="164">
        <f>IF(ISBLANK(Výsledky!$I$3),"",Výsledky!I14)</f>
        <v>50</v>
      </c>
      <c r="K57" s="152">
        <f>IF(ISBLANK(Výsledky!$P$3),"",Výsledky!P14)</f>
        <v>60</v>
      </c>
      <c r="L57" s="152">
        <f>IF(ISBLANK(Výsledky!$W$3),"",Výsledky!W14)</f>
        <v>50</v>
      </c>
      <c r="M57" s="152">
        <f>IF(ISBLANK(Výsledky!$AD$3),"",Výsledky!AD14)</f>
        <v>50</v>
      </c>
      <c r="N57" s="152">
        <f>IF(ISBLANK(Výsledky!$AK$3),"",Výsledky!AK14)</f>
        <v>20</v>
      </c>
      <c r="O57" s="152">
        <f>IF(ISBLANK(Výsledky!$AR$3),"",Výsledky!AR14)</f>
        <v>30</v>
      </c>
      <c r="P57" s="152">
        <f>IF(ISBLANK(Výsledky!$AY$3),"",Výsledky!AY14)</f>
        <v>20</v>
      </c>
      <c r="Q57" s="152" t="str">
        <f>IF(ISBLANK(Výsledky!$BF$3),"",Výsledky!BF14)</f>
        <v>-</v>
      </c>
      <c r="R57" s="152">
        <f>IF(ISBLANK(Výsledky!$BM$3),"",Výsledky!BM14)</f>
        <v>30</v>
      </c>
      <c r="S57" s="152">
        <f>IF(ISBLANK(Výsledky!$BT$3),"",Výsledky!BT14)</f>
        <v>80</v>
      </c>
      <c r="T57" s="152">
        <f>IF(ISBLANK(Výsledky!$CA$3),"",Výsledky!CA14)</f>
        <v>30</v>
      </c>
      <c r="U57" s="152">
        <f>IF(ISBLANK(Výsledky!$CH$3),"",Výsledky!CH14)</f>
        <v>30</v>
      </c>
      <c r="V57" s="152">
        <f>IF(ISBLANK(Výsledky!$CO$3),"",Výsledky!CO14)</f>
        <v>40</v>
      </c>
      <c r="W57" s="152">
        <f>IF(ISBLANK(Výsledky!$CV$3),"",Výsledky!CV14)</f>
        <v>30</v>
      </c>
      <c r="X57" s="152">
        <f>IF(ISBLANK(Výsledky!$DC$3),"",Výsledky!DC14)</f>
        <v>0</v>
      </c>
      <c r="Y57" s="152">
        <f>IF(ISBLANK(Výsledky!$DJ$3),"",Výsledky!DJ14)</f>
        <v>30</v>
      </c>
      <c r="Z57" s="152">
        <f>IF(ISBLANK(Výsledky!$DQ$3),"",Výsledky!DQ14)</f>
        <v>10</v>
      </c>
      <c r="AA57" s="152">
        <f>IF(ISBLANK(Výsledky!$DX$3),"",Výsledky!DX14)</f>
        <v>60</v>
      </c>
      <c r="AB57" s="152">
        <f>IF(ISBLANK(Výsledky!$EE$3),"",Výsledky!EE14)</f>
        <v>60</v>
      </c>
      <c r="AC57" s="152">
        <f>IF(ISBLANK(Výsledky!$EL$3),"",Výsledky!EL14)</f>
        <v>30</v>
      </c>
      <c r="AD57" s="152">
        <f>IF(ISBLANK(Výsledky!$ES$3),"",Výsledky!ES14)</f>
        <v>20</v>
      </c>
      <c r="AE57" s="152">
        <f>IF(ISBLANK(Výsledky!$EZ$3),"",Výsledky!EZ14)</f>
        <v>50</v>
      </c>
      <c r="AF57" s="152">
        <f>IF(ISBLANK(Výsledky!$FG$3),"",Výsledky!FG14)</f>
        <v>0</v>
      </c>
      <c r="AG57" s="152">
        <f>IF(ISBLANK(Výsledky!$FN$3),"",Výsledky!FN14)</f>
        <v>60</v>
      </c>
      <c r="AH57" s="152">
        <f>IF(ISBLANK(Výsledky!$FU$3),"",Výsledky!FU14)</f>
        <v>60</v>
      </c>
      <c r="AI57" s="152" t="str">
        <f>IF(ISBLANK(Výsledky!$GB$3),"",Výsledky!GB14)</f>
        <v>-</v>
      </c>
      <c r="AJ57" s="152" t="str">
        <f>IF(ISBLANK(Výsledky!$GI$3),"",Výsledky!GI14)</f>
        <v>-</v>
      </c>
      <c r="AK57" s="152" t="str">
        <f>IF(ISBLANK(Výsledky!$GP$3),"",Výsledky!GP14)</f>
        <v>-</v>
      </c>
      <c r="AL57" s="152">
        <v>0</v>
      </c>
      <c r="AM57" s="152" t="str">
        <f>IF(ISBLANK(Výsledky!$HD$3),"",Výsledky!HD14)</f>
        <v>-</v>
      </c>
      <c r="AN57" s="152" t="str">
        <f>IF(ISBLANK(Výsledky!$HK$3),"",Výsledky!HK14)</f>
        <v>-</v>
      </c>
      <c r="AO57" s="152" t="str">
        <f>IF(ISBLANK(Výsledky!$HR$3),"",Výsledky!HR14)</f>
        <v>-</v>
      </c>
      <c r="AP57" s="152" t="str">
        <f>IF(ISBLANK(Výsledky!$HY$3),"",Výsledky!HY14)</f>
        <v>-</v>
      </c>
      <c r="AQ57" s="152" t="str">
        <f>IF(ISBLANK(Výsledky!$IF$3),"",Výsledky!IF14)</f>
        <v>-</v>
      </c>
      <c r="AR57" s="152" t="str">
        <f>IF(ISBLANK(Výsledky!$IM$3),"",Výsledky!IM14)</f>
        <v>-</v>
      </c>
      <c r="AS57" s="152" t="str">
        <f>IF(ISBLANK(Výsledky!$IT$3),"",Výsledky!IT14)</f>
        <v>-</v>
      </c>
      <c r="AT57" s="152" t="str">
        <f>IF(ISBLANK(Výsledky!$JA$3),"",Výsledky!JA14)</f>
        <v>-</v>
      </c>
      <c r="AU57" s="152" t="str">
        <f>IF(ISBLANK(Výsledky!$JH$3),"",Výsledky!JH14)</f>
        <v>-</v>
      </c>
      <c r="AV57" s="152" t="str">
        <f>IF(ISBLANK(Výsledky!$JO$3),"",Výsledky!JO14)</f>
        <v>-</v>
      </c>
      <c r="AW57" s="152" t="str">
        <f>IF(ISBLANK(Výsledky!$JV$3),"",Výsledky!JV14)</f>
        <v>-</v>
      </c>
      <c r="AX57" s="152" t="str">
        <f>IF(ISBLANK(Výsledky!$KC$3),"",Výsledky!KC14)</f>
        <v>-</v>
      </c>
      <c r="AY57" s="152" t="str">
        <f>IF(ISBLANK(Výsledky!$KJ$3),"",Výsledky!KJ14)</f>
        <v>-</v>
      </c>
      <c r="AZ57" s="152" t="str">
        <f>IF(ISBLANK(Výsledky!$KQ$3),"",Výsledky!KQ14)</f>
        <v>-</v>
      </c>
      <c r="BA57" s="152" t="str">
        <f>IF(ISBLANK(Výsledky!$KX$3),"",Výsledky!KX14)</f>
        <v>-</v>
      </c>
      <c r="BB57" s="152" t="str">
        <f>IF(ISBLANK(Výsledky!$LE$3),"",Výsledky!LE14)</f>
        <v>-</v>
      </c>
      <c r="BC57" s="152" t="str">
        <f>IF(ISBLANK(Výsledky!$LL$3),"",Výsledky!LL14)</f>
        <v>-</v>
      </c>
      <c r="BD57" s="152" t="str">
        <f>IF(ISBLANK(Výsledky!$LS$3),"",Výsledky!LS14)</f>
        <v/>
      </c>
      <c r="BE57" s="152" t="str">
        <f>IF(ISBLANK(Výsledky!$LZ$3),"",Výsledky!LZ14)</f>
        <v>-</v>
      </c>
      <c r="BF57" s="152" t="str">
        <f>IF(ISBLANK(Výsledky!$MG$3),"",Výsledky!MG14)</f>
        <v>-</v>
      </c>
      <c r="BG57" s="152" t="str">
        <f>IF(ISBLANK(Výsledky!$MN$3),"",Výsledky!MN14)</f>
        <v/>
      </c>
      <c r="BH57" s="152" t="str">
        <f>IF(ISBLANK(Výsledky!$MU$3),"",Výsledky!MU14)</f>
        <v/>
      </c>
      <c r="BI57" s="152" t="str">
        <f>IF(ISBLANK(Výsledky!$NB$3),"",Výsledky!NB14)</f>
        <v/>
      </c>
      <c r="BJ57" s="152" t="str">
        <f>IF(ISBLANK(Výsledky!$NI$3),"",Výsledky!NI14)</f>
        <v/>
      </c>
      <c r="BK57" s="152" t="str">
        <f>IF(ISBLANK(Výsledky!$NP$3),"",Výsledky!NP14)</f>
        <v/>
      </c>
      <c r="BL57" s="152" t="str">
        <f>IF(ISBLANK(Výsledky!$NW$3),"",Výsledky!NW14)</f>
        <v/>
      </c>
      <c r="BM57" s="152" t="str">
        <f>IF(ISBLANK(Výsledky!$OD$3),"",Výsledky!OD14)</f>
        <v/>
      </c>
      <c r="BN57" s="152" t="str">
        <f>IF(ISBLANK(Výsledky!$OK$3),"",Výsledky!OK14)</f>
        <v/>
      </c>
      <c r="BO57" s="152" t="str">
        <f>IF(ISBLANK(Výsledky!$OR$3),"",Výsledky!OR14)</f>
        <v/>
      </c>
      <c r="BP57" s="152" t="str">
        <f>IF(ISBLANK(Výsledky!$OY$3),"",Výsledky!OY14)</f>
        <v/>
      </c>
      <c r="BQ57" s="152" t="str">
        <f>IF(ISBLANK(Výsledky!$PF$3),"",Výsledky!PF14)</f>
        <v/>
      </c>
      <c r="BR57" s="152" t="str">
        <f>IF(ISBLANK(Výsledky!$PM$3),"",Výsledky!PM14)</f>
        <v/>
      </c>
      <c r="BS57" s="152" t="str">
        <f>IF(ISBLANK(Výsledky!$PT$3),"",Výsledky!PT14)</f>
        <v/>
      </c>
      <c r="BT57" s="153" t="str">
        <f>IF(ISBLANK(Výsledky!$QA$3),"",Výsledky!QA14)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5" t="s">
        <v>222</v>
      </c>
      <c r="C58" s="161">
        <f>Tipy!A57</f>
        <v>70</v>
      </c>
      <c r="D58" s="179" t="str">
        <f>Tipy!B57</f>
        <v>MaroLFC</v>
      </c>
      <c r="E58" s="308">
        <f>SUM(F58:I58)</f>
        <v>830</v>
      </c>
      <c r="F58" s="306">
        <f>IF(ISBLANK(Výsledky!$I$3),"-",SUM(J58:M58,O58,Q58,S58:T58,V58,X58,Z58:AA58,AC58:AE58,AG58:AI58,AK58:AM58,AP58,AR58,AT58:AU58,AW58:AX58,BA58,BC58:BD58,BF58,BH58,BJ58,BL58,BN58,BP58,BR58:BS58))</f>
        <v>520</v>
      </c>
      <c r="G58" s="151">
        <f>IF(ISBLANK(Výsledky!$AK$3),"-",SUM(N58,R58,U58,Y58,AB58,AF58,AV58,BB58,BG58,BI58,BM58,BO58,BT58))</f>
        <v>190</v>
      </c>
      <c r="H58" s="151">
        <f>IF(ISBLANK(Výsledky!$AY$3),"-",SUM(P58,W58,AJ58,AO58,AQ58,AY58))</f>
        <v>120</v>
      </c>
      <c r="I58" s="167">
        <f>IF(ISBLANK(Výsledky!$HK$3),"-",SUM(AN58,AS58,AZ58,BE58,BK58,BQ58))</f>
        <v>0</v>
      </c>
      <c r="J58" s="164">
        <f>IF(ISBLANK(Výsledky!$I$3),"",Výsledky!I63)</f>
        <v>60</v>
      </c>
      <c r="K58" s="152">
        <f>IF(ISBLANK(Výsledky!$P$3),"",Výsledky!P63)</f>
        <v>50</v>
      </c>
      <c r="L58" s="152">
        <f>IF(ISBLANK(Výsledky!$W$3),"",Výsledky!W63)</f>
        <v>10</v>
      </c>
      <c r="M58" s="152">
        <f>IF(ISBLANK(Výsledky!$AD$3),"",Výsledky!AD63)</f>
        <v>50</v>
      </c>
      <c r="N58" s="152" t="str">
        <f>IF(ISBLANK(Výsledky!$AK$3),"",Výsledky!AK63)</f>
        <v>-</v>
      </c>
      <c r="O58" s="152">
        <f>IF(ISBLANK(Výsledky!$AR$3),"",Výsledky!AR63)</f>
        <v>80</v>
      </c>
      <c r="P58" s="152">
        <f>IF(ISBLANK(Výsledky!$AY$3),"",Výsledky!AY63)</f>
        <v>60</v>
      </c>
      <c r="Q58" s="152">
        <f>IF(ISBLANK(Výsledky!$BF$3),"",Výsledky!BF63)</f>
        <v>30</v>
      </c>
      <c r="R58" s="152">
        <f>IF(ISBLANK(Výsledky!$BM$3),"",Výsledky!BM63)</f>
        <v>50</v>
      </c>
      <c r="S58" s="152">
        <f>IF(ISBLANK(Výsledky!$BT$3),"",Výsledky!BT63)</f>
        <v>40</v>
      </c>
      <c r="T58" s="152">
        <f>IF(ISBLANK(Výsledky!$CA$3),"",Výsledky!CA63)</f>
        <v>50</v>
      </c>
      <c r="U58" s="152">
        <f>IF(ISBLANK(Výsledky!$CH$3),"",Výsledky!CH63)</f>
        <v>50</v>
      </c>
      <c r="V58" s="152">
        <f>IF(ISBLANK(Výsledky!$CO$3),"",Výsledky!CO63)</f>
        <v>30</v>
      </c>
      <c r="W58" s="152">
        <f>IF(ISBLANK(Výsledky!$CV$3),"",Výsledky!CV63)</f>
        <v>60</v>
      </c>
      <c r="X58" s="152">
        <f>IF(ISBLANK(Výsledky!$DC$3),"",Výsledky!DC63)</f>
        <v>30</v>
      </c>
      <c r="Y58" s="152">
        <f>IF(ISBLANK(Výsledky!$DJ$3),"",Výsledky!DJ63)</f>
        <v>30</v>
      </c>
      <c r="Z58" s="152">
        <f>IF(ISBLANK(Výsledky!$DQ$3),"",Výsledky!DQ63)</f>
        <v>10</v>
      </c>
      <c r="AA58" s="152">
        <f>IF(ISBLANK(Výsledky!$DX$3),"",Výsledky!DX63)</f>
        <v>50</v>
      </c>
      <c r="AB58" s="152">
        <f>IF(ISBLANK(Výsledky!$EE$3),"",Výsledky!EE63)</f>
        <v>60</v>
      </c>
      <c r="AC58" s="152">
        <f>IF(ISBLANK(Výsledky!$EL$3),"",Výsledky!EL63)</f>
        <v>30</v>
      </c>
      <c r="AD58" s="152" t="str">
        <f>IF(ISBLANK(Výsledky!$ES$3),"",Výsledky!ES63)</f>
        <v>-</v>
      </c>
      <c r="AE58" s="152" t="str">
        <f>IF(ISBLANK(Výsledky!$EZ$3),"",Výsledky!EZ63)</f>
        <v>-</v>
      </c>
      <c r="AF58" s="152" t="str">
        <f>IF(ISBLANK(Výsledky!$FG$3),"",Výsledky!FG63)</f>
        <v>-</v>
      </c>
      <c r="AG58" s="152" t="str">
        <f>IF(ISBLANK(Výsledky!$FN$3),"",Výsledky!FN63)</f>
        <v>-</v>
      </c>
      <c r="AH58" s="152" t="str">
        <f>IF(ISBLANK(Výsledky!$FU$3),"",Výsledky!FU63)</f>
        <v>-</v>
      </c>
      <c r="AI58" s="152" t="str">
        <f>IF(ISBLANK(Výsledky!$GB$3),"",Výsledky!GB63)</f>
        <v>-</v>
      </c>
      <c r="AJ58" s="152" t="str">
        <f>IF(ISBLANK(Výsledky!$GI$3),"",Výsledky!GI63)</f>
        <v>-</v>
      </c>
      <c r="AK58" s="152" t="str">
        <f>IF(ISBLANK(Výsledky!$GP$3),"",Výsledky!GP63)</f>
        <v>-</v>
      </c>
      <c r="AL58" s="152" t="str">
        <f>IF(ISBLANK(Výsledky!$GW$3),"",Výsledky!GW63)</f>
        <v>-</v>
      </c>
      <c r="AM58" s="152" t="str">
        <f>IF(ISBLANK(Výsledky!$HD$3),"",Výsledky!HD63)</f>
        <v>-</v>
      </c>
      <c r="AN58" s="152" t="str">
        <f>IF(ISBLANK(Výsledky!$HK$3),"",Výsledky!HK63)</f>
        <v>-</v>
      </c>
      <c r="AO58" s="152" t="str">
        <f>IF(ISBLANK(Výsledky!$HR$3),"",Výsledky!HR63)</f>
        <v>-</v>
      </c>
      <c r="AP58" s="152" t="str">
        <f>IF(ISBLANK(Výsledky!$HY$3),"",Výsledky!HY63)</f>
        <v>-</v>
      </c>
      <c r="AQ58" s="152" t="str">
        <f>IF(ISBLANK(Výsledky!$IF$3),"",Výsledky!IF63)</f>
        <v>-</v>
      </c>
      <c r="AR58" s="152" t="str">
        <f>IF(ISBLANK(Výsledky!$IM$3),"",Výsledky!IM63)</f>
        <v>-</v>
      </c>
      <c r="AS58" s="152" t="str">
        <f>IF(ISBLANK(Výsledky!$IT$3),"",Výsledky!IT63)</f>
        <v>-</v>
      </c>
      <c r="AT58" s="152" t="str">
        <f>IF(ISBLANK(Výsledky!$JA$3),"",Výsledky!JA63)</f>
        <v>-</v>
      </c>
      <c r="AU58" s="152" t="str">
        <f>IF(ISBLANK(Výsledky!$JH$3),"",Výsledky!JH63)</f>
        <v>-</v>
      </c>
      <c r="AV58" s="152" t="str">
        <f>IF(ISBLANK(Výsledky!$JO$3),"",Výsledky!JO63)</f>
        <v>-</v>
      </c>
      <c r="AW58" s="152" t="str">
        <f>IF(ISBLANK(Výsledky!$JV$3),"",Výsledky!JV63)</f>
        <v>-</v>
      </c>
      <c r="AX58" s="152" t="str">
        <f>IF(ISBLANK(Výsledky!$KC$3),"",Výsledky!KC63)</f>
        <v>-</v>
      </c>
      <c r="AY58" s="152" t="str">
        <f>IF(ISBLANK(Výsledky!$KJ$3),"",Výsledky!KJ63)</f>
        <v>-</v>
      </c>
      <c r="AZ58" s="152" t="str">
        <f>IF(ISBLANK(Výsledky!$KQ$3),"",Výsledky!KQ63)</f>
        <v>-</v>
      </c>
      <c r="BA58" s="152" t="str">
        <f>IF(ISBLANK(Výsledky!$KX$3),"",Výsledky!KX63)</f>
        <v>-</v>
      </c>
      <c r="BB58" s="152" t="str">
        <f>IF(ISBLANK(Výsledky!$LE$3),"",Výsledky!LE63)</f>
        <v>-</v>
      </c>
      <c r="BC58" s="152" t="str">
        <f>IF(ISBLANK(Výsledky!$LL$3),"",Výsledky!LL63)</f>
        <v>-</v>
      </c>
      <c r="BD58" s="152" t="str">
        <f>IF(ISBLANK(Výsledky!$LS$3),"",Výsledky!LS63)</f>
        <v/>
      </c>
      <c r="BE58" s="152" t="str">
        <f>IF(ISBLANK(Výsledky!$LZ$3),"",Výsledky!LZ63)</f>
        <v>-</v>
      </c>
      <c r="BF58" s="152" t="str">
        <f>IF(ISBLANK(Výsledky!$MG$3),"",Výsledky!MG63)</f>
        <v>-</v>
      </c>
      <c r="BG58" s="152" t="str">
        <f>IF(ISBLANK(Výsledky!$MN$3),"",Výsledky!MN63)</f>
        <v/>
      </c>
      <c r="BH58" s="152" t="str">
        <f>IF(ISBLANK(Výsledky!$MU$3),"",Výsledky!MU63)</f>
        <v/>
      </c>
      <c r="BI58" s="152" t="str">
        <f>IF(ISBLANK(Výsledky!$NB$3),"",Výsledky!NB63)</f>
        <v/>
      </c>
      <c r="BJ58" s="152" t="str">
        <f>IF(ISBLANK(Výsledky!$NI$3),"",Výsledky!NI63)</f>
        <v/>
      </c>
      <c r="BK58" s="152" t="str">
        <f>IF(ISBLANK(Výsledky!$NP$3),"",Výsledky!NP63)</f>
        <v/>
      </c>
      <c r="BL58" s="152" t="str">
        <f>IF(ISBLANK(Výsledky!$NW$3),"",Výsledky!NW63)</f>
        <v/>
      </c>
      <c r="BM58" s="152" t="str">
        <f>IF(ISBLANK(Výsledky!$OD$3),"",Výsledky!OD63)</f>
        <v/>
      </c>
      <c r="BN58" s="152" t="str">
        <f>IF(ISBLANK(Výsledky!$OK$3),"",Výsledky!OK63)</f>
        <v/>
      </c>
      <c r="BO58" s="152" t="str">
        <f>IF(ISBLANK(Výsledky!$OR$3),"",Výsledky!OR63)</f>
        <v/>
      </c>
      <c r="BP58" s="152" t="str">
        <f>IF(ISBLANK(Výsledky!$OY$3),"",Výsledky!OY63)</f>
        <v/>
      </c>
      <c r="BQ58" s="152" t="str">
        <f>IF(ISBLANK(Výsledky!$PF$3),"",Výsledky!PF63)</f>
        <v/>
      </c>
      <c r="BR58" s="152" t="str">
        <f>IF(ISBLANK(Výsledky!$PM$3),"",Výsledky!PM63)</f>
        <v/>
      </c>
      <c r="BS58" s="152" t="str">
        <f>IF(ISBLANK(Výsledky!$PT$3),"",Výsledky!PT63)</f>
        <v/>
      </c>
      <c r="BT58" s="153" t="str">
        <f>IF(ISBLANK(Výsledky!$QA$3),"",Výsledky!QA63)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5" t="s">
        <v>223</v>
      </c>
      <c r="C59" s="161">
        <f>Tipy!A17</f>
        <v>11</v>
      </c>
      <c r="D59" s="179" t="str">
        <f>Tipy!B17</f>
        <v>Creyzy</v>
      </c>
      <c r="E59" s="308">
        <f>SUM(F59:I59)</f>
        <v>800</v>
      </c>
      <c r="F59" s="306">
        <f>IF(ISBLANK(Výsledky!$I$3),"-",SUM(J59:M59,O59,Q59,S59:T59,V59,X59,Z59:AA59,AC59:AE59,AG59:AI59,AK59:AM59,AP59,AR59,AT59:AU59,AW59:AX59,BA59,BC59:BD59,BF59,BH59,BJ59,BL59,BN59,BP59,BR59:BS59))</f>
        <v>470</v>
      </c>
      <c r="G59" s="151">
        <f>IF(ISBLANK(Výsledky!$AK$3),"-",SUM(N59,R59,U59,Y59,AB59,AF59,AV59,BB59,BG59,BI59,BM59,BO59,BT59))</f>
        <v>210</v>
      </c>
      <c r="H59" s="151">
        <f>IF(ISBLANK(Výsledky!$AY$3),"-",SUM(P59,W59,AJ59,AO59,AQ59,AY59))</f>
        <v>120</v>
      </c>
      <c r="I59" s="167">
        <f>IF(ISBLANK(Výsledky!$HK$3),"-",SUM(AN59,AS59,AZ59,BE59,BK59,BQ59))</f>
        <v>0</v>
      </c>
      <c r="J59" s="164">
        <f>IF(ISBLANK(Výsledky!$I$3),"",Výsledky!I23)</f>
        <v>60</v>
      </c>
      <c r="K59" s="152">
        <f>IF(ISBLANK(Výsledky!$P$3),"",Výsledky!P23)</f>
        <v>60</v>
      </c>
      <c r="L59" s="152">
        <f>IF(ISBLANK(Výsledky!$W$3),"",Výsledky!W23)</f>
        <v>10</v>
      </c>
      <c r="M59" s="152">
        <f>IF(ISBLANK(Výsledky!$AD$3),"",Výsledky!AD23)</f>
        <v>30</v>
      </c>
      <c r="N59" s="152">
        <f>IF(ISBLANK(Výsledky!$AK$3),"",Výsledky!AK23)</f>
        <v>30</v>
      </c>
      <c r="O59" s="152">
        <f>IF(ISBLANK(Výsledky!$AR$3),"",Výsledky!AR23)</f>
        <v>80</v>
      </c>
      <c r="P59" s="152">
        <f>IF(ISBLANK(Výsledky!$AY$3),"",Výsledky!AY23)</f>
        <v>70</v>
      </c>
      <c r="Q59" s="152">
        <f>IF(ISBLANK(Výsledky!$BF$3),"",Výsledky!BF23)</f>
        <v>40</v>
      </c>
      <c r="R59" s="152">
        <f>IF(ISBLANK(Výsledky!$BM$3),"",Výsledky!BM23)</f>
        <v>50</v>
      </c>
      <c r="S59" s="152">
        <f>IF(ISBLANK(Výsledky!$BT$3),"",Výsledky!BT23)</f>
        <v>50</v>
      </c>
      <c r="T59" s="152" t="str">
        <f>IF(ISBLANK(Výsledky!$CA$3),"",Výsledky!CA23)</f>
        <v>-</v>
      </c>
      <c r="U59" s="152">
        <f>IF(ISBLANK(Výsledky!$CH$3),"",Výsledky!CH23)</f>
        <v>0</v>
      </c>
      <c r="V59" s="152">
        <f>IF(ISBLANK(Výsledky!$CO$3),"",Výsledky!CO23)</f>
        <v>20</v>
      </c>
      <c r="W59" s="152">
        <f>IF(ISBLANK(Výsledky!$CV$3),"",Výsledky!CV23)</f>
        <v>50</v>
      </c>
      <c r="X59" s="152">
        <f>IF(ISBLANK(Výsledky!$DC$3),"",Výsledky!DC23)</f>
        <v>0</v>
      </c>
      <c r="Y59" s="152">
        <f>IF(ISBLANK(Výsledky!$DJ$3),"",Výsledky!DJ23)</f>
        <v>70</v>
      </c>
      <c r="Z59" s="152" t="str">
        <f>IF(ISBLANK(Výsledky!$DQ$3),"",Výsledky!DQ23)</f>
        <v>-</v>
      </c>
      <c r="AA59" s="152">
        <f>IF(ISBLANK(Výsledky!$DX$3),"",Výsledky!DX23)</f>
        <v>70</v>
      </c>
      <c r="AB59" s="152">
        <f>IF(ISBLANK(Výsledky!$EE$3),"",Výsledky!EE23)</f>
        <v>60</v>
      </c>
      <c r="AC59" s="152" t="str">
        <f>IF(ISBLANK(Výsledky!$EL$3),"",Výsledky!EL23)</f>
        <v>-</v>
      </c>
      <c r="AD59" s="152">
        <f>IF(ISBLANK(Výsledky!$ES$3),"",Výsledky!ES23)</f>
        <v>50</v>
      </c>
      <c r="AE59" s="152" t="str">
        <f>IF(ISBLANK(Výsledky!$EZ$3),"",Výsledky!EZ23)</f>
        <v>-</v>
      </c>
      <c r="AF59" s="152" t="str">
        <f>IF(ISBLANK(Výsledky!$FG$3),"",Výsledky!FG23)</f>
        <v>-</v>
      </c>
      <c r="AG59" s="152" t="str">
        <f>IF(ISBLANK(Výsledky!$FN$3),"",Výsledky!FN23)</f>
        <v>-</v>
      </c>
      <c r="AH59" s="152" t="str">
        <f>IF(ISBLANK(Výsledky!$FU$3),"",Výsledky!FU23)</f>
        <v>-</v>
      </c>
      <c r="AI59" s="152" t="str">
        <f>IF(ISBLANK(Výsledky!$GB$3),"",Výsledky!GB23)</f>
        <v>-</v>
      </c>
      <c r="AJ59" s="152" t="str">
        <f>IF(ISBLANK(Výsledky!$GI$3),"",Výsledky!GI23)</f>
        <v>-</v>
      </c>
      <c r="AK59" s="152" t="str">
        <f>IF(ISBLANK(Výsledky!$GP$3),"",Výsledky!GP23)</f>
        <v>-</v>
      </c>
      <c r="AL59" s="152" t="str">
        <f>IF(ISBLANK(Výsledky!$GW$3),"",Výsledky!GW23)</f>
        <v>-</v>
      </c>
      <c r="AM59" s="152" t="str">
        <f>IF(ISBLANK(Výsledky!$HD$3),"",Výsledky!HD23)</f>
        <v>-</v>
      </c>
      <c r="AN59" s="152" t="str">
        <f>IF(ISBLANK(Výsledky!$HK$3),"",Výsledky!HK23)</f>
        <v>-</v>
      </c>
      <c r="AO59" s="152" t="str">
        <f>IF(ISBLANK(Výsledky!$HR$3),"",Výsledky!HR23)</f>
        <v>-</v>
      </c>
      <c r="AP59" s="152" t="str">
        <f>IF(ISBLANK(Výsledky!$HY$3),"",Výsledky!HY23)</f>
        <v>-</v>
      </c>
      <c r="AQ59" s="152" t="str">
        <f>IF(ISBLANK(Výsledky!$IF$3),"",Výsledky!IF23)</f>
        <v>-</v>
      </c>
      <c r="AR59" s="152" t="str">
        <f>IF(ISBLANK(Výsledky!$IM$3),"",Výsledky!IM23)</f>
        <v>-</v>
      </c>
      <c r="AS59" s="152" t="str">
        <f>IF(ISBLANK(Výsledky!$IT$3),"",Výsledky!IT23)</f>
        <v>-</v>
      </c>
      <c r="AT59" s="152" t="str">
        <f>IF(ISBLANK(Výsledky!$JA$3),"",Výsledky!JA23)</f>
        <v>-</v>
      </c>
      <c r="AU59" s="152" t="str">
        <f>IF(ISBLANK(Výsledky!$JH$3),"",Výsledky!JH23)</f>
        <v>-</v>
      </c>
      <c r="AV59" s="152" t="str">
        <f>IF(ISBLANK(Výsledky!$JO$3),"",Výsledky!JO23)</f>
        <v>-</v>
      </c>
      <c r="AW59" s="152" t="str">
        <f>IF(ISBLANK(Výsledky!$JV$3),"",Výsledky!JV23)</f>
        <v>-</v>
      </c>
      <c r="AX59" s="152" t="str">
        <f>IF(ISBLANK(Výsledky!$KC$3),"",Výsledky!KC23)</f>
        <v>-</v>
      </c>
      <c r="AY59" s="152" t="str">
        <f>IF(ISBLANK(Výsledky!$KJ$3),"",Výsledky!KJ23)</f>
        <v>-</v>
      </c>
      <c r="AZ59" s="152" t="str">
        <f>IF(ISBLANK(Výsledky!$KQ$3),"",Výsledky!KQ23)</f>
        <v>-</v>
      </c>
      <c r="BA59" s="152" t="str">
        <f>IF(ISBLANK(Výsledky!$KX$3),"",Výsledky!KX23)</f>
        <v>-</v>
      </c>
      <c r="BB59" s="152" t="str">
        <f>IF(ISBLANK(Výsledky!$LE$3),"",Výsledky!LE23)</f>
        <v>-</v>
      </c>
      <c r="BC59" s="152" t="str">
        <f>IF(ISBLANK(Výsledky!$LL$3),"",Výsledky!LL23)</f>
        <v>-</v>
      </c>
      <c r="BD59" s="152" t="str">
        <f>IF(ISBLANK(Výsledky!$LS$3),"",Výsledky!LS23)</f>
        <v/>
      </c>
      <c r="BE59" s="152" t="str">
        <f>IF(ISBLANK(Výsledky!$LZ$3),"",Výsledky!LZ23)</f>
        <v>-</v>
      </c>
      <c r="BF59" s="152" t="str">
        <f>IF(ISBLANK(Výsledky!$MG$3),"",Výsledky!MG23)</f>
        <v>-</v>
      </c>
      <c r="BG59" s="152" t="str">
        <f>IF(ISBLANK(Výsledky!$MN$3),"",Výsledky!MN23)</f>
        <v/>
      </c>
      <c r="BH59" s="152" t="str">
        <f>IF(ISBLANK(Výsledky!$MU$3),"",Výsledky!MU23)</f>
        <v/>
      </c>
      <c r="BI59" s="152" t="str">
        <f>IF(ISBLANK(Výsledky!$NB$3),"",Výsledky!NB23)</f>
        <v/>
      </c>
      <c r="BJ59" s="152" t="str">
        <f>IF(ISBLANK(Výsledky!$NI$3),"",Výsledky!NI23)</f>
        <v/>
      </c>
      <c r="BK59" s="152" t="str">
        <f>IF(ISBLANK(Výsledky!$NP$3),"",Výsledky!NP23)</f>
        <v/>
      </c>
      <c r="BL59" s="152" t="str">
        <f>IF(ISBLANK(Výsledky!$NW$3),"",Výsledky!NW23)</f>
        <v/>
      </c>
      <c r="BM59" s="152" t="str">
        <f>IF(ISBLANK(Výsledky!$OD$3),"",Výsledky!OD23)</f>
        <v/>
      </c>
      <c r="BN59" s="152" t="str">
        <f>IF(ISBLANK(Výsledky!$OK$3),"",Výsledky!OK23)</f>
        <v/>
      </c>
      <c r="BO59" s="152" t="str">
        <f>IF(ISBLANK(Výsledky!$OR$3),"",Výsledky!OR23)</f>
        <v/>
      </c>
      <c r="BP59" s="152" t="str">
        <f>IF(ISBLANK(Výsledky!$OY$3),"",Výsledky!OY23)</f>
        <v/>
      </c>
      <c r="BQ59" s="152" t="str">
        <f>IF(ISBLANK(Výsledky!$PF$3),"",Výsledky!PF23)</f>
        <v/>
      </c>
      <c r="BR59" s="152" t="str">
        <f>IF(ISBLANK(Výsledky!$PM$3),"",Výsledky!PM23)</f>
        <v/>
      </c>
      <c r="BS59" s="152" t="str">
        <f>IF(ISBLANK(Výsledky!$PT$3),"",Výsledky!PT23)</f>
        <v/>
      </c>
      <c r="BT59" s="153" t="str">
        <f>IF(ISBLANK(Výsledky!$QA$3),"",Výsledky!QA23)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5" t="s">
        <v>224</v>
      </c>
      <c r="C60" s="161">
        <f>Tipy!A52</f>
        <v>54</v>
      </c>
      <c r="D60" s="179" t="str">
        <f>Tipy!B52</f>
        <v>Marek</v>
      </c>
      <c r="E60" s="308">
        <f>SUM(F60:I60)</f>
        <v>790</v>
      </c>
      <c r="F60" s="306">
        <f>IF(ISBLANK(Výsledky!$I$3),"-",SUM(J60:M60,O60,Q60,S60:T60,V60,X60,Z60:AA60,AC60:AE60,AG60:AI60,AK60:AM60,AP60,AR60,AT60:AU60,AW60:AX60,BA60,BC60:BD60,BF60,BH60,BJ60,BL60,BN60,BP60,BR60:BS60))</f>
        <v>600</v>
      </c>
      <c r="G60" s="151">
        <f>IF(ISBLANK(Výsledky!$AK$3),"-",SUM(N60,R60,U60,Y60,AB60,AF60,AV60,BB60,BG60,BI60,BM60,BO60,BT60))</f>
        <v>110</v>
      </c>
      <c r="H60" s="151">
        <f>IF(ISBLANK(Výsledky!$AY$3),"-",SUM(P60,W60,AJ60,AO60,AQ60,AY60))</f>
        <v>80</v>
      </c>
      <c r="I60" s="167">
        <f>IF(ISBLANK(Výsledky!$HK$3),"-",SUM(AN60,AS60,AZ60,BE60,BK60,BQ60))</f>
        <v>0</v>
      </c>
      <c r="J60" s="164">
        <f>IF(ISBLANK(Výsledky!$I$3),"",Výsledky!I58)</f>
        <v>50</v>
      </c>
      <c r="K60" s="152">
        <f>IF(ISBLANK(Výsledky!$P$3),"",Výsledky!P58)</f>
        <v>40</v>
      </c>
      <c r="L60" s="152">
        <f>IF(ISBLANK(Výsledky!$W$3),"",Výsledky!W58)</f>
        <v>80</v>
      </c>
      <c r="M60" s="152">
        <f>IF(ISBLANK(Výsledky!$AD$3),"",Výsledky!AD58)</f>
        <v>50</v>
      </c>
      <c r="N60" s="152" t="str">
        <f>IF(ISBLANK(Výsledky!$AK$3),"",Výsledky!AK58)</f>
        <v>-</v>
      </c>
      <c r="O60" s="152">
        <f>IF(ISBLANK(Výsledky!$AR$3),"",Výsledky!AR58)</f>
        <v>30</v>
      </c>
      <c r="P60" s="152">
        <f>IF(ISBLANK(Výsledky!$AY$3),"",Výsledky!AY58)</f>
        <v>30</v>
      </c>
      <c r="Q60" s="152">
        <f>IF(ISBLANK(Výsledky!$BF$3),"",Výsledky!BF58)</f>
        <v>30</v>
      </c>
      <c r="R60" s="152">
        <f>IF(ISBLANK(Výsledky!$BM$3),"",Výsledky!BM58)</f>
        <v>50</v>
      </c>
      <c r="S60" s="152">
        <f>IF(ISBLANK(Výsledky!$BT$3),"",Výsledky!BT58)</f>
        <v>40</v>
      </c>
      <c r="T60" s="152">
        <f>IF(ISBLANK(Výsledky!$CA$3),"",Výsledky!CA58)</f>
        <v>50</v>
      </c>
      <c r="U60" s="152">
        <f>IF(ISBLANK(Výsledky!$CH$3),"",Výsledky!CH58)</f>
        <v>60</v>
      </c>
      <c r="V60" s="152">
        <f>IF(ISBLANK(Výsledky!$CO$3),"",Výsledky!CO58)</f>
        <v>40</v>
      </c>
      <c r="W60" s="152">
        <f>IF(ISBLANK(Výsledky!$CV$3),"",Výsledky!CV58)</f>
        <v>50</v>
      </c>
      <c r="X60" s="152">
        <f>IF(ISBLANK(Výsledky!$DC$3),"",Výsledky!DC58)</f>
        <v>0</v>
      </c>
      <c r="Y60" s="152" t="str">
        <f>IF(ISBLANK(Výsledky!$DJ$3),"",Výsledky!DJ58)</f>
        <v>-</v>
      </c>
      <c r="Z60" s="152">
        <f>IF(ISBLANK(Výsledky!$DQ$3),"",Výsledky!DQ58)</f>
        <v>0</v>
      </c>
      <c r="AA60" s="152">
        <f>IF(ISBLANK(Výsledky!$DX$3),"",Výsledky!DX58)</f>
        <v>60</v>
      </c>
      <c r="AB60" s="152" t="str">
        <f>IF(ISBLANK(Výsledky!$EE$3),"",Výsledky!EE58)</f>
        <v>-</v>
      </c>
      <c r="AC60" s="152">
        <f>IF(ISBLANK(Výsledky!$EL$3),"",Výsledky!EL58)</f>
        <v>40</v>
      </c>
      <c r="AD60" s="152">
        <f>IF(ISBLANK(Výsledky!$ES$3),"",Výsledky!ES58)</f>
        <v>60</v>
      </c>
      <c r="AE60" s="152">
        <f>IF(ISBLANK(Výsledky!$EZ$3),"",Výsledky!EZ58)</f>
        <v>30</v>
      </c>
      <c r="AF60" s="152" t="str">
        <f>IF(ISBLANK(Výsledky!$FG$3),"",Výsledky!FG58)</f>
        <v>-</v>
      </c>
      <c r="AG60" s="152" t="str">
        <f>IF(ISBLANK(Výsledky!$FN$3),"",Výsledky!FN58)</f>
        <v>-</v>
      </c>
      <c r="AH60" s="152" t="str">
        <f>IF(ISBLANK(Výsledky!$FU$3),"",Výsledky!FU58)</f>
        <v>-</v>
      </c>
      <c r="AI60" s="152" t="str">
        <f>IF(ISBLANK(Výsledky!$GB$3),"",Výsledky!GB58)</f>
        <v>-</v>
      </c>
      <c r="AJ60" s="152" t="str">
        <f>IF(ISBLANK(Výsledky!$GI$3),"",Výsledky!GI58)</f>
        <v>-</v>
      </c>
      <c r="AK60" s="152" t="str">
        <f>IF(ISBLANK(Výsledky!$GP$3),"",Výsledky!GP58)</f>
        <v>-</v>
      </c>
      <c r="AL60" s="152" t="str">
        <f>IF(ISBLANK(Výsledky!$GW$3),"",Výsledky!GW58)</f>
        <v>-</v>
      </c>
      <c r="AM60" s="152" t="str">
        <f>IF(ISBLANK(Výsledky!$HD$3),"",Výsledky!HD58)</f>
        <v>-</v>
      </c>
      <c r="AN60" s="152" t="str">
        <f>IF(ISBLANK(Výsledky!$HK$3),"",Výsledky!HK58)</f>
        <v>-</v>
      </c>
      <c r="AO60" s="152" t="str">
        <f>IF(ISBLANK(Výsledky!$HR$3),"",Výsledky!HR58)</f>
        <v>-</v>
      </c>
      <c r="AP60" s="152" t="str">
        <f>IF(ISBLANK(Výsledky!$HY$3),"",Výsledky!HY58)</f>
        <v>-</v>
      </c>
      <c r="AQ60" s="152" t="str">
        <f>IF(ISBLANK(Výsledky!$IF$3),"",Výsledky!IF58)</f>
        <v>-</v>
      </c>
      <c r="AR60" s="152" t="str">
        <f>IF(ISBLANK(Výsledky!$IM$3),"",Výsledky!IM58)</f>
        <v>-</v>
      </c>
      <c r="AS60" s="152" t="str">
        <f>IF(ISBLANK(Výsledky!$IT$3),"",Výsledky!IT58)</f>
        <v>-</v>
      </c>
      <c r="AT60" s="152" t="str">
        <f>IF(ISBLANK(Výsledky!$JA$3),"",Výsledky!JA58)</f>
        <v>-</v>
      </c>
      <c r="AU60" s="152" t="str">
        <f>IF(ISBLANK(Výsledky!$JH$3),"",Výsledky!JH58)</f>
        <v>-</v>
      </c>
      <c r="AV60" s="152" t="str">
        <f>IF(ISBLANK(Výsledky!$JO$3),"",Výsledky!JO58)</f>
        <v>-</v>
      </c>
      <c r="AW60" s="152" t="str">
        <f>IF(ISBLANK(Výsledky!$JV$3),"",Výsledky!JV58)</f>
        <v>-</v>
      </c>
      <c r="AX60" s="152" t="str">
        <f>IF(ISBLANK(Výsledky!$KC$3),"",Výsledky!KC58)</f>
        <v>-</v>
      </c>
      <c r="AY60" s="152" t="str">
        <f>IF(ISBLANK(Výsledky!$KJ$3),"",Výsledky!KJ58)</f>
        <v>-</v>
      </c>
      <c r="AZ60" s="152" t="str">
        <f>IF(ISBLANK(Výsledky!$KQ$3),"",Výsledky!KQ58)</f>
        <v>-</v>
      </c>
      <c r="BA60" s="152" t="str">
        <f>IF(ISBLANK(Výsledky!$KX$3),"",Výsledky!KX58)</f>
        <v>-</v>
      </c>
      <c r="BB60" s="152" t="str">
        <f>IF(ISBLANK(Výsledky!$LE$3),"",Výsledky!LE58)</f>
        <v>-</v>
      </c>
      <c r="BC60" s="152" t="str">
        <f>IF(ISBLANK(Výsledky!$LL$3),"",Výsledky!LL58)</f>
        <v>-</v>
      </c>
      <c r="BD60" s="152" t="str">
        <f>IF(ISBLANK(Výsledky!$LS$3),"",Výsledky!LS58)</f>
        <v/>
      </c>
      <c r="BE60" s="152" t="str">
        <f>IF(ISBLANK(Výsledky!$LZ$3),"",Výsledky!LZ58)</f>
        <v>-</v>
      </c>
      <c r="BF60" s="152" t="str">
        <f>IF(ISBLANK(Výsledky!$MG$3),"",Výsledky!MG58)</f>
        <v>-</v>
      </c>
      <c r="BG60" s="152" t="str">
        <f>IF(ISBLANK(Výsledky!$MN$3),"",Výsledky!MN58)</f>
        <v/>
      </c>
      <c r="BH60" s="152" t="str">
        <f>IF(ISBLANK(Výsledky!$MU$3),"",Výsledky!MU58)</f>
        <v/>
      </c>
      <c r="BI60" s="152" t="str">
        <f>IF(ISBLANK(Výsledky!$NB$3),"",Výsledky!NB58)</f>
        <v/>
      </c>
      <c r="BJ60" s="152" t="str">
        <f>IF(ISBLANK(Výsledky!$NI$3),"",Výsledky!NI58)</f>
        <v/>
      </c>
      <c r="BK60" s="152" t="str">
        <f>IF(ISBLANK(Výsledky!$NP$3),"",Výsledky!NP58)</f>
        <v/>
      </c>
      <c r="BL60" s="152" t="str">
        <f>IF(ISBLANK(Výsledky!$NW$3),"",Výsledky!NW58)</f>
        <v/>
      </c>
      <c r="BM60" s="152" t="str">
        <f>IF(ISBLANK(Výsledky!$OD$3),"",Výsledky!OD58)</f>
        <v/>
      </c>
      <c r="BN60" s="152" t="str">
        <f>IF(ISBLANK(Výsledky!$OK$3),"",Výsledky!OK58)</f>
        <v/>
      </c>
      <c r="BO60" s="152" t="str">
        <f>IF(ISBLANK(Výsledky!$OR$3),"",Výsledky!OR58)</f>
        <v/>
      </c>
      <c r="BP60" s="152" t="str">
        <f>IF(ISBLANK(Výsledky!$OY$3),"",Výsledky!OY58)</f>
        <v/>
      </c>
      <c r="BQ60" s="152" t="str">
        <f>IF(ISBLANK(Výsledky!$PF$3),"",Výsledky!PF58)</f>
        <v/>
      </c>
      <c r="BR60" s="152" t="str">
        <f>IF(ISBLANK(Výsledky!$PM$3),"",Výsledky!PM58)</f>
        <v/>
      </c>
      <c r="BS60" s="152" t="str">
        <f>IF(ISBLANK(Výsledky!$PT$3),"",Výsledky!PT58)</f>
        <v/>
      </c>
      <c r="BT60" s="153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5" t="s">
        <v>225</v>
      </c>
      <c r="C61" s="161">
        <f>Tipy!A102</f>
        <v>99</v>
      </c>
      <c r="D61" s="179" t="str">
        <f>Tipy!B102</f>
        <v>xO2</v>
      </c>
      <c r="E61" s="308">
        <f>SUM(F61:I61)</f>
        <v>770</v>
      </c>
      <c r="F61" s="306">
        <f>IF(ISBLANK(Výsledky!$I$3),"-",SUM(J61:M61,O61,Q61,S61:T61,V61,X61,Z61:AA61,AC61:AE61,AG61:AI61,AK61:AM61,AP61,AR61,AT61:AU61,AW61:AX61,BA61,BC61:BD61,BF61,BH61,BJ61,BL61,BN61,BP61,BR61:BS61))</f>
        <v>500</v>
      </c>
      <c r="G61" s="151">
        <f>IF(ISBLANK(Výsledky!$AK$3),"-",SUM(N61,R61,U61,Y61,AB61,AF61,AV61,BB61,BG61,BI61,BM61,BO61,BT61))</f>
        <v>140</v>
      </c>
      <c r="H61" s="151">
        <f>IF(ISBLANK(Výsledky!$AY$3),"-",SUM(P61,W61,AJ61,AO61,AQ61,AY61))</f>
        <v>130</v>
      </c>
      <c r="I61" s="167">
        <f>IF(ISBLANK(Výsledky!$HK$3),"-",SUM(AN61,AS61,AZ61,BE61,BK61,BQ61))</f>
        <v>0</v>
      </c>
      <c r="J61" s="164">
        <f>IF(ISBLANK(Výsledky!$I$3),"",Výsledky!I108)</f>
        <v>30</v>
      </c>
      <c r="K61" s="152">
        <f>IF(ISBLANK(Výsledky!$P$3),"",Výsledky!P108)</f>
        <v>60</v>
      </c>
      <c r="L61" s="152">
        <f>IF(ISBLANK(Výsledky!$W$3),"",Výsledky!W108)</f>
        <v>10</v>
      </c>
      <c r="M61" s="152">
        <f>IF(ISBLANK(Výsledky!$AD$3),"",Výsledky!AD108)</f>
        <v>30</v>
      </c>
      <c r="N61" s="152">
        <f>IF(ISBLANK(Výsledky!$AK$3),"",Výsledky!AK108)</f>
        <v>20</v>
      </c>
      <c r="O61" s="152">
        <f>IF(ISBLANK(Výsledky!$AR$3),"",Výsledky!AR108)</f>
        <v>80</v>
      </c>
      <c r="P61" s="152">
        <f>IF(ISBLANK(Výsledky!$AY$3),"",Výsledky!AY108)</f>
        <v>70</v>
      </c>
      <c r="Q61" s="152">
        <f>IF(ISBLANK(Výsledky!$BF$3),"",Výsledky!BF108)</f>
        <v>10</v>
      </c>
      <c r="R61" s="152">
        <f>IF(ISBLANK(Výsledky!$BM$3),"",Výsledky!BM108)</f>
        <v>20</v>
      </c>
      <c r="S61" s="152">
        <f>IF(ISBLANK(Výsledky!$BT$3),"",Výsledky!BT108)</f>
        <v>10</v>
      </c>
      <c r="T61" s="152">
        <f>IF(ISBLANK(Výsledky!$CA$3),"",Výsledky!CA108)</f>
        <v>50</v>
      </c>
      <c r="U61" s="152">
        <f>IF(ISBLANK(Výsledky!$CH$3),"",Výsledky!CH108)</f>
        <v>50</v>
      </c>
      <c r="V61" s="152">
        <f>IF(ISBLANK(Výsledky!$CO$3),"",Výsledky!CO108)</f>
        <v>10</v>
      </c>
      <c r="W61" s="152">
        <f>IF(ISBLANK(Výsledky!$CV$3),"",Výsledky!CV108)</f>
        <v>60</v>
      </c>
      <c r="X61" s="152">
        <f>IF(ISBLANK(Výsledky!$DC$3),"",Výsledky!DC108)</f>
        <v>40</v>
      </c>
      <c r="Y61" s="152">
        <f>IF(ISBLANK(Výsledky!$DJ$3),"",Výsledky!DJ108)</f>
        <v>30</v>
      </c>
      <c r="Z61" s="152">
        <f>IF(ISBLANK(Výsledky!$DQ$3),"",Výsledky!DQ108)</f>
        <v>10</v>
      </c>
      <c r="AA61" s="152" t="str">
        <f>IF(ISBLANK(Výsledky!$DX$3),"",Výsledky!DX108)</f>
        <v>-</v>
      </c>
      <c r="AB61" s="152">
        <f>IF(ISBLANK(Výsledky!$EE$3),"",Výsledky!EE108)</f>
        <v>0</v>
      </c>
      <c r="AC61" s="152">
        <f>IF(ISBLANK(Výsledky!$EL$3),"",Výsledky!EL108)</f>
        <v>30</v>
      </c>
      <c r="AD61" s="152">
        <f>IF(ISBLANK(Výsledky!$ES$3),"",Výsledky!ES108)</f>
        <v>30</v>
      </c>
      <c r="AE61" s="152">
        <f>IF(ISBLANK(Výsledky!$EZ$3),"",Výsledky!EZ108)</f>
        <v>30</v>
      </c>
      <c r="AF61" s="152">
        <f>IF(ISBLANK(Výsledky!$FG$3),"",Výsledky!FG108)</f>
        <v>20</v>
      </c>
      <c r="AG61" s="152">
        <f>IF(ISBLANK(Výsledky!$FN$3),"",Výsledky!FN108)</f>
        <v>20</v>
      </c>
      <c r="AH61" s="152">
        <f>IF(ISBLANK(Výsledky!$FU$3),"",Výsledky!FU108)</f>
        <v>30</v>
      </c>
      <c r="AI61" s="152">
        <f>IF(ISBLANK(Výsledky!$GB$3),"",Výsledky!GB108)</f>
        <v>20</v>
      </c>
      <c r="AJ61" s="152">
        <f>IF(ISBLANK(Výsledky!$GI$3),"",Výsledky!GI108)</f>
        <v>0</v>
      </c>
      <c r="AK61" s="152" t="str">
        <f>IF(ISBLANK(Výsledky!$GP$3),"",Výsledky!GP108)</f>
        <v>-</v>
      </c>
      <c r="AL61" s="152" t="str">
        <f>IF(ISBLANK(Výsledky!$GW$3),"",Výsledky!GW108)</f>
        <v>-</v>
      </c>
      <c r="AM61" s="152" t="str">
        <f>IF(ISBLANK(Výsledky!$HD$3),"",Výsledky!HD108)</f>
        <v>-</v>
      </c>
      <c r="AN61" s="152" t="str">
        <f>IF(ISBLANK(Výsledky!$HK$3),"",Výsledky!HK108)</f>
        <v>-</v>
      </c>
      <c r="AO61" s="152" t="str">
        <f>IF(ISBLANK(Výsledky!$HR$3),"",Výsledky!HR108)</f>
        <v>-</v>
      </c>
      <c r="AP61" s="152" t="str">
        <f>IF(ISBLANK(Výsledky!$HY$3),"",Výsledky!HY108)</f>
        <v>-</v>
      </c>
      <c r="AQ61" s="152" t="str">
        <f>IF(ISBLANK(Výsledky!$IF$3),"",Výsledky!IF108)</f>
        <v>-</v>
      </c>
      <c r="AR61" s="152" t="str">
        <f>IF(ISBLANK(Výsledky!$IM$3),"",Výsledky!IM108)</f>
        <v>-</v>
      </c>
      <c r="AS61" s="152" t="str">
        <f>IF(ISBLANK(Výsledky!$IT$3),"",Výsledky!IT108)</f>
        <v>-</v>
      </c>
      <c r="AT61" s="152" t="str">
        <f>IF(ISBLANK(Výsledky!$JA$3),"",Výsledky!JA108)</f>
        <v>-</v>
      </c>
      <c r="AU61" s="152" t="str">
        <f>IF(ISBLANK(Výsledky!$JH$3),"",Výsledky!JH108)</f>
        <v>-</v>
      </c>
      <c r="AV61" s="152" t="str">
        <f>IF(ISBLANK(Výsledky!$JO$3),"",Výsledky!JO108)</f>
        <v>-</v>
      </c>
      <c r="AW61" s="152" t="str">
        <f>IF(ISBLANK(Výsledky!$JV$3),"",Výsledky!JV108)</f>
        <v>-</v>
      </c>
      <c r="AX61" s="152" t="str">
        <f>IF(ISBLANK(Výsledky!$KC$3),"",Výsledky!KC108)</f>
        <v>-</v>
      </c>
      <c r="AY61" s="152" t="str">
        <f>IF(ISBLANK(Výsledky!$KJ$3),"",Výsledky!KJ108)</f>
        <v>-</v>
      </c>
      <c r="AZ61" s="152" t="str">
        <f>IF(ISBLANK(Výsledky!$KQ$3),"",Výsledky!KQ108)</f>
        <v>-</v>
      </c>
      <c r="BA61" s="152" t="str">
        <f>IF(ISBLANK(Výsledky!$KX$3),"",Výsledky!KX108)</f>
        <v>-</v>
      </c>
      <c r="BB61" s="152" t="str">
        <f>IF(ISBLANK(Výsledky!$LE$3),"",Výsledky!LE108)</f>
        <v>-</v>
      </c>
      <c r="BC61" s="152" t="str">
        <f>IF(ISBLANK(Výsledky!$LL$3),"",Výsledky!LL108)</f>
        <v>-</v>
      </c>
      <c r="BD61" s="152" t="str">
        <f>IF(ISBLANK(Výsledky!$LS$3),"",Výsledky!LS108)</f>
        <v/>
      </c>
      <c r="BE61" s="152" t="str">
        <f>IF(ISBLANK(Výsledky!$LZ$3),"",Výsledky!LZ108)</f>
        <v>-</v>
      </c>
      <c r="BF61" s="152" t="str">
        <f>IF(ISBLANK(Výsledky!$MG$3),"",Výsledky!MG108)</f>
        <v>-</v>
      </c>
      <c r="BG61" s="152" t="str">
        <f>IF(ISBLANK(Výsledky!$MN$3),"",Výsledky!MN108)</f>
        <v/>
      </c>
      <c r="BH61" s="152" t="str">
        <f>IF(ISBLANK(Výsledky!$MU$3),"",Výsledky!MU108)</f>
        <v/>
      </c>
      <c r="BI61" s="152" t="str">
        <f>IF(ISBLANK(Výsledky!$NB$3),"",Výsledky!NB108)</f>
        <v/>
      </c>
      <c r="BJ61" s="152" t="str">
        <f>IF(ISBLANK(Výsledky!$NI$3),"",Výsledky!NI108)</f>
        <v/>
      </c>
      <c r="BK61" s="152" t="str">
        <f>IF(ISBLANK(Výsledky!$NP$3),"",Výsledky!NP108)</f>
        <v/>
      </c>
      <c r="BL61" s="152" t="str">
        <f>IF(ISBLANK(Výsledky!$NW$3),"",Výsledky!NW108)</f>
        <v/>
      </c>
      <c r="BM61" s="152" t="str">
        <f>IF(ISBLANK(Výsledky!$OD$3),"",Výsledky!OD108)</f>
        <v/>
      </c>
      <c r="BN61" s="152" t="str">
        <f>IF(ISBLANK(Výsledky!$OK$3),"",Výsledky!OK108)</f>
        <v/>
      </c>
      <c r="BO61" s="152" t="str">
        <f>IF(ISBLANK(Výsledky!$OR$3),"",Výsledky!OR108)</f>
        <v/>
      </c>
      <c r="BP61" s="152" t="str">
        <f>IF(ISBLANK(Výsledky!$OY$3),"",Výsledky!OY108)</f>
        <v/>
      </c>
      <c r="BQ61" s="152" t="str">
        <f>IF(ISBLANK(Výsledky!$PF$3),"",Výsledky!PF108)</f>
        <v/>
      </c>
      <c r="BR61" s="152" t="str">
        <f>IF(ISBLANK(Výsledky!$PM$3),"",Výsledky!PM108)</f>
        <v/>
      </c>
      <c r="BS61" s="152" t="str">
        <f>IF(ISBLANK(Výsledky!$PT$3),"",Výsledky!PT108)</f>
        <v/>
      </c>
      <c r="BT61" s="153" t="str">
        <f>IF(ISBLANK(Výsledky!$QA$3),"",Výsledky!QA108)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5" t="s">
        <v>226</v>
      </c>
      <c r="C62" s="161">
        <f>Tipy!A74</f>
        <v>81</v>
      </c>
      <c r="D62" s="179" t="str">
        <f>Tipy!B74</f>
        <v>Peter Bajči</v>
      </c>
      <c r="E62" s="308">
        <f>SUM(F62:I62)</f>
        <v>760</v>
      </c>
      <c r="F62" s="306">
        <f>IF(ISBLANK(Výsledky!$I$3),"-",SUM(J62:M62,O62,Q62,S62:T62,V62,X62,Z62:AA62,AC62:AE62,AG62:AI62,AK62:AM62,AP62,AR62,AT62:AU62,AW62:AX62,BA62,BC62:BD62,BF62,BH62,BJ62,BL62,BN62,BP62,BR62:BS62))</f>
        <v>560</v>
      </c>
      <c r="G62" s="151">
        <f>IF(ISBLANK(Výsledky!$AK$3),"-",SUM(N62,R62,U62,Y62,AB62,AF62,AV62,BB62,BG62,BI62,BM62,BO62,BT62))</f>
        <v>100</v>
      </c>
      <c r="H62" s="151">
        <f>IF(ISBLANK(Výsledky!$AY$3),"-",SUM(P62,W62,AJ62,AO62,AQ62,AY62))</f>
        <v>100</v>
      </c>
      <c r="I62" s="167">
        <f>IF(ISBLANK(Výsledky!$HK$3),"-",SUM(AN62,AS62,AZ62,BE62,BK62,BQ62))</f>
        <v>0</v>
      </c>
      <c r="J62" s="164">
        <f>IF(ISBLANK(Výsledky!$I$3),"",Výsledky!I80)</f>
        <v>50</v>
      </c>
      <c r="K62" s="152">
        <f>IF(ISBLANK(Výsledky!$P$3),"",Výsledky!P80)</f>
        <v>60</v>
      </c>
      <c r="L62" s="152">
        <f>IF(ISBLANK(Výsledky!$W$3),"",Výsledky!W80)</f>
        <v>20</v>
      </c>
      <c r="M62" s="152">
        <f>IF(ISBLANK(Výsledky!$AD$3),"",Výsledky!AD80)</f>
        <v>50</v>
      </c>
      <c r="N62" s="152">
        <f>IF(ISBLANK(Výsledky!$AK$3),"",Výsledky!AK80)</f>
        <v>20</v>
      </c>
      <c r="O62" s="152">
        <f>IF(ISBLANK(Výsledky!$AR$3),"",Výsledky!AR80)</f>
        <v>30</v>
      </c>
      <c r="P62" s="152">
        <f>IF(ISBLANK(Výsledky!$AY$3),"",Výsledky!AY80)</f>
        <v>50</v>
      </c>
      <c r="Q62" s="152">
        <f>IF(ISBLANK(Výsledky!$BF$3),"",Výsledky!BF80)</f>
        <v>30</v>
      </c>
      <c r="R62" s="152">
        <f>IF(ISBLANK(Výsledky!$BM$3),"",Výsledky!BM80)</f>
        <v>20</v>
      </c>
      <c r="S62" s="152">
        <f>IF(ISBLANK(Výsledky!$BT$3),"",Výsledky!BT80)</f>
        <v>80</v>
      </c>
      <c r="T62" s="152">
        <f>IF(ISBLANK(Výsledky!$CA$3),"",Výsledky!CA80)</f>
        <v>20</v>
      </c>
      <c r="U62" s="152">
        <f>IF(ISBLANK(Výsledky!$CH$3),"",Výsledky!CH80)</f>
        <v>20</v>
      </c>
      <c r="V62" s="152" t="str">
        <f>IF(ISBLANK(Výsledky!$CO$3),"",Výsledky!CO80)</f>
        <v>-</v>
      </c>
      <c r="W62" s="152">
        <f>IF(ISBLANK(Výsledky!$CV$3),"",Výsledky!CV80)</f>
        <v>50</v>
      </c>
      <c r="X62" s="152">
        <f>IF(ISBLANK(Výsledky!$DC$3),"",Výsledky!DC80)</f>
        <v>0</v>
      </c>
      <c r="Y62" s="152" t="str">
        <f>IF(ISBLANK(Výsledky!$DJ$3),"",Výsledky!DJ80)</f>
        <v>-</v>
      </c>
      <c r="Z62" s="152">
        <f>IF(ISBLANK(Výsledky!$DQ$3),"",Výsledky!DQ80)</f>
        <v>10</v>
      </c>
      <c r="AA62" s="152" t="str">
        <f>IF(ISBLANK(Výsledky!$DX$3),"",Výsledky!DX80)</f>
        <v>-</v>
      </c>
      <c r="AB62" s="152">
        <f>IF(ISBLANK(Výsledky!$EE$3),"",Výsledky!EE80)</f>
        <v>40</v>
      </c>
      <c r="AC62" s="152">
        <f>IF(ISBLANK(Výsledky!$EL$3),"",Výsledky!EL80)</f>
        <v>40</v>
      </c>
      <c r="AD62" s="152">
        <f>IF(ISBLANK(Výsledky!$ES$3),"",Výsledky!ES80)</f>
        <v>30</v>
      </c>
      <c r="AE62" s="152" t="str">
        <f>IF(ISBLANK(Výsledky!$EZ$3),"",Výsledky!EZ80)</f>
        <v>-</v>
      </c>
      <c r="AF62" s="152" t="str">
        <f>IF(ISBLANK(Výsledky!$FG$3),"",Výsledky!FG80)</f>
        <v>-</v>
      </c>
      <c r="AG62" s="152" t="str">
        <f>IF(ISBLANK(Výsledky!$FN$3),"",Výsledky!FN80)</f>
        <v>-</v>
      </c>
      <c r="AH62" s="152">
        <f>IF(ISBLANK(Výsledky!$FU$3),"",Výsledky!FU80)</f>
        <v>20</v>
      </c>
      <c r="AI62" s="152" t="str">
        <f>IF(ISBLANK(Výsledky!$GB$3),"",Výsledky!GB80)</f>
        <v>-</v>
      </c>
      <c r="AJ62" s="152" t="str">
        <f>IF(ISBLANK(Výsledky!$GI$3),"",Výsledky!GI80)</f>
        <v>-</v>
      </c>
      <c r="AK62" s="152">
        <f>IF(ISBLANK(Výsledky!$GP$3),"",Výsledky!GP80)</f>
        <v>60</v>
      </c>
      <c r="AL62" s="152">
        <v>0</v>
      </c>
      <c r="AM62" s="152" t="str">
        <f>IF(ISBLANK(Výsledky!$HD$3),"",Výsledky!HD80)</f>
        <v>-</v>
      </c>
      <c r="AN62" s="152" t="str">
        <f>IF(ISBLANK(Výsledky!$HK$3),"",Výsledky!HK80)</f>
        <v>-</v>
      </c>
      <c r="AO62" s="152" t="str">
        <f>IF(ISBLANK(Výsledky!$HR$3),"",Výsledky!HR80)</f>
        <v>-</v>
      </c>
      <c r="AP62" s="152" t="str">
        <f>IF(ISBLANK(Výsledky!$HY$3),"",Výsledky!HY80)</f>
        <v>-</v>
      </c>
      <c r="AQ62" s="152">
        <f>IF(ISBLANK(Výsledky!$IF$3),"",Výsledky!IF80)</f>
        <v>0</v>
      </c>
      <c r="AR62" s="152" t="str">
        <f>IF(ISBLANK(Výsledky!$IM$3),"",Výsledky!IM80)</f>
        <v>-</v>
      </c>
      <c r="AS62" s="152" t="str">
        <f>IF(ISBLANK(Výsledky!$IT$3),"",Výsledky!IT80)</f>
        <v>-</v>
      </c>
      <c r="AT62" s="152" t="str">
        <f>IF(ISBLANK(Výsledky!$JA$3),"",Výsledky!JA80)</f>
        <v>-</v>
      </c>
      <c r="AU62" s="152" t="str">
        <f>IF(ISBLANK(Výsledky!$JH$3),"",Výsledky!JH80)</f>
        <v>-</v>
      </c>
      <c r="AV62" s="152" t="str">
        <f>IF(ISBLANK(Výsledky!$JO$3),"",Výsledky!JO80)</f>
        <v>-</v>
      </c>
      <c r="AW62" s="152" t="str">
        <f>IF(ISBLANK(Výsledky!$JV$3),"",Výsledky!JV80)</f>
        <v>-</v>
      </c>
      <c r="AX62" s="152" t="str">
        <f>IF(ISBLANK(Výsledky!$KC$3),"",Výsledky!KC80)</f>
        <v>-</v>
      </c>
      <c r="AY62" s="152" t="str">
        <f>IF(ISBLANK(Výsledky!$KJ$3),"",Výsledky!KJ80)</f>
        <v>-</v>
      </c>
      <c r="AZ62" s="152" t="str">
        <f>IF(ISBLANK(Výsledky!$KQ$3),"",Výsledky!KQ80)</f>
        <v>-</v>
      </c>
      <c r="BA62" s="152">
        <f>IF(ISBLANK(Výsledky!$KX$3),"",Výsledky!KX80)</f>
        <v>30</v>
      </c>
      <c r="BB62" s="152" t="str">
        <f>IF(ISBLANK(Výsledky!$LE$3),"",Výsledky!LE80)</f>
        <v>-</v>
      </c>
      <c r="BC62" s="152">
        <f>IF(ISBLANK(Výsledky!$LL$3),"",Výsledky!LL80)</f>
        <v>30</v>
      </c>
      <c r="BD62" s="152" t="str">
        <f>IF(ISBLANK(Výsledky!$LS$3),"",Výsledky!LS80)</f>
        <v/>
      </c>
      <c r="BE62" s="152" t="str">
        <f>IF(ISBLANK(Výsledky!$LZ$3),"",Výsledky!LZ80)</f>
        <v>-</v>
      </c>
      <c r="BF62" s="152" t="str">
        <f>IF(ISBLANK(Výsledky!$MG$3),"",Výsledky!MG80)</f>
        <v>-</v>
      </c>
      <c r="BG62" s="152" t="str">
        <f>IF(ISBLANK(Výsledky!$MN$3),"",Výsledky!MN80)</f>
        <v/>
      </c>
      <c r="BH62" s="152" t="str">
        <f>IF(ISBLANK(Výsledky!$MU$3),"",Výsledky!MU80)</f>
        <v/>
      </c>
      <c r="BI62" s="152" t="str">
        <f>IF(ISBLANK(Výsledky!$NB$3),"",Výsledky!NB80)</f>
        <v/>
      </c>
      <c r="BJ62" s="152" t="str">
        <f>IF(ISBLANK(Výsledky!$NI$3),"",Výsledky!NI80)</f>
        <v/>
      </c>
      <c r="BK62" s="152" t="str">
        <f>IF(ISBLANK(Výsledky!$NP$3),"",Výsledky!NP80)</f>
        <v/>
      </c>
      <c r="BL62" s="152" t="str">
        <f>IF(ISBLANK(Výsledky!$NW$3),"",Výsledky!NW80)</f>
        <v/>
      </c>
      <c r="BM62" s="152" t="str">
        <f>IF(ISBLANK(Výsledky!$OD$3),"",Výsledky!OD80)</f>
        <v/>
      </c>
      <c r="BN62" s="152" t="str">
        <f>IF(ISBLANK(Výsledky!$OK$3),"",Výsledky!OK80)</f>
        <v/>
      </c>
      <c r="BO62" s="152" t="str">
        <f>IF(ISBLANK(Výsledky!$OR$3),"",Výsledky!OR80)</f>
        <v/>
      </c>
      <c r="BP62" s="152" t="str">
        <f>IF(ISBLANK(Výsledky!$OY$3),"",Výsledky!OY80)</f>
        <v/>
      </c>
      <c r="BQ62" s="152" t="str">
        <f>IF(ISBLANK(Výsledky!$PF$3),"",Výsledky!PF80)</f>
        <v/>
      </c>
      <c r="BR62" s="152" t="str">
        <f>IF(ISBLANK(Výsledky!$PM$3),"",Výsledky!PM80)</f>
        <v/>
      </c>
      <c r="BS62" s="152" t="str">
        <f>IF(ISBLANK(Výsledky!$PT$3),"",Výsledky!PT80)</f>
        <v/>
      </c>
      <c r="BT62" s="153" t="str">
        <f>IF(ISBLANK(Výsledky!$QA$3),"",Výsledky!QA80)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5" t="s">
        <v>227</v>
      </c>
      <c r="C63" s="161">
        <f>Tipy!A24</f>
        <v>28</v>
      </c>
      <c r="D63" s="179" t="str">
        <f>Tipy!B24</f>
        <v>Fabio</v>
      </c>
      <c r="E63" s="308">
        <f>SUM(F63:I63)</f>
        <v>740</v>
      </c>
      <c r="F63" s="306">
        <f>IF(ISBLANK(Výsledky!$I$3),"-",SUM(J63:M63,O63,Q63,S63:T63,V63,X63,Z63:AA63,AC63:AE63,AG63:AI63,AK63:AM63,AP63,AR63,AT63:AU63,AW63:AX63,BA63,BC63:BD63,BF63,BH63,BJ63,BL63,BN63,BP63,BR63:BS63))</f>
        <v>540</v>
      </c>
      <c r="G63" s="151">
        <f>IF(ISBLANK(Výsledky!$AK$3),"-",SUM(N63,R63,U63,Y63,AB63,AF63,AV63,BB63,BG63,BI63,BM63,BO63,BT63))</f>
        <v>90</v>
      </c>
      <c r="H63" s="151">
        <f>IF(ISBLANK(Výsledky!$AY$3),"-",SUM(P63,W63,AJ63,AO63,AQ63,AY63))</f>
        <v>60</v>
      </c>
      <c r="I63" s="167">
        <f>IF(ISBLANK(Výsledky!$HK$3),"-",SUM(AN63,AS63,AZ63,BE63,BK63,BQ63))</f>
        <v>50</v>
      </c>
      <c r="J63" s="164">
        <f>IF(ISBLANK(Výsledky!$I$3),"",Výsledky!I30)</f>
        <v>30</v>
      </c>
      <c r="K63" s="152">
        <f>IF(ISBLANK(Výsledky!$P$3),"",Výsledky!P30)</f>
        <v>30</v>
      </c>
      <c r="L63" s="152">
        <f>IF(ISBLANK(Výsledky!$W$3),"",Výsledky!W30)</f>
        <v>0</v>
      </c>
      <c r="M63" s="152">
        <f>IF(ISBLANK(Výsledky!$AD$3),"",Výsledky!AD30)</f>
        <v>20</v>
      </c>
      <c r="N63" s="152">
        <f>IF(ISBLANK(Výsledky!$AK$3),"",Výsledky!AK30)</f>
        <v>20</v>
      </c>
      <c r="O63" s="152">
        <f>IF(ISBLANK(Výsledky!$AR$3),"",Výsledky!AR30)</f>
        <v>20</v>
      </c>
      <c r="P63" s="152">
        <f>IF(ISBLANK(Výsledky!$AY$3),"",Výsledky!AY30)</f>
        <v>30</v>
      </c>
      <c r="Q63" s="152" t="str">
        <f>IF(ISBLANK(Výsledky!$BF$3),"",Výsledky!BF30)</f>
        <v>-</v>
      </c>
      <c r="R63" s="152">
        <f>IF(ISBLANK(Výsledky!$BM$3),"",Výsledky!BM30)</f>
        <v>0</v>
      </c>
      <c r="S63" s="152">
        <f>IF(ISBLANK(Výsledky!$BT$3),"",Výsledky!BT30)</f>
        <v>20</v>
      </c>
      <c r="T63" s="152">
        <f>IF(ISBLANK(Výsledky!$CA$3),"",Výsledky!CA30)</f>
        <v>20</v>
      </c>
      <c r="U63" s="152">
        <f>IF(ISBLANK(Výsledky!$CH$3),"",Výsledky!CH30)</f>
        <v>0</v>
      </c>
      <c r="V63" s="152">
        <f>IF(ISBLANK(Výsledky!$CO$3),"",Výsledky!CO30)</f>
        <v>20</v>
      </c>
      <c r="W63" s="152" t="str">
        <f>IF(ISBLANK(Výsledky!$CV$3),"",Výsledky!CV30)</f>
        <v>-</v>
      </c>
      <c r="X63" s="152">
        <f>IF(ISBLANK(Výsledky!$DC$3),"",Výsledky!DC30)</f>
        <v>30</v>
      </c>
      <c r="Y63" s="152">
        <f>IF(ISBLANK(Výsledky!$DJ$3),"",Výsledky!DJ30)</f>
        <v>40</v>
      </c>
      <c r="Z63" s="152">
        <f>IF(ISBLANK(Výsledky!$DQ$3),"",Výsledky!DQ30)</f>
        <v>0</v>
      </c>
      <c r="AA63" s="152">
        <f>IF(ISBLANK(Výsledky!$DX$3),"",Výsledky!DX30)</f>
        <v>20</v>
      </c>
      <c r="AB63" s="152">
        <f>IF(ISBLANK(Výsledky!$EE$3),"",Výsledky!EE30)</f>
        <v>20</v>
      </c>
      <c r="AC63" s="152">
        <f>IF(ISBLANK(Výsledky!$EL$3),"",Výsledky!EL30)</f>
        <v>60</v>
      </c>
      <c r="AD63" s="152">
        <f>IF(ISBLANK(Výsledky!$ES$3),"",Výsledky!ES30)</f>
        <v>20</v>
      </c>
      <c r="AE63" s="152">
        <f>IF(ISBLANK(Výsledky!$EZ$3),"",Výsledky!EZ30)</f>
        <v>20</v>
      </c>
      <c r="AF63" s="152">
        <f>IF(ISBLANK(Výsledky!$FG$3),"",Výsledky!FG30)</f>
        <v>0</v>
      </c>
      <c r="AG63" s="152">
        <f>IF(ISBLANK(Výsledky!$FN$3),"",Výsledky!FN30)</f>
        <v>20</v>
      </c>
      <c r="AH63" s="152">
        <f>IF(ISBLANK(Výsledky!$FU$3),"",Výsledky!FU30)</f>
        <v>20</v>
      </c>
      <c r="AI63" s="152">
        <f>IF(ISBLANK(Výsledky!$GB$3),"",Výsledky!GB30)</f>
        <v>0</v>
      </c>
      <c r="AJ63" s="152">
        <f>IF(ISBLANK(Výsledky!$GI$3),"",Výsledky!GI30)</f>
        <v>10</v>
      </c>
      <c r="AK63" s="152">
        <f>IF(ISBLANK(Výsledky!$GP$3),"",Výsledky!GP30)</f>
        <v>20</v>
      </c>
      <c r="AL63" s="152">
        <v>0</v>
      </c>
      <c r="AM63" s="152">
        <f>IF(ISBLANK(Výsledky!$HD$3),"",Výsledky!HD30)</f>
        <v>20</v>
      </c>
      <c r="AN63" s="152" t="str">
        <f>IF(ISBLANK(Výsledky!$HK$3),"",Výsledky!HK30)</f>
        <v>-</v>
      </c>
      <c r="AO63" s="152">
        <f>IF(ISBLANK(Výsledky!$HR$3),"",Výsledky!HR30)</f>
        <v>0</v>
      </c>
      <c r="AP63" s="152" t="str">
        <f>IF(ISBLANK(Výsledky!$HY$3),"",Výsledky!HY30)</f>
        <v>-</v>
      </c>
      <c r="AQ63" s="152">
        <f>IF(ISBLANK(Výsledky!$IF$3),"",Výsledky!IF30)</f>
        <v>20</v>
      </c>
      <c r="AR63" s="152">
        <f>IF(ISBLANK(Výsledky!$IM$3),"",Výsledky!IM30)</f>
        <v>50</v>
      </c>
      <c r="AS63" s="152">
        <f>IF(ISBLANK(Výsledky!$IT$3),"",Výsledky!IT30)</f>
        <v>30</v>
      </c>
      <c r="AT63" s="152">
        <f>IF(ISBLANK(Výsledky!$JA$3),"",Výsledky!JA30)</f>
        <v>20</v>
      </c>
      <c r="AU63" s="152">
        <f>IF(ISBLANK(Výsledky!$JH$3),"",Výsledky!JH30)</f>
        <v>20</v>
      </c>
      <c r="AV63" s="152">
        <f>IF(ISBLANK(Výsledky!$JO$3),"",Výsledky!JO30)</f>
        <v>0</v>
      </c>
      <c r="AW63" s="152" t="str">
        <f>IF(ISBLANK(Výsledky!$JV$3),"",Výsledky!JV30)</f>
        <v>-</v>
      </c>
      <c r="AX63" s="152">
        <f>IF(ISBLANK(Výsledky!$KC$3),"",Výsledky!KC30)</f>
        <v>20</v>
      </c>
      <c r="AY63" s="152" t="str">
        <f>IF(ISBLANK(Výsledky!$KJ$3),"",Výsledky!KJ30)</f>
        <v>-</v>
      </c>
      <c r="AZ63" s="152">
        <f>IF(ISBLANK(Výsledky!$KQ$3),"",Výsledky!KQ30)</f>
        <v>20</v>
      </c>
      <c r="BA63" s="152" t="str">
        <f>IF(ISBLANK(Výsledky!$KX$3),"",Výsledky!KX30)</f>
        <v>-</v>
      </c>
      <c r="BB63" s="152">
        <f>IF(ISBLANK(Výsledky!$LE$3),"",Výsledky!LE30)</f>
        <v>10</v>
      </c>
      <c r="BC63" s="152">
        <f>IF(ISBLANK(Výsledky!$LL$3),"",Výsledky!LL30)</f>
        <v>20</v>
      </c>
      <c r="BD63" s="152" t="str">
        <f>IF(ISBLANK(Výsledky!$LS$3),"",Výsledky!LS30)</f>
        <v/>
      </c>
      <c r="BE63" s="152" t="str">
        <f>IF(ISBLANK(Výsledky!$LZ$3),"",Výsledky!LZ30)</f>
        <v>-</v>
      </c>
      <c r="BF63" s="152">
        <f>IF(ISBLANK(Výsledky!$MG$3),"",Výsledky!MG30)</f>
        <v>20</v>
      </c>
      <c r="BG63" s="152" t="str">
        <f>IF(ISBLANK(Výsledky!$MN$3),"",Výsledky!MN30)</f>
        <v/>
      </c>
      <c r="BH63" s="152" t="str">
        <f>IF(ISBLANK(Výsledky!$MU$3),"",Výsledky!MU30)</f>
        <v/>
      </c>
      <c r="BI63" s="152" t="str">
        <f>IF(ISBLANK(Výsledky!$NB$3),"",Výsledky!NB30)</f>
        <v/>
      </c>
      <c r="BJ63" s="152" t="str">
        <f>IF(ISBLANK(Výsledky!$NI$3),"",Výsledky!NI30)</f>
        <v/>
      </c>
      <c r="BK63" s="152" t="str">
        <f>IF(ISBLANK(Výsledky!$NP$3),"",Výsledky!NP30)</f>
        <v/>
      </c>
      <c r="BL63" s="152" t="str">
        <f>IF(ISBLANK(Výsledky!$NW$3),"",Výsledky!NW30)</f>
        <v/>
      </c>
      <c r="BM63" s="152" t="str">
        <f>IF(ISBLANK(Výsledky!$OD$3),"",Výsledky!OD30)</f>
        <v/>
      </c>
      <c r="BN63" s="152" t="str">
        <f>IF(ISBLANK(Výsledky!$OK$3),"",Výsledky!OK30)</f>
        <v/>
      </c>
      <c r="BO63" s="152" t="str">
        <f>IF(ISBLANK(Výsledky!$OR$3),"",Výsledky!OR30)</f>
        <v/>
      </c>
      <c r="BP63" s="152" t="str">
        <f>IF(ISBLANK(Výsledky!$OY$3),"",Výsledky!OY30)</f>
        <v/>
      </c>
      <c r="BQ63" s="152" t="str">
        <f>IF(ISBLANK(Výsledky!$PF$3),"",Výsledky!PF30)</f>
        <v/>
      </c>
      <c r="BR63" s="152" t="str">
        <f>IF(ISBLANK(Výsledky!$PM$3),"",Výsledky!PM30)</f>
        <v/>
      </c>
      <c r="BS63" s="152" t="str">
        <f>IF(ISBLANK(Výsledky!$PT$3),"",Výsledky!PT30)</f>
        <v/>
      </c>
      <c r="BT63" s="153" t="str">
        <f>IF(ISBLANK(Výsledky!$QA$3),"",Výsledky!QA30)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5" t="s">
        <v>228</v>
      </c>
      <c r="C64" s="161">
        <f>Tipy!A13</f>
        <v>30</v>
      </c>
      <c r="D64" s="179" t="str">
        <f>Tipy!B13</f>
        <v>Blakes</v>
      </c>
      <c r="E64" s="308">
        <f>SUM(F64:I64)</f>
        <v>680</v>
      </c>
      <c r="F64" s="306">
        <f>IF(ISBLANK(Výsledky!$I$3),"-",SUM(J64:M64,O64,Q64,S64:T64,V64,X64,Z64:AA64,AC64:AE64,AG64:AI64,AK64:AM64,AP64,AR64,AT64:AU64,AW64:AX64,BA64,BC64:BD64,BF64,BH64,BJ64,BL64,BN64,BP64,BR64:BS64))</f>
        <v>390</v>
      </c>
      <c r="G64" s="151">
        <f>IF(ISBLANK(Výsledky!$AK$3),"-",SUM(N64,R64,U64,Y64,AB64,AF64,AV64,BB64,BG64,BI64,BM64,BO64,BT64))</f>
        <v>150</v>
      </c>
      <c r="H64" s="151">
        <f>IF(ISBLANK(Výsledky!$AY$3),"-",SUM(P64,W64,AJ64,AO64,AQ64,AY64))</f>
        <v>140</v>
      </c>
      <c r="I64" s="167">
        <f>IF(ISBLANK(Výsledky!$HK$3),"-",SUM(AN64,AS64,AZ64,BE64,BK64,BQ64))</f>
        <v>0</v>
      </c>
      <c r="J64" s="164">
        <f>IF(ISBLANK(Výsledky!$I$3),"",Výsledky!I19)</f>
        <v>50</v>
      </c>
      <c r="K64" s="152">
        <f>IF(ISBLANK(Výsledky!$P$3),"",Výsledky!P19)</f>
        <v>50</v>
      </c>
      <c r="L64" s="152">
        <f>IF(ISBLANK(Výsledky!$W$3),"",Výsledky!W19)</f>
        <v>0</v>
      </c>
      <c r="M64" s="152">
        <f>IF(ISBLANK(Výsledky!$AD$3),"",Výsledky!AD19)</f>
        <v>70</v>
      </c>
      <c r="N64" s="152">
        <f>IF(ISBLANK(Výsledky!$AK$3),"",Výsledky!AK19)</f>
        <v>20</v>
      </c>
      <c r="O64" s="152">
        <f>IF(ISBLANK(Výsledky!$AR$3),"",Výsledky!AR19)</f>
        <v>50</v>
      </c>
      <c r="P64" s="152">
        <f>IF(ISBLANK(Výsledky!$AY$3),"",Výsledky!AY19)</f>
        <v>60</v>
      </c>
      <c r="Q64" s="152">
        <f>IF(ISBLANK(Výsledky!$BF$3),"",Výsledky!BF19)</f>
        <v>30</v>
      </c>
      <c r="R64" s="152">
        <f>IF(ISBLANK(Výsledky!$BM$3),"",Výsledky!BM19)</f>
        <v>50</v>
      </c>
      <c r="S64" s="152">
        <f>IF(ISBLANK(Výsledky!$BT$3),"",Výsledky!BT19)</f>
        <v>40</v>
      </c>
      <c r="T64" s="152">
        <f>IF(ISBLANK(Výsledky!$CA$3),"",Výsledky!CA19)</f>
        <v>50</v>
      </c>
      <c r="U64" s="152">
        <f>IF(ISBLANK(Výsledky!$CH$3),"",Výsledky!CH19)</f>
        <v>20</v>
      </c>
      <c r="V64" s="152">
        <f>IF(ISBLANK(Výsledky!$CO$3),"",Výsledky!CO19)</f>
        <v>30</v>
      </c>
      <c r="W64" s="152">
        <f>IF(ISBLANK(Výsledky!$CV$3),"",Výsledky!CV19)</f>
        <v>80</v>
      </c>
      <c r="X64" s="152">
        <f>IF(ISBLANK(Výsledky!$DC$3),"",Výsledky!DC19)</f>
        <v>20</v>
      </c>
      <c r="Y64" s="152">
        <f>IF(ISBLANK(Výsledky!$DJ$3),"",Výsledky!DJ19)</f>
        <v>60</v>
      </c>
      <c r="Z64" s="152" t="str">
        <f>IF(ISBLANK(Výsledky!$DQ$3),"",Výsledky!DQ19)</f>
        <v>-</v>
      </c>
      <c r="AA64" s="152" t="str">
        <f>IF(ISBLANK(Výsledky!$DX$3),"",Výsledky!DX19)</f>
        <v>-</v>
      </c>
      <c r="AB64" s="152" t="str">
        <f>IF(ISBLANK(Výsledky!$EE$3),"",Výsledky!EE19)</f>
        <v>-</v>
      </c>
      <c r="AC64" s="152" t="str">
        <f>IF(ISBLANK(Výsledky!$EL$3),"",Výsledky!EL19)</f>
        <v>-</v>
      </c>
      <c r="AD64" s="152" t="str">
        <f>IF(ISBLANK(Výsledky!$ES$3),"",Výsledky!ES19)</f>
        <v>-</v>
      </c>
      <c r="AE64" s="152" t="str">
        <f>IF(ISBLANK(Výsledky!$EZ$3),"",Výsledky!EZ19)</f>
        <v>-</v>
      </c>
      <c r="AF64" s="152" t="str">
        <f>IF(ISBLANK(Výsledky!$FG$3),"",Výsledky!FG19)</f>
        <v>-</v>
      </c>
      <c r="AG64" s="152" t="str">
        <f>IF(ISBLANK(Výsledky!$FN$3),"",Výsledky!FN19)</f>
        <v>-</v>
      </c>
      <c r="AH64" s="152" t="str">
        <f>IF(ISBLANK(Výsledky!$FU$3),"",Výsledky!FU19)</f>
        <v>-</v>
      </c>
      <c r="AI64" s="152" t="str">
        <f>IF(ISBLANK(Výsledky!$GB$3),"",Výsledky!GB19)</f>
        <v>-</v>
      </c>
      <c r="AJ64" s="152" t="str">
        <f>IF(ISBLANK(Výsledky!$GI$3),"",Výsledky!GI19)</f>
        <v>-</v>
      </c>
      <c r="AK64" s="152" t="str">
        <f>IF(ISBLANK(Výsledky!$GP$3),"",Výsledky!GP19)</f>
        <v>-</v>
      </c>
      <c r="AL64" s="152" t="str">
        <f>IF(ISBLANK(Výsledky!$GW$3),"",Výsledky!GW19)</f>
        <v>-</v>
      </c>
      <c r="AM64" s="152" t="str">
        <f>IF(ISBLANK(Výsledky!$HD$3),"",Výsledky!HD19)</f>
        <v>-</v>
      </c>
      <c r="AN64" s="152" t="str">
        <f>IF(ISBLANK(Výsledky!$HK$3),"",Výsledky!HK19)</f>
        <v>-</v>
      </c>
      <c r="AO64" s="152" t="str">
        <f>IF(ISBLANK(Výsledky!$HR$3),"",Výsledky!HR19)</f>
        <v>-</v>
      </c>
      <c r="AP64" s="152" t="str">
        <f>IF(ISBLANK(Výsledky!$HY$3),"",Výsledky!HY19)</f>
        <v>-</v>
      </c>
      <c r="AQ64" s="152" t="str">
        <f>IF(ISBLANK(Výsledky!$IF$3),"",Výsledky!IF19)</f>
        <v>-</v>
      </c>
      <c r="AR64" s="152" t="str">
        <f>IF(ISBLANK(Výsledky!$IM$3),"",Výsledky!IM19)</f>
        <v>-</v>
      </c>
      <c r="AS64" s="152" t="str">
        <f>IF(ISBLANK(Výsledky!$IT$3),"",Výsledky!IT19)</f>
        <v>-</v>
      </c>
      <c r="AT64" s="152" t="str">
        <f>IF(ISBLANK(Výsledky!$JA$3),"",Výsledky!JA19)</f>
        <v>-</v>
      </c>
      <c r="AU64" s="152" t="str">
        <f>IF(ISBLANK(Výsledky!$JH$3),"",Výsledky!JH19)</f>
        <v>-</v>
      </c>
      <c r="AV64" s="152" t="str">
        <f>IF(ISBLANK(Výsledky!$JO$3),"",Výsledky!JO19)</f>
        <v>-</v>
      </c>
      <c r="AW64" s="152" t="str">
        <f>IF(ISBLANK(Výsledky!$JV$3),"",Výsledky!JV19)</f>
        <v>-</v>
      </c>
      <c r="AX64" s="152" t="str">
        <f>IF(ISBLANK(Výsledky!$KC$3),"",Výsledky!KC19)</f>
        <v>-</v>
      </c>
      <c r="AY64" s="152" t="str">
        <f>IF(ISBLANK(Výsledky!$KJ$3),"",Výsledky!KJ19)</f>
        <v>-</v>
      </c>
      <c r="AZ64" s="152" t="str">
        <f>IF(ISBLANK(Výsledky!$KQ$3),"",Výsledky!KQ19)</f>
        <v>-</v>
      </c>
      <c r="BA64" s="152" t="str">
        <f>IF(ISBLANK(Výsledky!$KX$3),"",Výsledky!KX19)</f>
        <v>-</v>
      </c>
      <c r="BB64" s="152" t="str">
        <f>IF(ISBLANK(Výsledky!$LE$3),"",Výsledky!LE19)</f>
        <v>-</v>
      </c>
      <c r="BC64" s="152" t="str">
        <f>IF(ISBLANK(Výsledky!$LL$3),"",Výsledky!LL19)</f>
        <v>-</v>
      </c>
      <c r="BD64" s="152" t="str">
        <f>IF(ISBLANK(Výsledky!$LS$3),"",Výsledky!LS19)</f>
        <v/>
      </c>
      <c r="BE64" s="152" t="str">
        <f>IF(ISBLANK(Výsledky!$LZ$3),"",Výsledky!LZ19)</f>
        <v>-</v>
      </c>
      <c r="BF64" s="152" t="str">
        <f>IF(ISBLANK(Výsledky!$MG$3),"",Výsledky!MG19)</f>
        <v>-</v>
      </c>
      <c r="BG64" s="152" t="str">
        <f>IF(ISBLANK(Výsledky!$MN$3),"",Výsledky!MN19)</f>
        <v/>
      </c>
      <c r="BH64" s="152" t="str">
        <f>IF(ISBLANK(Výsledky!$MU$3),"",Výsledky!MU19)</f>
        <v/>
      </c>
      <c r="BI64" s="152" t="str">
        <f>IF(ISBLANK(Výsledky!$NB$3),"",Výsledky!NB19)</f>
        <v/>
      </c>
      <c r="BJ64" s="152" t="str">
        <f>IF(ISBLANK(Výsledky!$NI$3),"",Výsledky!NI19)</f>
        <v/>
      </c>
      <c r="BK64" s="152" t="str">
        <f>IF(ISBLANK(Výsledky!$NP$3),"",Výsledky!NP19)</f>
        <v/>
      </c>
      <c r="BL64" s="152" t="str">
        <f>IF(ISBLANK(Výsledky!$NW$3),"",Výsledky!NW19)</f>
        <v/>
      </c>
      <c r="BM64" s="152" t="str">
        <f>IF(ISBLANK(Výsledky!$OD$3),"",Výsledky!OD19)</f>
        <v/>
      </c>
      <c r="BN64" s="152" t="str">
        <f>IF(ISBLANK(Výsledky!$OK$3),"",Výsledky!OK19)</f>
        <v/>
      </c>
      <c r="BO64" s="152" t="str">
        <f>IF(ISBLANK(Výsledky!$OR$3),"",Výsledky!OR19)</f>
        <v/>
      </c>
      <c r="BP64" s="152" t="str">
        <f>IF(ISBLANK(Výsledky!$OY$3),"",Výsledky!OY19)</f>
        <v/>
      </c>
      <c r="BQ64" s="152" t="str">
        <f>IF(ISBLANK(Výsledky!$PF$3),"",Výsledky!PF19)</f>
        <v/>
      </c>
      <c r="BR64" s="152" t="str">
        <f>IF(ISBLANK(Výsledky!$PM$3),"",Výsledky!PM19)</f>
        <v/>
      </c>
      <c r="BS64" s="152" t="str">
        <f>IF(ISBLANK(Výsledky!$PT$3),"",Výsledky!PT19)</f>
        <v/>
      </c>
      <c r="BT64" s="153" t="str">
        <f>IF(ISBLANK(Výsledky!$QA$3),"",Výsledky!QA19)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5" t="s">
        <v>229</v>
      </c>
      <c r="C65" s="161">
        <f>Tipy!A73</f>
        <v>64</v>
      </c>
      <c r="D65" s="179" t="str">
        <f>Tipy!B73</f>
        <v>pengi</v>
      </c>
      <c r="E65" s="308">
        <f>SUM(F65:I65)</f>
        <v>660</v>
      </c>
      <c r="F65" s="306">
        <f>IF(ISBLANK(Výsledky!$I$3),"-",SUM(J65:M65,O65,Q65,S65:T65,V65,X65,Z65:AA65,AC65:AE65,AG65:AI65,AK65:AM65,AP65,AR65,AT65:AU65,AW65:AX65,BA65,BC65:BD65,BF65,BH65,BJ65,BL65,BN65,BP65,BR65:BS65))</f>
        <v>420</v>
      </c>
      <c r="G65" s="151">
        <f>IF(ISBLANK(Výsledky!$AK$3),"-",SUM(N65,R65,U65,Y65,AB65,AF65,AV65,BB65,BG65,BI65,BM65,BO65,BT65))</f>
        <v>220</v>
      </c>
      <c r="H65" s="151">
        <f>IF(ISBLANK(Výsledky!$AY$3),"-",SUM(P65,W65,AJ65,AO65,AQ65,AY65))</f>
        <v>20</v>
      </c>
      <c r="I65" s="167">
        <f>IF(ISBLANK(Výsledky!$HK$3),"-",SUM(AN65,AS65,AZ65,BE65,BK65,BQ65))</f>
        <v>0</v>
      </c>
      <c r="J65" s="164">
        <f>IF(ISBLANK(Výsledky!$I$3),"",Výsledky!I79)</f>
        <v>50</v>
      </c>
      <c r="K65" s="152">
        <f>IF(ISBLANK(Výsledky!$P$3),"",Výsledky!P79)</f>
        <v>60</v>
      </c>
      <c r="L65" s="152">
        <f>IF(ISBLANK(Výsledky!$W$3),"",Výsledky!W79)</f>
        <v>30</v>
      </c>
      <c r="M65" s="152">
        <f>IF(ISBLANK(Výsledky!$AD$3),"",Výsledky!AD79)</f>
        <v>60</v>
      </c>
      <c r="N65" s="152" t="str">
        <f>IF(ISBLANK(Výsledky!$AK$3),"",Výsledky!AK79)</f>
        <v>-</v>
      </c>
      <c r="O65" s="152" t="str">
        <f>IF(ISBLANK(Výsledky!$AR$3),"",Výsledky!AR79)</f>
        <v>-</v>
      </c>
      <c r="P65" s="152" t="str">
        <f>IF(ISBLANK(Výsledky!$AY$3),"",Výsledky!AY79)</f>
        <v>-</v>
      </c>
      <c r="Q65" s="152" t="str">
        <f>IF(ISBLANK(Výsledky!$BF$3),"",Výsledky!BF79)</f>
        <v>-</v>
      </c>
      <c r="R65" s="152">
        <f>IF(ISBLANK(Výsledky!$BM$3),"",Výsledky!BM79)</f>
        <v>50</v>
      </c>
      <c r="S65" s="152">
        <f>IF(ISBLANK(Výsledky!$BT$3),"",Výsledky!BT79)</f>
        <v>40</v>
      </c>
      <c r="T65" s="152">
        <f>IF(ISBLANK(Výsledky!$CA$3),"",Výsledky!CA79)</f>
        <v>50</v>
      </c>
      <c r="U65" s="152">
        <f>IF(ISBLANK(Výsledky!$CH$3),"",Výsledky!CH79)</f>
        <v>50</v>
      </c>
      <c r="V65" s="152" t="str">
        <f>IF(ISBLANK(Výsledky!$CO$3),"",Výsledky!CO79)</f>
        <v>-</v>
      </c>
      <c r="W65" s="152">
        <f>IF(ISBLANK(Výsledky!$CV$3),"",Výsledky!CV79)</f>
        <v>20</v>
      </c>
      <c r="X65" s="152">
        <f>IF(ISBLANK(Výsledky!$DC$3),"",Výsledky!DC79)</f>
        <v>0</v>
      </c>
      <c r="Y65" s="152">
        <f>IF(ISBLANK(Výsledky!$DJ$3),"",Výsledky!DJ79)</f>
        <v>20</v>
      </c>
      <c r="Z65" s="152">
        <f>IF(ISBLANK(Výsledky!$DQ$3),"",Výsledky!DQ79)</f>
        <v>0</v>
      </c>
      <c r="AA65" s="152">
        <f>IF(ISBLANK(Výsledky!$DX$3),"",Výsledky!DX79)</f>
        <v>60</v>
      </c>
      <c r="AB65" s="152">
        <f>IF(ISBLANK(Výsledky!$EE$3),"",Výsledky!EE79)</f>
        <v>60</v>
      </c>
      <c r="AC65" s="152" t="str">
        <f>IF(ISBLANK(Výsledky!$EL$3),"",Výsledky!EL79)</f>
        <v>-</v>
      </c>
      <c r="AD65" s="152">
        <f>IF(ISBLANK(Výsledky!$ES$3),"",Výsledky!ES79)</f>
        <v>60</v>
      </c>
      <c r="AE65" s="152" t="str">
        <f>IF(ISBLANK(Výsledky!$EZ$3),"",Výsledky!EZ79)</f>
        <v>-</v>
      </c>
      <c r="AF65" s="152">
        <f>IF(ISBLANK(Výsledky!$FG$3),"",Výsledky!FG79)</f>
        <v>40</v>
      </c>
      <c r="AG65" s="152" t="str">
        <f>IF(ISBLANK(Výsledky!$FN$3),"",Výsledky!FN79)</f>
        <v>-</v>
      </c>
      <c r="AH65" s="152" t="str">
        <f>IF(ISBLANK(Výsledky!$FU$3),"",Výsledky!FU79)</f>
        <v>-</v>
      </c>
      <c r="AI65" s="152">
        <f>IF(ISBLANK(Výsledky!$GB$3),"",Výsledky!GB79)</f>
        <v>10</v>
      </c>
      <c r="AJ65" s="152" t="str">
        <f>IF(ISBLANK(Výsledky!$GI$3),"",Výsledky!GI79)</f>
        <v>-</v>
      </c>
      <c r="AK65" s="152" t="str">
        <f>IF(ISBLANK(Výsledky!$GP$3),"",Výsledky!GP79)</f>
        <v>-</v>
      </c>
      <c r="AL65" s="152">
        <v>0</v>
      </c>
      <c r="AM65" s="152" t="str">
        <f>IF(ISBLANK(Výsledky!$HD$3),"",Výsledky!HD79)</f>
        <v>-</v>
      </c>
      <c r="AN65" s="152" t="str">
        <f>IF(ISBLANK(Výsledky!$HK$3),"",Výsledky!HK79)</f>
        <v>-</v>
      </c>
      <c r="AO65" s="152" t="str">
        <f>IF(ISBLANK(Výsledky!$HR$3),"",Výsledky!HR79)</f>
        <v>-</v>
      </c>
      <c r="AP65" s="152" t="str">
        <f>IF(ISBLANK(Výsledky!$HY$3),"",Výsledky!HY79)</f>
        <v>-</v>
      </c>
      <c r="AQ65" s="152" t="str">
        <f>IF(ISBLANK(Výsledky!$IF$3),"",Výsledky!IF79)</f>
        <v>-</v>
      </c>
      <c r="AR65" s="152" t="str">
        <f>IF(ISBLANK(Výsledky!$IM$3),"",Výsledky!IM79)</f>
        <v>-</v>
      </c>
      <c r="AS65" s="152" t="str">
        <f>IF(ISBLANK(Výsledky!$IT$3),"",Výsledky!IT79)</f>
        <v>-</v>
      </c>
      <c r="AT65" s="152" t="str">
        <f>IF(ISBLANK(Výsledky!$JA$3),"",Výsledky!JA79)</f>
        <v>-</v>
      </c>
      <c r="AU65" s="152" t="str">
        <f>IF(ISBLANK(Výsledky!$JH$3),"",Výsledky!JH79)</f>
        <v>-</v>
      </c>
      <c r="AV65" s="152" t="str">
        <f>IF(ISBLANK(Výsledky!$JO$3),"",Výsledky!JO79)</f>
        <v>-</v>
      </c>
      <c r="AW65" s="152" t="str">
        <f>IF(ISBLANK(Výsledky!$JV$3),"",Výsledky!JV79)</f>
        <v>-</v>
      </c>
      <c r="AX65" s="152" t="str">
        <f>IF(ISBLANK(Výsledky!$KC$3),"",Výsledky!KC79)</f>
        <v>-</v>
      </c>
      <c r="AY65" s="152" t="str">
        <f>IF(ISBLANK(Výsledky!$KJ$3),"",Výsledky!KJ79)</f>
        <v>-</v>
      </c>
      <c r="AZ65" s="152" t="str">
        <f>IF(ISBLANK(Výsledky!$KQ$3),"",Výsledky!KQ79)</f>
        <v>-</v>
      </c>
      <c r="BA65" s="152" t="str">
        <f>IF(ISBLANK(Výsledky!$KX$3),"",Výsledky!KX79)</f>
        <v>-</v>
      </c>
      <c r="BB65" s="152" t="str">
        <f>IF(ISBLANK(Výsledky!$LE$3),"",Výsledky!LE79)</f>
        <v>-</v>
      </c>
      <c r="BC65" s="152" t="str">
        <f>IF(ISBLANK(Výsledky!$LL$3),"",Výsledky!LL79)</f>
        <v>-</v>
      </c>
      <c r="BD65" s="152" t="str">
        <f>IF(ISBLANK(Výsledky!$LS$3),"",Výsledky!LS79)</f>
        <v/>
      </c>
      <c r="BE65" s="152" t="str">
        <f>IF(ISBLANK(Výsledky!$LZ$3),"",Výsledky!LZ79)</f>
        <v>-</v>
      </c>
      <c r="BF65" s="152" t="str">
        <f>IF(ISBLANK(Výsledky!$MG$3),"",Výsledky!MG79)</f>
        <v>-</v>
      </c>
      <c r="BG65" s="152" t="str">
        <f>IF(ISBLANK(Výsledky!$MN$3),"",Výsledky!MN79)</f>
        <v/>
      </c>
      <c r="BH65" s="152" t="str">
        <f>IF(ISBLANK(Výsledky!$MU$3),"",Výsledky!MU79)</f>
        <v/>
      </c>
      <c r="BI65" s="152" t="str">
        <f>IF(ISBLANK(Výsledky!$NB$3),"",Výsledky!NB79)</f>
        <v/>
      </c>
      <c r="BJ65" s="152" t="str">
        <f>IF(ISBLANK(Výsledky!$NI$3),"",Výsledky!NI79)</f>
        <v/>
      </c>
      <c r="BK65" s="152" t="str">
        <f>IF(ISBLANK(Výsledky!$NP$3),"",Výsledky!NP79)</f>
        <v/>
      </c>
      <c r="BL65" s="152" t="str">
        <f>IF(ISBLANK(Výsledky!$NW$3),"",Výsledky!NW79)</f>
        <v/>
      </c>
      <c r="BM65" s="152" t="str">
        <f>IF(ISBLANK(Výsledky!$OD$3),"",Výsledky!OD79)</f>
        <v/>
      </c>
      <c r="BN65" s="152" t="str">
        <f>IF(ISBLANK(Výsledky!$OK$3),"",Výsledky!OK79)</f>
        <v/>
      </c>
      <c r="BO65" s="152" t="str">
        <f>IF(ISBLANK(Výsledky!$OR$3),"",Výsledky!OR79)</f>
        <v/>
      </c>
      <c r="BP65" s="152" t="str">
        <f>IF(ISBLANK(Výsledky!$OY$3),"",Výsledky!OY79)</f>
        <v/>
      </c>
      <c r="BQ65" s="152" t="str">
        <f>IF(ISBLANK(Výsledky!$PF$3),"",Výsledky!PF79)</f>
        <v/>
      </c>
      <c r="BR65" s="152" t="str">
        <f>IF(ISBLANK(Výsledky!$PM$3),"",Výsledky!PM79)</f>
        <v/>
      </c>
      <c r="BS65" s="152" t="str">
        <f>IF(ISBLANK(Výsledky!$PT$3),"",Výsledky!PT79)</f>
        <v/>
      </c>
      <c r="BT65" s="153" t="str">
        <f>IF(ISBLANK(Výsledky!$QA$3),"",Výsledky!QA79)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5" t="s">
        <v>230</v>
      </c>
      <c r="C66" s="161">
        <f>Tipy!A76</f>
        <v>24</v>
      </c>
      <c r="D66" s="179" t="str">
        <f>Tipy!B76</f>
        <v>PetkoLFC</v>
      </c>
      <c r="E66" s="308">
        <f>SUM(F66:I66)</f>
        <v>520</v>
      </c>
      <c r="F66" s="306">
        <f>IF(ISBLANK(Výsledky!$I$3),"-",SUM(J66:M66,O66,Q66,S66:T66,V66,X66,Z66:AA66,AC66:AE66,AG66:AI66,AK66:AM66,AP66,AR66,AT66:AU66,AW66:AX66,BA66,BC66:BD66,BF66,BH66,BJ66,BL66,BN66,BP66,BR66:BS66))</f>
        <v>330</v>
      </c>
      <c r="G66" s="151">
        <f>IF(ISBLANK(Výsledky!$AK$3),"-",SUM(N66,R66,U66,Y66,AB66,AF66,AV66,BB66,BG66,BI66,BM66,BO66,BT66))</f>
        <v>130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IF(ISBLANK(Výsledky!$I$3),"",Výsledky!I82)</f>
        <v>20</v>
      </c>
      <c r="K66" s="152">
        <f>IF(ISBLANK(Výsledky!$P$3),"",Výsledky!P82)</f>
        <v>60</v>
      </c>
      <c r="L66" s="152">
        <f>IF(ISBLANK(Výsledky!$W$3),"",Výsledky!W82)</f>
        <v>80</v>
      </c>
      <c r="M66" s="152" t="str">
        <f>IF(ISBLANK(Výsledky!$AD$3),"",Výsledky!AD82)</f>
        <v>-</v>
      </c>
      <c r="N66" s="152" t="str">
        <f>IF(ISBLANK(Výsledky!$AK$3),"",Výsledky!AK82)</f>
        <v>-</v>
      </c>
      <c r="O66" s="152" t="str">
        <f>IF(ISBLANK(Výsledky!$AR$3),"",Výsledky!AR82)</f>
        <v>-</v>
      </c>
      <c r="P66" s="152">
        <f>IF(ISBLANK(Výsledky!$AY$3),"",Výsledky!AY82)</f>
        <v>60</v>
      </c>
      <c r="Q66" s="152">
        <f>IF(ISBLANK(Výsledky!$BF$3),"",Výsledky!BF82)</f>
        <v>30</v>
      </c>
      <c r="R66" s="152">
        <f>IF(ISBLANK(Výsledky!$BM$3),"",Výsledky!BM82)</f>
        <v>50</v>
      </c>
      <c r="S66" s="152">
        <f>IF(ISBLANK(Výsledky!$BT$3),"",Výsledky!BT82)</f>
        <v>30</v>
      </c>
      <c r="T66" s="152" t="str">
        <f>IF(ISBLANK(Výsledky!$CA$3),"",Výsledky!CA82)</f>
        <v>-</v>
      </c>
      <c r="U66" s="152">
        <f>IF(ISBLANK(Výsledky!$CH$3),"",Výsledky!CH82)</f>
        <v>50</v>
      </c>
      <c r="V66" s="152" t="str">
        <f>IF(ISBLANK(Výsledky!$CO$3),"",Výsledky!CO82)</f>
        <v>-</v>
      </c>
      <c r="W66" s="152" t="str">
        <f>IF(ISBLANK(Výsledky!$CV$3),"",Výsledky!CV82)</f>
        <v>-</v>
      </c>
      <c r="X66" s="152" t="str">
        <f>IF(ISBLANK(Výsledky!$DC$3),"",Výsledky!DC82)</f>
        <v>-</v>
      </c>
      <c r="Y66" s="152" t="str">
        <f>IF(ISBLANK(Výsledky!$DJ$3),"",Výsledky!DJ82)</f>
        <v>-</v>
      </c>
      <c r="Z66" s="152">
        <f>IF(ISBLANK(Výsledky!$DQ$3),"",Výsledky!DQ82)</f>
        <v>10</v>
      </c>
      <c r="AA66" s="152" t="str">
        <f>IF(ISBLANK(Výsledky!$DX$3),"",Výsledky!DX82)</f>
        <v>-</v>
      </c>
      <c r="AB66" s="152">
        <f>IF(ISBLANK(Výsledky!$EE$3),"",Výsledky!EE82)</f>
        <v>30</v>
      </c>
      <c r="AC66" s="152">
        <f>IF(ISBLANK(Výsledky!$EL$3),"",Výsledky!EL82)</f>
        <v>30</v>
      </c>
      <c r="AD66" s="152" t="str">
        <f>IF(ISBLANK(Výsledky!$ES$3),"",Výsledky!ES82)</f>
        <v>-</v>
      </c>
      <c r="AE66" s="152">
        <f>IF(ISBLANK(Výsledky!$EZ$3),"",Výsledky!EZ82)</f>
        <v>10</v>
      </c>
      <c r="AF66" s="152" t="str">
        <f>IF(ISBLANK(Výsledky!$FG$3),"",Výsledky!FG82)</f>
        <v>-</v>
      </c>
      <c r="AG66" s="152" t="str">
        <f>IF(ISBLANK(Výsledky!$FN$3),"",Výsledky!FN82)</f>
        <v>-</v>
      </c>
      <c r="AH66" s="152">
        <f>IF(ISBLANK(Výsledky!$FU$3),"",Výsledky!FU82)</f>
        <v>60</v>
      </c>
      <c r="AI66" s="152" t="str">
        <f>IF(ISBLANK(Výsledky!$GB$3),"",Výsledky!GB82)</f>
        <v>-</v>
      </c>
      <c r="AJ66" s="152" t="str">
        <f>IF(ISBLANK(Výsledky!$GI$3),"",Výsledky!GI82)</f>
        <v>-</v>
      </c>
      <c r="AK66" s="152" t="str">
        <f>IF(ISBLANK(Výsledky!$GP$3),"",Výsledky!GP82)</f>
        <v>-</v>
      </c>
      <c r="AL66" s="152" t="str">
        <f>IF(ISBLANK(Výsledky!$GW$3),"",Výsledky!GW82)</f>
        <v>-</v>
      </c>
      <c r="AM66" s="152" t="str">
        <f>IF(ISBLANK(Výsledky!$HD$3),"",Výsledky!HD82)</f>
        <v>-</v>
      </c>
      <c r="AN66" s="152" t="str">
        <f>IF(ISBLANK(Výsledky!$HK$3),"",Výsledky!HK82)</f>
        <v>-</v>
      </c>
      <c r="AO66" s="152" t="str">
        <f>IF(ISBLANK(Výsledky!$HR$3),"",Výsledky!HR82)</f>
        <v>-</v>
      </c>
      <c r="AP66" s="152" t="str">
        <f>IF(ISBLANK(Výsledky!$HY$3),"",Výsledky!HY82)</f>
        <v>-</v>
      </c>
      <c r="AQ66" s="152" t="str">
        <f>IF(ISBLANK(Výsledky!$IF$3),"",Výsledky!IF82)</f>
        <v>-</v>
      </c>
      <c r="AR66" s="152" t="str">
        <f>IF(ISBLANK(Výsledky!$IM$3),"",Výsledky!IM82)</f>
        <v>-</v>
      </c>
      <c r="AS66" s="152" t="str">
        <f>IF(ISBLANK(Výsledky!$IT$3),"",Výsledky!IT82)</f>
        <v>-</v>
      </c>
      <c r="AT66" s="152" t="str">
        <f>IF(ISBLANK(Výsledky!$JA$3),"",Výsledky!JA82)</f>
        <v>-</v>
      </c>
      <c r="AU66" s="152" t="str">
        <f>IF(ISBLANK(Výsledky!$JH$3),"",Výsledky!JH82)</f>
        <v>-</v>
      </c>
      <c r="AV66" s="152" t="str">
        <f>IF(ISBLANK(Výsledky!$JO$3),"",Výsledky!JO82)</f>
        <v>-</v>
      </c>
      <c r="AW66" s="152" t="str">
        <f>IF(ISBLANK(Výsledky!$JV$3),"",Výsledky!JV82)</f>
        <v>-</v>
      </c>
      <c r="AX66" s="152" t="str">
        <f>IF(ISBLANK(Výsledky!$KC$3),"",Výsledky!KC82)</f>
        <v>-</v>
      </c>
      <c r="AY66" s="152" t="str">
        <f>IF(ISBLANK(Výsledky!$KJ$3),"",Výsledky!KJ82)</f>
        <v>-</v>
      </c>
      <c r="AZ66" s="152" t="str">
        <f>IF(ISBLANK(Výsledky!$KQ$3),"",Výsledky!KQ82)</f>
        <v>-</v>
      </c>
      <c r="BA66" s="152" t="str">
        <f>IF(ISBLANK(Výsledky!$KX$3),"",Výsledky!KX82)</f>
        <v>-</v>
      </c>
      <c r="BB66" s="152" t="str">
        <f>IF(ISBLANK(Výsledky!$LE$3),"",Výsledky!LE82)</f>
        <v>-</v>
      </c>
      <c r="BC66" s="152" t="str">
        <f>IF(ISBLANK(Výsledky!$LL$3),"",Výsledky!LL82)</f>
        <v>-</v>
      </c>
      <c r="BD66" s="152" t="str">
        <f>IF(ISBLANK(Výsledky!$LS$3),"",Výsledky!LS82)</f>
        <v/>
      </c>
      <c r="BE66" s="152" t="str">
        <f>IF(ISBLANK(Výsledky!$LZ$3),"",Výsledky!LZ82)</f>
        <v>-</v>
      </c>
      <c r="BF66" s="152" t="str">
        <f>IF(ISBLANK(Výsledky!$MG$3),"",Výsledky!MG82)</f>
        <v>-</v>
      </c>
      <c r="BG66" s="152" t="str">
        <f>IF(ISBLANK(Výsledky!$MN$3),"",Výsledky!MN82)</f>
        <v/>
      </c>
      <c r="BH66" s="152" t="str">
        <f>IF(ISBLANK(Výsledky!$MU$3),"",Výsledky!MU82)</f>
        <v/>
      </c>
      <c r="BI66" s="152" t="str">
        <f>IF(ISBLANK(Výsledky!$NB$3),"",Výsledky!NB82)</f>
        <v/>
      </c>
      <c r="BJ66" s="152" t="str">
        <f>IF(ISBLANK(Výsledky!$NI$3),"",Výsledky!NI82)</f>
        <v/>
      </c>
      <c r="BK66" s="152" t="str">
        <f>IF(ISBLANK(Výsledky!$NP$3),"",Výsledky!NP82)</f>
        <v/>
      </c>
      <c r="BL66" s="152" t="str">
        <f>IF(ISBLANK(Výsledky!$NW$3),"",Výsledky!NW82)</f>
        <v/>
      </c>
      <c r="BM66" s="152" t="str">
        <f>IF(ISBLANK(Výsledky!$OD$3),"",Výsledky!OD82)</f>
        <v/>
      </c>
      <c r="BN66" s="152" t="str">
        <f>IF(ISBLANK(Výsledky!$OK$3),"",Výsledky!OK82)</f>
        <v/>
      </c>
      <c r="BO66" s="152" t="str">
        <f>IF(ISBLANK(Výsledky!$OR$3),"",Výsledky!OR82)</f>
        <v/>
      </c>
      <c r="BP66" s="152" t="str">
        <f>IF(ISBLANK(Výsledky!$OY$3),"",Výsledky!OY82)</f>
        <v/>
      </c>
      <c r="BQ66" s="152" t="str">
        <f>IF(ISBLANK(Výsledky!$PF$3),"",Výsledky!PF82)</f>
        <v/>
      </c>
      <c r="BR66" s="152" t="str">
        <f>IF(ISBLANK(Výsledky!$PM$3),"",Výsledky!PM82)</f>
        <v/>
      </c>
      <c r="BS66" s="152" t="str">
        <f>IF(ISBLANK(Výsledky!$PT$3),"",Výsledky!PT82)</f>
        <v/>
      </c>
      <c r="BT66" s="153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>-</v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>-</v>
      </c>
      <c r="AS67" s="152" t="str">
        <f>IF(ISBLANK(Výsledky!$IT$3),"",Výsledky!IT54)</f>
        <v>-</v>
      </c>
      <c r="AT67" s="152" t="str">
        <f>IF(ISBLANK(Výsledky!$JA$3),"",Výsledky!JA54)</f>
        <v>-</v>
      </c>
      <c r="AU67" s="152" t="str">
        <f>IF(ISBLANK(Výsledky!$JH$3),"",Výsledky!JH54)</f>
        <v>-</v>
      </c>
      <c r="AV67" s="152" t="str">
        <f>IF(ISBLANK(Výsledky!$JO$3),"",Výsledky!JO54)</f>
        <v>-</v>
      </c>
      <c r="AW67" s="152" t="str">
        <f>IF(ISBLANK(Výsledky!$JV$3),"",Výsledky!JV54)</f>
        <v>-</v>
      </c>
      <c r="AX67" s="152" t="str">
        <f>IF(ISBLANK(Výsledky!$KC$3),"",Výsledky!KC54)</f>
        <v>-</v>
      </c>
      <c r="AY67" s="152" t="str">
        <f>IF(ISBLANK(Výsledky!$KJ$3),"",Výsledky!KJ54)</f>
        <v>-</v>
      </c>
      <c r="AZ67" s="152" t="str">
        <f>IF(ISBLANK(Výsledky!$KQ$3),"",Výsledky!KQ54)</f>
        <v>-</v>
      </c>
      <c r="BA67" s="152" t="str">
        <f>IF(ISBLANK(Výsledky!$KX$3),"",Výsledky!KX54)</f>
        <v>-</v>
      </c>
      <c r="BB67" s="152" t="str">
        <f>IF(ISBLANK(Výsledky!$LE$3),"",Výsledky!LE54)</f>
        <v>-</v>
      </c>
      <c r="BC67" s="152" t="str">
        <f>IF(ISBLANK(Výsledky!$LL$3),"",Výsledky!LL54)</f>
        <v>-</v>
      </c>
      <c r="BD67" s="152" t="str">
        <f>IF(ISBLANK(Výsledky!$LS$3),"",Výsledky!LS54)</f>
        <v/>
      </c>
      <c r="BE67" s="152" t="str">
        <f>IF(ISBLANK(Výsledky!$LZ$3),"",Výsledky!LZ54)</f>
        <v>-</v>
      </c>
      <c r="BF67" s="152" t="str">
        <f>IF(ISBLANK(Výsledky!$MG$3),"",Výsledky!MG54)</f>
        <v>-</v>
      </c>
      <c r="BG67" s="152" t="str">
        <f>IF(ISBLANK(Výsledky!$MN$3),"",Výsledky!MN54)</f>
        <v/>
      </c>
      <c r="BH67" s="152" t="str">
        <f>IF(ISBLANK(Výsledky!$MU$3),"",Výsledky!MU54)</f>
        <v/>
      </c>
      <c r="BI67" s="152" t="str">
        <f>IF(ISBLANK(Výsledky!$NB$3),"",Výsledky!NB54)</f>
        <v/>
      </c>
      <c r="BJ67" s="152" t="str">
        <f>IF(ISBLANK(Výsledky!$NI$3),"",Výsledky!NI54)</f>
        <v/>
      </c>
      <c r="BK67" s="152" t="str">
        <f>IF(ISBLANK(Výsledky!$NP$3),"",Výsledky!NP54)</f>
        <v/>
      </c>
      <c r="BL67" s="152" t="str">
        <f>IF(ISBLANK(Výsledky!$NW$3),"",Výsledky!NW54)</f>
        <v/>
      </c>
      <c r="BM67" s="152" t="str">
        <f>IF(ISBLANK(Výsledky!$OD$3),"",Výsledky!OD54)</f>
        <v/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>SUM(F68:I68)</f>
        <v>500</v>
      </c>
      <c r="F68" s="306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>-</v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>-</v>
      </c>
      <c r="AS68" s="152" t="str">
        <f>IF(ISBLANK(Výsledky!$IT$3),"",Výsledky!IT69)</f>
        <v>-</v>
      </c>
      <c r="AT68" s="152" t="str">
        <f>IF(ISBLANK(Výsledky!$JA$3),"",Výsledky!JA69)</f>
        <v>-</v>
      </c>
      <c r="AU68" s="152" t="str">
        <f>IF(ISBLANK(Výsledky!$JH$3),"",Výsledky!JH69)</f>
        <v>-</v>
      </c>
      <c r="AV68" s="152" t="str">
        <f>IF(ISBLANK(Výsledky!$JO$3),"",Výsledky!JO69)</f>
        <v>-</v>
      </c>
      <c r="AW68" s="152" t="str">
        <f>IF(ISBLANK(Výsledky!$JV$3),"",Výsledky!JV69)</f>
        <v>-</v>
      </c>
      <c r="AX68" s="152" t="str">
        <f>IF(ISBLANK(Výsledky!$KC$3),"",Výsledky!KC69)</f>
        <v>-</v>
      </c>
      <c r="AY68" s="152" t="str">
        <f>IF(ISBLANK(Výsledky!$KJ$3),"",Výsledky!KJ69)</f>
        <v>-</v>
      </c>
      <c r="AZ68" s="152" t="str">
        <f>IF(ISBLANK(Výsledky!$KQ$3),"",Výsledky!KQ69)</f>
        <v>-</v>
      </c>
      <c r="BA68" s="152" t="str">
        <f>IF(ISBLANK(Výsledky!$KX$3),"",Výsledky!KX69)</f>
        <v>-</v>
      </c>
      <c r="BB68" s="152" t="str">
        <f>IF(ISBLANK(Výsledky!$LE$3),"",Výsledky!LE69)</f>
        <v>-</v>
      </c>
      <c r="BC68" s="152" t="str">
        <f>IF(ISBLANK(Výsledky!$LL$3),"",Výsledky!LL69)</f>
        <v>-</v>
      </c>
      <c r="BD68" s="152" t="str">
        <f>IF(ISBLANK(Výsledky!$LS$3),"",Výsledky!LS69)</f>
        <v/>
      </c>
      <c r="BE68" s="152" t="str">
        <f>IF(ISBLANK(Výsledky!$LZ$3),"",Výsledky!LZ69)</f>
        <v>-</v>
      </c>
      <c r="BF68" s="152" t="str">
        <f>IF(ISBLANK(Výsledky!$MG$3),"",Výsledky!MG69)</f>
        <v>-</v>
      </c>
      <c r="BG68" s="152" t="str">
        <f>IF(ISBLANK(Výsledky!$MN$3),"",Výsledky!MN69)</f>
        <v/>
      </c>
      <c r="BH68" s="152" t="str">
        <f>IF(ISBLANK(Výsledky!$MU$3),"",Výsledky!MU69)</f>
        <v/>
      </c>
      <c r="BI68" s="152" t="str">
        <f>IF(ISBLANK(Výsledky!$NB$3),"",Výsledky!NB69)</f>
        <v/>
      </c>
      <c r="BJ68" s="152" t="str">
        <f>IF(ISBLANK(Výsledky!$NI$3),"",Výsledky!NI69)</f>
        <v/>
      </c>
      <c r="BK68" s="152" t="str">
        <f>IF(ISBLANK(Výsledky!$NP$3),"",Výsledky!NP69)</f>
        <v/>
      </c>
      <c r="BL68" s="152" t="str">
        <f>IF(ISBLANK(Výsledky!$NW$3),"",Výsledky!NW69)</f>
        <v/>
      </c>
      <c r="BM68" s="152" t="str">
        <f>IF(ISBLANK(Výsledky!$OD$3),"",Výsledky!OD69)</f>
        <v/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>SUM(F69:I69)</f>
        <v>450</v>
      </c>
      <c r="F69" s="306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>-</v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>-</v>
      </c>
      <c r="AS69" s="152" t="str">
        <f>IF(ISBLANK(Výsledky!$IT$3),"",Výsledky!IT39)</f>
        <v>-</v>
      </c>
      <c r="AT69" s="152" t="str">
        <f>IF(ISBLANK(Výsledky!$JA$3),"",Výsledky!JA39)</f>
        <v>-</v>
      </c>
      <c r="AU69" s="152" t="str">
        <f>IF(ISBLANK(Výsledky!$JH$3),"",Výsledky!JH39)</f>
        <v>-</v>
      </c>
      <c r="AV69" s="152" t="str">
        <f>IF(ISBLANK(Výsledky!$JO$3),"",Výsledky!JO39)</f>
        <v>-</v>
      </c>
      <c r="AW69" s="152" t="str">
        <f>IF(ISBLANK(Výsledky!$JV$3),"",Výsledky!JV39)</f>
        <v>-</v>
      </c>
      <c r="AX69" s="152" t="str">
        <f>IF(ISBLANK(Výsledky!$KC$3),"",Výsledky!KC39)</f>
        <v>-</v>
      </c>
      <c r="AY69" s="152" t="str">
        <f>IF(ISBLANK(Výsledky!$KJ$3),"",Výsledky!KJ39)</f>
        <v>-</v>
      </c>
      <c r="AZ69" s="152" t="str">
        <f>IF(ISBLANK(Výsledky!$KQ$3),"",Výsledky!KQ39)</f>
        <v>-</v>
      </c>
      <c r="BA69" s="152" t="str">
        <f>IF(ISBLANK(Výsledky!$KX$3),"",Výsledky!KX39)</f>
        <v>-</v>
      </c>
      <c r="BB69" s="152" t="str">
        <f>IF(ISBLANK(Výsledky!$LE$3),"",Výsledky!LE39)</f>
        <v>-</v>
      </c>
      <c r="BC69" s="152" t="str">
        <f>IF(ISBLANK(Výsledky!$LL$3),"",Výsledky!LL39)</f>
        <v>-</v>
      </c>
      <c r="BD69" s="152" t="str">
        <f>IF(ISBLANK(Výsledky!$LS$3),"",Výsledky!LS39)</f>
        <v/>
      </c>
      <c r="BE69" s="152" t="str">
        <f>IF(ISBLANK(Výsledky!$LZ$3),"",Výsledky!LZ39)</f>
        <v>-</v>
      </c>
      <c r="BF69" s="152" t="str">
        <f>IF(ISBLANK(Výsledky!$MG$3),"",Výsledky!MG39)</f>
        <v>-</v>
      </c>
      <c r="BG69" s="152" t="str">
        <f>IF(ISBLANK(Výsledky!$MN$3),"",Výsledky!MN39)</f>
        <v/>
      </c>
      <c r="BH69" s="152" t="str">
        <f>IF(ISBLANK(Výsledky!$MU$3),"",Výsledky!MU39)</f>
        <v/>
      </c>
      <c r="BI69" s="152" t="str">
        <f>IF(ISBLANK(Výsledky!$NB$3),"",Výsledky!NB39)</f>
        <v/>
      </c>
      <c r="BJ69" s="152" t="str">
        <f>IF(ISBLANK(Výsledky!$NI$3),"",Výsledky!NI39)</f>
        <v/>
      </c>
      <c r="BK69" s="152" t="str">
        <f>IF(ISBLANK(Výsledky!$NP$3),"",Výsledky!NP39)</f>
        <v/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>SUM(F70:I70)</f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>-</v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>-</v>
      </c>
      <c r="AS70" s="152" t="str">
        <f>IF(ISBLANK(Výsledky!$IT$3),"",Výsledky!IT18)</f>
        <v>-</v>
      </c>
      <c r="AT70" s="152" t="str">
        <f>IF(ISBLANK(Výsledky!$JA$3),"",Výsledky!JA18)</f>
        <v>-</v>
      </c>
      <c r="AU70" s="152" t="str">
        <f>IF(ISBLANK(Výsledky!$JH$3),"",Výsledky!JH18)</f>
        <v>-</v>
      </c>
      <c r="AV70" s="152" t="str">
        <f>IF(ISBLANK(Výsledky!$JO$3),"",Výsledky!JO18)</f>
        <v>-</v>
      </c>
      <c r="AW70" s="152" t="str">
        <f>IF(ISBLANK(Výsledky!$JV$3),"",Výsledky!JV18)</f>
        <v>-</v>
      </c>
      <c r="AX70" s="152" t="str">
        <f>IF(ISBLANK(Výsledky!$KC$3),"",Výsledky!KC18)</f>
        <v>-</v>
      </c>
      <c r="AY70" s="152" t="str">
        <f>IF(ISBLANK(Výsledky!$KJ$3),"",Výsledky!KJ18)</f>
        <v>-</v>
      </c>
      <c r="AZ70" s="152" t="str">
        <f>IF(ISBLANK(Výsledky!$KQ$3),"",Výsledky!KQ18)</f>
        <v>-</v>
      </c>
      <c r="BA70" s="152" t="str">
        <f>IF(ISBLANK(Výsledky!$KX$3),"",Výsledky!KX18)</f>
        <v>-</v>
      </c>
      <c r="BB70" s="152" t="str">
        <f>IF(ISBLANK(Výsledky!$LE$3),"",Výsledky!LE18)</f>
        <v>-</v>
      </c>
      <c r="BC70" s="152" t="str">
        <f>IF(ISBLANK(Výsledky!$LL$3),"",Výsledky!LL18)</f>
        <v>-</v>
      </c>
      <c r="BD70" s="152" t="str">
        <f>IF(ISBLANK(Výsledky!$LS$3),"",Výsledky!LS18)</f>
        <v/>
      </c>
      <c r="BE70" s="152" t="str">
        <f>IF(ISBLANK(Výsledky!$LZ$3),"",Výsledky!LZ18)</f>
        <v>-</v>
      </c>
      <c r="BF70" s="152" t="str">
        <f>IF(ISBLANK(Výsledky!$MG$3),"",Výsledky!MG18)</f>
        <v>-</v>
      </c>
      <c r="BG70" s="152" t="str">
        <f>IF(ISBLANK(Výsledky!$MN$3),"",Výsledky!MN18)</f>
        <v/>
      </c>
      <c r="BH70" s="152" t="str">
        <f>IF(ISBLANK(Výsledky!$MU$3),"",Výsledky!MU18)</f>
        <v/>
      </c>
      <c r="BI70" s="152" t="str">
        <f>IF(ISBLANK(Výsledky!$NB$3),"",Výsledky!NB18)</f>
        <v/>
      </c>
      <c r="BJ70" s="152" t="str">
        <f>IF(ISBLANK(Výsledky!$NI$3),"",Výsledky!NI18)</f>
        <v/>
      </c>
      <c r="BK70" s="152" t="str">
        <f>IF(ISBLANK(Výsledky!$NP$3),"",Výsledky!NP18)</f>
        <v/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>SUM(F71:I71)</f>
        <v>360</v>
      </c>
      <c r="F71" s="306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>-</v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>-</v>
      </c>
      <c r="AS71" s="152" t="str">
        <f>IF(ISBLANK(Výsledky!$IT$3),"",Výsledky!IT62)</f>
        <v>-</v>
      </c>
      <c r="AT71" s="152" t="str">
        <f>IF(ISBLANK(Výsledky!$JA$3),"",Výsledky!JA62)</f>
        <v>-</v>
      </c>
      <c r="AU71" s="152" t="str">
        <f>IF(ISBLANK(Výsledky!$JH$3),"",Výsledky!JH62)</f>
        <v>-</v>
      </c>
      <c r="AV71" s="152" t="str">
        <f>IF(ISBLANK(Výsledky!$JO$3),"",Výsledky!JO62)</f>
        <v>-</v>
      </c>
      <c r="AW71" s="152" t="str">
        <f>IF(ISBLANK(Výsledky!$JV$3),"",Výsledky!JV62)</f>
        <v>-</v>
      </c>
      <c r="AX71" s="152" t="str">
        <f>IF(ISBLANK(Výsledky!$KC$3),"",Výsledky!KC62)</f>
        <v>-</v>
      </c>
      <c r="AY71" s="152" t="str">
        <f>IF(ISBLANK(Výsledky!$KJ$3),"",Výsledky!KJ62)</f>
        <v>-</v>
      </c>
      <c r="AZ71" s="152" t="str">
        <f>IF(ISBLANK(Výsledky!$KQ$3),"",Výsledky!KQ62)</f>
        <v>-</v>
      </c>
      <c r="BA71" s="152" t="str">
        <f>IF(ISBLANK(Výsledky!$KX$3),"",Výsledky!KX62)</f>
        <v>-</v>
      </c>
      <c r="BB71" s="152" t="str">
        <f>IF(ISBLANK(Výsledky!$LE$3),"",Výsledky!LE62)</f>
        <v>-</v>
      </c>
      <c r="BC71" s="152" t="str">
        <f>IF(ISBLANK(Výsledky!$LL$3),"",Výsledky!LL62)</f>
        <v>-</v>
      </c>
      <c r="BD71" s="152" t="str">
        <f>IF(ISBLANK(Výsledky!$LS$3),"",Výsledky!LS62)</f>
        <v/>
      </c>
      <c r="BE71" s="152" t="str">
        <f>IF(ISBLANK(Výsledky!$LZ$3),"",Výsledky!LZ62)</f>
        <v>-</v>
      </c>
      <c r="BF71" s="152" t="str">
        <f>IF(ISBLANK(Výsledky!$MG$3),"",Výsledky!MG62)</f>
        <v>-</v>
      </c>
      <c r="BG71" s="152" t="str">
        <f>IF(ISBLANK(Výsledky!$MN$3),"",Výsledky!MN62)</f>
        <v/>
      </c>
      <c r="BH71" s="152" t="str">
        <f>IF(ISBLANK(Výsledky!$MU$3),"",Výsledky!MU62)</f>
        <v/>
      </c>
      <c r="BI71" s="152" t="str">
        <f>IF(ISBLANK(Výsledky!$NB$3),"",Výsledky!NB62)</f>
        <v/>
      </c>
      <c r="BJ71" s="152" t="str">
        <f>IF(ISBLANK(Výsledky!$NI$3),"",Výsledky!NI62)</f>
        <v/>
      </c>
      <c r="BK71" s="152" t="str">
        <f>IF(ISBLANK(Výsledky!$NP$3),"",Výsledky!NP62)</f>
        <v/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>SUM(F72:I72)</f>
        <v>290</v>
      </c>
      <c r="F72" s="306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>-</v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>-</v>
      </c>
      <c r="AS72" s="152" t="str">
        <f>IF(ISBLANK(Výsledky!$IT$3),"",Výsledky!IT32)</f>
        <v>-</v>
      </c>
      <c r="AT72" s="152" t="str">
        <f>IF(ISBLANK(Výsledky!$JA$3),"",Výsledky!JA32)</f>
        <v>-</v>
      </c>
      <c r="AU72" s="152" t="str">
        <f>IF(ISBLANK(Výsledky!$JH$3),"",Výsledky!JH32)</f>
        <v>-</v>
      </c>
      <c r="AV72" s="152" t="str">
        <f>IF(ISBLANK(Výsledky!$JO$3),"",Výsledky!JO32)</f>
        <v>-</v>
      </c>
      <c r="AW72" s="152" t="str">
        <f>IF(ISBLANK(Výsledky!$JV$3),"",Výsledky!JV32)</f>
        <v>-</v>
      </c>
      <c r="AX72" s="152" t="str">
        <f>IF(ISBLANK(Výsledky!$KC$3),"",Výsledky!KC32)</f>
        <v>-</v>
      </c>
      <c r="AY72" s="152" t="str">
        <f>IF(ISBLANK(Výsledky!$KJ$3),"",Výsledky!KJ32)</f>
        <v>-</v>
      </c>
      <c r="AZ72" s="152" t="str">
        <f>IF(ISBLANK(Výsledky!$KQ$3),"",Výsledky!KQ32)</f>
        <v>-</v>
      </c>
      <c r="BA72" s="152" t="str">
        <f>IF(ISBLANK(Výsledky!$KX$3),"",Výsledky!KX32)</f>
        <v>-</v>
      </c>
      <c r="BB72" s="152" t="str">
        <f>IF(ISBLANK(Výsledky!$LE$3),"",Výsledky!LE32)</f>
        <v>-</v>
      </c>
      <c r="BC72" s="152" t="str">
        <f>IF(ISBLANK(Výsledky!$LL$3),"",Výsledky!LL32)</f>
        <v>-</v>
      </c>
      <c r="BD72" s="152" t="str">
        <f>IF(ISBLANK(Výsledky!$LS$3),"",Výsledky!LS32)</f>
        <v/>
      </c>
      <c r="BE72" s="152" t="str">
        <f>IF(ISBLANK(Výsledky!$LZ$3),"",Výsledky!LZ32)</f>
        <v>-</v>
      </c>
      <c r="BF72" s="152" t="str">
        <f>IF(ISBLANK(Výsledky!$MG$3),"",Výsledky!MG32)</f>
        <v>-</v>
      </c>
      <c r="BG72" s="152" t="str">
        <f>IF(ISBLANK(Výsledky!$MN$3),"",Výsledky!MN32)</f>
        <v/>
      </c>
      <c r="BH72" s="152" t="str">
        <f>IF(ISBLANK(Výsledky!$MU$3),"",Výsledky!MU32)</f>
        <v/>
      </c>
      <c r="BI72" s="152" t="str">
        <f>IF(ISBLANK(Výsledky!$NB$3),"",Výsledky!NB32)</f>
        <v/>
      </c>
      <c r="BJ72" s="152" t="str">
        <f>IF(ISBLANK(Výsledky!$NI$3),"",Výsledky!NI32)</f>
        <v/>
      </c>
      <c r="BK72" s="152" t="str">
        <f>IF(ISBLANK(Výsledky!$NP$3),"",Výsledky!NP32)</f>
        <v/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>SUM(F73:I73)</f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>-</v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>-</v>
      </c>
      <c r="AS73" s="152" t="str">
        <f>IF(ISBLANK(Výsledky!$IT$3),"",Výsledky!IT95)</f>
        <v>-</v>
      </c>
      <c r="AT73" s="152" t="str">
        <f>IF(ISBLANK(Výsledky!$JA$3),"",Výsledky!JA95)</f>
        <v>-</v>
      </c>
      <c r="AU73" s="152" t="str">
        <f>IF(ISBLANK(Výsledky!$JH$3),"",Výsledky!JH95)</f>
        <v>-</v>
      </c>
      <c r="AV73" s="152" t="str">
        <f>IF(ISBLANK(Výsledky!$JO$3),"",Výsledky!JO95)</f>
        <v>-</v>
      </c>
      <c r="AW73" s="152" t="str">
        <f>IF(ISBLANK(Výsledky!$JV$3),"",Výsledky!JV95)</f>
        <v>-</v>
      </c>
      <c r="AX73" s="152" t="str">
        <f>IF(ISBLANK(Výsledky!$KC$3),"",Výsledky!KC95)</f>
        <v>-</v>
      </c>
      <c r="AY73" s="152" t="str">
        <f>IF(ISBLANK(Výsledky!$KJ$3),"",Výsledky!KJ95)</f>
        <v>-</v>
      </c>
      <c r="AZ73" s="152" t="str">
        <f>IF(ISBLANK(Výsledky!$KQ$3),"",Výsledky!KQ95)</f>
        <v>-</v>
      </c>
      <c r="BA73" s="152" t="str">
        <f>IF(ISBLANK(Výsledky!$KX$3),"",Výsledky!KX95)</f>
        <v>-</v>
      </c>
      <c r="BB73" s="152" t="str">
        <f>IF(ISBLANK(Výsledky!$LE$3),"",Výsledky!LE95)</f>
        <v>-</v>
      </c>
      <c r="BC73" s="152" t="str">
        <f>IF(ISBLANK(Výsledky!$LL$3),"",Výsledky!LL95)</f>
        <v>-</v>
      </c>
      <c r="BD73" s="152" t="str">
        <f>IF(ISBLANK(Výsledky!$LS$3),"",Výsledky!LS95)</f>
        <v/>
      </c>
      <c r="BE73" s="152" t="str">
        <f>IF(ISBLANK(Výsledky!$LZ$3),"",Výsledky!LZ95)</f>
        <v>-</v>
      </c>
      <c r="BF73" s="152" t="str">
        <f>IF(ISBLANK(Výsledky!$MG$3),"",Výsledky!MG95)</f>
        <v>-</v>
      </c>
      <c r="BG73" s="152" t="str">
        <f>IF(ISBLANK(Výsledky!$MN$3),"",Výsledky!MN95)</f>
        <v/>
      </c>
      <c r="BH73" s="152" t="str">
        <f>IF(ISBLANK(Výsledky!$MU$3),"",Výsledky!MU95)</f>
        <v/>
      </c>
      <c r="BI73" s="152" t="str">
        <f>IF(ISBLANK(Výsledky!$NB$3),"",Výsledky!NB95)</f>
        <v/>
      </c>
      <c r="BJ73" s="152" t="str">
        <f>IF(ISBLANK(Výsledky!$NI$3),"",Výsledky!NI95)</f>
        <v/>
      </c>
      <c r="BK73" s="152" t="str">
        <f>IF(ISBLANK(Výsledky!$NP$3),"",Výsledky!NP95)</f>
        <v/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>SUM(F74:I74)</f>
        <v>250</v>
      </c>
      <c r="F74" s="306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>-</v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>-</v>
      </c>
      <c r="AS74" s="152" t="str">
        <f>IF(ISBLANK(Výsledky!$IT$3),"",Výsledky!IT40)</f>
        <v>-</v>
      </c>
      <c r="AT74" s="152" t="str">
        <f>IF(ISBLANK(Výsledky!$JA$3),"",Výsledky!JA40)</f>
        <v>-</v>
      </c>
      <c r="AU74" s="152" t="str">
        <f>IF(ISBLANK(Výsledky!$JH$3),"",Výsledky!JH40)</f>
        <v>-</v>
      </c>
      <c r="AV74" s="152" t="str">
        <f>IF(ISBLANK(Výsledky!$JO$3),"",Výsledky!JO40)</f>
        <v>-</v>
      </c>
      <c r="AW74" s="152" t="str">
        <f>IF(ISBLANK(Výsledky!$JV$3),"",Výsledky!JV40)</f>
        <v>-</v>
      </c>
      <c r="AX74" s="152" t="str">
        <f>IF(ISBLANK(Výsledky!$KC$3),"",Výsledky!KC40)</f>
        <v>-</v>
      </c>
      <c r="AY74" s="152" t="str">
        <f>IF(ISBLANK(Výsledky!$KJ$3),"",Výsledky!KJ40)</f>
        <v>-</v>
      </c>
      <c r="AZ74" s="152" t="str">
        <f>IF(ISBLANK(Výsledky!$KQ$3),"",Výsledky!KQ40)</f>
        <v>-</v>
      </c>
      <c r="BA74" s="152" t="str">
        <f>IF(ISBLANK(Výsledky!$KX$3),"",Výsledky!KX40)</f>
        <v>-</v>
      </c>
      <c r="BB74" s="152" t="str">
        <f>IF(ISBLANK(Výsledky!$LE$3),"",Výsledky!LE40)</f>
        <v>-</v>
      </c>
      <c r="BC74" s="152" t="str">
        <f>IF(ISBLANK(Výsledky!$LL$3),"",Výsledky!LL40)</f>
        <v>-</v>
      </c>
      <c r="BD74" s="152" t="str">
        <f>IF(ISBLANK(Výsledky!$LS$3),"",Výsledky!LS40)</f>
        <v/>
      </c>
      <c r="BE74" s="152" t="str">
        <f>IF(ISBLANK(Výsledky!$LZ$3),"",Výsledky!LZ40)</f>
        <v>-</v>
      </c>
      <c r="BF74" s="152" t="str">
        <f>IF(ISBLANK(Výsledky!$MG$3),"",Výsledky!MG40)</f>
        <v>-</v>
      </c>
      <c r="BG74" s="152" t="str">
        <f>IF(ISBLANK(Výsledky!$MN$3),"",Výsledky!MN40)</f>
        <v/>
      </c>
      <c r="BH74" s="152" t="str">
        <f>IF(ISBLANK(Výsledky!$MU$3),"",Výsledky!MU40)</f>
        <v/>
      </c>
      <c r="BI74" s="152" t="str">
        <f>IF(ISBLANK(Výsledky!$NB$3),"",Výsledky!NB40)</f>
        <v/>
      </c>
      <c r="BJ74" s="152" t="str">
        <f>IF(ISBLANK(Výsledky!$NI$3),"",Výsledky!NI40)</f>
        <v/>
      </c>
      <c r="BK74" s="152" t="str">
        <f>IF(ISBLANK(Výsledky!$NP$3),"",Výsledky!NP40)</f>
        <v/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>SUM(F75:I75)</f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>-</v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>-</v>
      </c>
      <c r="AS75" s="152" t="str">
        <f>IF(ISBLANK(Výsledky!$IT$3),"",Výsledky!IT64)</f>
        <v>-</v>
      </c>
      <c r="AT75" s="152" t="str">
        <f>IF(ISBLANK(Výsledky!$JA$3),"",Výsledky!JA64)</f>
        <v>-</v>
      </c>
      <c r="AU75" s="152" t="str">
        <f>IF(ISBLANK(Výsledky!$JH$3),"",Výsledky!JH64)</f>
        <v>-</v>
      </c>
      <c r="AV75" s="152" t="str">
        <f>IF(ISBLANK(Výsledky!$JO$3),"",Výsledky!JO64)</f>
        <v>-</v>
      </c>
      <c r="AW75" s="152" t="str">
        <f>IF(ISBLANK(Výsledky!$JV$3),"",Výsledky!JV64)</f>
        <v>-</v>
      </c>
      <c r="AX75" s="152" t="str">
        <f>IF(ISBLANK(Výsledky!$KC$3),"",Výsledky!KC64)</f>
        <v>-</v>
      </c>
      <c r="AY75" s="152" t="str">
        <f>IF(ISBLANK(Výsledky!$KJ$3),"",Výsledky!KJ64)</f>
        <v>-</v>
      </c>
      <c r="AZ75" s="152" t="str">
        <f>IF(ISBLANK(Výsledky!$KQ$3),"",Výsledky!KQ64)</f>
        <v>-</v>
      </c>
      <c r="BA75" s="152" t="str">
        <f>IF(ISBLANK(Výsledky!$KX$3),"",Výsledky!KX64)</f>
        <v>-</v>
      </c>
      <c r="BB75" s="152" t="str">
        <f>IF(ISBLANK(Výsledky!$LE$3),"",Výsledky!LE64)</f>
        <v>-</v>
      </c>
      <c r="BC75" s="152" t="str">
        <f>IF(ISBLANK(Výsledky!$LL$3),"",Výsledky!LL64)</f>
        <v>-</v>
      </c>
      <c r="BD75" s="152" t="str">
        <f>IF(ISBLANK(Výsledky!$LS$3),"",Výsledky!LS64)</f>
        <v/>
      </c>
      <c r="BE75" s="152" t="str">
        <f>IF(ISBLANK(Výsledky!$LZ$3),"",Výsledky!LZ64)</f>
        <v>-</v>
      </c>
      <c r="BF75" s="152" t="str">
        <f>IF(ISBLANK(Výsledky!$MG$3),"",Výsledky!MG64)</f>
        <v>-</v>
      </c>
      <c r="BG75" s="152" t="str">
        <f>IF(ISBLANK(Výsledky!$MN$3),"",Výsledky!MN64)</f>
        <v/>
      </c>
      <c r="BH75" s="152" t="str">
        <f>IF(ISBLANK(Výsledky!$MU$3),"",Výsledky!MU64)</f>
        <v/>
      </c>
      <c r="BI75" s="152" t="str">
        <f>IF(ISBLANK(Výsledky!$NB$3),"",Výsledky!NB64)</f>
        <v/>
      </c>
      <c r="BJ75" s="152" t="str">
        <f>IF(ISBLANK(Výsledky!$NI$3),"",Výsledky!NI64)</f>
        <v/>
      </c>
      <c r="BK75" s="152" t="str">
        <f>IF(ISBLANK(Výsledky!$NP$3),"",Výsledky!NP64)</f>
        <v/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08">
        <f>SUM(F76:I76)</f>
        <v>170</v>
      </c>
      <c r="F76" s="306">
        <f>IF(ISBLANK(Výsledky!$I$3),"-",SUM(J76:M76,O76,Q76,S76:T76,V76,X76,Z76:AA76,AC76:AE76,AG76:AI76,AK76:AM76,AP76,AR76,AT76:AU76,AW76:AX76,BA76,BC76:BD76,BF76,BH76,BJ76,BL76,BN76,BP76,BR76:BS76))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>-</v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>-</v>
      </c>
      <c r="AQ76" s="152" t="str">
        <f>IF(ISBLANK(Výsledky!$IF$3),"",Výsledky!IF112)</f>
        <v>-</v>
      </c>
      <c r="AR76" s="152" t="str">
        <f>IF(ISBLANK(Výsledky!$IM$3),"",Výsledky!IM112)</f>
        <v>-</v>
      </c>
      <c r="AS76" s="152" t="str">
        <f>IF(ISBLANK(Výsledky!$IT$3),"",Výsledky!IT112)</f>
        <v>-</v>
      </c>
      <c r="AT76" s="152" t="str">
        <f>IF(ISBLANK(Výsledky!$JA$3),"",Výsledky!JA112)</f>
        <v>-</v>
      </c>
      <c r="AU76" s="152" t="str">
        <f>IF(ISBLANK(Výsledky!$JH$3),"",Výsledky!JH112)</f>
        <v>-</v>
      </c>
      <c r="AV76" s="152" t="str">
        <f>IF(ISBLANK(Výsledky!$JO$3),"",Výsledky!JO112)</f>
        <v>-</v>
      </c>
      <c r="AW76" s="152" t="str">
        <f>IF(ISBLANK(Výsledky!$JV$3),"",Výsledky!JV112)</f>
        <v>-</v>
      </c>
      <c r="AX76" s="152" t="str">
        <f>IF(ISBLANK(Výsledky!$KC$3),"",Výsledky!KC112)</f>
        <v>-</v>
      </c>
      <c r="AY76" s="152" t="str">
        <f>IF(ISBLANK(Výsledky!$KJ$3),"",Výsledky!KJ112)</f>
        <v>-</v>
      </c>
      <c r="AZ76" s="152" t="str">
        <f>IF(ISBLANK(Výsledky!$KQ$3),"",Výsledky!KQ112)</f>
        <v>-</v>
      </c>
      <c r="BA76" s="152" t="str">
        <f>IF(ISBLANK(Výsledky!$KX$3),"",Výsledky!KX112)</f>
        <v>-</v>
      </c>
      <c r="BB76" s="152" t="str">
        <f>IF(ISBLANK(Výsledky!$LE$3),"",Výsledky!LE112)</f>
        <v>-</v>
      </c>
      <c r="BC76" s="152" t="str">
        <f>IF(ISBLANK(Výsledky!$LL$3),"",Výsledky!LL112)</f>
        <v>-</v>
      </c>
      <c r="BD76" s="152" t="str">
        <f>IF(ISBLANK(Výsledky!$LS$3),"",Výsledky!LS112)</f>
        <v/>
      </c>
      <c r="BE76" s="152" t="str">
        <f>IF(ISBLANK(Výsledky!$LZ$3),"",Výsledky!LZ112)</f>
        <v>-</v>
      </c>
      <c r="BF76" s="152" t="str">
        <f>IF(ISBLANK(Výsledky!$MG$3),"",Výsledky!MG112)</f>
        <v>-</v>
      </c>
      <c r="BG76" s="152" t="str">
        <f>IF(ISBLANK(Výsledky!$MN$3),"",Výsledky!MN112)</f>
        <v/>
      </c>
      <c r="BH76" s="152" t="str">
        <f>IF(ISBLANK(Výsledky!$MU$3),"",Výsledky!MU112)</f>
        <v/>
      </c>
      <c r="BI76" s="152" t="str">
        <f>IF(ISBLANK(Výsledky!$NB$3),"",Výsledky!NB112)</f>
        <v/>
      </c>
      <c r="BJ76" s="152" t="str">
        <f>IF(ISBLANK(Výsledky!$NI$3),"",Výsledky!NI112)</f>
        <v/>
      </c>
      <c r="BK76" s="152" t="str">
        <f>IF(ISBLANK(Výsledky!$NP$3),"",Výsledky!NP112)</f>
        <v/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08">
        <f>SUM(F77:I77)</f>
        <v>160</v>
      </c>
      <c r="F77" s="306">
        <f>IF(ISBLANK(Výsledky!$I$3),"-",SUM(J77:M77,O77,Q77,S77:T77,V77,X77,Z77:AA77,AC77:AE77,AG77:AI77,AK77:AM77,AP77,AR77,AT77:AU77,AW77:AX77,BA77,BC77:BD77,BF77,BH77,BJ77,BL77,BN77,BP77,BR77:BS77))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>-</v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>-</v>
      </c>
      <c r="AQ77" s="152" t="str">
        <f>IF(ISBLANK(Výsledky!$IF$3),"",Výsledky!IF97)</f>
        <v>-</v>
      </c>
      <c r="AR77" s="152" t="str">
        <f>IF(ISBLANK(Výsledky!$IM$3),"",Výsledky!IM97)</f>
        <v>-</v>
      </c>
      <c r="AS77" s="152" t="str">
        <f>IF(ISBLANK(Výsledky!$IT$3),"",Výsledky!IT97)</f>
        <v>-</v>
      </c>
      <c r="AT77" s="152" t="str">
        <f>IF(ISBLANK(Výsledky!$JA$3),"",Výsledky!JA97)</f>
        <v>-</v>
      </c>
      <c r="AU77" s="152" t="str">
        <f>IF(ISBLANK(Výsledky!$JH$3),"",Výsledky!JH97)</f>
        <v>-</v>
      </c>
      <c r="AV77" s="152" t="str">
        <f>IF(ISBLANK(Výsledky!$JO$3),"",Výsledky!JO97)</f>
        <v>-</v>
      </c>
      <c r="AW77" s="152" t="str">
        <f>IF(ISBLANK(Výsledky!$JV$3),"",Výsledky!JV97)</f>
        <v>-</v>
      </c>
      <c r="AX77" s="152" t="str">
        <f>IF(ISBLANK(Výsledky!$KC$3),"",Výsledky!KC97)</f>
        <v>-</v>
      </c>
      <c r="AY77" s="152" t="str">
        <f>IF(ISBLANK(Výsledky!$KJ$3),"",Výsledky!KJ97)</f>
        <v>-</v>
      </c>
      <c r="AZ77" s="152" t="str">
        <f>IF(ISBLANK(Výsledky!$KQ$3),"",Výsledky!KQ97)</f>
        <v>-</v>
      </c>
      <c r="BA77" s="152" t="str">
        <f>IF(ISBLANK(Výsledky!$KX$3),"",Výsledky!KX97)</f>
        <v>-</v>
      </c>
      <c r="BB77" s="152" t="str">
        <f>IF(ISBLANK(Výsledky!$LE$3),"",Výsledky!LE97)</f>
        <v>-</v>
      </c>
      <c r="BC77" s="152" t="str">
        <f>IF(ISBLANK(Výsledky!$LL$3),"",Výsledky!LL97)</f>
        <v>-</v>
      </c>
      <c r="BD77" s="152" t="str">
        <f>IF(ISBLANK(Výsledky!$LS$3),"",Výsledky!LS97)</f>
        <v/>
      </c>
      <c r="BE77" s="152" t="str">
        <f>IF(ISBLANK(Výsledky!$LZ$3),"",Výsledky!LZ97)</f>
        <v>-</v>
      </c>
      <c r="BF77" s="152" t="str">
        <f>IF(ISBLANK(Výsledky!$MG$3),"",Výsledky!MG97)</f>
        <v>-</v>
      </c>
      <c r="BG77" s="152" t="str">
        <f>IF(ISBLANK(Výsledky!$MN$3),"",Výsledky!MN97)</f>
        <v/>
      </c>
      <c r="BH77" s="152" t="str">
        <f>IF(ISBLANK(Výsledky!$MU$3),"",Výsledky!MU97)</f>
        <v/>
      </c>
      <c r="BI77" s="152" t="str">
        <f>IF(ISBLANK(Výsledky!$NB$3),"",Výsledky!NB97)</f>
        <v/>
      </c>
      <c r="BJ77" s="152" t="str">
        <f>IF(ISBLANK(Výsledky!$NI$3),"",Výsledky!NI97)</f>
        <v/>
      </c>
      <c r="BK77" s="152" t="str">
        <f>IF(ISBLANK(Výsledky!$NP$3),"",Výsledky!NP97)</f>
        <v/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5" t="s">
        <v>242</v>
      </c>
      <c r="C78" s="161">
        <f>Tipy!A35</f>
        <v>51</v>
      </c>
      <c r="D78" s="179" t="str">
        <f>Tipy!B35</f>
        <v>Jason Giambi</v>
      </c>
      <c r="E78" s="308">
        <f>SUM(F78:I78)</f>
        <v>140</v>
      </c>
      <c r="F78" s="306">
        <f>IF(ISBLANK(Výsledky!$I$3),"-",SUM(J78:M78,O78,Q78,S78:T78,V78,X78,Z78:AA78,AC78:AE78,AG78:AI78,AK78:AM78,AP78,AR78,AT78:AU78,AW78:AX78,BA78,BC78:BD78,BF78,BH78,BJ78,BL78,BN78,BP78,BR78:BS78))</f>
        <v>140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IF(ISBLANK(Výsledky!$I$3),"",Výsledky!I41)</f>
        <v>60</v>
      </c>
      <c r="K78" s="152">
        <f>IF(ISBLANK(Výsledky!$P$3),"",Výsledky!P41)</f>
        <v>50</v>
      </c>
      <c r="L78" s="152">
        <f>IF(ISBLANK(Výsledky!$W$3),"",Výsledky!W41)</f>
        <v>30</v>
      </c>
      <c r="M78" s="152" t="str">
        <f>IF(ISBLANK(Výsledky!$AD$3),"",Výsledky!AD41)</f>
        <v>-</v>
      </c>
      <c r="N78" s="152" t="str">
        <f>IF(ISBLANK(Výsledky!$AK$3),"",Výsledky!AK41)</f>
        <v>-</v>
      </c>
      <c r="O78" s="152" t="str">
        <f>IF(ISBLANK(Výsledky!$AR$3),"",Výsledky!AR41)</f>
        <v>-</v>
      </c>
      <c r="P78" s="152" t="str">
        <f>IF(ISBLANK(Výsledky!$AY$3),"",Výsledky!AY41)</f>
        <v>-</v>
      </c>
      <c r="Q78" s="152" t="str">
        <f>IF(ISBLANK(Výsledky!$BF$3),"",Výsledky!BF41)</f>
        <v>-</v>
      </c>
      <c r="R78" s="152" t="str">
        <f>IF(ISBLANK(Výsledky!$BM$3),"",Výsledky!BM41)</f>
        <v>-</v>
      </c>
      <c r="S78" s="152" t="str">
        <f>IF(ISBLANK(Výsledky!$BT$3),"",Výsledky!BT41)</f>
        <v>-</v>
      </c>
      <c r="T78" s="152" t="str">
        <f>IF(ISBLANK(Výsledky!$CA$3),"",Výsledky!CA41)</f>
        <v>-</v>
      </c>
      <c r="U78" s="152" t="str">
        <f>IF(ISBLANK(Výsledky!$CH$3),"",Výsledky!CH41)</f>
        <v>-</v>
      </c>
      <c r="V78" s="152" t="str">
        <f>IF(ISBLANK(Výsledky!$CO$3),"",Výsledky!CO41)</f>
        <v>-</v>
      </c>
      <c r="W78" s="152" t="str">
        <f>IF(ISBLANK(Výsledky!$CV$3),"",Výsledky!CV41)</f>
        <v>-</v>
      </c>
      <c r="X78" s="152" t="str">
        <f>IF(ISBLANK(Výsledky!$DC$3),"",Výsledky!DC41)</f>
        <v>-</v>
      </c>
      <c r="Y78" s="152" t="str">
        <f>IF(ISBLANK(Výsledky!$DJ$3),"",Výsledky!DJ41)</f>
        <v>-</v>
      </c>
      <c r="Z78" s="152" t="str">
        <f>IF(ISBLANK(Výsledky!$DQ$3),"",Výsledky!DQ41)</f>
        <v>-</v>
      </c>
      <c r="AA78" s="152" t="str">
        <f>IF(ISBLANK(Výsledky!$DX$3),"",Výsledky!DX41)</f>
        <v>-</v>
      </c>
      <c r="AB78" s="152" t="str">
        <f>IF(ISBLANK(Výsledky!$EE$3),"",Výsledky!EE41)</f>
        <v>-</v>
      </c>
      <c r="AC78" s="152" t="str">
        <f>IF(ISBLANK(Výsledky!$EL$3),"",Výsledky!EL41)</f>
        <v>-</v>
      </c>
      <c r="AD78" s="152" t="str">
        <f>IF(ISBLANK(Výsledky!$ES$3),"",Výsledky!ES41)</f>
        <v>-</v>
      </c>
      <c r="AE78" s="152" t="str">
        <f>IF(ISBLANK(Výsledky!$EZ$3),"",Výsledky!EZ41)</f>
        <v>-</v>
      </c>
      <c r="AF78" s="152" t="str">
        <f>IF(ISBLANK(Výsledky!$FG$3),"",Výsledky!FG41)</f>
        <v>-</v>
      </c>
      <c r="AG78" s="152" t="str">
        <f>IF(ISBLANK(Výsledky!$FN$3),"",Výsledky!FN41)</f>
        <v>-</v>
      </c>
      <c r="AH78" s="152" t="str">
        <f>IF(ISBLANK(Výsledky!$FU$3),"",Výsledky!FU41)</f>
        <v>-</v>
      </c>
      <c r="AI78" s="152" t="str">
        <f>IF(ISBLANK(Výsledky!$GB$3),"",Výsledky!GB41)</f>
        <v>-</v>
      </c>
      <c r="AJ78" s="152" t="str">
        <f>IF(ISBLANK(Výsledky!$GI$3),"",Výsledky!GI41)</f>
        <v>-</v>
      </c>
      <c r="AK78" s="152" t="str">
        <f>IF(ISBLANK(Výsledky!$GP$3),"",Výsledky!GP41)</f>
        <v>-</v>
      </c>
      <c r="AL78" s="152" t="str">
        <f>IF(ISBLANK(Výsledky!$GW$3),"",Výsledky!GW41)</f>
        <v>-</v>
      </c>
      <c r="AM78" s="152" t="str">
        <f>IF(ISBLANK(Výsledky!$HD$3),"",Výsledky!HD41)</f>
        <v>-</v>
      </c>
      <c r="AN78" s="152" t="str">
        <f>IF(ISBLANK(Výsledky!$HK$3),"",Výsledky!HK41)</f>
        <v>-</v>
      </c>
      <c r="AO78" s="152" t="str">
        <f>IF(ISBLANK(Výsledky!$HR$3),"",Výsledky!HR41)</f>
        <v>-</v>
      </c>
      <c r="AP78" s="152" t="str">
        <f>IF(ISBLANK(Výsledky!$HY$3),"",Výsledky!HY41)</f>
        <v>-</v>
      </c>
      <c r="AQ78" s="152" t="str">
        <f>IF(ISBLANK(Výsledky!$IF$3),"",Výsledky!IF41)</f>
        <v>-</v>
      </c>
      <c r="AR78" s="152" t="str">
        <f>IF(ISBLANK(Výsledky!$IM$3),"",Výsledky!IM41)</f>
        <v>-</v>
      </c>
      <c r="AS78" s="152" t="str">
        <f>IF(ISBLANK(Výsledky!$IT$3),"",Výsledky!IT41)</f>
        <v>-</v>
      </c>
      <c r="AT78" s="152" t="str">
        <f>IF(ISBLANK(Výsledky!$JA$3),"",Výsledky!JA41)</f>
        <v>-</v>
      </c>
      <c r="AU78" s="152" t="str">
        <f>IF(ISBLANK(Výsledky!$JH$3),"",Výsledky!JH41)</f>
        <v>-</v>
      </c>
      <c r="AV78" s="152" t="str">
        <f>IF(ISBLANK(Výsledky!$JO$3),"",Výsledky!JO41)</f>
        <v>-</v>
      </c>
      <c r="AW78" s="152" t="str">
        <f>IF(ISBLANK(Výsledky!$JV$3),"",Výsledky!JV41)</f>
        <v>-</v>
      </c>
      <c r="AX78" s="152" t="str">
        <f>IF(ISBLANK(Výsledky!$KC$3),"",Výsledky!KC41)</f>
        <v>-</v>
      </c>
      <c r="AY78" s="152" t="str">
        <f>IF(ISBLANK(Výsledky!$KJ$3),"",Výsledky!KJ41)</f>
        <v>-</v>
      </c>
      <c r="AZ78" s="152" t="str">
        <f>IF(ISBLANK(Výsledky!$KQ$3),"",Výsledky!KQ41)</f>
        <v>-</v>
      </c>
      <c r="BA78" s="152" t="str">
        <f>IF(ISBLANK(Výsledky!$KX$3),"",Výsledky!KX41)</f>
        <v>-</v>
      </c>
      <c r="BB78" s="152" t="str">
        <f>IF(ISBLANK(Výsledky!$LE$3),"",Výsledky!LE41)</f>
        <v>-</v>
      </c>
      <c r="BC78" s="152" t="str">
        <f>IF(ISBLANK(Výsledky!$LL$3),"",Výsledky!LL41)</f>
        <v>-</v>
      </c>
      <c r="BD78" s="152" t="str">
        <f>IF(ISBLANK(Výsledky!$LS$3),"",Výsledky!LS41)</f>
        <v/>
      </c>
      <c r="BE78" s="152" t="str">
        <f>IF(ISBLANK(Výsledky!$LZ$3),"",Výsledky!LZ41)</f>
        <v>-</v>
      </c>
      <c r="BF78" s="152" t="str">
        <f>IF(ISBLANK(Výsledky!$MG$3),"",Výsledky!MG41)</f>
        <v>-</v>
      </c>
      <c r="BG78" s="152" t="str">
        <f>IF(ISBLANK(Výsledky!$MN$3),"",Výsledky!MN41)</f>
        <v/>
      </c>
      <c r="BH78" s="152" t="str">
        <f>IF(ISBLANK(Výsledky!$MU$3),"",Výsledky!MU41)</f>
        <v/>
      </c>
      <c r="BI78" s="152" t="str">
        <f>IF(ISBLANK(Výsledky!$NB$3),"",Výsledky!NB41)</f>
        <v/>
      </c>
      <c r="BJ78" s="152" t="str">
        <f>IF(ISBLANK(Výsledky!$NI$3),"",Výsledky!NI41)</f>
        <v/>
      </c>
      <c r="BK78" s="152" t="str">
        <f>IF(ISBLANK(Výsledky!$NP$3),"",Výsledky!NP41)</f>
        <v/>
      </c>
      <c r="BL78" s="152" t="str">
        <f>IF(ISBLANK(Výsledky!$NW$3),"",Výsledky!NW41)</f>
        <v/>
      </c>
      <c r="BM78" s="152" t="str">
        <f>IF(ISBLANK(Výsledky!$OD$3),"",Výsledky!OD41)</f>
        <v/>
      </c>
      <c r="BN78" s="152" t="str">
        <f>IF(ISBLANK(Výsledky!$OK$3),"",Výsledky!OK41)</f>
        <v/>
      </c>
      <c r="BO78" s="152" t="str">
        <f>IF(ISBLANK(Výsledky!$OR$3),"",Výsledky!OR41)</f>
        <v/>
      </c>
      <c r="BP78" s="152" t="str">
        <f>IF(ISBLANK(Výsledky!$OY$3),"",Výsledky!OY41)</f>
        <v/>
      </c>
      <c r="BQ78" s="152" t="str">
        <f>IF(ISBLANK(Výsledky!$PF$3),"",Výsledky!PF41)</f>
        <v/>
      </c>
      <c r="BR78" s="152" t="str">
        <f>IF(ISBLANK(Výsledky!$PM$3),"",Výsledky!PM41)</f>
        <v/>
      </c>
      <c r="BS78" s="152" t="str">
        <f>IF(ISBLANK(Výsledky!$PT$3),"",Výsledky!PT41)</f>
        <v/>
      </c>
      <c r="BT78" s="153" t="str">
        <f>IF(ISBLANK(Výsledky!$QA$3),"",Výsledky!QA41)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5" t="s">
        <v>243</v>
      </c>
      <c r="C79" s="161">
        <f>Tipy!A88</f>
        <v>71</v>
      </c>
      <c r="D79" s="179" t="str">
        <f>Tipy!B88</f>
        <v>Sim7</v>
      </c>
      <c r="E79" s="308">
        <f>SUM(F79:I79)</f>
        <v>130</v>
      </c>
      <c r="F79" s="306">
        <f>IF(ISBLANK(Výsledky!$I$3),"-",SUM(J79:M79,O79,Q79,S79:T79,V79,X79,Z79:AA79,AC79:AE79,AG79:AI79,AK79:AM79,AP79,AR79,AT79:AU79,AW79:AX79,BA79,BC79:BD79,BF79,BH79,BJ79,BL79,BN79,BP79,BR79:BS79))</f>
        <v>130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IF(ISBLANK(Výsledky!$I$3),"",Výsledky!I94)</f>
        <v>50</v>
      </c>
      <c r="K79" s="152">
        <f>IF(ISBLANK(Výsledky!$P$3),"",Výsledky!P94)</f>
        <v>20</v>
      </c>
      <c r="L79" s="152">
        <f>IF(ISBLANK(Výsledky!$W$3),"",Výsledky!W94)</f>
        <v>0</v>
      </c>
      <c r="M79" s="152">
        <f>IF(ISBLANK(Výsledky!$AD$3),"",Výsledky!AD94)</f>
        <v>60</v>
      </c>
      <c r="N79" s="152" t="str">
        <f>IF(ISBLANK(Výsledky!$AK$3),"",Výsledky!AK94)</f>
        <v>-</v>
      </c>
      <c r="O79" s="152" t="str">
        <f>IF(ISBLANK(Výsledky!$AR$3),"",Výsledky!AR94)</f>
        <v>-</v>
      </c>
      <c r="P79" s="152" t="str">
        <f>IF(ISBLANK(Výsledky!$AY$3),"",Výsledky!AY94)</f>
        <v>-</v>
      </c>
      <c r="Q79" s="152" t="str">
        <f>IF(ISBLANK(Výsledky!$BF$3),"",Výsledky!BF94)</f>
        <v>-</v>
      </c>
      <c r="R79" s="152" t="str">
        <f>IF(ISBLANK(Výsledky!$BM$3),"",Výsledky!BM94)</f>
        <v>-</v>
      </c>
      <c r="S79" s="152" t="str">
        <f>IF(ISBLANK(Výsledky!$BT$3),"",Výsledky!BT94)</f>
        <v>-</v>
      </c>
      <c r="T79" s="152" t="str">
        <f>IF(ISBLANK(Výsledky!$CA$3),"",Výsledky!CA94)</f>
        <v>-</v>
      </c>
      <c r="U79" s="152" t="str">
        <f>IF(ISBLANK(Výsledky!$CH$3),"",Výsledky!CH94)</f>
        <v>-</v>
      </c>
      <c r="V79" s="152" t="str">
        <f>IF(ISBLANK(Výsledky!$CO$3),"",Výsledky!CO94)</f>
        <v>-</v>
      </c>
      <c r="W79" s="152" t="str">
        <f>IF(ISBLANK(Výsledky!$CV$3),"",Výsledky!CV94)</f>
        <v>-</v>
      </c>
      <c r="X79" s="152" t="str">
        <f>IF(ISBLANK(Výsledky!$DC$3),"",Výsledky!DC94)</f>
        <v>-</v>
      </c>
      <c r="Y79" s="152" t="str">
        <f>IF(ISBLANK(Výsledky!$DJ$3),"",Výsledky!DJ94)</f>
        <v>-</v>
      </c>
      <c r="Z79" s="152" t="str">
        <f>IF(ISBLANK(Výsledky!$DQ$3),"",Výsledky!DQ94)</f>
        <v>-</v>
      </c>
      <c r="AA79" s="152" t="str">
        <f>IF(ISBLANK(Výsledky!$DX$3),"",Výsledky!DX94)</f>
        <v>-</v>
      </c>
      <c r="AB79" s="152" t="str">
        <f>IF(ISBLANK(Výsledky!$EE$3),"",Výsledky!EE94)</f>
        <v>-</v>
      </c>
      <c r="AC79" s="152" t="str">
        <f>IF(ISBLANK(Výsledky!$EL$3),"",Výsledky!EL94)</f>
        <v>-</v>
      </c>
      <c r="AD79" s="152" t="str">
        <f>IF(ISBLANK(Výsledky!$ES$3),"",Výsledky!ES94)</f>
        <v>-</v>
      </c>
      <c r="AE79" s="152" t="str">
        <f>IF(ISBLANK(Výsledky!$EZ$3),"",Výsledky!EZ94)</f>
        <v>-</v>
      </c>
      <c r="AF79" s="152" t="str">
        <f>IF(ISBLANK(Výsledky!$FG$3),"",Výsledky!FG94)</f>
        <v>-</v>
      </c>
      <c r="AG79" s="152" t="str">
        <f>IF(ISBLANK(Výsledky!$FN$3),"",Výsledky!FN94)</f>
        <v>-</v>
      </c>
      <c r="AH79" s="152" t="str">
        <f>IF(ISBLANK(Výsledky!$FU$3),"",Výsledky!FU94)</f>
        <v>-</v>
      </c>
      <c r="AI79" s="152" t="str">
        <f>IF(ISBLANK(Výsledky!$GB$3),"",Výsledky!GB94)</f>
        <v>-</v>
      </c>
      <c r="AJ79" s="152" t="str">
        <f>IF(ISBLANK(Výsledky!$GI$3),"",Výsledky!GI94)</f>
        <v>-</v>
      </c>
      <c r="AK79" s="152" t="str">
        <f>IF(ISBLANK(Výsledky!$GP$3),"",Výsledky!GP94)</f>
        <v>-</v>
      </c>
      <c r="AL79" s="152" t="str">
        <f>IF(ISBLANK(Výsledky!$GW$3),"",Výsledky!GW94)</f>
        <v>-</v>
      </c>
      <c r="AM79" s="152" t="str">
        <f>IF(ISBLANK(Výsledky!$HD$3),"",Výsledky!HD94)</f>
        <v>-</v>
      </c>
      <c r="AN79" s="152" t="str">
        <f>IF(ISBLANK(Výsledky!$HK$3),"",Výsledky!HK94)</f>
        <v>-</v>
      </c>
      <c r="AO79" s="152" t="str">
        <f>IF(ISBLANK(Výsledky!$HR$3),"",Výsledky!HR94)</f>
        <v>-</v>
      </c>
      <c r="AP79" s="152" t="str">
        <f>IF(ISBLANK(Výsledky!$HY$3),"",Výsledky!HY94)</f>
        <v>-</v>
      </c>
      <c r="AQ79" s="152" t="str">
        <f>IF(ISBLANK(Výsledky!$IF$3),"",Výsledky!IF94)</f>
        <v>-</v>
      </c>
      <c r="AR79" s="152" t="str">
        <f>IF(ISBLANK(Výsledky!$IM$3),"",Výsledky!IM94)</f>
        <v>-</v>
      </c>
      <c r="AS79" s="152" t="str">
        <f>IF(ISBLANK(Výsledky!$IT$3),"",Výsledky!IT94)</f>
        <v>-</v>
      </c>
      <c r="AT79" s="152" t="str">
        <f>IF(ISBLANK(Výsledky!$JA$3),"",Výsledky!JA94)</f>
        <v>-</v>
      </c>
      <c r="AU79" s="152" t="str">
        <f>IF(ISBLANK(Výsledky!$JH$3),"",Výsledky!JH94)</f>
        <v>-</v>
      </c>
      <c r="AV79" s="152" t="str">
        <f>IF(ISBLANK(Výsledky!$JO$3),"",Výsledky!JO94)</f>
        <v>-</v>
      </c>
      <c r="AW79" s="152" t="str">
        <f>IF(ISBLANK(Výsledky!$JV$3),"",Výsledky!JV94)</f>
        <v>-</v>
      </c>
      <c r="AX79" s="152" t="str">
        <f>IF(ISBLANK(Výsledky!$KC$3),"",Výsledky!KC94)</f>
        <v>-</v>
      </c>
      <c r="AY79" s="152" t="str">
        <f>IF(ISBLANK(Výsledky!$KJ$3),"",Výsledky!KJ94)</f>
        <v>-</v>
      </c>
      <c r="AZ79" s="152" t="str">
        <f>IF(ISBLANK(Výsledky!$KQ$3),"",Výsledky!KQ94)</f>
        <v>-</v>
      </c>
      <c r="BA79" s="152" t="str">
        <f>IF(ISBLANK(Výsledky!$KX$3),"",Výsledky!KX94)</f>
        <v>-</v>
      </c>
      <c r="BB79" s="152" t="str">
        <f>IF(ISBLANK(Výsledky!$LE$3),"",Výsledky!LE94)</f>
        <v>-</v>
      </c>
      <c r="BC79" s="152" t="str">
        <f>IF(ISBLANK(Výsledky!$LL$3),"",Výsledky!LL94)</f>
        <v>-</v>
      </c>
      <c r="BD79" s="152" t="str">
        <f>IF(ISBLANK(Výsledky!$LS$3),"",Výsledky!LS94)</f>
        <v/>
      </c>
      <c r="BE79" s="152" t="str">
        <f>IF(ISBLANK(Výsledky!$LZ$3),"",Výsledky!LZ94)</f>
        <v>-</v>
      </c>
      <c r="BF79" s="152" t="str">
        <f>IF(ISBLANK(Výsledky!$MG$3),"",Výsledky!MG94)</f>
        <v>-</v>
      </c>
      <c r="BG79" s="152" t="str">
        <f>IF(ISBLANK(Výsledky!$MN$3),"",Výsledky!MN94)</f>
        <v/>
      </c>
      <c r="BH79" s="152" t="str">
        <f>IF(ISBLANK(Výsledky!$MU$3),"",Výsledky!MU94)</f>
        <v/>
      </c>
      <c r="BI79" s="152" t="str">
        <f>IF(ISBLANK(Výsledky!$NB$3),"",Výsledky!NB94)</f>
        <v/>
      </c>
      <c r="BJ79" s="152" t="str">
        <f>IF(ISBLANK(Výsledky!$NI$3),"",Výsledky!NI94)</f>
        <v/>
      </c>
      <c r="BK79" s="152" t="str">
        <f>IF(ISBLANK(Výsledky!$NP$3),"",Výsledky!NP94)</f>
        <v/>
      </c>
      <c r="BL79" s="152" t="str">
        <f>IF(ISBLANK(Výsledky!$NW$3),"",Výsledky!NW94)</f>
        <v/>
      </c>
      <c r="BM79" s="152" t="str">
        <f>IF(ISBLANK(Výsledky!$OD$3),"",Výsledky!OD94)</f>
        <v/>
      </c>
      <c r="BN79" s="152" t="str">
        <f>IF(ISBLANK(Výsledky!$OK$3),"",Výsledky!OK94)</f>
        <v/>
      </c>
      <c r="BO79" s="152" t="str">
        <f>IF(ISBLANK(Výsledky!$OR$3),"",Výsledky!OR94)</f>
        <v/>
      </c>
      <c r="BP79" s="152" t="str">
        <f>IF(ISBLANK(Výsledky!$OY$3),"",Výsledky!OY94)</f>
        <v/>
      </c>
      <c r="BQ79" s="152" t="str">
        <f>IF(ISBLANK(Výsledky!$PF$3),"",Výsledky!PF94)</f>
        <v/>
      </c>
      <c r="BR79" s="152" t="str">
        <f>IF(ISBLANK(Výsledky!$PM$3),"",Výsledky!PM94)</f>
        <v/>
      </c>
      <c r="BS79" s="152" t="str">
        <f>IF(ISBLANK(Výsledky!$PT$3),"",Výsledky!PT94)</f>
        <v/>
      </c>
      <c r="BT79" s="153" t="str">
        <f>IF(ISBLANK(Výsledky!$QA$3),"",Výsledky!QA94)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5" t="s">
        <v>244</v>
      </c>
      <c r="C80" s="161">
        <f>Tipy!A64</f>
        <v>65</v>
      </c>
      <c r="D80" s="179" t="str">
        <f>Tipy!B64</f>
        <v>mipir</v>
      </c>
      <c r="E80" s="308">
        <f>SUM(F80:I80)</f>
        <v>120</v>
      </c>
      <c r="F80" s="306">
        <f>IF(ISBLANK(Výsledky!$I$3),"-",SUM(J80:M80,O80,Q80,S80:T80,V80,X80,Z80:AA80,AC80:AE80,AG80:AI80,AK80:AM80,AP80,AR80,AT80:AU80,AW80:AX80,BA80,BC80:BD80,BF80,BH80,BJ80,BL80,BN80,BP80,BR80:BS80))</f>
        <v>120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IF(ISBLANK(Výsledky!$I$3),"",Výsledky!I70)</f>
        <v>60</v>
      </c>
      <c r="K80" s="152">
        <f>IF(ISBLANK(Výsledky!$P$3),"",Výsledky!P70)</f>
        <v>50</v>
      </c>
      <c r="L80" s="152">
        <f>IF(ISBLANK(Výsledky!$W$3),"",Výsledky!W70)</f>
        <v>10</v>
      </c>
      <c r="M80" s="152" t="str">
        <f>IF(ISBLANK(Výsledky!$AD$3),"",Výsledky!AD70)</f>
        <v>-</v>
      </c>
      <c r="N80" s="152" t="str">
        <f>IF(ISBLANK(Výsledky!$AK$3),"",Výsledky!AK70)</f>
        <v>-</v>
      </c>
      <c r="O80" s="152" t="str">
        <f>IF(ISBLANK(Výsledky!$AR$3),"",Výsledky!AR70)</f>
        <v>-</v>
      </c>
      <c r="P80" s="152" t="str">
        <f>IF(ISBLANK(Výsledky!$AY$3),"",Výsledky!AY70)</f>
        <v>-</v>
      </c>
      <c r="Q80" s="152" t="str">
        <f>IF(ISBLANK(Výsledky!$BF$3),"",Výsledky!BF70)</f>
        <v>-</v>
      </c>
      <c r="R80" s="152" t="str">
        <f>IF(ISBLANK(Výsledky!$BM$3),"",Výsledky!BM70)</f>
        <v>-</v>
      </c>
      <c r="S80" s="152" t="str">
        <f>IF(ISBLANK(Výsledky!$BT$3),"",Výsledky!BT70)</f>
        <v>-</v>
      </c>
      <c r="T80" s="152" t="str">
        <f>IF(ISBLANK(Výsledky!$CA$3),"",Výsledky!CA70)</f>
        <v>-</v>
      </c>
      <c r="U80" s="152" t="str">
        <f>IF(ISBLANK(Výsledky!$CH$3),"",Výsledky!CH70)</f>
        <v>-</v>
      </c>
      <c r="V80" s="152" t="str">
        <f>IF(ISBLANK(Výsledky!$CO$3),"",Výsledky!CO70)</f>
        <v>-</v>
      </c>
      <c r="W80" s="152" t="str">
        <f>IF(ISBLANK(Výsledky!$CV$3),"",Výsledky!CV70)</f>
        <v>-</v>
      </c>
      <c r="X80" s="152" t="str">
        <f>IF(ISBLANK(Výsledky!$DC$3),"",Výsledky!DC70)</f>
        <v>-</v>
      </c>
      <c r="Y80" s="152" t="str">
        <f>IF(ISBLANK(Výsledky!$DJ$3),"",Výsledky!DJ70)</f>
        <v>-</v>
      </c>
      <c r="Z80" s="152" t="str">
        <f>IF(ISBLANK(Výsledky!$DQ$3),"",Výsledky!DQ70)</f>
        <v>-</v>
      </c>
      <c r="AA80" s="152" t="str">
        <f>IF(ISBLANK(Výsledky!$DX$3),"",Výsledky!DX70)</f>
        <v>-</v>
      </c>
      <c r="AB80" s="152" t="str">
        <f>IF(ISBLANK(Výsledky!$EE$3),"",Výsledky!EE70)</f>
        <v>-</v>
      </c>
      <c r="AC80" s="152" t="str">
        <f>IF(ISBLANK(Výsledky!$EL$3),"",Výsledky!EL70)</f>
        <v>-</v>
      </c>
      <c r="AD80" s="152" t="str">
        <f>IF(ISBLANK(Výsledky!$ES$3),"",Výsledky!ES70)</f>
        <v>-</v>
      </c>
      <c r="AE80" s="152" t="str">
        <f>IF(ISBLANK(Výsledky!$EZ$3),"",Výsledky!EZ70)</f>
        <v>-</v>
      </c>
      <c r="AF80" s="152" t="str">
        <f>IF(ISBLANK(Výsledky!$FG$3),"",Výsledky!FG70)</f>
        <v>-</v>
      </c>
      <c r="AG80" s="152" t="str">
        <f>IF(ISBLANK(Výsledky!$FN$3),"",Výsledky!FN70)</f>
        <v>-</v>
      </c>
      <c r="AH80" s="152" t="str">
        <f>IF(ISBLANK(Výsledky!$FU$3),"",Výsledky!FU70)</f>
        <v>-</v>
      </c>
      <c r="AI80" s="152" t="str">
        <f>IF(ISBLANK(Výsledky!$GB$3),"",Výsledky!GB70)</f>
        <v>-</v>
      </c>
      <c r="AJ80" s="152" t="str">
        <f>IF(ISBLANK(Výsledky!$GI$3),"",Výsledky!GI70)</f>
        <v>-</v>
      </c>
      <c r="AK80" s="152" t="str">
        <f>IF(ISBLANK(Výsledky!$GP$3),"",Výsledky!GP70)</f>
        <v>-</v>
      </c>
      <c r="AL80" s="152" t="str">
        <f>IF(ISBLANK(Výsledky!$GW$3),"",Výsledky!GW70)</f>
        <v>-</v>
      </c>
      <c r="AM80" s="152" t="str">
        <f>IF(ISBLANK(Výsledky!$HD$3),"",Výsledky!HD70)</f>
        <v>-</v>
      </c>
      <c r="AN80" s="152" t="str">
        <f>IF(ISBLANK(Výsledky!$HK$3),"",Výsledky!HK70)</f>
        <v>-</v>
      </c>
      <c r="AO80" s="152" t="str">
        <f>IF(ISBLANK(Výsledky!$HR$3),"",Výsledky!HR70)</f>
        <v>-</v>
      </c>
      <c r="AP80" s="152" t="str">
        <f>IF(ISBLANK(Výsledky!$HY$3),"",Výsledky!HY70)</f>
        <v>-</v>
      </c>
      <c r="AQ80" s="152" t="str">
        <f>IF(ISBLANK(Výsledky!$IF$3),"",Výsledky!IF70)</f>
        <v>-</v>
      </c>
      <c r="AR80" s="152" t="str">
        <f>IF(ISBLANK(Výsledky!$IM$3),"",Výsledky!IM70)</f>
        <v>-</v>
      </c>
      <c r="AS80" s="152" t="str">
        <f>IF(ISBLANK(Výsledky!$IT$3),"",Výsledky!IT70)</f>
        <v>-</v>
      </c>
      <c r="AT80" s="152" t="str">
        <f>IF(ISBLANK(Výsledky!$JA$3),"",Výsledky!JA70)</f>
        <v>-</v>
      </c>
      <c r="AU80" s="152" t="str">
        <f>IF(ISBLANK(Výsledky!$JH$3),"",Výsledky!JH70)</f>
        <v>-</v>
      </c>
      <c r="AV80" s="152" t="str">
        <f>IF(ISBLANK(Výsledky!$JO$3),"",Výsledky!JO70)</f>
        <v>-</v>
      </c>
      <c r="AW80" s="152" t="str">
        <f>IF(ISBLANK(Výsledky!$JV$3),"",Výsledky!JV70)</f>
        <v>-</v>
      </c>
      <c r="AX80" s="152" t="str">
        <f>IF(ISBLANK(Výsledky!$KC$3),"",Výsledky!KC70)</f>
        <v>-</v>
      </c>
      <c r="AY80" s="152" t="str">
        <f>IF(ISBLANK(Výsledky!$KJ$3),"",Výsledky!KJ70)</f>
        <v>-</v>
      </c>
      <c r="AZ80" s="152" t="str">
        <f>IF(ISBLANK(Výsledky!$KQ$3),"",Výsledky!KQ70)</f>
        <v>-</v>
      </c>
      <c r="BA80" s="152" t="str">
        <f>IF(ISBLANK(Výsledky!$KX$3),"",Výsledky!KX70)</f>
        <v>-</v>
      </c>
      <c r="BB80" s="152" t="str">
        <f>IF(ISBLANK(Výsledky!$LE$3),"",Výsledky!LE70)</f>
        <v>-</v>
      </c>
      <c r="BC80" s="152" t="str">
        <f>IF(ISBLANK(Výsledky!$LL$3),"",Výsledky!LL70)</f>
        <v>-</v>
      </c>
      <c r="BD80" s="152" t="str">
        <f>IF(ISBLANK(Výsledky!$LS$3),"",Výsledky!LS70)</f>
        <v/>
      </c>
      <c r="BE80" s="152" t="str">
        <f>IF(ISBLANK(Výsledky!$LZ$3),"",Výsledky!LZ70)</f>
        <v>-</v>
      </c>
      <c r="BF80" s="152" t="str">
        <f>IF(ISBLANK(Výsledky!$MG$3),"",Výsledky!MG70)</f>
        <v>-</v>
      </c>
      <c r="BG80" s="152" t="str">
        <f>IF(ISBLANK(Výsledky!$MN$3),"",Výsledky!MN70)</f>
        <v/>
      </c>
      <c r="BH80" s="152" t="str">
        <f>IF(ISBLANK(Výsledky!$MU$3),"",Výsledky!MU70)</f>
        <v/>
      </c>
      <c r="BI80" s="152" t="str">
        <f>IF(ISBLANK(Výsledky!$NB$3),"",Výsledky!NB70)</f>
        <v/>
      </c>
      <c r="BJ80" s="152" t="str">
        <f>IF(ISBLANK(Výsledky!$NI$3),"",Výsledky!NI70)</f>
        <v/>
      </c>
      <c r="BK80" s="152" t="str">
        <f>IF(ISBLANK(Výsledky!$NP$3),"",Výsledky!NP70)</f>
        <v/>
      </c>
      <c r="BL80" s="152" t="str">
        <f>IF(ISBLANK(Výsledky!$NW$3),"",Výsledky!NW70)</f>
        <v/>
      </c>
      <c r="BM80" s="152" t="str">
        <f>IF(ISBLANK(Výsledky!$OD$3),"",Výsledky!OD70)</f>
        <v/>
      </c>
      <c r="BN80" s="152" t="str">
        <f>IF(ISBLANK(Výsledky!$OK$3),"",Výsledky!OK70)</f>
        <v/>
      </c>
      <c r="BO80" s="152" t="str">
        <f>IF(ISBLANK(Výsledky!$OR$3),"",Výsledky!OR70)</f>
        <v/>
      </c>
      <c r="BP80" s="152" t="str">
        <f>IF(ISBLANK(Výsledky!$OY$3),"",Výsledky!OY70)</f>
        <v/>
      </c>
      <c r="BQ80" s="152" t="str">
        <f>IF(ISBLANK(Výsledky!$PF$3),"",Výsledky!PF70)</f>
        <v/>
      </c>
      <c r="BR80" s="152" t="str">
        <f>IF(ISBLANK(Výsledky!$PM$3),"",Výsledky!PM70)</f>
        <v/>
      </c>
      <c r="BS80" s="152" t="str">
        <f>IF(ISBLANK(Výsledky!$PT$3),"",Výsledky!PT70)</f>
        <v/>
      </c>
      <c r="BT80" s="153" t="str">
        <f>IF(ISBLANK(Výsledky!$QA$3),"",Výsledky!QA70)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5" t="s">
        <v>245</v>
      </c>
      <c r="C81" s="161">
        <f>Tipy!A100</f>
        <v>13</v>
      </c>
      <c r="D81" s="179" t="str">
        <f>Tipy!B100</f>
        <v>Vrabejka</v>
      </c>
      <c r="E81" s="308">
        <f>SUM(F81:I81)</f>
        <v>110</v>
      </c>
      <c r="F81" s="306">
        <f>IF(ISBLANK(Výsledky!$I$3),"-",SUM(J81:M81,O81,Q81,S81:T81,V81,X81,Z81:AA81,AC81:AE81,AG81:AI81,AK81:AM81,AP81,AR81,AT81:AU81,AW81:AX81,BA81,BC81:BD81,BF81,BH81,BJ81,BL81,BN81,BP81,BR81:BS81))</f>
        <v>110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IF(ISBLANK(Výsledky!$I$3),"",Výsledky!I106)</f>
        <v>60</v>
      </c>
      <c r="K81" s="152">
        <f>IF(ISBLANK(Výsledky!$P$3),"",Výsledky!P106)</f>
        <v>50</v>
      </c>
      <c r="L81" s="152">
        <f>IF(ISBLANK(Výsledky!$W$3),"",Výsledky!W106)</f>
        <v>0</v>
      </c>
      <c r="M81" s="152" t="str">
        <f>IF(ISBLANK(Výsledky!$AD$3),"",Výsledky!AD106)</f>
        <v>-</v>
      </c>
      <c r="N81" s="152" t="str">
        <f>IF(ISBLANK(Výsledky!$AK$3),"",Výsledky!AK106)</f>
        <v>-</v>
      </c>
      <c r="O81" s="152" t="str">
        <f>IF(ISBLANK(Výsledky!$AR$3),"",Výsledky!AR106)</f>
        <v>-</v>
      </c>
      <c r="P81" s="152" t="str">
        <f>IF(ISBLANK(Výsledky!$AY$3),"",Výsledky!AY106)</f>
        <v>-</v>
      </c>
      <c r="Q81" s="152" t="str">
        <f>IF(ISBLANK(Výsledky!$BF$3),"",Výsledky!BF106)</f>
        <v>-</v>
      </c>
      <c r="R81" s="152" t="str">
        <f>IF(ISBLANK(Výsledky!$BM$3),"",Výsledky!BM106)</f>
        <v>-</v>
      </c>
      <c r="S81" s="152" t="str">
        <f>IF(ISBLANK(Výsledky!$BT$3),"",Výsledky!BT106)</f>
        <v>-</v>
      </c>
      <c r="T81" s="152" t="str">
        <f>IF(ISBLANK(Výsledky!$CA$3),"",Výsledky!CA106)</f>
        <v>-</v>
      </c>
      <c r="U81" s="152" t="str">
        <f>IF(ISBLANK(Výsledky!$CH$3),"",Výsledky!CH106)</f>
        <v>-</v>
      </c>
      <c r="V81" s="152" t="str">
        <f>IF(ISBLANK(Výsledky!$CO$3),"",Výsledky!CO106)</f>
        <v>-</v>
      </c>
      <c r="W81" s="152" t="str">
        <f>IF(ISBLANK(Výsledky!$CV$3),"",Výsledky!CV106)</f>
        <v>-</v>
      </c>
      <c r="X81" s="152" t="str">
        <f>IF(ISBLANK(Výsledky!$DC$3),"",Výsledky!DC106)</f>
        <v>-</v>
      </c>
      <c r="Y81" s="152" t="str">
        <f>IF(ISBLANK(Výsledky!$DJ$3),"",Výsledky!DJ106)</f>
        <v>-</v>
      </c>
      <c r="Z81" s="152" t="str">
        <f>IF(ISBLANK(Výsledky!$DQ$3),"",Výsledky!DQ106)</f>
        <v>-</v>
      </c>
      <c r="AA81" s="152" t="str">
        <f>IF(ISBLANK(Výsledky!$DX$3),"",Výsledky!DX106)</f>
        <v>-</v>
      </c>
      <c r="AB81" s="152" t="str">
        <f>IF(ISBLANK(Výsledky!$EE$3),"",Výsledky!EE106)</f>
        <v>-</v>
      </c>
      <c r="AC81" s="152" t="str">
        <f>IF(ISBLANK(Výsledky!$EL$3),"",Výsledky!EL106)</f>
        <v>-</v>
      </c>
      <c r="AD81" s="152" t="str">
        <f>IF(ISBLANK(Výsledky!$ES$3),"",Výsledky!ES106)</f>
        <v>-</v>
      </c>
      <c r="AE81" s="152" t="str">
        <f>IF(ISBLANK(Výsledky!$EZ$3),"",Výsledky!EZ106)</f>
        <v>-</v>
      </c>
      <c r="AF81" s="152" t="str">
        <f>IF(ISBLANK(Výsledky!$FG$3),"",Výsledky!FG106)</f>
        <v>-</v>
      </c>
      <c r="AG81" s="152" t="str">
        <f>IF(ISBLANK(Výsledky!$FN$3),"",Výsledky!FN106)</f>
        <v>-</v>
      </c>
      <c r="AH81" s="152" t="str">
        <f>IF(ISBLANK(Výsledky!$FU$3),"",Výsledky!FU106)</f>
        <v>-</v>
      </c>
      <c r="AI81" s="152" t="str">
        <f>IF(ISBLANK(Výsledky!$GB$3),"",Výsledky!GB106)</f>
        <v>-</v>
      </c>
      <c r="AJ81" s="152" t="str">
        <f>IF(ISBLANK(Výsledky!$GI$3),"",Výsledky!GI106)</f>
        <v>-</v>
      </c>
      <c r="AK81" s="152" t="str">
        <f>IF(ISBLANK(Výsledky!$GP$3),"",Výsledky!GP106)</f>
        <v>-</v>
      </c>
      <c r="AL81" s="152" t="str">
        <f>IF(ISBLANK(Výsledky!$GW$3),"",Výsledky!GW106)</f>
        <v>-</v>
      </c>
      <c r="AM81" s="152" t="str">
        <f>IF(ISBLANK(Výsledky!$HD$3),"",Výsledky!HD106)</f>
        <v>-</v>
      </c>
      <c r="AN81" s="152" t="str">
        <f>IF(ISBLANK(Výsledky!$HK$3),"",Výsledky!HK106)</f>
        <v>-</v>
      </c>
      <c r="AO81" s="152" t="str">
        <f>IF(ISBLANK(Výsledky!$HR$3),"",Výsledky!HR106)</f>
        <v>-</v>
      </c>
      <c r="AP81" s="152" t="str">
        <f>IF(ISBLANK(Výsledky!$HY$3),"",Výsledky!HY106)</f>
        <v>-</v>
      </c>
      <c r="AQ81" s="152" t="str">
        <f>IF(ISBLANK(Výsledky!$IF$3),"",Výsledky!IF106)</f>
        <v>-</v>
      </c>
      <c r="AR81" s="152" t="str">
        <f>IF(ISBLANK(Výsledky!$IM$3),"",Výsledky!IM106)</f>
        <v>-</v>
      </c>
      <c r="AS81" s="152" t="str">
        <f>IF(ISBLANK(Výsledky!$IT$3),"",Výsledky!IT106)</f>
        <v>-</v>
      </c>
      <c r="AT81" s="152" t="str">
        <f>IF(ISBLANK(Výsledky!$JA$3),"",Výsledky!JA106)</f>
        <v>-</v>
      </c>
      <c r="AU81" s="152" t="str">
        <f>IF(ISBLANK(Výsledky!$JH$3),"",Výsledky!JH106)</f>
        <v>-</v>
      </c>
      <c r="AV81" s="152" t="str">
        <f>IF(ISBLANK(Výsledky!$JO$3),"",Výsledky!JO106)</f>
        <v>-</v>
      </c>
      <c r="AW81" s="152" t="str">
        <f>IF(ISBLANK(Výsledky!$JV$3),"",Výsledky!JV106)</f>
        <v>-</v>
      </c>
      <c r="AX81" s="152" t="str">
        <f>IF(ISBLANK(Výsledky!$KC$3),"",Výsledky!KC106)</f>
        <v>-</v>
      </c>
      <c r="AY81" s="152" t="str">
        <f>IF(ISBLANK(Výsledky!$KJ$3),"",Výsledky!KJ106)</f>
        <v>-</v>
      </c>
      <c r="AZ81" s="152" t="str">
        <f>IF(ISBLANK(Výsledky!$KQ$3),"",Výsledky!KQ106)</f>
        <v>-</v>
      </c>
      <c r="BA81" s="152" t="str">
        <f>IF(ISBLANK(Výsledky!$KX$3),"",Výsledky!KX106)</f>
        <v>-</v>
      </c>
      <c r="BB81" s="152" t="str">
        <f>IF(ISBLANK(Výsledky!$LE$3),"",Výsledky!LE106)</f>
        <v>-</v>
      </c>
      <c r="BC81" s="152" t="str">
        <f>IF(ISBLANK(Výsledky!$LL$3),"",Výsledky!LL106)</f>
        <v>-</v>
      </c>
      <c r="BD81" s="152" t="str">
        <f>IF(ISBLANK(Výsledky!$LS$3),"",Výsledky!LS106)</f>
        <v/>
      </c>
      <c r="BE81" s="152" t="str">
        <f>IF(ISBLANK(Výsledky!$LZ$3),"",Výsledky!LZ106)</f>
        <v>-</v>
      </c>
      <c r="BF81" s="152" t="str">
        <f>IF(ISBLANK(Výsledky!$MG$3),"",Výsledky!MG106)</f>
        <v>-</v>
      </c>
      <c r="BG81" s="152" t="str">
        <f>IF(ISBLANK(Výsledky!$MN$3),"",Výsledky!MN106)</f>
        <v/>
      </c>
      <c r="BH81" s="152" t="str">
        <f>IF(ISBLANK(Výsledky!$MU$3),"",Výsledky!MU106)</f>
        <v/>
      </c>
      <c r="BI81" s="152" t="str">
        <f>IF(ISBLANK(Výsledky!$NB$3),"",Výsledky!NB106)</f>
        <v/>
      </c>
      <c r="BJ81" s="152" t="str">
        <f>IF(ISBLANK(Výsledky!$NI$3),"",Výsledky!NI106)</f>
        <v/>
      </c>
      <c r="BK81" s="152" t="str">
        <f>IF(ISBLANK(Výsledky!$NP$3),"",Výsledky!NP106)</f>
        <v/>
      </c>
      <c r="BL81" s="152" t="str">
        <f>IF(ISBLANK(Výsledky!$NW$3),"",Výsledky!NW106)</f>
        <v/>
      </c>
      <c r="BM81" s="152" t="str">
        <f>IF(ISBLANK(Výsledky!$OD$3),"",Výsledky!OD106)</f>
        <v/>
      </c>
      <c r="BN81" s="152" t="str">
        <f>IF(ISBLANK(Výsledky!$OK$3),"",Výsledky!OK106)</f>
        <v/>
      </c>
      <c r="BO81" s="152" t="str">
        <f>IF(ISBLANK(Výsledky!$OR$3),"",Výsledky!OR106)</f>
        <v/>
      </c>
      <c r="BP81" s="152" t="str">
        <f>IF(ISBLANK(Výsledky!$OY$3),"",Výsledky!OY106)</f>
        <v/>
      </c>
      <c r="BQ81" s="152" t="str">
        <f>IF(ISBLANK(Výsledky!$PF$3),"",Výsledky!PF106)</f>
        <v/>
      </c>
      <c r="BR81" s="152" t="str">
        <f>IF(ISBLANK(Výsledky!$PM$3),"",Výsledky!PM106)</f>
        <v/>
      </c>
      <c r="BS81" s="152" t="str">
        <f>IF(ISBLANK(Výsledky!$PT$3),"",Výsledky!PT106)</f>
        <v/>
      </c>
      <c r="BT81" s="153" t="str">
        <f>IF(ISBLANK(Výsledky!$QA$3),"",Výsledky!QA106)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308">
        <f>SUM(F82:I82)</f>
        <v>110</v>
      </c>
      <c r="F82" s="306">
        <f>IF(ISBLANK(Výsledky!$I$3),"-",SUM(J82:M82,O82,Q82,S82:T82,V82,X82,Z82:AA82,AC82:AE82,AG82:AI82,AK82:AM82,AP82,AR82,AT82:AU82,AW82:AX82,BA82,BC82:BD82,BF82,BH82,BJ82,BL82,BN82,BP82,BR82:BS82))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>-</v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>-</v>
      </c>
      <c r="AP82" s="152" t="str">
        <f>IF(ISBLANK(Výsledky!$HY$3),"",Výsledky!HY86)</f>
        <v>-</v>
      </c>
      <c r="AQ82" s="152" t="str">
        <f>IF(ISBLANK(Výsledky!$IF$3),"",Výsledky!IF86)</f>
        <v>-</v>
      </c>
      <c r="AR82" s="152" t="str">
        <f>IF(ISBLANK(Výsledky!$IM$3),"",Výsledky!IM86)</f>
        <v>-</v>
      </c>
      <c r="AS82" s="152" t="str">
        <f>IF(ISBLANK(Výsledky!$IT$3),"",Výsledky!IT86)</f>
        <v>-</v>
      </c>
      <c r="AT82" s="152" t="str">
        <f>IF(ISBLANK(Výsledky!$JA$3),"",Výsledky!JA86)</f>
        <v>-</v>
      </c>
      <c r="AU82" s="152" t="str">
        <f>IF(ISBLANK(Výsledky!$JH$3),"",Výsledky!JH86)</f>
        <v>-</v>
      </c>
      <c r="AV82" s="152" t="str">
        <f>IF(ISBLANK(Výsledky!$JO$3),"",Výsledky!JO86)</f>
        <v>-</v>
      </c>
      <c r="AW82" s="152" t="str">
        <f>IF(ISBLANK(Výsledky!$JV$3),"",Výsledky!JV86)</f>
        <v>-</v>
      </c>
      <c r="AX82" s="152" t="str">
        <f>IF(ISBLANK(Výsledky!$KC$3),"",Výsledky!KC86)</f>
        <v>-</v>
      </c>
      <c r="AY82" s="152" t="str">
        <f>IF(ISBLANK(Výsledky!$KJ$3),"",Výsledky!KJ86)</f>
        <v>-</v>
      </c>
      <c r="AZ82" s="152" t="str">
        <f>IF(ISBLANK(Výsledky!$KQ$3),"",Výsledky!KQ86)</f>
        <v>-</v>
      </c>
      <c r="BA82" s="152" t="str">
        <f>IF(ISBLANK(Výsledky!$KX$3),"",Výsledky!KX86)</f>
        <v>-</v>
      </c>
      <c r="BB82" s="152" t="str">
        <f>IF(ISBLANK(Výsledky!$LE$3),"",Výsledky!LE86)</f>
        <v>-</v>
      </c>
      <c r="BC82" s="152" t="str">
        <f>IF(ISBLANK(Výsledky!$LL$3),"",Výsledky!LL86)</f>
        <v>-</v>
      </c>
      <c r="BD82" s="152" t="str">
        <f>IF(ISBLANK(Výsledky!$LS$3),"",Výsledky!LS86)</f>
        <v/>
      </c>
      <c r="BE82" s="152" t="str">
        <f>IF(ISBLANK(Výsledky!$LZ$3),"",Výsledky!LZ86)</f>
        <v>-</v>
      </c>
      <c r="BF82" s="152" t="str">
        <f>IF(ISBLANK(Výsledky!$MG$3),"",Výsledky!MG86)</f>
        <v>-</v>
      </c>
      <c r="BG82" s="152" t="str">
        <f>IF(ISBLANK(Výsledky!$MN$3),"",Výsledky!MN86)</f>
        <v/>
      </c>
      <c r="BH82" s="152" t="str">
        <f>IF(ISBLANK(Výsledky!$MU$3),"",Výsledky!MU86)</f>
        <v/>
      </c>
      <c r="BI82" s="152" t="str">
        <f>IF(ISBLANK(Výsledky!$NB$3),"",Výsledky!NB86)</f>
        <v/>
      </c>
      <c r="BJ82" s="152" t="str">
        <f>IF(ISBLANK(Výsledky!$NI$3),"",Výsledky!NI86)</f>
        <v/>
      </c>
      <c r="BK82" s="152" t="str">
        <f>IF(ISBLANK(Výsledky!$NP$3),"",Výsledky!NP86)</f>
        <v/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308">
        <f>SUM(F83:I83)</f>
        <v>110</v>
      </c>
      <c r="F83" s="306">
        <f>IF(ISBLANK(Výsledky!$I$3),"-",SUM(J83:M83,O83,Q83,S83:T83,V83,X83,Z83:AA83,AC83:AE83,AG83:AI83,AK83:AM83,AP83,AR83,AT83:AU83,AW83:AX83,BA83,BC83:BD83,BF83,BH83,BJ83,BL83,BN83,BP83,BR83:BS83))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>-</v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>-</v>
      </c>
      <c r="AP83" s="152" t="str">
        <f>IF(ISBLANK(Výsledky!$HY$3),"",Výsledky!HY71)</f>
        <v>-</v>
      </c>
      <c r="AQ83" s="152" t="str">
        <f>IF(ISBLANK(Výsledky!$IF$3),"",Výsledky!IF71)</f>
        <v>-</v>
      </c>
      <c r="AR83" s="152" t="str">
        <f>IF(ISBLANK(Výsledky!$IM$3),"",Výsledky!IM71)</f>
        <v>-</v>
      </c>
      <c r="AS83" s="152" t="str">
        <f>IF(ISBLANK(Výsledky!$IT$3),"",Výsledky!IT71)</f>
        <v>-</v>
      </c>
      <c r="AT83" s="152" t="str">
        <f>IF(ISBLANK(Výsledky!$JA$3),"",Výsledky!JA71)</f>
        <v>-</v>
      </c>
      <c r="AU83" s="152" t="str">
        <f>IF(ISBLANK(Výsledky!$JH$3),"",Výsledky!JH71)</f>
        <v>-</v>
      </c>
      <c r="AV83" s="152" t="str">
        <f>IF(ISBLANK(Výsledky!$JO$3),"",Výsledky!JO71)</f>
        <v>-</v>
      </c>
      <c r="AW83" s="152" t="str">
        <f>IF(ISBLANK(Výsledky!$JV$3),"",Výsledky!JV71)</f>
        <v>-</v>
      </c>
      <c r="AX83" s="152" t="str">
        <f>IF(ISBLANK(Výsledky!$KC$3),"",Výsledky!KC71)</f>
        <v>-</v>
      </c>
      <c r="AY83" s="152" t="str">
        <f>IF(ISBLANK(Výsledky!$KJ$3),"",Výsledky!KJ71)</f>
        <v>-</v>
      </c>
      <c r="AZ83" s="152" t="str">
        <f>IF(ISBLANK(Výsledky!$KQ$3),"",Výsledky!KQ71)</f>
        <v>-</v>
      </c>
      <c r="BA83" s="152" t="str">
        <f>IF(ISBLANK(Výsledky!$KX$3),"",Výsledky!KX71)</f>
        <v>-</v>
      </c>
      <c r="BB83" s="152" t="str">
        <f>IF(ISBLANK(Výsledky!$LE$3),"",Výsledky!LE71)</f>
        <v>-</v>
      </c>
      <c r="BC83" s="152" t="str">
        <f>IF(ISBLANK(Výsledky!$LL$3),"",Výsledky!LL71)</f>
        <v>-</v>
      </c>
      <c r="BD83" s="152" t="str">
        <f>IF(ISBLANK(Výsledky!$LS$3),"",Výsledky!LS71)</f>
        <v/>
      </c>
      <c r="BE83" s="152" t="str">
        <f>IF(ISBLANK(Výsledky!$LZ$3),"",Výsledky!LZ71)</f>
        <v>-</v>
      </c>
      <c r="BF83" s="152" t="str">
        <f>IF(ISBLANK(Výsledky!$MG$3),"",Výsledky!MG71)</f>
        <v>-</v>
      </c>
      <c r="BG83" s="152" t="str">
        <f>IF(ISBLANK(Výsledky!$MN$3),"",Výsledky!MN71)</f>
        <v/>
      </c>
      <c r="BH83" s="152" t="str">
        <f>IF(ISBLANK(Výsledky!$MU$3),"",Výsledky!MU71)</f>
        <v/>
      </c>
      <c r="BI83" s="152" t="str">
        <f>IF(ISBLANK(Výsledky!$NB$3),"",Výsledky!NB71)</f>
        <v/>
      </c>
      <c r="BJ83" s="152" t="str">
        <f>IF(ISBLANK(Výsledky!$NI$3),"",Výsledky!NI71)</f>
        <v/>
      </c>
      <c r="BK83" s="152" t="str">
        <f>IF(ISBLANK(Výsledky!$NP$3),"",Výsledky!NP71)</f>
        <v/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308">
        <f>SUM(F84:I84)</f>
        <v>110</v>
      </c>
      <c r="F84" s="306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>-</v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>-</v>
      </c>
      <c r="AP84" s="152" t="str">
        <f>IF(ISBLANK(Výsledky!$HY$3),"",Výsledky!HY67)</f>
        <v>-</v>
      </c>
      <c r="AQ84" s="152" t="str">
        <f>IF(ISBLANK(Výsledky!$IF$3),"",Výsledky!IF67)</f>
        <v>-</v>
      </c>
      <c r="AR84" s="152" t="str">
        <f>IF(ISBLANK(Výsledky!$IM$3),"",Výsledky!IM67)</f>
        <v>-</v>
      </c>
      <c r="AS84" s="152" t="str">
        <f>IF(ISBLANK(Výsledky!$IT$3),"",Výsledky!IT67)</f>
        <v>-</v>
      </c>
      <c r="AT84" s="152" t="str">
        <f>IF(ISBLANK(Výsledky!$JA$3),"",Výsledky!JA67)</f>
        <v>-</v>
      </c>
      <c r="AU84" s="152" t="str">
        <f>IF(ISBLANK(Výsledky!$JH$3),"",Výsledky!JH67)</f>
        <v>-</v>
      </c>
      <c r="AV84" s="152" t="str">
        <f>IF(ISBLANK(Výsledky!$JO$3),"",Výsledky!JO67)</f>
        <v>-</v>
      </c>
      <c r="AW84" s="152" t="str">
        <f>IF(ISBLANK(Výsledky!$JV$3),"",Výsledky!JV67)</f>
        <v>-</v>
      </c>
      <c r="AX84" s="152" t="str">
        <f>IF(ISBLANK(Výsledky!$KC$3),"",Výsledky!KC67)</f>
        <v>-</v>
      </c>
      <c r="AY84" s="152" t="str">
        <f>IF(ISBLANK(Výsledky!$KJ$3),"",Výsledky!KJ67)</f>
        <v>-</v>
      </c>
      <c r="AZ84" s="152" t="str">
        <f>IF(ISBLANK(Výsledky!$KQ$3),"",Výsledky!KQ67)</f>
        <v>-</v>
      </c>
      <c r="BA84" s="152" t="str">
        <f>IF(ISBLANK(Výsledky!$KX$3),"",Výsledky!KX67)</f>
        <v>-</v>
      </c>
      <c r="BB84" s="152" t="str">
        <f>IF(ISBLANK(Výsledky!$LE$3),"",Výsledky!LE67)</f>
        <v>-</v>
      </c>
      <c r="BC84" s="152" t="str">
        <f>IF(ISBLANK(Výsledky!$LL$3),"",Výsledky!LL67)</f>
        <v>-</v>
      </c>
      <c r="BD84" s="152" t="str">
        <f>IF(ISBLANK(Výsledky!$LS$3),"",Výsledky!LS67)</f>
        <v/>
      </c>
      <c r="BE84" s="152" t="str">
        <f>IF(ISBLANK(Výsledky!$LZ$3),"",Výsledky!LZ67)</f>
        <v>-</v>
      </c>
      <c r="BF84" s="152" t="str">
        <f>IF(ISBLANK(Výsledky!$MG$3),"",Výsledky!MG67)</f>
        <v>-</v>
      </c>
      <c r="BG84" s="152" t="str">
        <f>IF(ISBLANK(Výsledky!$MN$3),"",Výsledky!MN67)</f>
        <v/>
      </c>
      <c r="BH84" s="152" t="str">
        <f>IF(ISBLANK(Výsledky!$MU$3),"",Výsledky!MU67)</f>
        <v/>
      </c>
      <c r="BI84" s="152" t="str">
        <f>IF(ISBLANK(Výsledky!$NB$3),"",Výsledky!NB67)</f>
        <v/>
      </c>
      <c r="BJ84" s="152" t="str">
        <f>IF(ISBLANK(Výsledky!$NI$3),"",Výsledky!NI67)</f>
        <v/>
      </c>
      <c r="BK84" s="152" t="str">
        <f>IF(ISBLANK(Výsledky!$NP$3),"",Výsledky!NP67)</f>
        <v/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5" t="s">
        <v>249</v>
      </c>
      <c r="C85" s="161">
        <f>Tipy!A36</f>
        <v>95</v>
      </c>
      <c r="D85" s="179" t="str">
        <f>Tipy!B36</f>
        <v>Jenda</v>
      </c>
      <c r="E85" s="308">
        <f>SUM(F85:I85)</f>
        <v>110</v>
      </c>
      <c r="F85" s="306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>-</v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>-</v>
      </c>
      <c r="AP85" s="152" t="str">
        <f>IF(ISBLANK(Výsledky!$HY$3),"",Výsledky!HY42)</f>
        <v>-</v>
      </c>
      <c r="AQ85" s="152" t="str">
        <f>IF(ISBLANK(Výsledky!$IF$3),"",Výsledky!IF42)</f>
        <v>-</v>
      </c>
      <c r="AR85" s="152" t="str">
        <f>IF(ISBLANK(Výsledky!$IM$3),"",Výsledky!IM42)</f>
        <v>-</v>
      </c>
      <c r="AS85" s="152" t="str">
        <f>IF(ISBLANK(Výsledky!$IT$3),"",Výsledky!IT42)</f>
        <v>-</v>
      </c>
      <c r="AT85" s="152" t="str">
        <f>IF(ISBLANK(Výsledky!$JA$3),"",Výsledky!JA42)</f>
        <v>-</v>
      </c>
      <c r="AU85" s="152" t="str">
        <f>IF(ISBLANK(Výsledky!$JH$3),"",Výsledky!JH42)</f>
        <v>-</v>
      </c>
      <c r="AV85" s="152" t="str">
        <f>IF(ISBLANK(Výsledky!$JO$3),"",Výsledky!JO42)</f>
        <v>-</v>
      </c>
      <c r="AW85" s="152" t="str">
        <f>IF(ISBLANK(Výsledky!$JV$3),"",Výsledky!JV42)</f>
        <v>-</v>
      </c>
      <c r="AX85" s="152" t="str">
        <f>IF(ISBLANK(Výsledky!$KC$3),"",Výsledky!KC42)</f>
        <v>-</v>
      </c>
      <c r="AY85" s="152" t="str">
        <f>IF(ISBLANK(Výsledky!$KJ$3),"",Výsledky!KJ42)</f>
        <v>-</v>
      </c>
      <c r="AZ85" s="152" t="str">
        <f>IF(ISBLANK(Výsledky!$KQ$3),"",Výsledky!KQ42)</f>
        <v>-</v>
      </c>
      <c r="BA85" s="152" t="str">
        <f>IF(ISBLANK(Výsledky!$KX$3),"",Výsledky!KX42)</f>
        <v>-</v>
      </c>
      <c r="BB85" s="152" t="str">
        <f>IF(ISBLANK(Výsledky!$LE$3),"",Výsledky!LE42)</f>
        <v>-</v>
      </c>
      <c r="BC85" s="152" t="str">
        <f>IF(ISBLANK(Výsledky!$LL$3),"",Výsledky!LL42)</f>
        <v>-</v>
      </c>
      <c r="BD85" s="152" t="str">
        <f>IF(ISBLANK(Výsledky!$LS$3),"",Výsledky!LS42)</f>
        <v/>
      </c>
      <c r="BE85" s="152" t="str">
        <f>IF(ISBLANK(Výsledky!$LZ$3),"",Výsledky!LZ42)</f>
        <v>-</v>
      </c>
      <c r="BF85" s="152" t="str">
        <f>IF(ISBLANK(Výsledky!$MG$3),"",Výsledky!MG42)</f>
        <v>-</v>
      </c>
      <c r="BG85" s="152" t="str">
        <f>IF(ISBLANK(Výsledky!$MN$3),"",Výsledky!MN42)</f>
        <v/>
      </c>
      <c r="BH85" s="152" t="str">
        <f>IF(ISBLANK(Výsledky!$MU$3),"",Výsledky!MU42)</f>
        <v/>
      </c>
      <c r="BI85" s="152" t="str">
        <f>IF(ISBLANK(Výsledky!$NB$3),"",Výsledky!NB42)</f>
        <v/>
      </c>
      <c r="BJ85" s="152" t="str">
        <f>IF(ISBLANK(Výsledky!$NI$3),"",Výsledky!NI42)</f>
        <v/>
      </c>
      <c r="BK85" s="152" t="str">
        <f>IF(ISBLANK(Výsledky!$NP$3),"",Výsledky!NP42)</f>
        <v/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308">
        <f>SUM(F86:I86)</f>
        <v>100</v>
      </c>
      <c r="F86" s="306">
        <f>IF(ISBLANK(Výsledky!$I$3),"-",SUM(J86:M86,O86,Q86,S86:T86,V86,X86,Z86:AA86,AC86:AE86,AG86:AI86,AK86:AM86,AP86,AR86,AT86:AU86,AW86:AX86,BA86,BC86:BD86,BF86,BH86,BJ86,BL86,BN86,BP86,BR86:BS86))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>-</v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>-</v>
      </c>
      <c r="AP86" s="152" t="str">
        <f>IF(ISBLANK(Výsledky!$HY$3),"",Výsledky!HY37)</f>
        <v>-</v>
      </c>
      <c r="AQ86" s="152" t="str">
        <f>IF(ISBLANK(Výsledky!$IF$3),"",Výsledky!IF37)</f>
        <v>-</v>
      </c>
      <c r="AR86" s="152" t="str">
        <f>IF(ISBLANK(Výsledky!$IM$3),"",Výsledky!IM37)</f>
        <v>-</v>
      </c>
      <c r="AS86" s="152" t="str">
        <f>IF(ISBLANK(Výsledky!$IT$3),"",Výsledky!IT37)</f>
        <v>-</v>
      </c>
      <c r="AT86" s="152" t="str">
        <f>IF(ISBLANK(Výsledky!$JA$3),"",Výsledky!JA37)</f>
        <v>-</v>
      </c>
      <c r="AU86" s="152" t="str">
        <f>IF(ISBLANK(Výsledky!$JH$3),"",Výsledky!JH37)</f>
        <v>-</v>
      </c>
      <c r="AV86" s="152" t="str">
        <f>IF(ISBLANK(Výsledky!$JO$3),"",Výsledky!JO37)</f>
        <v>-</v>
      </c>
      <c r="AW86" s="152" t="str">
        <f>IF(ISBLANK(Výsledky!$JV$3),"",Výsledky!JV37)</f>
        <v>-</v>
      </c>
      <c r="AX86" s="152" t="str">
        <f>IF(ISBLANK(Výsledky!$KC$3),"",Výsledky!KC37)</f>
        <v>-</v>
      </c>
      <c r="AY86" s="152" t="str">
        <f>IF(ISBLANK(Výsledky!$KJ$3),"",Výsledky!KJ37)</f>
        <v>-</v>
      </c>
      <c r="AZ86" s="152" t="str">
        <f>IF(ISBLANK(Výsledky!$KQ$3),"",Výsledky!KQ37)</f>
        <v>-</v>
      </c>
      <c r="BA86" s="152" t="str">
        <f>IF(ISBLANK(Výsledky!$KX$3),"",Výsledky!KX37)</f>
        <v>-</v>
      </c>
      <c r="BB86" s="152" t="str">
        <f>IF(ISBLANK(Výsledky!$LE$3),"",Výsledky!LE37)</f>
        <v>-</v>
      </c>
      <c r="BC86" s="152" t="str">
        <f>IF(ISBLANK(Výsledky!$LL$3),"",Výsledky!LL37)</f>
        <v>-</v>
      </c>
      <c r="BD86" s="152" t="str">
        <f>IF(ISBLANK(Výsledky!$LS$3),"",Výsledky!LS37)</f>
        <v/>
      </c>
      <c r="BE86" s="152" t="str">
        <f>IF(ISBLANK(Výsledky!$LZ$3),"",Výsledky!LZ37)</f>
        <v>-</v>
      </c>
      <c r="BF86" s="152" t="str">
        <f>IF(ISBLANK(Výsledky!$MG$3),"",Výsledky!MG37)</f>
        <v>-</v>
      </c>
      <c r="BG86" s="152" t="str">
        <f>IF(ISBLANK(Výsledky!$MN$3),"",Výsledky!MN37)</f>
        <v/>
      </c>
      <c r="BH86" s="152" t="str">
        <f>IF(ISBLANK(Výsledky!$MU$3),"",Výsledky!MU37)</f>
        <v/>
      </c>
      <c r="BI86" s="152" t="str">
        <f>IF(ISBLANK(Výsledky!$NB$3),"",Výsledky!NB37)</f>
        <v/>
      </c>
      <c r="BJ86" s="152" t="str">
        <f>IF(ISBLANK(Výsledky!$NI$3),"",Výsledky!NI37)</f>
        <v/>
      </c>
      <c r="BK86" s="152" t="str">
        <f>IF(ISBLANK(Výsledky!$NP$3),"",Výsledky!NP37)</f>
        <v/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>SUM(F87:I87)</f>
        <v>100</v>
      </c>
      <c r="F87" s="306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>-</v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>-</v>
      </c>
      <c r="AS87" s="152" t="str">
        <f>IF(ISBLANK(Výsledky!$IT$3),"",Výsledky!IT66)</f>
        <v>-</v>
      </c>
      <c r="AT87" s="152" t="str">
        <f>IF(ISBLANK(Výsledky!$JA$3),"",Výsledky!JA66)</f>
        <v>-</v>
      </c>
      <c r="AU87" s="152" t="str">
        <f>IF(ISBLANK(Výsledky!$JH$3),"",Výsledky!JH66)</f>
        <v>-</v>
      </c>
      <c r="AV87" s="152" t="str">
        <f>IF(ISBLANK(Výsledky!$JO$3),"",Výsledky!JO66)</f>
        <v>-</v>
      </c>
      <c r="AW87" s="152" t="str">
        <f>IF(ISBLANK(Výsledky!$JV$3),"",Výsledky!JV66)</f>
        <v>-</v>
      </c>
      <c r="AX87" s="152" t="str">
        <f>IF(ISBLANK(Výsledky!$KC$3),"",Výsledky!KC66)</f>
        <v>-</v>
      </c>
      <c r="AY87" s="152" t="str">
        <f>IF(ISBLANK(Výsledky!$KJ$3),"",Výsledky!KJ66)</f>
        <v>-</v>
      </c>
      <c r="AZ87" s="152" t="str">
        <f>IF(ISBLANK(Výsledky!$KQ$3),"",Výsledky!KQ66)</f>
        <v>-</v>
      </c>
      <c r="BA87" s="152" t="str">
        <f>IF(ISBLANK(Výsledky!$KX$3),"",Výsledky!KX66)</f>
        <v>-</v>
      </c>
      <c r="BB87" s="152" t="str">
        <f>IF(ISBLANK(Výsledky!$LE$3),"",Výsledky!LE66)</f>
        <v>-</v>
      </c>
      <c r="BC87" s="152" t="str">
        <f>IF(ISBLANK(Výsledky!$LL$3),"",Výsledky!LL66)</f>
        <v>-</v>
      </c>
      <c r="BD87" s="152" t="str">
        <f>IF(ISBLANK(Výsledky!$LS$3),"",Výsledky!LS66)</f>
        <v/>
      </c>
      <c r="BE87" s="152" t="str">
        <f>IF(ISBLANK(Výsledky!$LZ$3),"",Výsledky!LZ66)</f>
        <v>-</v>
      </c>
      <c r="BF87" s="152" t="str">
        <f>IF(ISBLANK(Výsledky!$MG$3),"",Výsledky!MG66)</f>
        <v>-</v>
      </c>
      <c r="BG87" s="152" t="str">
        <f>IF(ISBLANK(Výsledky!$MN$3),"",Výsledky!MN66)</f>
        <v/>
      </c>
      <c r="BH87" s="152" t="str">
        <f>IF(ISBLANK(Výsledky!$MU$3),"",Výsledky!MU66)</f>
        <v/>
      </c>
      <c r="BI87" s="152" t="str">
        <f>IF(ISBLANK(Výsledky!$NB$3),"",Výsledky!NB66)</f>
        <v/>
      </c>
      <c r="BJ87" s="152" t="str">
        <f>IF(ISBLANK(Výsledky!$NI$3),"",Výsledky!NI66)</f>
        <v/>
      </c>
      <c r="BK87" s="152" t="str">
        <f>IF(ISBLANK(Výsledky!$NP$3),"",Výsledky!NP66)</f>
        <v/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>SUM(F88:I88)</f>
        <v>90</v>
      </c>
      <c r="F88" s="306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>-</v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>-</v>
      </c>
      <c r="AS88" s="152" t="str">
        <f>IF(ISBLANK(Výsledky!$IT$3),"",Výsledky!IT100)</f>
        <v>-</v>
      </c>
      <c r="AT88" s="152" t="str">
        <f>IF(ISBLANK(Výsledky!$JA$3),"",Výsledky!JA100)</f>
        <v>-</v>
      </c>
      <c r="AU88" s="152" t="str">
        <f>IF(ISBLANK(Výsledky!$JH$3),"",Výsledky!JH100)</f>
        <v>-</v>
      </c>
      <c r="AV88" s="152" t="str">
        <f>IF(ISBLANK(Výsledky!$JO$3),"",Výsledky!JO100)</f>
        <v>-</v>
      </c>
      <c r="AW88" s="152" t="str">
        <f>IF(ISBLANK(Výsledky!$JV$3),"",Výsledky!JV100)</f>
        <v>-</v>
      </c>
      <c r="AX88" s="152" t="str">
        <f>IF(ISBLANK(Výsledky!$KC$3),"",Výsledky!KC100)</f>
        <v>-</v>
      </c>
      <c r="AY88" s="152" t="str">
        <f>IF(ISBLANK(Výsledky!$KJ$3),"",Výsledky!KJ100)</f>
        <v>-</v>
      </c>
      <c r="AZ88" s="152" t="str">
        <f>IF(ISBLANK(Výsledky!$KQ$3),"",Výsledky!KQ100)</f>
        <v>-</v>
      </c>
      <c r="BA88" s="152" t="str">
        <f>IF(ISBLANK(Výsledky!$KX$3),"",Výsledky!KX100)</f>
        <v>-</v>
      </c>
      <c r="BB88" s="152" t="str">
        <f>IF(ISBLANK(Výsledky!$LE$3),"",Výsledky!LE100)</f>
        <v>-</v>
      </c>
      <c r="BC88" s="152" t="str">
        <f>IF(ISBLANK(Výsledky!$LL$3),"",Výsledky!LL100)</f>
        <v>-</v>
      </c>
      <c r="BD88" s="152" t="str">
        <f>IF(ISBLANK(Výsledky!$LS$3),"",Výsledky!LS100)</f>
        <v/>
      </c>
      <c r="BE88" s="152" t="str">
        <f>IF(ISBLANK(Výsledky!$LZ$3),"",Výsledky!LZ100)</f>
        <v>-</v>
      </c>
      <c r="BF88" s="152" t="str">
        <f>IF(ISBLANK(Výsledky!$MG$3),"",Výsledky!MG100)</f>
        <v>-</v>
      </c>
      <c r="BG88" s="152" t="str">
        <f>IF(ISBLANK(Výsledky!$MN$3),"",Výsledky!MN100)</f>
        <v/>
      </c>
      <c r="BH88" s="152" t="str">
        <f>IF(ISBLANK(Výsledky!$MU$3),"",Výsledky!MU100)</f>
        <v/>
      </c>
      <c r="BI88" s="152" t="str">
        <f>IF(ISBLANK(Výsledky!$NB$3),"",Výsledky!NB100)</f>
        <v/>
      </c>
      <c r="BJ88" s="152" t="str">
        <f>IF(ISBLANK(Výsledky!$NI$3),"",Výsledky!NI100)</f>
        <v/>
      </c>
      <c r="BK88" s="152" t="str">
        <f>IF(ISBLANK(Výsledky!$NP$3),"",Výsledky!NP100)</f>
        <v/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>SUM(F89:I89)</f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>-</v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>-</v>
      </c>
      <c r="AS89" s="152" t="str">
        <f>IF(ISBLANK(Výsledky!$IT$3),"",Výsledky!IT34)</f>
        <v>-</v>
      </c>
      <c r="AT89" s="152" t="str">
        <f>IF(ISBLANK(Výsledky!$JA$3),"",Výsledky!JA34)</f>
        <v>-</v>
      </c>
      <c r="AU89" s="152" t="str">
        <f>IF(ISBLANK(Výsledky!$JH$3),"",Výsledky!JH34)</f>
        <v>-</v>
      </c>
      <c r="AV89" s="152" t="str">
        <f>IF(ISBLANK(Výsledky!$JO$3),"",Výsledky!JO34)</f>
        <v>-</v>
      </c>
      <c r="AW89" s="152" t="str">
        <f>IF(ISBLANK(Výsledky!$JV$3),"",Výsledky!JV34)</f>
        <v>-</v>
      </c>
      <c r="AX89" s="152" t="str">
        <f>IF(ISBLANK(Výsledky!$KC$3),"",Výsledky!KC34)</f>
        <v>-</v>
      </c>
      <c r="AY89" s="152" t="str">
        <f>IF(ISBLANK(Výsledky!$KJ$3),"",Výsledky!KJ34)</f>
        <v>-</v>
      </c>
      <c r="AZ89" s="152" t="str">
        <f>IF(ISBLANK(Výsledky!$KQ$3),"",Výsledky!KQ34)</f>
        <v>-</v>
      </c>
      <c r="BA89" s="152" t="str">
        <f>IF(ISBLANK(Výsledky!$KX$3),"",Výsledky!KX34)</f>
        <v>-</v>
      </c>
      <c r="BB89" s="152" t="str">
        <f>IF(ISBLANK(Výsledky!$LE$3),"",Výsledky!LE34)</f>
        <v>-</v>
      </c>
      <c r="BC89" s="152" t="str">
        <f>IF(ISBLANK(Výsledky!$LL$3),"",Výsledky!LL34)</f>
        <v>-</v>
      </c>
      <c r="BD89" s="152" t="str">
        <f>IF(ISBLANK(Výsledky!$LS$3),"",Výsledky!LS34)</f>
        <v/>
      </c>
      <c r="BE89" s="152" t="str">
        <f>IF(ISBLANK(Výsledky!$LZ$3),"",Výsledky!LZ34)</f>
        <v>-</v>
      </c>
      <c r="BF89" s="152" t="str">
        <f>IF(ISBLANK(Výsledky!$MG$3),"",Výsledky!MG34)</f>
        <v>-</v>
      </c>
      <c r="BG89" s="152" t="str">
        <f>IF(ISBLANK(Výsledky!$MN$3),"",Výsledky!MN34)</f>
        <v/>
      </c>
      <c r="BH89" s="152" t="str">
        <f>IF(ISBLANK(Výsledky!$MU$3),"",Výsledky!MU34)</f>
        <v/>
      </c>
      <c r="BI89" s="152" t="str">
        <f>IF(ISBLANK(Výsledky!$NB$3),"",Výsledky!NB34)</f>
        <v/>
      </c>
      <c r="BJ89" s="152" t="str">
        <f>IF(ISBLANK(Výsledky!$NI$3),"",Výsledky!NI34)</f>
        <v/>
      </c>
      <c r="BK89" s="152" t="str">
        <f>IF(ISBLANK(Výsledky!$NP$3),"",Výsledky!NP34)</f>
        <v/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>SUM(F90:I90)</f>
        <v>80</v>
      </c>
      <c r="F90" s="306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>-</v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>-</v>
      </c>
      <c r="AS90" s="152" t="str">
        <f>IF(ISBLANK(Výsledky!$IT$3),"",Výsledky!IT75)</f>
        <v>-</v>
      </c>
      <c r="AT90" s="152" t="str">
        <f>IF(ISBLANK(Výsledky!$JA$3),"",Výsledky!JA75)</f>
        <v>-</v>
      </c>
      <c r="AU90" s="152" t="str">
        <f>IF(ISBLANK(Výsledky!$JH$3),"",Výsledky!JH75)</f>
        <v>-</v>
      </c>
      <c r="AV90" s="152" t="str">
        <f>IF(ISBLANK(Výsledky!$JO$3),"",Výsledky!JO75)</f>
        <v>-</v>
      </c>
      <c r="AW90" s="152" t="str">
        <f>IF(ISBLANK(Výsledky!$JV$3),"",Výsledky!JV75)</f>
        <v>-</v>
      </c>
      <c r="AX90" s="152" t="str">
        <f>IF(ISBLANK(Výsledky!$KC$3),"",Výsledky!KC75)</f>
        <v>-</v>
      </c>
      <c r="AY90" s="152" t="str">
        <f>IF(ISBLANK(Výsledky!$KJ$3),"",Výsledky!KJ75)</f>
        <v>-</v>
      </c>
      <c r="AZ90" s="152" t="str">
        <f>IF(ISBLANK(Výsledky!$KQ$3),"",Výsledky!KQ75)</f>
        <v>-</v>
      </c>
      <c r="BA90" s="152" t="str">
        <f>IF(ISBLANK(Výsledky!$KX$3),"",Výsledky!KX75)</f>
        <v>-</v>
      </c>
      <c r="BB90" s="152" t="str">
        <f>IF(ISBLANK(Výsledky!$LE$3),"",Výsledky!LE75)</f>
        <v>-</v>
      </c>
      <c r="BC90" s="152" t="str">
        <f>IF(ISBLANK(Výsledky!$LL$3),"",Výsledky!LL75)</f>
        <v>-</v>
      </c>
      <c r="BD90" s="152" t="str">
        <f>IF(ISBLANK(Výsledky!$LS$3),"",Výsledky!LS75)</f>
        <v/>
      </c>
      <c r="BE90" s="152" t="str">
        <f>IF(ISBLANK(Výsledky!$LZ$3),"",Výsledky!LZ75)</f>
        <v>-</v>
      </c>
      <c r="BF90" s="152" t="str">
        <f>IF(ISBLANK(Výsledky!$MG$3),"",Výsledky!MG75)</f>
        <v>-</v>
      </c>
      <c r="BG90" s="152" t="str">
        <f>IF(ISBLANK(Výsledky!$MN$3),"",Výsledky!MN75)</f>
        <v/>
      </c>
      <c r="BH90" s="152" t="str">
        <f>IF(ISBLANK(Výsledky!$MU$3),"",Výsledky!MU75)</f>
        <v/>
      </c>
      <c r="BI90" s="152" t="str">
        <f>IF(ISBLANK(Výsledky!$NB$3),"",Výsledky!NB75)</f>
        <v/>
      </c>
      <c r="BJ90" s="152" t="str">
        <f>IF(ISBLANK(Výsledky!$NI$3),"",Výsledky!NI75)</f>
        <v/>
      </c>
      <c r="BK90" s="152" t="str">
        <f>IF(ISBLANK(Výsledky!$NP$3),"",Výsledky!NP75)</f>
        <v/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>SUM(F91:I91)</f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>-</v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>-</v>
      </c>
      <c r="AS91" s="152" t="str">
        <f>IF(ISBLANK(Výsledky!$IT$3),"",Výsledky!IT29)</f>
        <v>-</v>
      </c>
      <c r="AT91" s="152" t="str">
        <f>IF(ISBLANK(Výsledky!$JA$3),"",Výsledky!JA29)</f>
        <v>-</v>
      </c>
      <c r="AU91" s="152" t="str">
        <f>IF(ISBLANK(Výsledky!$JH$3),"",Výsledky!JH29)</f>
        <v>-</v>
      </c>
      <c r="AV91" s="152" t="str">
        <f>IF(ISBLANK(Výsledky!$JO$3),"",Výsledky!JO29)</f>
        <v>-</v>
      </c>
      <c r="AW91" s="152" t="str">
        <f>IF(ISBLANK(Výsledky!$JV$3),"",Výsledky!JV29)</f>
        <v>-</v>
      </c>
      <c r="AX91" s="152" t="str">
        <f>IF(ISBLANK(Výsledky!$KC$3),"",Výsledky!KC29)</f>
        <v>-</v>
      </c>
      <c r="AY91" s="152" t="str">
        <f>IF(ISBLANK(Výsledky!$KJ$3),"",Výsledky!KJ29)</f>
        <v>-</v>
      </c>
      <c r="AZ91" s="152" t="str">
        <f>IF(ISBLANK(Výsledky!$KQ$3),"",Výsledky!KQ29)</f>
        <v>-</v>
      </c>
      <c r="BA91" s="152" t="str">
        <f>IF(ISBLANK(Výsledky!$KX$3),"",Výsledky!KX29)</f>
        <v>-</v>
      </c>
      <c r="BB91" s="152" t="str">
        <f>IF(ISBLANK(Výsledky!$LE$3),"",Výsledky!LE29)</f>
        <v>-</v>
      </c>
      <c r="BC91" s="152" t="str">
        <f>IF(ISBLANK(Výsledky!$LL$3),"",Výsledky!LL29)</f>
        <v>-</v>
      </c>
      <c r="BD91" s="152" t="str">
        <f>IF(ISBLANK(Výsledky!$LS$3),"",Výsledky!LS29)</f>
        <v/>
      </c>
      <c r="BE91" s="152" t="str">
        <f>IF(ISBLANK(Výsledky!$LZ$3),"",Výsledky!LZ29)</f>
        <v>-</v>
      </c>
      <c r="BF91" s="152" t="str">
        <f>IF(ISBLANK(Výsledky!$MG$3),"",Výsledky!MG29)</f>
        <v>-</v>
      </c>
      <c r="BG91" s="152" t="str">
        <f>IF(ISBLANK(Výsledky!$MN$3),"",Výsledky!MN29)</f>
        <v/>
      </c>
      <c r="BH91" s="152" t="str">
        <f>IF(ISBLANK(Výsledky!$MU$3),"",Výsledky!MU29)</f>
        <v/>
      </c>
      <c r="BI91" s="152" t="str">
        <f>IF(ISBLANK(Výsledky!$NB$3),"",Výsledky!NB29)</f>
        <v/>
      </c>
      <c r="BJ91" s="152" t="str">
        <f>IF(ISBLANK(Výsledky!$NI$3),"",Výsledky!NI29)</f>
        <v/>
      </c>
      <c r="BK91" s="152" t="str">
        <f>IF(ISBLANK(Výsledky!$NP$3),"",Výsledky!NP29)</f>
        <v/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>SUM(F92:I92)</f>
        <v>70</v>
      </c>
      <c r="F92" s="306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>-</v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>-</v>
      </c>
      <c r="AS92" s="152" t="str">
        <f>IF(ISBLANK(Výsledky!$IT$3),"",Výsledky!IT68)</f>
        <v>-</v>
      </c>
      <c r="AT92" s="152" t="str">
        <f>IF(ISBLANK(Výsledky!$JA$3),"",Výsledky!JA68)</f>
        <v>-</v>
      </c>
      <c r="AU92" s="152" t="str">
        <f>IF(ISBLANK(Výsledky!$JH$3),"",Výsledky!JH68)</f>
        <v>-</v>
      </c>
      <c r="AV92" s="152" t="str">
        <f>IF(ISBLANK(Výsledky!$JO$3),"",Výsledky!JO68)</f>
        <v>-</v>
      </c>
      <c r="AW92" s="152" t="str">
        <f>IF(ISBLANK(Výsledky!$JV$3),"",Výsledky!JV68)</f>
        <v>-</v>
      </c>
      <c r="AX92" s="152" t="str">
        <f>IF(ISBLANK(Výsledky!$KC$3),"",Výsledky!KC68)</f>
        <v>-</v>
      </c>
      <c r="AY92" s="152" t="str">
        <f>IF(ISBLANK(Výsledky!$KJ$3),"",Výsledky!KJ68)</f>
        <v>-</v>
      </c>
      <c r="AZ92" s="152" t="str">
        <f>IF(ISBLANK(Výsledky!$KQ$3),"",Výsledky!KQ68)</f>
        <v>-</v>
      </c>
      <c r="BA92" s="152" t="str">
        <f>IF(ISBLANK(Výsledky!$KX$3),"",Výsledky!KX68)</f>
        <v>-</v>
      </c>
      <c r="BB92" s="152" t="str">
        <f>IF(ISBLANK(Výsledky!$LE$3),"",Výsledky!LE68)</f>
        <v>-</v>
      </c>
      <c r="BC92" s="152" t="str">
        <f>IF(ISBLANK(Výsledky!$LL$3),"",Výsledky!LL68)</f>
        <v>-</v>
      </c>
      <c r="BD92" s="152" t="str">
        <f>IF(ISBLANK(Výsledky!$LS$3),"",Výsledky!LS68)</f>
        <v/>
      </c>
      <c r="BE92" s="152" t="str">
        <f>IF(ISBLANK(Výsledky!$LZ$3),"",Výsledky!LZ68)</f>
        <v>-</v>
      </c>
      <c r="BF92" s="152" t="str">
        <f>IF(ISBLANK(Výsledky!$MG$3),"",Výsledky!MG68)</f>
        <v>-</v>
      </c>
      <c r="BG92" s="152" t="str">
        <f>IF(ISBLANK(Výsledky!$MN$3),"",Výsledky!MN68)</f>
        <v/>
      </c>
      <c r="BH92" s="152" t="str">
        <f>IF(ISBLANK(Výsledky!$MU$3),"",Výsledky!MU68)</f>
        <v/>
      </c>
      <c r="BI92" s="152" t="str">
        <f>IF(ISBLANK(Výsledky!$NB$3),"",Výsledky!NB68)</f>
        <v/>
      </c>
      <c r="BJ92" s="152" t="str">
        <f>IF(ISBLANK(Výsledky!$NI$3),"",Výsledky!NI68)</f>
        <v/>
      </c>
      <c r="BK92" s="152" t="str">
        <f>IF(ISBLANK(Výsledky!$NP$3),"",Výsledky!NP68)</f>
        <v/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>SUM(F93:I93)</f>
        <v>60</v>
      </c>
      <c r="F93" s="306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>-</v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>-</v>
      </c>
      <c r="AS93" s="152" t="str">
        <f>IF(ISBLANK(Výsledky!$IT$3),"",Výsledky!IT73)</f>
        <v>-</v>
      </c>
      <c r="AT93" s="152" t="str">
        <f>IF(ISBLANK(Výsledky!$JA$3),"",Výsledky!JA73)</f>
        <v>-</v>
      </c>
      <c r="AU93" s="152" t="str">
        <f>IF(ISBLANK(Výsledky!$JH$3),"",Výsledky!JH73)</f>
        <v>-</v>
      </c>
      <c r="AV93" s="152" t="str">
        <f>IF(ISBLANK(Výsledky!$JO$3),"",Výsledky!JO73)</f>
        <v>-</v>
      </c>
      <c r="AW93" s="152" t="str">
        <f>IF(ISBLANK(Výsledky!$JV$3),"",Výsledky!JV73)</f>
        <v>-</v>
      </c>
      <c r="AX93" s="152" t="str">
        <f>IF(ISBLANK(Výsledky!$KC$3),"",Výsledky!KC73)</f>
        <v>-</v>
      </c>
      <c r="AY93" s="152" t="str">
        <f>IF(ISBLANK(Výsledky!$KJ$3),"",Výsledky!KJ73)</f>
        <v>-</v>
      </c>
      <c r="AZ93" s="152" t="str">
        <f>IF(ISBLANK(Výsledky!$KQ$3),"",Výsledky!KQ73)</f>
        <v>-</v>
      </c>
      <c r="BA93" s="152" t="str">
        <f>IF(ISBLANK(Výsledky!$KX$3),"",Výsledky!KX73)</f>
        <v>-</v>
      </c>
      <c r="BB93" s="152" t="str">
        <f>IF(ISBLANK(Výsledky!$LE$3),"",Výsledky!LE73)</f>
        <v>-</v>
      </c>
      <c r="BC93" s="152" t="str">
        <f>IF(ISBLANK(Výsledky!$LL$3),"",Výsledky!LL73)</f>
        <v>-</v>
      </c>
      <c r="BD93" s="152" t="str">
        <f>IF(ISBLANK(Výsledky!$LS$3),"",Výsledky!LS73)</f>
        <v/>
      </c>
      <c r="BE93" s="152" t="str">
        <f>IF(ISBLANK(Výsledky!$LZ$3),"",Výsledky!LZ73)</f>
        <v>-</v>
      </c>
      <c r="BF93" s="152" t="str">
        <f>IF(ISBLANK(Výsledky!$MG$3),"",Výsledky!MG73)</f>
        <v>-</v>
      </c>
      <c r="BG93" s="152" t="str">
        <f>IF(ISBLANK(Výsledky!$MN$3),"",Výsledky!MN73)</f>
        <v/>
      </c>
      <c r="BH93" s="152" t="str">
        <f>IF(ISBLANK(Výsledky!$MU$3),"",Výsledky!MU73)</f>
        <v/>
      </c>
      <c r="BI93" s="152" t="str">
        <f>IF(ISBLANK(Výsledky!$NB$3),"",Výsledky!NB73)</f>
        <v/>
      </c>
      <c r="BJ93" s="152" t="str">
        <f>IF(ISBLANK(Výsledky!$NI$3),"",Výsledky!NI73)</f>
        <v/>
      </c>
      <c r="BK93" s="152" t="str">
        <f>IF(ISBLANK(Výsledky!$NP$3),"",Výsledky!NP73)</f>
        <v/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>SUM(F94:I94)</f>
        <v>60</v>
      </c>
      <c r="F94" s="306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>-</v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>-</v>
      </c>
      <c r="AS94" s="152" t="str">
        <f>IF(ISBLANK(Výsledky!$IT$3),"",Výsledky!IT59)</f>
        <v>-</v>
      </c>
      <c r="AT94" s="152" t="str">
        <f>IF(ISBLANK(Výsledky!$JA$3),"",Výsledky!JA59)</f>
        <v>-</v>
      </c>
      <c r="AU94" s="152" t="str">
        <f>IF(ISBLANK(Výsledky!$JH$3),"",Výsledky!JH59)</f>
        <v>-</v>
      </c>
      <c r="AV94" s="152" t="str">
        <f>IF(ISBLANK(Výsledky!$JO$3),"",Výsledky!JO59)</f>
        <v>-</v>
      </c>
      <c r="AW94" s="152" t="str">
        <f>IF(ISBLANK(Výsledky!$JV$3),"",Výsledky!JV59)</f>
        <v>-</v>
      </c>
      <c r="AX94" s="152" t="str">
        <f>IF(ISBLANK(Výsledky!$KC$3),"",Výsledky!KC59)</f>
        <v>-</v>
      </c>
      <c r="AY94" s="152" t="str">
        <f>IF(ISBLANK(Výsledky!$KJ$3),"",Výsledky!KJ59)</f>
        <v>-</v>
      </c>
      <c r="AZ94" s="152" t="str">
        <f>IF(ISBLANK(Výsledky!$KQ$3),"",Výsledky!KQ59)</f>
        <v>-</v>
      </c>
      <c r="BA94" s="152" t="str">
        <f>IF(ISBLANK(Výsledky!$KX$3),"",Výsledky!KX59)</f>
        <v>-</v>
      </c>
      <c r="BB94" s="152" t="str">
        <f>IF(ISBLANK(Výsledky!$LE$3),"",Výsledky!LE59)</f>
        <v>-</v>
      </c>
      <c r="BC94" s="152" t="str">
        <f>IF(ISBLANK(Výsledky!$LL$3),"",Výsledky!LL59)</f>
        <v>-</v>
      </c>
      <c r="BD94" s="152" t="str">
        <f>IF(ISBLANK(Výsledky!$LS$3),"",Výsledky!LS59)</f>
        <v/>
      </c>
      <c r="BE94" s="152" t="str">
        <f>IF(ISBLANK(Výsledky!$LZ$3),"",Výsledky!LZ59)</f>
        <v>-</v>
      </c>
      <c r="BF94" s="152" t="str">
        <f>IF(ISBLANK(Výsledky!$MG$3),"",Výsledky!MG59)</f>
        <v>-</v>
      </c>
      <c r="BG94" s="152" t="str">
        <f>IF(ISBLANK(Výsledky!$MN$3),"",Výsledky!MN59)</f>
        <v/>
      </c>
      <c r="BH94" s="152" t="str">
        <f>IF(ISBLANK(Výsledky!$MU$3),"",Výsledky!MU59)</f>
        <v/>
      </c>
      <c r="BI94" s="152" t="str">
        <f>IF(ISBLANK(Výsledky!$NB$3),"",Výsledky!NB59)</f>
        <v/>
      </c>
      <c r="BJ94" s="152" t="str">
        <f>IF(ISBLANK(Výsledky!$NI$3),"",Výsledky!NI59)</f>
        <v/>
      </c>
      <c r="BK94" s="152" t="str">
        <f>IF(ISBLANK(Výsledky!$NP$3),"",Výsledky!NP59)</f>
        <v/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>SUM(F95:I95)</f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>-</v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>-</v>
      </c>
      <c r="AS95" s="152" t="str">
        <f>IF(ISBLANK(Výsledky!$IT$3),"",Výsledky!IT53)</f>
        <v>-</v>
      </c>
      <c r="AT95" s="152" t="str">
        <f>IF(ISBLANK(Výsledky!$JA$3),"",Výsledky!JA53)</f>
        <v>-</v>
      </c>
      <c r="AU95" s="152" t="str">
        <f>IF(ISBLANK(Výsledky!$JH$3),"",Výsledky!JH53)</f>
        <v>-</v>
      </c>
      <c r="AV95" s="152" t="str">
        <f>IF(ISBLANK(Výsledky!$JO$3),"",Výsledky!JO53)</f>
        <v>-</v>
      </c>
      <c r="AW95" s="152" t="str">
        <f>IF(ISBLANK(Výsledky!$JV$3),"",Výsledky!JV53)</f>
        <v>-</v>
      </c>
      <c r="AX95" s="152" t="str">
        <f>IF(ISBLANK(Výsledky!$KC$3),"",Výsledky!KC53)</f>
        <v>-</v>
      </c>
      <c r="AY95" s="152" t="str">
        <f>IF(ISBLANK(Výsledky!$KJ$3),"",Výsledky!KJ53)</f>
        <v>-</v>
      </c>
      <c r="AZ95" s="152" t="str">
        <f>IF(ISBLANK(Výsledky!$KQ$3),"",Výsledky!KQ53)</f>
        <v>-</v>
      </c>
      <c r="BA95" s="152" t="str">
        <f>IF(ISBLANK(Výsledky!$KX$3),"",Výsledky!KX53)</f>
        <v>-</v>
      </c>
      <c r="BB95" s="152" t="str">
        <f>IF(ISBLANK(Výsledky!$LE$3),"",Výsledky!LE53)</f>
        <v>-</v>
      </c>
      <c r="BC95" s="152" t="str">
        <f>IF(ISBLANK(Výsledky!$LL$3),"",Výsledky!LL53)</f>
        <v>-</v>
      </c>
      <c r="BD95" s="152" t="str">
        <f>IF(ISBLANK(Výsledky!$LS$3),"",Výsledky!LS53)</f>
        <v/>
      </c>
      <c r="BE95" s="152" t="str">
        <f>IF(ISBLANK(Výsledky!$LZ$3),"",Výsledky!LZ53)</f>
        <v>-</v>
      </c>
      <c r="BF95" s="152" t="str">
        <f>IF(ISBLANK(Výsledky!$MG$3),"",Výsledky!MG53)</f>
        <v>-</v>
      </c>
      <c r="BG95" s="152" t="str">
        <f>IF(ISBLANK(Výsledky!$MN$3),"",Výsledky!MN53)</f>
        <v/>
      </c>
      <c r="BH95" s="152" t="str">
        <f>IF(ISBLANK(Výsledky!$MU$3),"",Výsledky!MU53)</f>
        <v/>
      </c>
      <c r="BI95" s="152" t="str">
        <f>IF(ISBLANK(Výsledky!$NB$3),"",Výsledky!NB53)</f>
        <v/>
      </c>
      <c r="BJ95" s="152" t="str">
        <f>IF(ISBLANK(Výsledky!$NI$3),"",Výsledky!NI53)</f>
        <v/>
      </c>
      <c r="BK95" s="152" t="str">
        <f>IF(ISBLANK(Výsledky!$NP$3),"",Výsledky!NP53)</f>
        <v/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>SUM(F96:I96)</f>
        <v>30</v>
      </c>
      <c r="F96" s="306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>-</v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>-</v>
      </c>
      <c r="AS96" s="152" t="str">
        <f>IF(ISBLANK(Výsledky!$IT$3),"",Výsledky!IT35)</f>
        <v>-</v>
      </c>
      <c r="AT96" s="152" t="str">
        <f>IF(ISBLANK(Výsledky!$JA$3),"",Výsledky!JA35)</f>
        <v>-</v>
      </c>
      <c r="AU96" s="152" t="str">
        <f>IF(ISBLANK(Výsledky!$JH$3),"",Výsledky!JH35)</f>
        <v>-</v>
      </c>
      <c r="AV96" s="152" t="str">
        <f>IF(ISBLANK(Výsledky!$JO$3),"",Výsledky!JO35)</f>
        <v>-</v>
      </c>
      <c r="AW96" s="152" t="str">
        <f>IF(ISBLANK(Výsledky!$JV$3),"",Výsledky!JV35)</f>
        <v>-</v>
      </c>
      <c r="AX96" s="152" t="str">
        <f>IF(ISBLANK(Výsledky!$KC$3),"",Výsledky!KC35)</f>
        <v>-</v>
      </c>
      <c r="AY96" s="152" t="str">
        <f>IF(ISBLANK(Výsledky!$KJ$3),"",Výsledky!KJ35)</f>
        <v>-</v>
      </c>
      <c r="AZ96" s="152" t="str">
        <f>IF(ISBLANK(Výsledky!$KQ$3),"",Výsledky!KQ35)</f>
        <v>-</v>
      </c>
      <c r="BA96" s="152" t="str">
        <f>IF(ISBLANK(Výsledky!$KX$3),"",Výsledky!KX35)</f>
        <v>-</v>
      </c>
      <c r="BB96" s="152" t="str">
        <f>IF(ISBLANK(Výsledky!$LE$3),"",Výsledky!LE35)</f>
        <v>-</v>
      </c>
      <c r="BC96" s="152" t="str">
        <f>IF(ISBLANK(Výsledky!$LL$3),"",Výsledky!LL35)</f>
        <v>-</v>
      </c>
      <c r="BD96" s="152" t="str">
        <f>IF(ISBLANK(Výsledky!$LS$3),"",Výsledky!LS35)</f>
        <v/>
      </c>
      <c r="BE96" s="152" t="str">
        <f>IF(ISBLANK(Výsledky!$LZ$3),"",Výsledky!LZ35)</f>
        <v>-</v>
      </c>
      <c r="BF96" s="152" t="str">
        <f>IF(ISBLANK(Výsledky!$MG$3),"",Výsledky!MG35)</f>
        <v>-</v>
      </c>
      <c r="BG96" s="152" t="str">
        <f>IF(ISBLANK(Výsledky!$MN$3),"",Výsledky!MN35)</f>
        <v/>
      </c>
      <c r="BH96" s="152" t="str">
        <f>IF(ISBLANK(Výsledky!$MU$3),"",Výsledky!MU35)</f>
        <v/>
      </c>
      <c r="BI96" s="152" t="str">
        <f>IF(ISBLANK(Výsledky!$NB$3),"",Výsledky!NB35)</f>
        <v/>
      </c>
      <c r="BJ96" s="152" t="str">
        <f>IF(ISBLANK(Výsledky!$NI$3),"",Výsledky!NI35)</f>
        <v/>
      </c>
      <c r="BK96" s="152" t="str">
        <f>IF(ISBLANK(Výsledky!$NP$3),"",Výsledky!NP35)</f>
        <v/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>SUM(F97:I97)</f>
        <v>20</v>
      </c>
      <c r="F97" s="306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>-</v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>-</v>
      </c>
      <c r="AS97" s="152" t="str">
        <f>IF(ISBLANK(Výsledky!$IT$3),"",Výsledky!IT89)</f>
        <v>-</v>
      </c>
      <c r="AT97" s="152" t="str">
        <f>IF(ISBLANK(Výsledky!$JA$3),"",Výsledky!JA89)</f>
        <v>-</v>
      </c>
      <c r="AU97" s="152" t="str">
        <f>IF(ISBLANK(Výsledky!$JH$3),"",Výsledky!JH89)</f>
        <v>-</v>
      </c>
      <c r="AV97" s="152" t="str">
        <f>IF(ISBLANK(Výsledky!$JO$3),"",Výsledky!JO89)</f>
        <v>-</v>
      </c>
      <c r="AW97" s="152" t="str">
        <f>IF(ISBLANK(Výsledky!$JV$3),"",Výsledky!JV89)</f>
        <v>-</v>
      </c>
      <c r="AX97" s="152" t="str">
        <f>IF(ISBLANK(Výsledky!$KC$3),"",Výsledky!KC89)</f>
        <v>-</v>
      </c>
      <c r="AY97" s="152" t="str">
        <f>IF(ISBLANK(Výsledky!$KJ$3),"",Výsledky!KJ89)</f>
        <v>-</v>
      </c>
      <c r="AZ97" s="152" t="str">
        <f>IF(ISBLANK(Výsledky!$KQ$3),"",Výsledky!KQ89)</f>
        <v>-</v>
      </c>
      <c r="BA97" s="152" t="str">
        <f>IF(ISBLANK(Výsledky!$KX$3),"",Výsledky!KX89)</f>
        <v>-</v>
      </c>
      <c r="BB97" s="152" t="str">
        <f>IF(ISBLANK(Výsledky!$LE$3),"",Výsledky!LE89)</f>
        <v>-</v>
      </c>
      <c r="BC97" s="152" t="str">
        <f>IF(ISBLANK(Výsledky!$LL$3),"",Výsledky!LL89)</f>
        <v>-</v>
      </c>
      <c r="BD97" s="152" t="str">
        <f>IF(ISBLANK(Výsledky!$LS$3),"",Výsledky!LS89)</f>
        <v/>
      </c>
      <c r="BE97" s="152" t="str">
        <f>IF(ISBLANK(Výsledky!$LZ$3),"",Výsledky!LZ89)</f>
        <v>-</v>
      </c>
      <c r="BF97" s="152" t="str">
        <f>IF(ISBLANK(Výsledky!$MG$3),"",Výsledky!MG89)</f>
        <v>-</v>
      </c>
      <c r="BG97" s="152" t="str">
        <f>IF(ISBLANK(Výsledky!$MN$3),"",Výsledky!MN89)</f>
        <v/>
      </c>
      <c r="BH97" s="152" t="str">
        <f>IF(ISBLANK(Výsledky!$MU$3),"",Výsledky!MU89)</f>
        <v/>
      </c>
      <c r="BI97" s="152" t="str">
        <f>IF(ISBLANK(Výsledky!$NB$3),"",Výsledky!NB89)</f>
        <v/>
      </c>
      <c r="BJ97" s="152" t="str">
        <f>IF(ISBLANK(Výsledky!$NI$3),"",Výsledky!NI89)</f>
        <v/>
      </c>
      <c r="BK97" s="152" t="str">
        <f>IF(ISBLANK(Výsledky!$NP$3),"",Výsledky!NP89)</f>
        <v/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>SUM(F98:I98)</f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>-</v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>-</v>
      </c>
      <c r="AS98" s="152" t="str">
        <f>IF(ISBLANK(Výsledky!$IT$3),"",Výsledky!IT55)</f>
        <v>-</v>
      </c>
      <c r="AT98" s="152" t="str">
        <f>IF(ISBLANK(Výsledky!$JA$3),"",Výsledky!JA55)</f>
        <v>-</v>
      </c>
      <c r="AU98" s="152" t="str">
        <f>IF(ISBLANK(Výsledky!$JH$3),"",Výsledky!JH55)</f>
        <v>-</v>
      </c>
      <c r="AV98" s="152" t="str">
        <f>IF(ISBLANK(Výsledky!$JO$3),"",Výsledky!JO55)</f>
        <v>-</v>
      </c>
      <c r="AW98" s="152" t="str">
        <f>IF(ISBLANK(Výsledky!$JV$3),"",Výsledky!JV55)</f>
        <v>-</v>
      </c>
      <c r="AX98" s="152" t="str">
        <f>IF(ISBLANK(Výsledky!$KC$3),"",Výsledky!KC55)</f>
        <v>-</v>
      </c>
      <c r="AY98" s="152" t="str">
        <f>IF(ISBLANK(Výsledky!$KJ$3),"",Výsledky!KJ55)</f>
        <v>-</v>
      </c>
      <c r="AZ98" s="152" t="str">
        <f>IF(ISBLANK(Výsledky!$KQ$3),"",Výsledky!KQ55)</f>
        <v>-</v>
      </c>
      <c r="BA98" s="152" t="str">
        <f>IF(ISBLANK(Výsledky!$KX$3),"",Výsledky!KX55)</f>
        <v>-</v>
      </c>
      <c r="BB98" s="152" t="str">
        <f>IF(ISBLANK(Výsledky!$LE$3),"",Výsledky!LE55)</f>
        <v>-</v>
      </c>
      <c r="BC98" s="152" t="str">
        <f>IF(ISBLANK(Výsledky!$LL$3),"",Výsledky!LL55)</f>
        <v>-</v>
      </c>
      <c r="BD98" s="152" t="str">
        <f>IF(ISBLANK(Výsledky!$LS$3),"",Výsledky!LS55)</f>
        <v/>
      </c>
      <c r="BE98" s="152" t="str">
        <f>IF(ISBLANK(Výsledky!$LZ$3),"",Výsledky!LZ55)</f>
        <v>-</v>
      </c>
      <c r="BF98" s="152" t="str">
        <f>IF(ISBLANK(Výsledky!$MG$3),"",Výsledky!MG55)</f>
        <v>-</v>
      </c>
      <c r="BG98" s="152" t="str">
        <f>IF(ISBLANK(Výsledky!$MN$3),"",Výsledky!MN55)</f>
        <v/>
      </c>
      <c r="BH98" s="152" t="str">
        <f>IF(ISBLANK(Výsledky!$MU$3),"",Výsledky!MU55)</f>
        <v/>
      </c>
      <c r="BI98" s="152" t="str">
        <f>IF(ISBLANK(Výsledky!$NB$3),"",Výsledky!NB55)</f>
        <v/>
      </c>
      <c r="BJ98" s="152" t="str">
        <f>IF(ISBLANK(Výsledky!$NI$3),"",Výsledky!NI55)</f>
        <v/>
      </c>
      <c r="BK98" s="152" t="str">
        <f>IF(ISBLANK(Výsledky!$NP$3),"",Výsledky!NP55)</f>
        <v/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>SUM(F99:I99)</f>
        <v>10</v>
      </c>
      <c r="F99" s="306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>-</v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>-</v>
      </c>
      <c r="AS99" s="152" t="str">
        <f>IF(ISBLANK(Výsledky!$IT$3),"",Výsledky!IT44)</f>
        <v>-</v>
      </c>
      <c r="AT99" s="152" t="str">
        <f>IF(ISBLANK(Výsledky!$JA$3),"",Výsledky!JA44)</f>
        <v>-</v>
      </c>
      <c r="AU99" s="152" t="str">
        <f>IF(ISBLANK(Výsledky!$JH$3),"",Výsledky!JH44)</f>
        <v>-</v>
      </c>
      <c r="AV99" s="152" t="str">
        <f>IF(ISBLANK(Výsledky!$JO$3),"",Výsledky!JO44)</f>
        <v>-</v>
      </c>
      <c r="AW99" s="152" t="str">
        <f>IF(ISBLANK(Výsledky!$JV$3),"",Výsledky!JV44)</f>
        <v>-</v>
      </c>
      <c r="AX99" s="152" t="str">
        <f>IF(ISBLANK(Výsledky!$KC$3),"",Výsledky!KC44)</f>
        <v>-</v>
      </c>
      <c r="AY99" s="152" t="str">
        <f>IF(ISBLANK(Výsledky!$KJ$3),"",Výsledky!KJ44)</f>
        <v>-</v>
      </c>
      <c r="AZ99" s="152" t="str">
        <f>IF(ISBLANK(Výsledky!$KQ$3),"",Výsledky!KQ44)</f>
        <v>-</v>
      </c>
      <c r="BA99" s="152" t="str">
        <f>IF(ISBLANK(Výsledky!$KX$3),"",Výsledky!KX44)</f>
        <v>-</v>
      </c>
      <c r="BB99" s="152" t="str">
        <f>IF(ISBLANK(Výsledky!$LE$3),"",Výsledky!LE44)</f>
        <v>-</v>
      </c>
      <c r="BC99" s="152" t="str">
        <f>IF(ISBLANK(Výsledky!$LL$3),"",Výsledky!LL44)</f>
        <v>-</v>
      </c>
      <c r="BD99" s="152" t="str">
        <f>IF(ISBLANK(Výsledky!$LS$3),"",Výsledky!LS44)</f>
        <v/>
      </c>
      <c r="BE99" s="152" t="str">
        <f>IF(ISBLANK(Výsledky!$LZ$3),"",Výsledky!LZ44)</f>
        <v>-</v>
      </c>
      <c r="BF99" s="152" t="str">
        <f>IF(ISBLANK(Výsledky!$MG$3),"",Výsledky!MG44)</f>
        <v>-</v>
      </c>
      <c r="BG99" s="152" t="str">
        <f>IF(ISBLANK(Výsledky!$MN$3),"",Výsledky!MN44)</f>
        <v/>
      </c>
      <c r="BH99" s="152" t="str">
        <f>IF(ISBLANK(Výsledky!$MU$3),"",Výsledky!MU44)</f>
        <v/>
      </c>
      <c r="BI99" s="152" t="str">
        <f>IF(ISBLANK(Výsledky!$NB$3),"",Výsledky!NB44)</f>
        <v/>
      </c>
      <c r="BJ99" s="152" t="str">
        <f>IF(ISBLANK(Výsledky!$NI$3),"",Výsledky!NI44)</f>
        <v/>
      </c>
      <c r="BK99" s="152" t="str">
        <f>IF(ISBLANK(Výsledky!$NP$3),"",Výsledky!NP44)</f>
        <v/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>SUM(F100:I100)</f>
        <v>0</v>
      </c>
      <c r="F100" s="306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>-</v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>-</v>
      </c>
      <c r="AS100" s="152" t="str">
        <f>IF(ISBLANK(Výsledky!$IT$3),"",Výsledky!IT43)</f>
        <v>-</v>
      </c>
      <c r="AT100" s="152" t="str">
        <f>IF(ISBLANK(Výsledky!$JA$3),"",Výsledky!JA43)</f>
        <v>-</v>
      </c>
      <c r="AU100" s="152" t="str">
        <f>IF(ISBLANK(Výsledky!$JH$3),"",Výsledky!JH43)</f>
        <v>-</v>
      </c>
      <c r="AV100" s="152" t="str">
        <f>IF(ISBLANK(Výsledky!$JO$3),"",Výsledky!JO43)</f>
        <v>-</v>
      </c>
      <c r="AW100" s="152" t="str">
        <f>IF(ISBLANK(Výsledky!$JV$3),"",Výsledky!JV43)</f>
        <v>-</v>
      </c>
      <c r="AX100" s="152" t="str">
        <f>IF(ISBLANK(Výsledky!$KC$3),"",Výsledky!KC43)</f>
        <v>-</v>
      </c>
      <c r="AY100" s="152" t="str">
        <f>IF(ISBLANK(Výsledky!$KJ$3),"",Výsledky!KJ43)</f>
        <v>-</v>
      </c>
      <c r="AZ100" s="152" t="str">
        <f>IF(ISBLANK(Výsledky!$KQ$3),"",Výsledky!KQ43)</f>
        <v>-</v>
      </c>
      <c r="BA100" s="152" t="str">
        <f>IF(ISBLANK(Výsledky!$KX$3),"",Výsledky!KX43)</f>
        <v>-</v>
      </c>
      <c r="BB100" s="152" t="str">
        <f>IF(ISBLANK(Výsledky!$LE$3),"",Výsledky!LE43)</f>
        <v>-</v>
      </c>
      <c r="BC100" s="152" t="str">
        <f>IF(ISBLANK(Výsledky!$LL$3),"",Výsledky!LL43)</f>
        <v>-</v>
      </c>
      <c r="BD100" s="152" t="str">
        <f>IF(ISBLANK(Výsledky!$LS$3),"",Výsledky!LS43)</f>
        <v/>
      </c>
      <c r="BE100" s="152" t="str">
        <f>IF(ISBLANK(Výsledky!$LZ$3),"",Výsledky!LZ43)</f>
        <v>-</v>
      </c>
      <c r="BF100" s="152" t="str">
        <f>IF(ISBLANK(Výsledky!$MG$3),"",Výsledky!MG43)</f>
        <v>-</v>
      </c>
      <c r="BG100" s="152" t="str">
        <f>IF(ISBLANK(Výsledky!$MN$3),"",Výsledky!MN43)</f>
        <v/>
      </c>
      <c r="BH100" s="152" t="str">
        <f>IF(ISBLANK(Výsledky!$MU$3),"",Výsledky!MU43)</f>
        <v/>
      </c>
      <c r="BI100" s="152" t="str">
        <f>IF(ISBLANK(Výsledky!$NB$3),"",Výsledky!NB43)</f>
        <v/>
      </c>
      <c r="BJ100" s="152" t="str">
        <f>IF(ISBLANK(Výsledky!$NI$3),"",Výsledky!NI43)</f>
        <v/>
      </c>
      <c r="BK100" s="152" t="str">
        <f>IF(ISBLANK(Výsledky!$NP$3),"",Výsledky!NP43)</f>
        <v/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>SUM(F101:I101)</f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>-</v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>-</v>
      </c>
      <c r="AS101" s="152" t="str">
        <f>IF(ISBLANK(Výsledky!$IT$3),"",Výsledky!IT50)</f>
        <v>-</v>
      </c>
      <c r="AT101" s="152" t="str">
        <f>IF(ISBLANK(Výsledky!$JA$3),"",Výsledky!JA50)</f>
        <v>-</v>
      </c>
      <c r="AU101" s="152" t="str">
        <f>IF(ISBLANK(Výsledky!$JH$3),"",Výsledky!JH50)</f>
        <v>-</v>
      </c>
      <c r="AV101" s="152" t="str">
        <f>IF(ISBLANK(Výsledky!$JO$3),"",Výsledky!JO50)</f>
        <v>-</v>
      </c>
      <c r="AW101" s="152" t="str">
        <f>IF(ISBLANK(Výsledky!$JV$3),"",Výsledky!JV50)</f>
        <v>-</v>
      </c>
      <c r="AX101" s="152" t="str">
        <f>IF(ISBLANK(Výsledky!$KC$3),"",Výsledky!KC50)</f>
        <v>-</v>
      </c>
      <c r="AY101" s="152" t="str">
        <f>IF(ISBLANK(Výsledky!$KJ$3),"",Výsledky!KJ50)</f>
        <v>-</v>
      </c>
      <c r="AZ101" s="152" t="str">
        <f>IF(ISBLANK(Výsledky!$KQ$3),"",Výsledky!KQ50)</f>
        <v>-</v>
      </c>
      <c r="BA101" s="152" t="str">
        <f>IF(ISBLANK(Výsledky!$KX$3),"",Výsledky!KX50)</f>
        <v>-</v>
      </c>
      <c r="BB101" s="152" t="str">
        <f>IF(ISBLANK(Výsledky!$LE$3),"",Výsledky!LE50)</f>
        <v>-</v>
      </c>
      <c r="BC101" s="152" t="str">
        <f>IF(ISBLANK(Výsledky!$LL$3),"",Výsledky!LL50)</f>
        <v>-</v>
      </c>
      <c r="BD101" s="152" t="str">
        <f>IF(ISBLANK(Výsledky!$LS$3),"",Výsledky!LS50)</f>
        <v/>
      </c>
      <c r="BE101" s="152" t="str">
        <f>IF(ISBLANK(Výsledky!$LZ$3),"",Výsledky!LZ50)</f>
        <v>-</v>
      </c>
      <c r="BF101" s="152" t="str">
        <f>IF(ISBLANK(Výsledky!$MG$3),"",Výsledky!MG50)</f>
        <v>-</v>
      </c>
      <c r="BG101" s="152" t="str">
        <f>IF(ISBLANK(Výsledky!$MN$3),"",Výsledky!MN50)</f>
        <v/>
      </c>
      <c r="BH101" s="152" t="str">
        <f>IF(ISBLANK(Výsledky!$MU$3),"",Výsledky!MU50)</f>
        <v/>
      </c>
      <c r="BI101" s="152" t="str">
        <f>IF(ISBLANK(Výsledky!$NB$3),"",Výsledky!NB50)</f>
        <v/>
      </c>
      <c r="BJ101" s="152" t="str">
        <f>IF(ISBLANK(Výsledky!$NI$3),"",Výsledky!NI50)</f>
        <v/>
      </c>
      <c r="BK101" s="152" t="str">
        <f>IF(ISBLANK(Výsledky!$NP$3),"",Výsledky!NP50)</f>
        <v/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>SUM(F102:I102)</f>
        <v>0</v>
      </c>
      <c r="F102" s="306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>-</v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>-</v>
      </c>
      <c r="AS102" s="152" t="str">
        <f>IF(ISBLANK(Výsledky!$IT$3),"",Výsledky!IT93)</f>
        <v>-</v>
      </c>
      <c r="AT102" s="152" t="str">
        <f>IF(ISBLANK(Výsledky!$JA$3),"",Výsledky!JA93)</f>
        <v>-</v>
      </c>
      <c r="AU102" s="152" t="str">
        <f>IF(ISBLANK(Výsledky!$JH$3),"",Výsledky!JH93)</f>
        <v>-</v>
      </c>
      <c r="AV102" s="152" t="str">
        <f>IF(ISBLANK(Výsledky!$JO$3),"",Výsledky!JO93)</f>
        <v>-</v>
      </c>
      <c r="AW102" s="152" t="str">
        <f>IF(ISBLANK(Výsledky!$JV$3),"",Výsledky!JV93)</f>
        <v>-</v>
      </c>
      <c r="AX102" s="152" t="str">
        <f>IF(ISBLANK(Výsledky!$KC$3),"",Výsledky!KC93)</f>
        <v>-</v>
      </c>
      <c r="AY102" s="152" t="str">
        <f>IF(ISBLANK(Výsledky!$KJ$3),"",Výsledky!KJ93)</f>
        <v>-</v>
      </c>
      <c r="AZ102" s="152" t="str">
        <f>IF(ISBLANK(Výsledky!$KQ$3),"",Výsledky!KQ93)</f>
        <v>-</v>
      </c>
      <c r="BA102" s="152" t="str">
        <f>IF(ISBLANK(Výsledky!$KX$3),"",Výsledky!KX93)</f>
        <v>-</v>
      </c>
      <c r="BB102" s="152" t="str">
        <f>IF(ISBLANK(Výsledky!$LE$3),"",Výsledky!LE93)</f>
        <v>-</v>
      </c>
      <c r="BC102" s="152" t="str">
        <f>IF(ISBLANK(Výsledky!$LL$3),"",Výsledky!LL93)</f>
        <v>-</v>
      </c>
      <c r="BD102" s="152" t="str">
        <f>IF(ISBLANK(Výsledky!$LS$3),"",Výsledky!LS93)</f>
        <v/>
      </c>
      <c r="BE102" s="152" t="str">
        <f>IF(ISBLANK(Výsledky!$LZ$3),"",Výsledky!LZ93)</f>
        <v>-</v>
      </c>
      <c r="BF102" s="152" t="str">
        <f>IF(ISBLANK(Výsledky!$MG$3),"",Výsledky!MG93)</f>
        <v>-</v>
      </c>
      <c r="BG102" s="152" t="str">
        <f>IF(ISBLANK(Výsledky!$MN$3),"",Výsledky!MN93)</f>
        <v/>
      </c>
      <c r="BH102" s="152" t="str">
        <f>IF(ISBLANK(Výsledky!$MU$3),"",Výsledky!MU93)</f>
        <v/>
      </c>
      <c r="BI102" s="152" t="str">
        <f>IF(ISBLANK(Výsledky!$NB$3),"",Výsledky!NB93)</f>
        <v/>
      </c>
      <c r="BJ102" s="152" t="str">
        <f>IF(ISBLANK(Výsledky!$NI$3),"",Výsledky!NI93)</f>
        <v/>
      </c>
      <c r="BK102" s="152" t="str">
        <f>IF(ISBLANK(Výsledky!$NP$3),"",Výsledky!NP93)</f>
        <v/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>SUM(F103:I103)</f>
        <v>0</v>
      </c>
      <c r="F103" s="332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>-</v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>-</v>
      </c>
      <c r="AS103" s="158" t="str">
        <f>IF(ISBLANK(Výsledky!$IT$3),"",Výsledky!IT28)</f>
        <v>-</v>
      </c>
      <c r="AT103" s="158" t="str">
        <f>IF(ISBLANK(Výsledky!$JA$3),"",Výsledky!JA28)</f>
        <v>-</v>
      </c>
      <c r="AU103" s="158" t="str">
        <f>IF(ISBLANK(Výsledky!$JH$3),"",Výsledky!JH28)</f>
        <v>-</v>
      </c>
      <c r="AV103" s="158" t="str">
        <f>IF(ISBLANK(Výsledky!$JO$3),"",Výsledky!JO28)</f>
        <v>-</v>
      </c>
      <c r="AW103" s="158" t="str">
        <f>IF(ISBLANK(Výsledky!$JV$3),"",Výsledky!JV28)</f>
        <v>-</v>
      </c>
      <c r="AX103" s="158" t="str">
        <f>IF(ISBLANK(Výsledky!$KC$3),"",Výsledky!KC28)</f>
        <v>-</v>
      </c>
      <c r="AY103" s="158" t="str">
        <f>IF(ISBLANK(Výsledky!$KJ$3),"",Výsledky!KJ28)</f>
        <v>-</v>
      </c>
      <c r="AZ103" s="158" t="str">
        <f>IF(ISBLANK(Výsledky!$KQ$3),"",Výsledky!KQ28)</f>
        <v>-</v>
      </c>
      <c r="BA103" s="158" t="str">
        <f>IF(ISBLANK(Výsledky!$KX$3),"",Výsledky!KX28)</f>
        <v>-</v>
      </c>
      <c r="BB103" s="158" t="str">
        <f>IF(ISBLANK(Výsledky!$LE$3),"",Výsledky!LE28)</f>
        <v>-</v>
      </c>
      <c r="BC103" s="158" t="str">
        <f>IF(ISBLANK(Výsledky!$LL$3),"",Výsledky!LL28)</f>
        <v>-</v>
      </c>
      <c r="BD103" s="158" t="str">
        <f>IF(ISBLANK(Výsledky!$LS$3),"",Výsledky!LS28)</f>
        <v/>
      </c>
      <c r="BE103" s="158" t="str">
        <f>IF(ISBLANK(Výsledky!$LZ$3),"",Výsledky!LZ28)</f>
        <v>-</v>
      </c>
      <c r="BF103" s="158" t="str">
        <f>IF(ISBLANK(Výsledky!$MG$3),"",Výsledky!MG28)</f>
        <v>-</v>
      </c>
      <c r="BG103" s="158" t="str">
        <f>IF(ISBLANK(Výsledky!$MN$3),"",Výsledky!MN28)</f>
        <v/>
      </c>
      <c r="BH103" s="158" t="str">
        <f>IF(ISBLANK(Výsledky!$MU$3),"",Výsledky!MU28)</f>
        <v/>
      </c>
      <c r="BI103" s="158" t="str">
        <f>IF(ISBLANK(Výsledky!$NB$3),"",Výsledky!NB28)</f>
        <v/>
      </c>
      <c r="BJ103" s="158" t="str">
        <f>IF(ISBLANK(Výsledky!$NI$3),"",Výsledky!NI28)</f>
        <v/>
      </c>
      <c r="BK103" s="158" t="str">
        <f>IF(ISBLANK(Výsledky!$NP$3),"",Výsledky!NP28)</f>
        <v/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516" t="s">
        <v>345</v>
      </c>
      <c r="C105" s="517"/>
      <c r="D105" s="518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4"/>
      <c r="C106" s="519" t="s">
        <v>346</v>
      </c>
      <c r="D106" s="520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5"/>
      <c r="C107" s="510" t="s">
        <v>347</v>
      </c>
      <c r="D107" s="511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5"/>
      <c r="C108" s="512" t="s">
        <v>348</v>
      </c>
      <c r="D108" s="513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200"/>
      <c r="C109" s="508" t="s">
        <v>349</v>
      </c>
      <c r="D109" s="509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27" priority="17" operator="equal">
      <formula>90</formula>
    </cfRule>
    <cfRule type="cellIs" dxfId="126" priority="18" operator="equal">
      <formula>0</formula>
    </cfRule>
  </conditionalFormatting>
  <conditionalFormatting sqref="J3:J103">
    <cfRule type="top10" dxfId="125" priority="49" rank="1"/>
    <cfRule type="top10" dxfId="124" priority="112" bottom="1" rank="1"/>
  </conditionalFormatting>
  <conditionalFormatting sqref="K3:K103">
    <cfRule type="top10" dxfId="123" priority="50" rank="1"/>
    <cfRule type="top10" dxfId="122" priority="113" bottom="1" rank="1"/>
  </conditionalFormatting>
  <conditionalFormatting sqref="L3:L103">
    <cfRule type="top10" dxfId="121" priority="51" rank="1"/>
    <cfRule type="top10" dxfId="120" priority="114" bottom="1" rank="1"/>
  </conditionalFormatting>
  <conditionalFormatting sqref="M3:M103">
    <cfRule type="top10" dxfId="119" priority="52" rank="1"/>
    <cfRule type="top10" dxfId="118" priority="115" bottom="1" rank="1"/>
  </conditionalFormatting>
  <conditionalFormatting sqref="N3:N103">
    <cfRule type="top10" dxfId="117" priority="53" rank="1"/>
    <cfRule type="top10" dxfId="116" priority="116" bottom="1" rank="1"/>
  </conditionalFormatting>
  <conditionalFormatting sqref="O3:O103">
    <cfRule type="top10" dxfId="115" priority="54" rank="1"/>
    <cfRule type="top10" dxfId="114" priority="117" bottom="1" rank="1"/>
  </conditionalFormatting>
  <conditionalFormatting sqref="P3:P103">
    <cfRule type="top10" dxfId="113" priority="55" rank="1"/>
    <cfRule type="top10" dxfId="112" priority="118" bottom="1" rank="1"/>
  </conditionalFormatting>
  <conditionalFormatting sqref="Q3:Q103">
    <cfRule type="top10" dxfId="111" priority="56" rank="1"/>
    <cfRule type="top10" dxfId="110" priority="119" bottom="1" rank="1"/>
  </conditionalFormatting>
  <conditionalFormatting sqref="R3:R103">
    <cfRule type="top10" dxfId="109" priority="57" rank="1"/>
    <cfRule type="top10" dxfId="108" priority="120" bottom="1" rank="1"/>
  </conditionalFormatting>
  <conditionalFormatting sqref="S3:S103">
    <cfRule type="top10" dxfId="107" priority="58" rank="1"/>
    <cfRule type="top10" dxfId="106" priority="121" bottom="1" rank="1"/>
  </conditionalFormatting>
  <conditionalFormatting sqref="BR3:BR103">
    <cfRule type="top10" dxfId="105" priority="21" bottom="1" rank="1"/>
    <cfRule type="top10" dxfId="104" priority="109" rank="1"/>
  </conditionalFormatting>
  <conditionalFormatting sqref="BS3:BS103">
    <cfRule type="top10" dxfId="103" priority="20" bottom="1" rank="1"/>
    <cfRule type="top10" dxfId="102" priority="110" rank="1"/>
  </conditionalFormatting>
  <conditionalFormatting sqref="BT3:BT103">
    <cfRule type="top10" dxfId="101" priority="19" bottom="1" rank="1"/>
    <cfRule type="top10" dxfId="100" priority="111" rank="1"/>
  </conditionalFormatting>
  <conditionalFormatting sqref="BK3:BK103">
    <cfRule type="top10" dxfId="99" priority="28" bottom="1" rank="1"/>
    <cfRule type="top10" dxfId="98" priority="102" rank="1"/>
  </conditionalFormatting>
  <conditionalFormatting sqref="BF3:BF103">
    <cfRule type="top10" dxfId="97" priority="33" bottom="1" rank="1"/>
    <cfRule type="top10" dxfId="96" priority="97" rank="1"/>
  </conditionalFormatting>
  <conditionalFormatting sqref="BE3:BE103">
    <cfRule type="top10" dxfId="95" priority="34" bottom="1" rank="1"/>
    <cfRule type="top10" dxfId="94" priority="96" rank="1"/>
  </conditionalFormatting>
  <conditionalFormatting sqref="BD3:BD103">
    <cfRule type="top10" dxfId="93" priority="35" bottom="1" rank="1"/>
    <cfRule type="top10" dxfId="92" priority="95" rank="1"/>
  </conditionalFormatting>
  <conditionalFormatting sqref="BC3:BC103">
    <cfRule type="top10" dxfId="91" priority="36" bottom="1" rank="1"/>
    <cfRule type="top10" dxfId="90" priority="94" rank="1"/>
  </conditionalFormatting>
  <conditionalFormatting sqref="BB3:BB103">
    <cfRule type="top10" dxfId="89" priority="37" bottom="1" rank="1"/>
    <cfRule type="top10" dxfId="88" priority="93" rank="1"/>
  </conditionalFormatting>
  <conditionalFormatting sqref="AZ3:AZ103">
    <cfRule type="top10" dxfId="87" priority="39" bottom="1" rank="1"/>
    <cfRule type="top10" dxfId="86" priority="91" rank="1"/>
  </conditionalFormatting>
  <conditionalFormatting sqref="AY3:AY103">
    <cfRule type="top10" dxfId="85" priority="40" bottom="1" rank="1"/>
    <cfRule type="top10" dxfId="84" priority="90" rank="1"/>
  </conditionalFormatting>
  <conditionalFormatting sqref="AX3:AX103">
    <cfRule type="top10" dxfId="83" priority="41" bottom="1" rank="1"/>
    <cfRule type="top10" dxfId="82" priority="89" rank="1"/>
  </conditionalFormatting>
  <conditionalFormatting sqref="AW3:AW103">
    <cfRule type="top10" dxfId="81" priority="42" bottom="1" rank="1"/>
    <cfRule type="top10" dxfId="80" priority="88" rank="1"/>
  </conditionalFormatting>
  <conditionalFormatting sqref="AV3:AV103">
    <cfRule type="top10" dxfId="79" priority="43" bottom="1" rank="1"/>
    <cfRule type="top10" dxfId="78" priority="87" rank="1"/>
  </conditionalFormatting>
  <conditionalFormatting sqref="AU3:AU103">
    <cfRule type="top10" dxfId="77" priority="44" bottom="1" rank="1"/>
    <cfRule type="top10" dxfId="76" priority="86" rank="1"/>
  </conditionalFormatting>
  <conditionalFormatting sqref="AT3:AT103">
    <cfRule type="top10" dxfId="75" priority="45" bottom="1" rank="1"/>
    <cfRule type="top10" dxfId="74" priority="85" rank="1"/>
  </conditionalFormatting>
  <conditionalFormatting sqref="AS3:AS103">
    <cfRule type="top10" dxfId="73" priority="46" bottom="1" rank="1"/>
    <cfRule type="top10" dxfId="72" priority="84" rank="1"/>
  </conditionalFormatting>
  <conditionalFormatting sqref="AR3:AR103">
    <cfRule type="top10" dxfId="71" priority="47" bottom="1" rank="1"/>
    <cfRule type="top10" dxfId="70" priority="83" rank="1"/>
  </conditionalFormatting>
  <conditionalFormatting sqref="AQ3:AQ103">
    <cfRule type="top10" dxfId="69" priority="48" bottom="1" rank="1"/>
    <cfRule type="top10" dxfId="68" priority="82" rank="1"/>
  </conditionalFormatting>
  <conditionalFormatting sqref="AP3:AP103">
    <cfRule type="top10" dxfId="67" priority="163" bottom="1" rank="1"/>
    <cfRule type="top10" dxfId="66" priority="81" rank="1"/>
  </conditionalFormatting>
  <conditionalFormatting sqref="AO3:AO103">
    <cfRule type="top10" dxfId="65" priority="161" bottom="1" rank="1"/>
    <cfRule type="top10" dxfId="64" priority="80" rank="1"/>
  </conditionalFormatting>
  <conditionalFormatting sqref="AN3:AN103">
    <cfRule type="top10" dxfId="63" priority="158" bottom="1" rank="1"/>
    <cfRule type="top10" dxfId="62" priority="79" rank="1"/>
  </conditionalFormatting>
  <conditionalFormatting sqref="AM3:AM103">
    <cfRule type="top10" dxfId="61" priority="156" bottom="1" rank="1"/>
    <cfRule type="top10" dxfId="60" priority="78" rank="1"/>
  </conditionalFormatting>
  <conditionalFormatting sqref="AL3:AL103">
    <cfRule type="top10" dxfId="59" priority="77" rank="1"/>
    <cfRule type="top10" dxfId="58" priority="154" bottom="1" rank="1"/>
  </conditionalFormatting>
  <conditionalFormatting sqref="AK3:AK103">
    <cfRule type="top10" dxfId="57" priority="76" rank="1"/>
    <cfRule type="top10" dxfId="56" priority="153" bottom="1" rank="1"/>
  </conditionalFormatting>
  <conditionalFormatting sqref="AJ3:AJ103">
    <cfRule type="top10" dxfId="55" priority="75" rank="1"/>
    <cfRule type="top10" dxfId="54" priority="152" bottom="1" rank="1"/>
  </conditionalFormatting>
  <conditionalFormatting sqref="AI3:AI103">
    <cfRule type="top10" dxfId="53" priority="74" rank="1"/>
    <cfRule type="top10" dxfId="52" priority="151" bottom="1" rank="1"/>
  </conditionalFormatting>
  <conditionalFormatting sqref="AH3:AH103">
    <cfRule type="top10" dxfId="51" priority="73" rank="1"/>
    <cfRule type="top10" dxfId="50" priority="150" bottom="1" rank="1"/>
  </conditionalFormatting>
  <conditionalFormatting sqref="AG3:AG103">
    <cfRule type="top10" dxfId="49" priority="72" rank="1"/>
    <cfRule type="top10" dxfId="48" priority="149" bottom="1" rank="1"/>
  </conditionalFormatting>
  <conditionalFormatting sqref="AF3:AF103">
    <cfRule type="top10" dxfId="47" priority="71" rank="1"/>
    <cfRule type="top10" dxfId="46" priority="148" bottom="1" rank="1"/>
  </conditionalFormatting>
  <conditionalFormatting sqref="AE3:AE103">
    <cfRule type="top10" dxfId="45" priority="70" rank="1"/>
    <cfRule type="top10" dxfId="44" priority="147" bottom="1" rank="1"/>
  </conditionalFormatting>
  <conditionalFormatting sqref="AD3:AD103">
    <cfRule type="top10" dxfId="43" priority="69" rank="1"/>
    <cfRule type="top10" dxfId="42" priority="146" bottom="1" rank="1"/>
  </conditionalFormatting>
  <conditionalFormatting sqref="AC3:AC103">
    <cfRule type="top10" dxfId="41" priority="68" rank="1"/>
    <cfRule type="top10" dxfId="40" priority="145" bottom="1" rank="1"/>
  </conditionalFormatting>
  <conditionalFormatting sqref="AB3:AB103">
    <cfRule type="top10" dxfId="39" priority="67" rank="1"/>
    <cfRule type="top10" dxfId="38" priority="144" bottom="1" rank="1"/>
  </conditionalFormatting>
  <conditionalFormatting sqref="AA3:AA103">
    <cfRule type="top10" dxfId="37" priority="66" rank="1"/>
    <cfRule type="top10" dxfId="36" priority="143" bottom="1" rank="1"/>
  </conditionalFormatting>
  <conditionalFormatting sqref="Z3:Z103">
    <cfRule type="top10" dxfId="35" priority="65" rank="1"/>
    <cfRule type="top10" dxfId="34" priority="128" bottom="1" rank="1"/>
  </conditionalFormatting>
  <conditionalFormatting sqref="Y3:Y103">
    <cfRule type="top10" dxfId="33" priority="64" rank="1"/>
    <cfRule type="top10" dxfId="32" priority="127" bottom="1" rank="1"/>
  </conditionalFormatting>
  <conditionalFormatting sqref="X3:X103">
    <cfRule type="top10" dxfId="31" priority="63" rank="1"/>
    <cfRule type="top10" dxfId="30" priority="126" bottom="1" rank="1"/>
  </conditionalFormatting>
  <conditionalFormatting sqref="W3:W103">
    <cfRule type="top10" dxfId="29" priority="62" rank="1"/>
    <cfRule type="top10" dxfId="28" priority="125" bottom="1" rank="1"/>
  </conditionalFormatting>
  <conditionalFormatting sqref="V3:V103">
    <cfRule type="top10" dxfId="27" priority="61" rank="1"/>
    <cfRule type="top10" dxfId="26" priority="124" bottom="1" rank="1"/>
  </conditionalFormatting>
  <conditionalFormatting sqref="U3:U103">
    <cfRule type="top10" dxfId="25" priority="60" rank="1"/>
    <cfRule type="top10" dxfId="24" priority="123" bottom="1" rank="1"/>
  </conditionalFormatting>
  <conditionalFormatting sqref="T3:T103">
    <cfRule type="top10" dxfId="23" priority="59" rank="1"/>
    <cfRule type="top10" dxfId="22" priority="122" bottom="1" rank="1"/>
  </conditionalFormatting>
  <conditionalFormatting sqref="BA3:BA103">
    <cfRule type="top10" dxfId="21" priority="38" bottom="1" rank="1"/>
    <cfRule type="top10" dxfId="20" priority="92" rank="1"/>
    <cfRule type="top10" dxfId="19" priority="99" rank="1"/>
    <cfRule type="top10" dxfId="18" priority="101" rank="1"/>
  </conditionalFormatting>
  <conditionalFormatting sqref="BG3:BG103">
    <cfRule type="top10" dxfId="17" priority="32" bottom="1" rank="1"/>
    <cfRule type="top10" dxfId="16" priority="98" rank="1"/>
  </conditionalFormatting>
  <conditionalFormatting sqref="BI3:BI103">
    <cfRule type="top10" dxfId="15" priority="30" bottom="1" rank="1"/>
    <cfRule type="top10" dxfId="14" priority="100" rank="1"/>
  </conditionalFormatting>
  <conditionalFormatting sqref="BL3:BL103">
    <cfRule type="top10" dxfId="13" priority="27" bottom="1" rank="1"/>
    <cfRule type="top10" dxfId="12" priority="103" rank="1"/>
  </conditionalFormatting>
  <conditionalFormatting sqref="BM3:BM103">
    <cfRule type="top10" dxfId="11" priority="26" bottom="1" rank="1"/>
    <cfRule type="top10" dxfId="10" priority="104" rank="1"/>
  </conditionalFormatting>
  <conditionalFormatting sqref="BN3:BN103">
    <cfRule type="top10" dxfId="9" priority="25" bottom="1" rank="1"/>
    <cfRule type="top10" dxfId="8" priority="105" rank="1"/>
  </conditionalFormatting>
  <conditionalFormatting sqref="BO3:BO103">
    <cfRule type="top10" dxfId="7" priority="24" bottom="1" rank="1"/>
    <cfRule type="top10" dxfId="6" priority="106" rank="1"/>
  </conditionalFormatting>
  <conditionalFormatting sqref="BP3:BP103">
    <cfRule type="top10" dxfId="5" priority="23" bottom="1" rank="1"/>
    <cfRule type="top10" dxfId="4" priority="107" rank="1"/>
  </conditionalFormatting>
  <conditionalFormatting sqref="BQ3:BQ103">
    <cfRule type="top10" dxfId="3" priority="22" bottom="1" rank="1"/>
    <cfRule type="top10" dxfId="2" priority="108" rank="1"/>
  </conditionalFormatting>
  <conditionalFormatting sqref="BH3:BH103">
    <cfRule type="top10" dxfId="1" priority="31" bottom="1" rank="1"/>
  </conditionalFormatting>
  <conditionalFormatting sqref="BJ3:BJ103">
    <cfRule type="top10" dxfId="0" priority="29" bottom="1" rank="1"/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2022-04-04T07:36:53Z</dcterms:modified>
</cp:coreProperties>
</file>