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-120" yWindow="-12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2" i="9"/>
  <c r="D3" i="2" l="1"/>
  <c r="J2" i="4"/>
  <c r="F12" i="2" l="1"/>
  <c r="I44" i="4"/>
  <c r="H44"/>
  <c r="G4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2"/>
  <c r="A83"/>
  <c r="A57"/>
  <c r="A48"/>
  <c r="A81"/>
  <c r="A33"/>
  <c r="A19"/>
  <c r="A10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7"/>
  <c r="A6"/>
  <c r="D96" i="2"/>
  <c r="QD123"/>
  <c r="QC122"/>
  <c r="PV122"/>
  <c r="PO122"/>
  <c r="PH122"/>
  <c r="PA122"/>
  <c r="OT122"/>
  <c r="OM122"/>
  <c r="OF122"/>
  <c r="NY122"/>
  <c r="NR122"/>
  <c r="NK122"/>
  <c r="ND122"/>
  <c r="MW122"/>
  <c r="MP122"/>
  <c r="MI122"/>
  <c r="MB122"/>
  <c r="LU122"/>
  <c r="LN122"/>
  <c r="LG122"/>
  <c r="KZ122"/>
  <c r="KS122"/>
  <c r="KL122"/>
  <c r="KE122"/>
  <c r="JX122"/>
  <c r="JQ122"/>
  <c r="JJ122"/>
  <c r="JC122"/>
  <c r="IV122"/>
  <c r="IO122"/>
  <c r="IH122"/>
  <c r="IA122"/>
  <c r="HT122"/>
  <c r="HM122"/>
  <c r="HF122"/>
  <c r="GY122"/>
  <c r="GR122"/>
  <c r="GK122"/>
  <c r="GD122"/>
  <c r="FW122"/>
  <c r="FP122"/>
  <c r="FI122"/>
  <c r="FB122"/>
  <c r="EU122"/>
  <c r="EN122"/>
  <c r="EG122"/>
  <c r="DZ122"/>
  <c r="DS122"/>
  <c r="DL122"/>
  <c r="DE122"/>
  <c r="CX122"/>
  <c r="CQ122"/>
  <c r="CJ122"/>
  <c r="CC122"/>
  <c r="BV122"/>
  <c r="BO122"/>
  <c r="BH122"/>
  <c r="BA122"/>
  <c r="AT122"/>
  <c r="AM122"/>
  <c r="QC128"/>
  <c r="PV128"/>
  <c r="PO128"/>
  <c r="PH128"/>
  <c r="PA128"/>
  <c r="OT128"/>
  <c r="OM128"/>
  <c r="OF128"/>
  <c r="NY128"/>
  <c r="NR128"/>
  <c r="NK128"/>
  <c r="ND128"/>
  <c r="MW128"/>
  <c r="MP128"/>
  <c r="MI128"/>
  <c r="MB128"/>
  <c r="LU128"/>
  <c r="LN128"/>
  <c r="LG128"/>
  <c r="KZ128"/>
  <c r="KS128"/>
  <c r="KL128"/>
  <c r="KE128"/>
  <c r="JX128"/>
  <c r="JQ128"/>
  <c r="JJ128"/>
  <c r="JC128"/>
  <c r="IV128"/>
  <c r="IO128"/>
  <c r="IH128"/>
  <c r="IA128"/>
  <c r="HT128"/>
  <c r="HM128"/>
  <c r="HF128"/>
  <c r="GY128"/>
  <c r="GR128"/>
  <c r="GK128"/>
  <c r="GD128"/>
  <c r="FW128"/>
  <c r="FP128"/>
  <c r="FI128"/>
  <c r="FB128"/>
  <c r="EU128"/>
  <c r="EN128"/>
  <c r="EG128"/>
  <c r="DZ128"/>
  <c r="DS128"/>
  <c r="DL128"/>
  <c r="DE128"/>
  <c r="CX128"/>
  <c r="CQ128"/>
  <c r="CJ128"/>
  <c r="CC128"/>
  <c r="BV128"/>
  <c r="BO128"/>
  <c r="BH128"/>
  <c r="BA128"/>
  <c r="AT128"/>
  <c r="AM128"/>
  <c r="BO130"/>
  <c r="AM127"/>
  <c r="L125"/>
  <c r="L126"/>
  <c r="L120"/>
  <c r="L121"/>
  <c r="S126"/>
  <c r="S125"/>
  <c r="S124"/>
  <c r="T121"/>
  <c r="T120"/>
  <c r="S121"/>
  <c r="S120"/>
  <c r="Z126"/>
  <c r="Z125"/>
  <c r="Z124"/>
  <c r="Z121"/>
  <c r="Z120"/>
  <c r="Z119"/>
  <c r="AA119"/>
  <c r="QC117"/>
  <c r="PV117"/>
  <c r="PO117"/>
  <c r="PH117"/>
  <c r="PA117"/>
  <c r="OT117"/>
  <c r="OM117"/>
  <c r="OF117"/>
  <c r="NY117"/>
  <c r="NR117"/>
  <c r="NK117"/>
  <c r="ND117"/>
  <c r="MW117"/>
  <c r="MP117"/>
  <c r="MI117"/>
  <c r="MB117"/>
  <c r="LU117"/>
  <c r="LN117"/>
  <c r="LG117"/>
  <c r="KZ117"/>
  <c r="KS117"/>
  <c r="KL117"/>
  <c r="KE117"/>
  <c r="JX117"/>
  <c r="JQ117"/>
  <c r="JJ117"/>
  <c r="JC117"/>
  <c r="IV117"/>
  <c r="IO117"/>
  <c r="IH117"/>
  <c r="IA117"/>
  <c r="HT117"/>
  <c r="HM117"/>
  <c r="HF117"/>
  <c r="GY117"/>
  <c r="GR117"/>
  <c r="GK117"/>
  <c r="GD117"/>
  <c r="FW117"/>
  <c r="FP117"/>
  <c r="FI117"/>
  <c r="FB117"/>
  <c r="EU117"/>
  <c r="EN117"/>
  <c r="EG117"/>
  <c r="DZ117"/>
  <c r="DS117"/>
  <c r="DL117"/>
  <c r="DE117"/>
  <c r="CX117"/>
  <c r="CQ117"/>
  <c r="CJ117"/>
  <c r="CC117"/>
  <c r="BV117"/>
  <c r="BO117"/>
  <c r="BH117"/>
  <c r="BA117"/>
  <c r="AT117"/>
  <c r="AM117"/>
  <c r="DN117"/>
  <c r="CE117"/>
  <c r="QC115"/>
  <c r="PV115"/>
  <c r="PO115"/>
  <c r="PH115"/>
  <c r="PA115"/>
  <c r="OT115"/>
  <c r="OM115"/>
  <c r="OF115"/>
  <c r="NY115"/>
  <c r="NR115"/>
  <c r="NK115"/>
  <c r="ND115"/>
  <c r="MW115"/>
  <c r="MP115"/>
  <c r="MI115"/>
  <c r="MB115"/>
  <c r="LU115"/>
  <c r="LN115"/>
  <c r="LG115"/>
  <c r="KZ115"/>
  <c r="KS115"/>
  <c r="KL115"/>
  <c r="KE115"/>
  <c r="JX115"/>
  <c r="JQ115"/>
  <c r="JJ115"/>
  <c r="JC115"/>
  <c r="IV115"/>
  <c r="IO115"/>
  <c r="IH115"/>
  <c r="IA115"/>
  <c r="HT115"/>
  <c r="HM115"/>
  <c r="HF115"/>
  <c r="GY115"/>
  <c r="GR115"/>
  <c r="GK115"/>
  <c r="GD115"/>
  <c r="FW115"/>
  <c r="FP115"/>
  <c r="FI115"/>
  <c r="FB115"/>
  <c r="EU115"/>
  <c r="EN115"/>
  <c r="EG115"/>
  <c r="DZ115"/>
  <c r="DS115"/>
  <c r="DL115"/>
  <c r="DE115"/>
  <c r="CX115"/>
  <c r="CQ115"/>
  <c r="CJ115"/>
  <c r="CC115"/>
  <c r="BV115"/>
  <c r="BO115"/>
  <c r="BH115"/>
  <c r="BA115"/>
  <c r="AT115"/>
  <c r="AM115"/>
  <c r="G121"/>
  <c r="E121" s="1"/>
  <c r="G120"/>
  <c r="E120" s="1"/>
  <c r="G119"/>
  <c r="E119" s="1"/>
  <c r="G118"/>
  <c r="E118" s="1"/>
  <c r="I16"/>
  <c r="I17"/>
  <c r="I18"/>
  <c r="I6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AT116" l="1"/>
  <c r="AT114"/>
  <c r="D13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K13" s="1"/>
  <c r="AI13"/>
  <c r="AJ13"/>
  <c r="AM13"/>
  <c r="AN13"/>
  <c r="AO13"/>
  <c r="AP13"/>
  <c r="AQ13"/>
  <c r="AR13"/>
  <c r="AT13"/>
  <c r="AU13"/>
  <c r="AV13"/>
  <c r="AW13"/>
  <c r="AX13"/>
  <c r="AY13"/>
  <c r="BA13"/>
  <c r="BB13"/>
  <c r="BC13"/>
  <c r="BD13"/>
  <c r="BE13"/>
  <c r="BF13"/>
  <c r="BH13"/>
  <c r="BI13"/>
  <c r="BJ13"/>
  <c r="BK13"/>
  <c r="BL13"/>
  <c r="BM13"/>
  <c r="BO13"/>
  <c r="BP13"/>
  <c r="BQ13"/>
  <c r="BR13"/>
  <c r="BS13"/>
  <c r="BT13"/>
  <c r="BV13"/>
  <c r="BW13"/>
  <c r="BX13"/>
  <c r="BY13"/>
  <c r="BZ13"/>
  <c r="CA13"/>
  <c r="CC13"/>
  <c r="CD13"/>
  <c r="CE13"/>
  <c r="CF13"/>
  <c r="CG13"/>
  <c r="CH13"/>
  <c r="CJ13"/>
  <c r="CK13"/>
  <c r="CL13"/>
  <c r="CM13"/>
  <c r="CN13"/>
  <c r="CO13"/>
  <c r="CQ13"/>
  <c r="CR13"/>
  <c r="CS13"/>
  <c r="CT13"/>
  <c r="CU13"/>
  <c r="CV13"/>
  <c r="CX13"/>
  <c r="CY13"/>
  <c r="CZ13"/>
  <c r="DA13"/>
  <c r="DB13"/>
  <c r="DC13"/>
  <c r="DE13"/>
  <c r="DF13"/>
  <c r="DG13"/>
  <c r="DH13"/>
  <c r="DI13"/>
  <c r="DJ13"/>
  <c r="DL13"/>
  <c r="DM13"/>
  <c r="DN13"/>
  <c r="DO13"/>
  <c r="DP13"/>
  <c r="DQ13"/>
  <c r="DS13"/>
  <c r="DT13"/>
  <c r="DU13"/>
  <c r="DV13"/>
  <c r="DW13"/>
  <c r="DX13"/>
  <c r="DZ13"/>
  <c r="EA13"/>
  <c r="EB13"/>
  <c r="EC13"/>
  <c r="ED13"/>
  <c r="EE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R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K15" s="1"/>
  <c r="AI15"/>
  <c r="AJ15"/>
  <c r="AM15"/>
  <c r="AN15"/>
  <c r="AO15"/>
  <c r="AP15"/>
  <c r="AQ15"/>
  <c r="AR15"/>
  <c r="AT15"/>
  <c r="AU15"/>
  <c r="AV15"/>
  <c r="AW15"/>
  <c r="AX15"/>
  <c r="AY15"/>
  <c r="BA15"/>
  <c r="BB15"/>
  <c r="BC15"/>
  <c r="BD15"/>
  <c r="BE15"/>
  <c r="BF15"/>
  <c r="BH15"/>
  <c r="BI15"/>
  <c r="BJ15"/>
  <c r="BK15"/>
  <c r="BL15"/>
  <c r="BM15"/>
  <c r="BO15"/>
  <c r="BP15"/>
  <c r="BQ15"/>
  <c r="BR15"/>
  <c r="BS15"/>
  <c r="BT15"/>
  <c r="BV15"/>
  <c r="BW15"/>
  <c r="BX15"/>
  <c r="BY15"/>
  <c r="BZ15"/>
  <c r="CA15"/>
  <c r="CC15"/>
  <c r="CD15"/>
  <c r="CE15"/>
  <c r="CF15"/>
  <c r="CG15"/>
  <c r="CH15"/>
  <c r="CJ15"/>
  <c r="CK15"/>
  <c r="CL15"/>
  <c r="CM15"/>
  <c r="CN15"/>
  <c r="CO15"/>
  <c r="CQ15"/>
  <c r="CR15"/>
  <c r="CS15"/>
  <c r="CT15"/>
  <c r="CU15"/>
  <c r="CV15"/>
  <c r="CX15"/>
  <c r="CY15"/>
  <c r="CZ15"/>
  <c r="DA15"/>
  <c r="DB15"/>
  <c r="DC15"/>
  <c r="DE15"/>
  <c r="DF15"/>
  <c r="DG15"/>
  <c r="DH15"/>
  <c r="DI15"/>
  <c r="DJ15"/>
  <c r="DL15"/>
  <c r="DM15"/>
  <c r="DN15"/>
  <c r="DO15"/>
  <c r="DP15"/>
  <c r="DQ15"/>
  <c r="DS15"/>
  <c r="DT15"/>
  <c r="DU15"/>
  <c r="DV15"/>
  <c r="DW15"/>
  <c r="DX15"/>
  <c r="DZ15"/>
  <c r="EA15"/>
  <c r="EB15"/>
  <c r="EC15"/>
  <c r="ED15"/>
  <c r="EE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K17" s="1"/>
  <c r="AI17"/>
  <c r="AJ17"/>
  <c r="AM17"/>
  <c r="AN17"/>
  <c r="AO17"/>
  <c r="AP17"/>
  <c r="AQ17"/>
  <c r="AR17"/>
  <c r="AT17"/>
  <c r="AU17"/>
  <c r="AV17"/>
  <c r="AW17"/>
  <c r="AX17"/>
  <c r="AY17"/>
  <c r="BA17"/>
  <c r="BB17"/>
  <c r="BC17"/>
  <c r="BD17"/>
  <c r="BE17"/>
  <c r="BF17"/>
  <c r="BH17"/>
  <c r="BI17"/>
  <c r="BJ17"/>
  <c r="BK17"/>
  <c r="BL17"/>
  <c r="BM17"/>
  <c r="BO17"/>
  <c r="BP17"/>
  <c r="BQ17"/>
  <c r="BR17"/>
  <c r="BS17"/>
  <c r="BT17"/>
  <c r="BV17"/>
  <c r="BW17"/>
  <c r="BX17"/>
  <c r="BY17"/>
  <c r="BZ17"/>
  <c r="CA17"/>
  <c r="CC17"/>
  <c r="CD17"/>
  <c r="CE17"/>
  <c r="CF17"/>
  <c r="CG17"/>
  <c r="CH17"/>
  <c r="CJ17"/>
  <c r="CK17"/>
  <c r="CL17"/>
  <c r="CM17"/>
  <c r="CN17"/>
  <c r="CO17"/>
  <c r="CQ17"/>
  <c r="CR17"/>
  <c r="CS17"/>
  <c r="CT17"/>
  <c r="CU17"/>
  <c r="CV17"/>
  <c r="CX17"/>
  <c r="CY17"/>
  <c r="CZ17"/>
  <c r="DA17"/>
  <c r="DB17"/>
  <c r="DC17"/>
  <c r="DE17"/>
  <c r="DF17"/>
  <c r="DG17"/>
  <c r="DH17"/>
  <c r="DI17"/>
  <c r="DJ17"/>
  <c r="DL17"/>
  <c r="DM17"/>
  <c r="DN17"/>
  <c r="DO17"/>
  <c r="DP17"/>
  <c r="DQ17"/>
  <c r="DS17"/>
  <c r="DT17"/>
  <c r="DU17"/>
  <c r="DV17"/>
  <c r="DW17"/>
  <c r="DX17"/>
  <c r="DZ17"/>
  <c r="EA17"/>
  <c r="EB17"/>
  <c r="EC17"/>
  <c r="ED17"/>
  <c r="EE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P18" s="1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R18"/>
  <c r="AT18"/>
  <c r="AU18"/>
  <c r="AV18"/>
  <c r="AW18"/>
  <c r="AX18"/>
  <c r="AY18"/>
  <c r="BA18"/>
  <c r="BB18"/>
  <c r="BC18"/>
  <c r="BD18"/>
  <c r="BE18"/>
  <c r="BF18"/>
  <c r="BH18"/>
  <c r="BI18"/>
  <c r="BJ18"/>
  <c r="BK18"/>
  <c r="BL18"/>
  <c r="BM18"/>
  <c r="BO18"/>
  <c r="BP18"/>
  <c r="BQ18"/>
  <c r="BR18"/>
  <c r="BS18"/>
  <c r="BT18"/>
  <c r="BV18"/>
  <c r="BW18"/>
  <c r="BX18"/>
  <c r="BY18"/>
  <c r="BZ18"/>
  <c r="CA18"/>
  <c r="CC18"/>
  <c r="CD18"/>
  <c r="CE18"/>
  <c r="CF18"/>
  <c r="CG18"/>
  <c r="CH18"/>
  <c r="CJ18"/>
  <c r="CK18"/>
  <c r="CL18"/>
  <c r="CM18"/>
  <c r="CN18"/>
  <c r="CO18"/>
  <c r="CQ18"/>
  <c r="CR18"/>
  <c r="CS18"/>
  <c r="CT18"/>
  <c r="CU18"/>
  <c r="CV18"/>
  <c r="CX18"/>
  <c r="CY18"/>
  <c r="CZ18"/>
  <c r="DA18"/>
  <c r="DB18"/>
  <c r="DC18"/>
  <c r="DE18"/>
  <c r="DF18"/>
  <c r="DG18"/>
  <c r="DH18"/>
  <c r="DI18"/>
  <c r="DJ18"/>
  <c r="DL18"/>
  <c r="DM18"/>
  <c r="DN18"/>
  <c r="DO18"/>
  <c r="DP18"/>
  <c r="DQ18"/>
  <c r="DS18"/>
  <c r="DT18"/>
  <c r="DU18"/>
  <c r="DV18"/>
  <c r="DW18"/>
  <c r="DX18"/>
  <c r="DZ18"/>
  <c r="EA18"/>
  <c r="EB18"/>
  <c r="EC18"/>
  <c r="ED18"/>
  <c r="EE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K19"/>
  <c r="AM19"/>
  <c r="AN19"/>
  <c r="AO19"/>
  <c r="AP19"/>
  <c r="AQ19"/>
  <c r="AR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T19"/>
  <c r="BV19"/>
  <c r="BW19"/>
  <c r="BX19"/>
  <c r="BY19"/>
  <c r="BZ19"/>
  <c r="CA19"/>
  <c r="CC19"/>
  <c r="CD19"/>
  <c r="CE19"/>
  <c r="CF19"/>
  <c r="CG19"/>
  <c r="CH19"/>
  <c r="CJ19"/>
  <c r="CK19"/>
  <c r="CL19"/>
  <c r="CM19"/>
  <c r="CN19"/>
  <c r="CO19"/>
  <c r="CQ19"/>
  <c r="CR19"/>
  <c r="CS19"/>
  <c r="CT19"/>
  <c r="CU19"/>
  <c r="CV19"/>
  <c r="CX19"/>
  <c r="CY19"/>
  <c r="CZ19"/>
  <c r="DA19"/>
  <c r="DB19"/>
  <c r="DC19"/>
  <c r="DE19"/>
  <c r="DF19"/>
  <c r="DG19"/>
  <c r="DH19"/>
  <c r="DI19"/>
  <c r="DJ19"/>
  <c r="DL19"/>
  <c r="DM19"/>
  <c r="DN19"/>
  <c r="DO19"/>
  <c r="DP19"/>
  <c r="DQ19"/>
  <c r="DS19"/>
  <c r="DT19"/>
  <c r="DU19"/>
  <c r="DV19"/>
  <c r="DW19"/>
  <c r="DX19"/>
  <c r="DZ19"/>
  <c r="EA19"/>
  <c r="EB19"/>
  <c r="EC19"/>
  <c r="ED19"/>
  <c r="EE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R20"/>
  <c r="AT20"/>
  <c r="AU20"/>
  <c r="AV20"/>
  <c r="AW20"/>
  <c r="AX20"/>
  <c r="AY20"/>
  <c r="BA20"/>
  <c r="BB20"/>
  <c r="BC20"/>
  <c r="BD20"/>
  <c r="BE20"/>
  <c r="BF20"/>
  <c r="BH20"/>
  <c r="BI20"/>
  <c r="BJ20"/>
  <c r="BK20"/>
  <c r="BL20"/>
  <c r="BM20"/>
  <c r="BO20"/>
  <c r="BP20"/>
  <c r="BQ20"/>
  <c r="BR20"/>
  <c r="BS20"/>
  <c r="BT20"/>
  <c r="BV20"/>
  <c r="BW20"/>
  <c r="BX20"/>
  <c r="BY20"/>
  <c r="BZ20"/>
  <c r="CA20"/>
  <c r="CC20"/>
  <c r="CD20"/>
  <c r="CE20"/>
  <c r="CF20"/>
  <c r="CG20"/>
  <c r="CH20"/>
  <c r="CJ20"/>
  <c r="CK20"/>
  <c r="CL20"/>
  <c r="CM20"/>
  <c r="CN20"/>
  <c r="CO20"/>
  <c r="CQ20"/>
  <c r="CR20"/>
  <c r="CS20"/>
  <c r="CT20"/>
  <c r="CU20"/>
  <c r="CV20"/>
  <c r="CX20"/>
  <c r="CY20"/>
  <c r="CZ20"/>
  <c r="DA20"/>
  <c r="DB20"/>
  <c r="DC20"/>
  <c r="DE20"/>
  <c r="DF20"/>
  <c r="DG20"/>
  <c r="DH20"/>
  <c r="DI20"/>
  <c r="DJ20"/>
  <c r="DL20"/>
  <c r="DM20"/>
  <c r="DN20"/>
  <c r="DO20"/>
  <c r="DP20"/>
  <c r="DQ20"/>
  <c r="DS20"/>
  <c r="DT20"/>
  <c r="DU20"/>
  <c r="DV20"/>
  <c r="DW20"/>
  <c r="DX20"/>
  <c r="DZ20"/>
  <c r="EA20"/>
  <c r="EB20"/>
  <c r="EC20"/>
  <c r="ED20"/>
  <c r="EE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K21"/>
  <c r="AM21"/>
  <c r="AN21"/>
  <c r="AO21"/>
  <c r="AP21"/>
  <c r="AQ21"/>
  <c r="AR21"/>
  <c r="AT21"/>
  <c r="AU21"/>
  <c r="AV21"/>
  <c r="AW21"/>
  <c r="AX21"/>
  <c r="AY21"/>
  <c r="BA21"/>
  <c r="BB21"/>
  <c r="BC21"/>
  <c r="BD21"/>
  <c r="BE21"/>
  <c r="BF21"/>
  <c r="BH21"/>
  <c r="BI21"/>
  <c r="BJ21"/>
  <c r="BK21"/>
  <c r="BL21"/>
  <c r="BM21"/>
  <c r="BO21"/>
  <c r="BP21"/>
  <c r="BQ21"/>
  <c r="BR21"/>
  <c r="BS21"/>
  <c r="BT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O21"/>
  <c r="CQ21"/>
  <c r="CR21"/>
  <c r="CS21"/>
  <c r="CT21"/>
  <c r="CU21"/>
  <c r="CV21"/>
  <c r="CX21"/>
  <c r="CY21"/>
  <c r="CZ21"/>
  <c r="DA21"/>
  <c r="DB21"/>
  <c r="DC21"/>
  <c r="DE21"/>
  <c r="DF21"/>
  <c r="DG21"/>
  <c r="DH21"/>
  <c r="DI21"/>
  <c r="DJ21"/>
  <c r="DL21"/>
  <c r="DM21"/>
  <c r="DN21"/>
  <c r="DO21"/>
  <c r="DP21"/>
  <c r="DQ21"/>
  <c r="DS21"/>
  <c r="DT21"/>
  <c r="DU21"/>
  <c r="DV21"/>
  <c r="DW21"/>
  <c r="DX21"/>
  <c r="DZ21"/>
  <c r="EA21"/>
  <c r="EB21"/>
  <c r="EC21"/>
  <c r="ED21"/>
  <c r="EE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K22"/>
  <c r="AM22"/>
  <c r="AN22"/>
  <c r="AO22"/>
  <c r="AP22"/>
  <c r="AQ22"/>
  <c r="AR22"/>
  <c r="AT22"/>
  <c r="AU22"/>
  <c r="AV22"/>
  <c r="AW22"/>
  <c r="AX22"/>
  <c r="AY22"/>
  <c r="BA22"/>
  <c r="BB22"/>
  <c r="BC22"/>
  <c r="BD22"/>
  <c r="BE22"/>
  <c r="BF22"/>
  <c r="BH22"/>
  <c r="BI22"/>
  <c r="BJ22"/>
  <c r="BK22"/>
  <c r="BL22"/>
  <c r="BM22"/>
  <c r="BO22"/>
  <c r="BP22"/>
  <c r="BQ22"/>
  <c r="BR22"/>
  <c r="BS22"/>
  <c r="BT22"/>
  <c r="BV22"/>
  <c r="BW22"/>
  <c r="BX22"/>
  <c r="BY22"/>
  <c r="BZ22"/>
  <c r="CA22"/>
  <c r="CC22"/>
  <c r="CD22"/>
  <c r="CE22"/>
  <c r="CF22"/>
  <c r="CG22"/>
  <c r="CH22"/>
  <c r="CJ22"/>
  <c r="CK22"/>
  <c r="CL22"/>
  <c r="CM22"/>
  <c r="CN22"/>
  <c r="CO22"/>
  <c r="CQ22"/>
  <c r="CR22"/>
  <c r="CS22"/>
  <c r="CT22"/>
  <c r="CU22"/>
  <c r="CV22"/>
  <c r="CX22"/>
  <c r="CY22"/>
  <c r="CZ22"/>
  <c r="DA22"/>
  <c r="DB22"/>
  <c r="DC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X22"/>
  <c r="DZ22"/>
  <c r="EA22"/>
  <c r="EB22"/>
  <c r="EC22"/>
  <c r="ED22"/>
  <c r="EE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R23"/>
  <c r="AT23"/>
  <c r="AU23"/>
  <c r="AV23"/>
  <c r="AW23"/>
  <c r="AX23"/>
  <c r="AY23"/>
  <c r="BA23"/>
  <c r="BB23"/>
  <c r="BC23"/>
  <c r="BD23"/>
  <c r="BE23"/>
  <c r="BF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O23"/>
  <c r="CQ23"/>
  <c r="CR23"/>
  <c r="CS23"/>
  <c r="CT23"/>
  <c r="CU23"/>
  <c r="CV23"/>
  <c r="CX23"/>
  <c r="CY23"/>
  <c r="CZ23"/>
  <c r="DA23"/>
  <c r="DB23"/>
  <c r="DC23"/>
  <c r="DE23"/>
  <c r="DF23"/>
  <c r="DG23"/>
  <c r="DH23"/>
  <c r="DI23"/>
  <c r="DJ23"/>
  <c r="DL23"/>
  <c r="DM23"/>
  <c r="DN23"/>
  <c r="DO23"/>
  <c r="DP23"/>
  <c r="DQ23"/>
  <c r="DS23"/>
  <c r="DT23"/>
  <c r="DU23"/>
  <c r="DV23"/>
  <c r="DW23"/>
  <c r="DX23"/>
  <c r="DZ23"/>
  <c r="EA23"/>
  <c r="EB23"/>
  <c r="EC23"/>
  <c r="ED23"/>
  <c r="EE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K24"/>
  <c r="AM24"/>
  <c r="AN24"/>
  <c r="AO24"/>
  <c r="AP24"/>
  <c r="AQ24"/>
  <c r="AR24"/>
  <c r="AT24"/>
  <c r="AU24"/>
  <c r="AV24"/>
  <c r="AW24"/>
  <c r="AX24"/>
  <c r="AY24"/>
  <c r="BA24"/>
  <c r="BB24"/>
  <c r="BC24"/>
  <c r="BD24"/>
  <c r="BE24"/>
  <c r="BF24"/>
  <c r="BH24"/>
  <c r="BI24"/>
  <c r="BJ24"/>
  <c r="BK24"/>
  <c r="BL24"/>
  <c r="BM24"/>
  <c r="BO24"/>
  <c r="BP24"/>
  <c r="BQ24"/>
  <c r="BR24"/>
  <c r="BS24"/>
  <c r="BT24"/>
  <c r="BV24"/>
  <c r="BW24"/>
  <c r="BX24"/>
  <c r="BY24"/>
  <c r="BZ24"/>
  <c r="CA24"/>
  <c r="CC24"/>
  <c r="CD24"/>
  <c r="CE24"/>
  <c r="CF24"/>
  <c r="CG24"/>
  <c r="CH24"/>
  <c r="CJ24"/>
  <c r="CK24"/>
  <c r="CL24"/>
  <c r="CM24"/>
  <c r="CN24"/>
  <c r="CO24"/>
  <c r="CQ24"/>
  <c r="CR24"/>
  <c r="CS24"/>
  <c r="CT24"/>
  <c r="CU24"/>
  <c r="CV24"/>
  <c r="CX24"/>
  <c r="CY24"/>
  <c r="CZ24"/>
  <c r="DA24"/>
  <c r="DB24"/>
  <c r="DC24"/>
  <c r="DE24"/>
  <c r="DF24"/>
  <c r="DG24"/>
  <c r="DH24"/>
  <c r="DI24"/>
  <c r="DJ24"/>
  <c r="DL24"/>
  <c r="DM24"/>
  <c r="DN24"/>
  <c r="DO24"/>
  <c r="DP24"/>
  <c r="DQ24"/>
  <c r="DS24"/>
  <c r="DT24"/>
  <c r="DU24"/>
  <c r="DV24"/>
  <c r="DW24"/>
  <c r="DX24"/>
  <c r="DZ24"/>
  <c r="EA24"/>
  <c r="EB24"/>
  <c r="EC24"/>
  <c r="ED24"/>
  <c r="EE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F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K26" s="1"/>
  <c r="AI26"/>
  <c r="AJ26"/>
  <c r="AM26"/>
  <c r="AN26"/>
  <c r="AO26"/>
  <c r="AP26"/>
  <c r="AQ26"/>
  <c r="AR26"/>
  <c r="AT26"/>
  <c r="AU26"/>
  <c r="AV26"/>
  <c r="AW26"/>
  <c r="AX26"/>
  <c r="AY26"/>
  <c r="BA26"/>
  <c r="BB26"/>
  <c r="BC26"/>
  <c r="BD26"/>
  <c r="BE26"/>
  <c r="BF26"/>
  <c r="BH26"/>
  <c r="BI26"/>
  <c r="BJ26"/>
  <c r="BK26"/>
  <c r="BL26"/>
  <c r="BM26"/>
  <c r="BO26"/>
  <c r="BP26"/>
  <c r="BQ26"/>
  <c r="BR26"/>
  <c r="BS26"/>
  <c r="BT26"/>
  <c r="BV26"/>
  <c r="BW26"/>
  <c r="BX26"/>
  <c r="BY26"/>
  <c r="BZ26"/>
  <c r="CA26"/>
  <c r="CC26"/>
  <c r="CD26"/>
  <c r="CE26"/>
  <c r="CF26"/>
  <c r="CG26"/>
  <c r="CH26"/>
  <c r="CJ26"/>
  <c r="CK26"/>
  <c r="CL26"/>
  <c r="CM26"/>
  <c r="CN26"/>
  <c r="CO26"/>
  <c r="CQ26"/>
  <c r="CR26"/>
  <c r="CS26"/>
  <c r="CT26"/>
  <c r="CU26"/>
  <c r="CV26"/>
  <c r="CX26"/>
  <c r="CY26"/>
  <c r="CZ26"/>
  <c r="DA26"/>
  <c r="DB26"/>
  <c r="DC26"/>
  <c r="DE26"/>
  <c r="DF26"/>
  <c r="DG26"/>
  <c r="DH26"/>
  <c r="DI26"/>
  <c r="DJ26"/>
  <c r="DL26"/>
  <c r="DM26"/>
  <c r="DN26"/>
  <c r="DO26"/>
  <c r="DP26"/>
  <c r="DQ26"/>
  <c r="DS26"/>
  <c r="DT26"/>
  <c r="DU26"/>
  <c r="DV26"/>
  <c r="DW26"/>
  <c r="DX26"/>
  <c r="DZ26"/>
  <c r="EA26"/>
  <c r="EB26"/>
  <c r="EC26"/>
  <c r="ED26"/>
  <c r="EE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K27"/>
  <c r="AM27"/>
  <c r="AN27"/>
  <c r="AO27"/>
  <c r="AP27"/>
  <c r="AQ27"/>
  <c r="AR27"/>
  <c r="AT27"/>
  <c r="AU27"/>
  <c r="AV27"/>
  <c r="AW27"/>
  <c r="AX27"/>
  <c r="AY27"/>
  <c r="BA27"/>
  <c r="BB27"/>
  <c r="BC27"/>
  <c r="BD27"/>
  <c r="BE27"/>
  <c r="BF27"/>
  <c r="BH27"/>
  <c r="BI27"/>
  <c r="BJ27"/>
  <c r="BK27"/>
  <c r="BL27"/>
  <c r="BM27"/>
  <c r="BO27"/>
  <c r="BP27"/>
  <c r="BQ27"/>
  <c r="BR27"/>
  <c r="BS27"/>
  <c r="BT27"/>
  <c r="BV27"/>
  <c r="BW27"/>
  <c r="BX27"/>
  <c r="BY27"/>
  <c r="BZ27"/>
  <c r="CA27"/>
  <c r="CC27"/>
  <c r="CD27"/>
  <c r="CE27"/>
  <c r="CF27"/>
  <c r="CG27"/>
  <c r="CH27"/>
  <c r="CJ27"/>
  <c r="CK27"/>
  <c r="CL27"/>
  <c r="CM27"/>
  <c r="CN27"/>
  <c r="CO27"/>
  <c r="CQ27"/>
  <c r="CR27"/>
  <c r="CS27"/>
  <c r="CT27"/>
  <c r="CU27"/>
  <c r="CV27"/>
  <c r="CX27"/>
  <c r="CY27"/>
  <c r="CZ27"/>
  <c r="DA27"/>
  <c r="DB27"/>
  <c r="DC27"/>
  <c r="DE27"/>
  <c r="DF27"/>
  <c r="DG27"/>
  <c r="DH27"/>
  <c r="DI27"/>
  <c r="DJ27"/>
  <c r="DL27"/>
  <c r="DM27"/>
  <c r="DN27"/>
  <c r="DO27"/>
  <c r="DP27"/>
  <c r="DQ27"/>
  <c r="DS27"/>
  <c r="DT27"/>
  <c r="DU27"/>
  <c r="DV27"/>
  <c r="DW27"/>
  <c r="DX27"/>
  <c r="DZ27"/>
  <c r="EA27"/>
  <c r="EB27"/>
  <c r="EC27"/>
  <c r="ED27"/>
  <c r="EE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R28"/>
  <c r="AT28"/>
  <c r="AU28"/>
  <c r="AV28"/>
  <c r="AW28"/>
  <c r="AX28"/>
  <c r="AY28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V28"/>
  <c r="BW28"/>
  <c r="BX28"/>
  <c r="BY28"/>
  <c r="BZ28"/>
  <c r="CA28"/>
  <c r="CC28"/>
  <c r="CD28"/>
  <c r="CE28"/>
  <c r="CF28"/>
  <c r="CG28"/>
  <c r="CH28"/>
  <c r="CJ28"/>
  <c r="CK28"/>
  <c r="CL28"/>
  <c r="CM28"/>
  <c r="CN28"/>
  <c r="CO28"/>
  <c r="CQ28"/>
  <c r="CR28"/>
  <c r="CS28"/>
  <c r="CT28"/>
  <c r="CU28"/>
  <c r="CV28"/>
  <c r="CX28"/>
  <c r="CY28"/>
  <c r="CZ28"/>
  <c r="DA28"/>
  <c r="DB28"/>
  <c r="DC28"/>
  <c r="DE28"/>
  <c r="DF28"/>
  <c r="DG28"/>
  <c r="DH28"/>
  <c r="DI28"/>
  <c r="DJ28"/>
  <c r="DL28"/>
  <c r="DM28"/>
  <c r="DN28"/>
  <c r="DO28"/>
  <c r="DP28"/>
  <c r="DQ28"/>
  <c r="DS28"/>
  <c r="DT28"/>
  <c r="DU28"/>
  <c r="DV28"/>
  <c r="DW28"/>
  <c r="DX28"/>
  <c r="DZ28"/>
  <c r="EA28"/>
  <c r="EB28"/>
  <c r="EC28"/>
  <c r="ED28"/>
  <c r="EE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K29"/>
  <c r="AM29"/>
  <c r="AN29"/>
  <c r="AO29"/>
  <c r="AP29"/>
  <c r="AQ29"/>
  <c r="AR29"/>
  <c r="AT29"/>
  <c r="AU29"/>
  <c r="AV29"/>
  <c r="AW29"/>
  <c r="AX29"/>
  <c r="AY29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V29"/>
  <c r="BW29"/>
  <c r="BX29"/>
  <c r="BY29"/>
  <c r="BZ29"/>
  <c r="CA29"/>
  <c r="CC29"/>
  <c r="CD29"/>
  <c r="CE29"/>
  <c r="CF29"/>
  <c r="CG29"/>
  <c r="CH29"/>
  <c r="CJ29"/>
  <c r="CK29"/>
  <c r="CL29"/>
  <c r="CM29"/>
  <c r="CN29"/>
  <c r="CO29"/>
  <c r="CQ29"/>
  <c r="CR29"/>
  <c r="CS29"/>
  <c r="CT29"/>
  <c r="CU29"/>
  <c r="CV29"/>
  <c r="CX29"/>
  <c r="CY29"/>
  <c r="CZ29"/>
  <c r="DA29"/>
  <c r="DB29"/>
  <c r="DC29"/>
  <c r="DE29"/>
  <c r="DF29"/>
  <c r="DG29"/>
  <c r="DH29"/>
  <c r="DI29"/>
  <c r="DJ29"/>
  <c r="DL29"/>
  <c r="DM29"/>
  <c r="DN29"/>
  <c r="DO29"/>
  <c r="DP29"/>
  <c r="DQ29"/>
  <c r="DS29"/>
  <c r="DT29"/>
  <c r="DU29"/>
  <c r="DV29"/>
  <c r="DW29"/>
  <c r="DX29"/>
  <c r="DZ29"/>
  <c r="EA29"/>
  <c r="EB29"/>
  <c r="EC29"/>
  <c r="ED29"/>
  <c r="EE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R30"/>
  <c r="AT30"/>
  <c r="AU30"/>
  <c r="AV30"/>
  <c r="AW30"/>
  <c r="AX30"/>
  <c r="AY30"/>
  <c r="BA30"/>
  <c r="BB30"/>
  <c r="BC30"/>
  <c r="BD30"/>
  <c r="BE30"/>
  <c r="BF30"/>
  <c r="BH30"/>
  <c r="BI30"/>
  <c r="BJ30"/>
  <c r="BK30"/>
  <c r="BL30"/>
  <c r="BM30"/>
  <c r="BO30"/>
  <c r="BP30"/>
  <c r="BQ30"/>
  <c r="BR30"/>
  <c r="BS30"/>
  <c r="BT30"/>
  <c r="BV30"/>
  <c r="BW30"/>
  <c r="BX30"/>
  <c r="BY30"/>
  <c r="BZ30"/>
  <c r="CA30"/>
  <c r="CC30"/>
  <c r="CD30"/>
  <c r="CE30"/>
  <c r="CF30"/>
  <c r="CG30"/>
  <c r="CH30"/>
  <c r="CJ30"/>
  <c r="CK30"/>
  <c r="CL30"/>
  <c r="CM30"/>
  <c r="CN30"/>
  <c r="CO30"/>
  <c r="CQ30"/>
  <c r="CR30"/>
  <c r="CS30"/>
  <c r="CT30"/>
  <c r="CU30"/>
  <c r="CV30"/>
  <c r="CX30"/>
  <c r="CY30"/>
  <c r="CZ30"/>
  <c r="DA30"/>
  <c r="DB30"/>
  <c r="DC30"/>
  <c r="DE30"/>
  <c r="DF30"/>
  <c r="DG30"/>
  <c r="DH30"/>
  <c r="DI30"/>
  <c r="DJ30"/>
  <c r="DL30"/>
  <c r="DM30"/>
  <c r="DN30"/>
  <c r="DO30"/>
  <c r="DP30"/>
  <c r="DQ30"/>
  <c r="DS30"/>
  <c r="DT30"/>
  <c r="DU30"/>
  <c r="DV30"/>
  <c r="DW30"/>
  <c r="DX30"/>
  <c r="DZ30"/>
  <c r="EA30"/>
  <c r="EB30"/>
  <c r="EC30"/>
  <c r="ED30"/>
  <c r="EE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R31"/>
  <c r="AT31"/>
  <c r="AU31"/>
  <c r="AV31"/>
  <c r="AW31"/>
  <c r="AX31"/>
  <c r="AY31"/>
  <c r="BA31"/>
  <c r="BB31"/>
  <c r="BC31"/>
  <c r="BD31"/>
  <c r="BE31"/>
  <c r="BF31"/>
  <c r="BH31"/>
  <c r="BI31"/>
  <c r="BJ31"/>
  <c r="BK31"/>
  <c r="BL31"/>
  <c r="BM31"/>
  <c r="BO31"/>
  <c r="BP31"/>
  <c r="BQ31"/>
  <c r="BR31"/>
  <c r="BS31"/>
  <c r="BT31"/>
  <c r="BV31"/>
  <c r="BW31"/>
  <c r="BX31"/>
  <c r="BY31"/>
  <c r="BZ31"/>
  <c r="CA31"/>
  <c r="CC31"/>
  <c r="CD31"/>
  <c r="CE31"/>
  <c r="CF31"/>
  <c r="CG31"/>
  <c r="CH31"/>
  <c r="CJ31"/>
  <c r="CK31"/>
  <c r="CL31"/>
  <c r="CM31"/>
  <c r="CN31"/>
  <c r="CO31"/>
  <c r="CQ31"/>
  <c r="CR31"/>
  <c r="CS31"/>
  <c r="CT31"/>
  <c r="CU31"/>
  <c r="CV31"/>
  <c r="CX31"/>
  <c r="CY31"/>
  <c r="CZ31"/>
  <c r="DA31"/>
  <c r="DB31"/>
  <c r="DC31"/>
  <c r="DE31"/>
  <c r="DF31"/>
  <c r="DG31"/>
  <c r="DH31"/>
  <c r="DI31"/>
  <c r="DJ31"/>
  <c r="DL31"/>
  <c r="DM31"/>
  <c r="DN31"/>
  <c r="DO31"/>
  <c r="DP31"/>
  <c r="DQ31"/>
  <c r="DS31"/>
  <c r="DT31"/>
  <c r="DU31"/>
  <c r="DV31"/>
  <c r="DW31"/>
  <c r="DX31"/>
  <c r="DZ31"/>
  <c r="EA31"/>
  <c r="EB31"/>
  <c r="EC31"/>
  <c r="ED31"/>
  <c r="EE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K32" s="1"/>
  <c r="AI32"/>
  <c r="AJ32"/>
  <c r="AM32"/>
  <c r="AN32"/>
  <c r="AO32"/>
  <c r="AP32"/>
  <c r="AQ32"/>
  <c r="AR32"/>
  <c r="AT32"/>
  <c r="AU32"/>
  <c r="AV32"/>
  <c r="AW32"/>
  <c r="AX32"/>
  <c r="AY32"/>
  <c r="BA32"/>
  <c r="BB32"/>
  <c r="BC32"/>
  <c r="BD32"/>
  <c r="BE32"/>
  <c r="BF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H32"/>
  <c r="CJ32"/>
  <c r="CK32"/>
  <c r="CL32"/>
  <c r="CM32"/>
  <c r="CN32"/>
  <c r="CO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J32"/>
  <c r="DL32"/>
  <c r="DM32"/>
  <c r="DN32"/>
  <c r="DO32"/>
  <c r="DP32"/>
  <c r="DQ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R33"/>
  <c r="AT33"/>
  <c r="AU33"/>
  <c r="AV33"/>
  <c r="AW33"/>
  <c r="AX33"/>
  <c r="AY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K34" s="1"/>
  <c r="AI34"/>
  <c r="AJ34"/>
  <c r="AM34"/>
  <c r="AN34"/>
  <c r="AO34"/>
  <c r="AP34"/>
  <c r="AQ34"/>
  <c r="AR34"/>
  <c r="AT34"/>
  <c r="AU34"/>
  <c r="AV34"/>
  <c r="AW34"/>
  <c r="AX34"/>
  <c r="AY34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V34"/>
  <c r="BW34"/>
  <c r="BX34"/>
  <c r="BY34"/>
  <c r="BZ34"/>
  <c r="CA34"/>
  <c r="CC34"/>
  <c r="CD34"/>
  <c r="CE34"/>
  <c r="CF34"/>
  <c r="CG34"/>
  <c r="CH34"/>
  <c r="CJ34"/>
  <c r="CK34"/>
  <c r="CL34"/>
  <c r="CM34"/>
  <c r="CN34"/>
  <c r="CO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J34"/>
  <c r="DL34"/>
  <c r="DM34"/>
  <c r="DN34"/>
  <c r="DO34"/>
  <c r="DP34"/>
  <c r="DQ34"/>
  <c r="DS34"/>
  <c r="DT34"/>
  <c r="DU34"/>
  <c r="DV34"/>
  <c r="DW34"/>
  <c r="DX34"/>
  <c r="DZ34"/>
  <c r="EA34"/>
  <c r="EB34"/>
  <c r="EC34"/>
  <c r="ED34"/>
  <c r="EE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K36" s="1"/>
  <c r="AI36"/>
  <c r="AJ36"/>
  <c r="AM36"/>
  <c r="AN36"/>
  <c r="AO36"/>
  <c r="AP36"/>
  <c r="AQ36"/>
  <c r="AR36"/>
  <c r="AT36"/>
  <c r="AU36"/>
  <c r="AV36"/>
  <c r="AW36"/>
  <c r="AX36"/>
  <c r="AY36"/>
  <c r="BA36"/>
  <c r="BB36"/>
  <c r="BC36"/>
  <c r="BD36"/>
  <c r="BE36"/>
  <c r="BF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H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R37"/>
  <c r="AT37"/>
  <c r="AU37"/>
  <c r="AV37"/>
  <c r="AW37"/>
  <c r="AX37"/>
  <c r="AY37"/>
  <c r="BA37"/>
  <c r="BB37"/>
  <c r="BC37"/>
  <c r="BD37"/>
  <c r="BE37"/>
  <c r="BF37"/>
  <c r="BH37"/>
  <c r="BI37"/>
  <c r="BJ37"/>
  <c r="BK37"/>
  <c r="BL37"/>
  <c r="BM37"/>
  <c r="BO37"/>
  <c r="BP37"/>
  <c r="BQ37"/>
  <c r="BR37"/>
  <c r="BS37"/>
  <c r="BT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O37"/>
  <c r="CQ37"/>
  <c r="CR37"/>
  <c r="CS37"/>
  <c r="CT37"/>
  <c r="CU37"/>
  <c r="CV37"/>
  <c r="CX37"/>
  <c r="CY37"/>
  <c r="CZ37"/>
  <c r="DA37"/>
  <c r="DB37"/>
  <c r="DC37"/>
  <c r="DE37"/>
  <c r="DF37"/>
  <c r="DG37"/>
  <c r="DH37"/>
  <c r="DI37"/>
  <c r="DJ37"/>
  <c r="DL37"/>
  <c r="DM37"/>
  <c r="DN37"/>
  <c r="DO37"/>
  <c r="DP37"/>
  <c r="DQ37"/>
  <c r="DS37"/>
  <c r="DT37"/>
  <c r="DU37"/>
  <c r="DV37"/>
  <c r="DW37"/>
  <c r="DX37"/>
  <c r="DZ37"/>
  <c r="EA37"/>
  <c r="EB37"/>
  <c r="EC37"/>
  <c r="ED37"/>
  <c r="EE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AY38"/>
  <c r="BA38"/>
  <c r="BB38"/>
  <c r="BC38"/>
  <c r="BD38"/>
  <c r="BE38"/>
  <c r="BF38"/>
  <c r="BH38"/>
  <c r="BI38"/>
  <c r="BJ38"/>
  <c r="BK38"/>
  <c r="BL38"/>
  <c r="BM38"/>
  <c r="BO38"/>
  <c r="BP38"/>
  <c r="BQ38"/>
  <c r="BR38"/>
  <c r="BS38"/>
  <c r="BT38"/>
  <c r="BV38"/>
  <c r="BW38"/>
  <c r="BX38"/>
  <c r="BY38"/>
  <c r="BZ38"/>
  <c r="CA38"/>
  <c r="CC38"/>
  <c r="CD38"/>
  <c r="CE38"/>
  <c r="CF38"/>
  <c r="CG38"/>
  <c r="CH38"/>
  <c r="CJ38"/>
  <c r="CK38"/>
  <c r="CL38"/>
  <c r="CM38"/>
  <c r="CN38"/>
  <c r="CO38"/>
  <c r="CQ38"/>
  <c r="CR38"/>
  <c r="CS38"/>
  <c r="CT38"/>
  <c r="CU38"/>
  <c r="CV38"/>
  <c r="CX38"/>
  <c r="CY38"/>
  <c r="CZ38"/>
  <c r="DA38"/>
  <c r="DB38"/>
  <c r="DC38"/>
  <c r="DE38"/>
  <c r="DF38"/>
  <c r="DG38"/>
  <c r="DH38"/>
  <c r="DI38"/>
  <c r="DJ38"/>
  <c r="DL38"/>
  <c r="DM38"/>
  <c r="DN38"/>
  <c r="DO38"/>
  <c r="DP38"/>
  <c r="DQ38"/>
  <c r="DS38"/>
  <c r="DT38"/>
  <c r="DU38"/>
  <c r="DV38"/>
  <c r="DW38"/>
  <c r="DX38"/>
  <c r="DZ38"/>
  <c r="EA38"/>
  <c r="EB38"/>
  <c r="EC38"/>
  <c r="ED38"/>
  <c r="EE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R39"/>
  <c r="AT39"/>
  <c r="AU39"/>
  <c r="AV39"/>
  <c r="AW39"/>
  <c r="AX39"/>
  <c r="AY39"/>
  <c r="BA39"/>
  <c r="BB39"/>
  <c r="BC39"/>
  <c r="BD39"/>
  <c r="BE39"/>
  <c r="BF39"/>
  <c r="BH39"/>
  <c r="BI39"/>
  <c r="BJ39"/>
  <c r="BK39"/>
  <c r="BL39"/>
  <c r="BM39"/>
  <c r="BO39"/>
  <c r="BP39"/>
  <c r="BQ39"/>
  <c r="BR39"/>
  <c r="BS39"/>
  <c r="BT39"/>
  <c r="BV39"/>
  <c r="BW39"/>
  <c r="BX39"/>
  <c r="BY39"/>
  <c r="BZ39"/>
  <c r="CA39"/>
  <c r="CC39"/>
  <c r="CD39"/>
  <c r="CE39"/>
  <c r="CF39"/>
  <c r="CG39"/>
  <c r="CH39"/>
  <c r="CJ39"/>
  <c r="CK39"/>
  <c r="CL39"/>
  <c r="CM39"/>
  <c r="CN39"/>
  <c r="CO39"/>
  <c r="CQ39"/>
  <c r="CR39"/>
  <c r="CS39"/>
  <c r="CT39"/>
  <c r="CU39"/>
  <c r="CV39"/>
  <c r="CX39"/>
  <c r="CY39"/>
  <c r="CZ39"/>
  <c r="DA39"/>
  <c r="DB39"/>
  <c r="DC39"/>
  <c r="DE39"/>
  <c r="DF39"/>
  <c r="DG39"/>
  <c r="DH39"/>
  <c r="DI39"/>
  <c r="DJ39"/>
  <c r="DL39"/>
  <c r="DM39"/>
  <c r="DN39"/>
  <c r="DO39"/>
  <c r="DP39"/>
  <c r="DQ39"/>
  <c r="DS39"/>
  <c r="DT39"/>
  <c r="DU39"/>
  <c r="DV39"/>
  <c r="DW39"/>
  <c r="DX39"/>
  <c r="DZ39"/>
  <c r="EA39"/>
  <c r="EB39"/>
  <c r="EC39"/>
  <c r="ED39"/>
  <c r="EE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K40" s="1"/>
  <c r="AI40"/>
  <c r="AJ40"/>
  <c r="AM40"/>
  <c r="AN40"/>
  <c r="AO40"/>
  <c r="AP40"/>
  <c r="AQ40"/>
  <c r="AR40"/>
  <c r="AT40"/>
  <c r="AU40"/>
  <c r="AV40"/>
  <c r="AW40"/>
  <c r="AX40"/>
  <c r="AY40"/>
  <c r="BA40"/>
  <c r="BB40"/>
  <c r="BC40"/>
  <c r="BD40"/>
  <c r="BE40"/>
  <c r="BF40"/>
  <c r="BH40"/>
  <c r="BI40"/>
  <c r="BJ40"/>
  <c r="BK40"/>
  <c r="BL40"/>
  <c r="BM40"/>
  <c r="BO40"/>
  <c r="BP40"/>
  <c r="BQ40"/>
  <c r="BR40"/>
  <c r="BS40"/>
  <c r="BT40"/>
  <c r="BV40"/>
  <c r="BW40"/>
  <c r="BX40"/>
  <c r="BY40"/>
  <c r="BZ40"/>
  <c r="CA40"/>
  <c r="CC40"/>
  <c r="CD40"/>
  <c r="CE40"/>
  <c r="CF40"/>
  <c r="CG40"/>
  <c r="CH40"/>
  <c r="CJ40"/>
  <c r="CK40"/>
  <c r="CL40"/>
  <c r="CM40"/>
  <c r="CN40"/>
  <c r="CO40"/>
  <c r="CQ40"/>
  <c r="CR40"/>
  <c r="CS40"/>
  <c r="CT40"/>
  <c r="CU40"/>
  <c r="CV40"/>
  <c r="CX40"/>
  <c r="CY40"/>
  <c r="CZ40"/>
  <c r="DA40"/>
  <c r="DB40"/>
  <c r="DC40"/>
  <c r="DE40"/>
  <c r="DF40"/>
  <c r="DG40"/>
  <c r="DH40"/>
  <c r="DI40"/>
  <c r="DJ40"/>
  <c r="DL40"/>
  <c r="DM40"/>
  <c r="DN40"/>
  <c r="DO40"/>
  <c r="DP40"/>
  <c r="DQ40"/>
  <c r="DS40"/>
  <c r="DT40"/>
  <c r="DU40"/>
  <c r="DV40"/>
  <c r="DW40"/>
  <c r="DX40"/>
  <c r="DZ40"/>
  <c r="EA40"/>
  <c r="EB40"/>
  <c r="EC40"/>
  <c r="ED40"/>
  <c r="EE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R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R42"/>
  <c r="AT42"/>
  <c r="AU42"/>
  <c r="AV42"/>
  <c r="AW42"/>
  <c r="AX42"/>
  <c r="AY42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V42"/>
  <c r="BW42"/>
  <c r="BX42"/>
  <c r="BY42"/>
  <c r="BZ42"/>
  <c r="CA42"/>
  <c r="CC42"/>
  <c r="CD42"/>
  <c r="CE42"/>
  <c r="CF42"/>
  <c r="CG42"/>
  <c r="CH42"/>
  <c r="CJ42"/>
  <c r="CK42"/>
  <c r="CL42"/>
  <c r="CM42"/>
  <c r="CN42"/>
  <c r="CO42"/>
  <c r="CQ42"/>
  <c r="CR42"/>
  <c r="CS42"/>
  <c r="CT42"/>
  <c r="CU42"/>
  <c r="CV42"/>
  <c r="CX42"/>
  <c r="CY42"/>
  <c r="CZ42"/>
  <c r="DA42"/>
  <c r="DB42"/>
  <c r="DC42"/>
  <c r="DE42"/>
  <c r="DF42"/>
  <c r="DG42"/>
  <c r="DH42"/>
  <c r="DI42"/>
  <c r="DJ42"/>
  <c r="DL42"/>
  <c r="DM42"/>
  <c r="DN42"/>
  <c r="DO42"/>
  <c r="DP42"/>
  <c r="DQ42"/>
  <c r="DS42"/>
  <c r="DT42"/>
  <c r="DU42"/>
  <c r="DV42"/>
  <c r="DW42"/>
  <c r="DX42"/>
  <c r="DZ42"/>
  <c r="EA42"/>
  <c r="EB42"/>
  <c r="EC42"/>
  <c r="ED42"/>
  <c r="EE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R43"/>
  <c r="AT43"/>
  <c r="AU43"/>
  <c r="AV43"/>
  <c r="AW43"/>
  <c r="AX43"/>
  <c r="AY43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V43"/>
  <c r="BW43"/>
  <c r="BX43"/>
  <c r="BY43"/>
  <c r="BZ43"/>
  <c r="CA43"/>
  <c r="CC43"/>
  <c r="CD43"/>
  <c r="CE43"/>
  <c r="CF43"/>
  <c r="CG43"/>
  <c r="CH43"/>
  <c r="CJ43"/>
  <c r="CK43"/>
  <c r="CL43"/>
  <c r="CM43"/>
  <c r="CN43"/>
  <c r="CO43"/>
  <c r="CQ43"/>
  <c r="CR43"/>
  <c r="CS43"/>
  <c r="CT43"/>
  <c r="CU43"/>
  <c r="CV43"/>
  <c r="CX43"/>
  <c r="CY43"/>
  <c r="CZ43"/>
  <c r="DA43"/>
  <c r="DB43"/>
  <c r="DC43"/>
  <c r="DE43"/>
  <c r="DF43"/>
  <c r="DG43"/>
  <c r="DH43"/>
  <c r="DI43"/>
  <c r="DJ43"/>
  <c r="DL43"/>
  <c r="DM43"/>
  <c r="DN43"/>
  <c r="DO43"/>
  <c r="DP43"/>
  <c r="DQ43"/>
  <c r="DS43"/>
  <c r="DT43"/>
  <c r="DU43"/>
  <c r="DV43"/>
  <c r="DW43"/>
  <c r="DX43"/>
  <c r="DZ43"/>
  <c r="EA43"/>
  <c r="EB43"/>
  <c r="EC43"/>
  <c r="ED43"/>
  <c r="EE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K44" s="1"/>
  <c r="AJ44"/>
  <c r="AM44"/>
  <c r="AN44"/>
  <c r="AO44"/>
  <c r="AP44"/>
  <c r="AQ44"/>
  <c r="AR44"/>
  <c r="AT44"/>
  <c r="AU44"/>
  <c r="AV44"/>
  <c r="AW44"/>
  <c r="AX44"/>
  <c r="AY44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H44"/>
  <c r="CJ44"/>
  <c r="CK44"/>
  <c r="CL44"/>
  <c r="CM44"/>
  <c r="CN44"/>
  <c r="CO44"/>
  <c r="CQ44"/>
  <c r="CR44"/>
  <c r="CS44"/>
  <c r="CT44"/>
  <c r="CU44"/>
  <c r="CV44"/>
  <c r="CX44"/>
  <c r="CY44"/>
  <c r="CZ44"/>
  <c r="DA44"/>
  <c r="DB44"/>
  <c r="DC44"/>
  <c r="DE44"/>
  <c r="DF44"/>
  <c r="DG44"/>
  <c r="DH44"/>
  <c r="DI44"/>
  <c r="DJ44"/>
  <c r="DL44"/>
  <c r="DM44"/>
  <c r="DN44"/>
  <c r="DO44"/>
  <c r="DP44"/>
  <c r="DQ44"/>
  <c r="DS44"/>
  <c r="DT44"/>
  <c r="DU44"/>
  <c r="DV44"/>
  <c r="DW44"/>
  <c r="DX44"/>
  <c r="DZ44"/>
  <c r="EA44"/>
  <c r="EB44"/>
  <c r="EC44"/>
  <c r="ED44"/>
  <c r="EE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R45"/>
  <c r="AT45"/>
  <c r="AU45"/>
  <c r="AV45"/>
  <c r="AW45"/>
  <c r="AX45"/>
  <c r="AY45"/>
  <c r="BA45"/>
  <c r="BB45"/>
  <c r="BC45"/>
  <c r="BD45"/>
  <c r="BE45"/>
  <c r="BF45"/>
  <c r="BH45"/>
  <c r="BI45"/>
  <c r="BJ45"/>
  <c r="BK45"/>
  <c r="BL45"/>
  <c r="BM45"/>
  <c r="BO45"/>
  <c r="BP45"/>
  <c r="BQ45"/>
  <c r="BR45"/>
  <c r="BS45"/>
  <c r="BT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R46"/>
  <c r="AT46"/>
  <c r="AU46"/>
  <c r="AV46"/>
  <c r="AW46"/>
  <c r="AX46"/>
  <c r="AY46"/>
  <c r="BA46"/>
  <c r="BB46"/>
  <c r="BC46"/>
  <c r="BD46"/>
  <c r="BE46"/>
  <c r="BF46"/>
  <c r="BH46"/>
  <c r="BI46"/>
  <c r="BJ46"/>
  <c r="BK46"/>
  <c r="BL46"/>
  <c r="BM46"/>
  <c r="BO46"/>
  <c r="BP46"/>
  <c r="BQ46"/>
  <c r="BR46"/>
  <c r="BS46"/>
  <c r="BT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O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J46"/>
  <c r="DL46"/>
  <c r="DM46"/>
  <c r="DN46"/>
  <c r="DO46"/>
  <c r="DP46"/>
  <c r="DQ46"/>
  <c r="DS46"/>
  <c r="DT46"/>
  <c r="DU46"/>
  <c r="DV46"/>
  <c r="DW46"/>
  <c r="DX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K47" s="1"/>
  <c r="AI47"/>
  <c r="AJ47"/>
  <c r="AM47"/>
  <c r="AN47"/>
  <c r="AO47"/>
  <c r="AP47"/>
  <c r="AQ47"/>
  <c r="AR47"/>
  <c r="AT47"/>
  <c r="AU47"/>
  <c r="AV47"/>
  <c r="AW47"/>
  <c r="AX47"/>
  <c r="AY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R48"/>
  <c r="AT48"/>
  <c r="AU48"/>
  <c r="AV48"/>
  <c r="AW48"/>
  <c r="AX48"/>
  <c r="AY48"/>
  <c r="BA48"/>
  <c r="BB48"/>
  <c r="BC48"/>
  <c r="BD48"/>
  <c r="BE48"/>
  <c r="BF48"/>
  <c r="BH48"/>
  <c r="BI48"/>
  <c r="BJ48"/>
  <c r="BK48"/>
  <c r="BL48"/>
  <c r="BM48"/>
  <c r="BO48"/>
  <c r="BP48"/>
  <c r="BQ48"/>
  <c r="BR48"/>
  <c r="BS48"/>
  <c r="BT48"/>
  <c r="BV48"/>
  <c r="BW48"/>
  <c r="BX48"/>
  <c r="BY48"/>
  <c r="BZ48"/>
  <c r="CA48"/>
  <c r="CC48"/>
  <c r="CD48"/>
  <c r="CE48"/>
  <c r="CF48"/>
  <c r="CG48"/>
  <c r="CH48"/>
  <c r="CJ48"/>
  <c r="CK48"/>
  <c r="CL48"/>
  <c r="CM48"/>
  <c r="CN48"/>
  <c r="CO48"/>
  <c r="CQ48"/>
  <c r="CR48"/>
  <c r="CS48"/>
  <c r="CT48"/>
  <c r="CU48"/>
  <c r="CV48"/>
  <c r="CX48"/>
  <c r="CY48"/>
  <c r="CZ48"/>
  <c r="DA48"/>
  <c r="DB48"/>
  <c r="DC48"/>
  <c r="DE48"/>
  <c r="DF48"/>
  <c r="DG48"/>
  <c r="DH48"/>
  <c r="DI48"/>
  <c r="DJ48"/>
  <c r="DL48"/>
  <c r="DM48"/>
  <c r="DN48"/>
  <c r="DO48"/>
  <c r="DP48"/>
  <c r="DQ48"/>
  <c r="DS48"/>
  <c r="DT48"/>
  <c r="DU48"/>
  <c r="DV48"/>
  <c r="DW48"/>
  <c r="DX48"/>
  <c r="DZ48"/>
  <c r="EA48"/>
  <c r="EB48"/>
  <c r="EC48"/>
  <c r="ED48"/>
  <c r="EE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K49" s="1"/>
  <c r="AI49"/>
  <c r="AJ49"/>
  <c r="AM49"/>
  <c r="AN49"/>
  <c r="AO49"/>
  <c r="AP49"/>
  <c r="AQ49"/>
  <c r="AR49"/>
  <c r="AT49"/>
  <c r="AU49"/>
  <c r="AV49"/>
  <c r="AW49"/>
  <c r="AX49"/>
  <c r="AY49"/>
  <c r="BA49"/>
  <c r="BB49"/>
  <c r="BC49"/>
  <c r="BD49"/>
  <c r="BE49"/>
  <c r="BF49"/>
  <c r="BH49"/>
  <c r="BI49"/>
  <c r="BJ49"/>
  <c r="BK49"/>
  <c r="BL49"/>
  <c r="BM49"/>
  <c r="BO49"/>
  <c r="BP49"/>
  <c r="BQ49"/>
  <c r="BR49"/>
  <c r="BS49"/>
  <c r="BT49"/>
  <c r="BV49"/>
  <c r="BW49"/>
  <c r="BX49"/>
  <c r="BY49"/>
  <c r="BZ49"/>
  <c r="CA49"/>
  <c r="CC49"/>
  <c r="CD49"/>
  <c r="CE49"/>
  <c r="CF49"/>
  <c r="CG49"/>
  <c r="CH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R50"/>
  <c r="AT50"/>
  <c r="AU50"/>
  <c r="AV50"/>
  <c r="AW50"/>
  <c r="AX50"/>
  <c r="AY50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V50"/>
  <c r="BW50"/>
  <c r="BX50"/>
  <c r="BY50"/>
  <c r="BZ50"/>
  <c r="CA50"/>
  <c r="CC50"/>
  <c r="CD50"/>
  <c r="CE50"/>
  <c r="CF50"/>
  <c r="CG50"/>
  <c r="CH50"/>
  <c r="CJ50"/>
  <c r="CK50"/>
  <c r="CL50"/>
  <c r="CM50"/>
  <c r="CN50"/>
  <c r="CO50"/>
  <c r="CQ50"/>
  <c r="CR50"/>
  <c r="CS50"/>
  <c r="CT50"/>
  <c r="CU50"/>
  <c r="CV50"/>
  <c r="CX50"/>
  <c r="CY50"/>
  <c r="CZ50"/>
  <c r="DA50"/>
  <c r="DB50"/>
  <c r="DC50"/>
  <c r="DE50"/>
  <c r="DF50"/>
  <c r="DG50"/>
  <c r="DH50"/>
  <c r="DI50"/>
  <c r="DJ50"/>
  <c r="DL50"/>
  <c r="DM50"/>
  <c r="DN50"/>
  <c r="DO50"/>
  <c r="DP50"/>
  <c r="DQ50"/>
  <c r="DS50"/>
  <c r="DT50"/>
  <c r="DU50"/>
  <c r="DV50"/>
  <c r="DW50"/>
  <c r="DX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D51" s="1"/>
  <c r="AC51"/>
  <c r="AF51"/>
  <c r="AG51"/>
  <c r="AH51"/>
  <c r="AI51"/>
  <c r="AK51" s="1"/>
  <c r="AJ51"/>
  <c r="AM51"/>
  <c r="AN51"/>
  <c r="AO51"/>
  <c r="AP51"/>
  <c r="AQ51"/>
  <c r="AR51"/>
  <c r="AT51"/>
  <c r="AU51"/>
  <c r="AV51"/>
  <c r="AW51"/>
  <c r="AX51"/>
  <c r="AY51"/>
  <c r="BA51"/>
  <c r="BB51"/>
  <c r="BC51"/>
  <c r="BD51"/>
  <c r="BE51"/>
  <c r="BF51"/>
  <c r="BH51"/>
  <c r="BI51"/>
  <c r="BJ51"/>
  <c r="BK51"/>
  <c r="BL51"/>
  <c r="BM51"/>
  <c r="BO51"/>
  <c r="BP51"/>
  <c r="BQ51"/>
  <c r="BR51"/>
  <c r="BS51"/>
  <c r="BT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AY52"/>
  <c r="BA52"/>
  <c r="BB52"/>
  <c r="BC52"/>
  <c r="BD52"/>
  <c r="BE52"/>
  <c r="BF52"/>
  <c r="BH52"/>
  <c r="BI52"/>
  <c r="BJ52"/>
  <c r="BK52"/>
  <c r="BL52"/>
  <c r="BM52"/>
  <c r="BO52"/>
  <c r="BP52"/>
  <c r="BQ52"/>
  <c r="BR52"/>
  <c r="BS52"/>
  <c r="BT52"/>
  <c r="BV52"/>
  <c r="BW52"/>
  <c r="BX52"/>
  <c r="BY52"/>
  <c r="BZ52"/>
  <c r="CA52"/>
  <c r="CC52"/>
  <c r="CD52"/>
  <c r="CE52"/>
  <c r="CF52"/>
  <c r="CG52"/>
  <c r="CH52"/>
  <c r="CJ52"/>
  <c r="CK52"/>
  <c r="CL52"/>
  <c r="CM52"/>
  <c r="CN52"/>
  <c r="CO52"/>
  <c r="CQ52"/>
  <c r="CR52"/>
  <c r="CS52"/>
  <c r="CT52"/>
  <c r="CU52"/>
  <c r="CV52"/>
  <c r="CX52"/>
  <c r="CY52"/>
  <c r="CZ52"/>
  <c r="DA52"/>
  <c r="DB52"/>
  <c r="DC52"/>
  <c r="DE52"/>
  <c r="DF52"/>
  <c r="DG52"/>
  <c r="DH52"/>
  <c r="DI52"/>
  <c r="DJ52"/>
  <c r="DL52"/>
  <c r="DM52"/>
  <c r="DN52"/>
  <c r="DO52"/>
  <c r="DP52"/>
  <c r="DQ52"/>
  <c r="DS52"/>
  <c r="DT52"/>
  <c r="DU52"/>
  <c r="DV52"/>
  <c r="DW52"/>
  <c r="DX52"/>
  <c r="DZ52"/>
  <c r="EA52"/>
  <c r="EB52"/>
  <c r="EC52"/>
  <c r="ED52"/>
  <c r="EE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K53"/>
  <c r="AM53"/>
  <c r="AN53"/>
  <c r="AO53"/>
  <c r="AP53"/>
  <c r="AQ53"/>
  <c r="AR53"/>
  <c r="AT53"/>
  <c r="AU53"/>
  <c r="AV53"/>
  <c r="AW53"/>
  <c r="AX53"/>
  <c r="AY53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V53"/>
  <c r="BW53"/>
  <c r="BX53"/>
  <c r="BY53"/>
  <c r="BZ53"/>
  <c r="CA53"/>
  <c r="CC53"/>
  <c r="CD53"/>
  <c r="CE53"/>
  <c r="CF53"/>
  <c r="CG53"/>
  <c r="CH53"/>
  <c r="CJ53"/>
  <c r="CK53"/>
  <c r="CL53"/>
  <c r="CM53"/>
  <c r="CN53"/>
  <c r="CO53"/>
  <c r="CQ53"/>
  <c r="CR53"/>
  <c r="CS53"/>
  <c r="CT53"/>
  <c r="CU53"/>
  <c r="CV53"/>
  <c r="CX53"/>
  <c r="CY53"/>
  <c r="CZ53"/>
  <c r="DA53"/>
  <c r="DB53"/>
  <c r="DC53"/>
  <c r="DE53"/>
  <c r="DF53"/>
  <c r="DG53"/>
  <c r="DH53"/>
  <c r="DI53"/>
  <c r="DJ53"/>
  <c r="DL53"/>
  <c r="DM53"/>
  <c r="DN53"/>
  <c r="DO53"/>
  <c r="DP53"/>
  <c r="DQ53"/>
  <c r="DS53"/>
  <c r="DT53"/>
  <c r="DU53"/>
  <c r="DV53"/>
  <c r="DW53"/>
  <c r="DX53"/>
  <c r="DZ53"/>
  <c r="EA53"/>
  <c r="EB53"/>
  <c r="EC53"/>
  <c r="ED53"/>
  <c r="EE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W54" s="1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W56" s="1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R56"/>
  <c r="AT56"/>
  <c r="AU56"/>
  <c r="AV56"/>
  <c r="AW56"/>
  <c r="AX56"/>
  <c r="AY56"/>
  <c r="BA56"/>
  <c r="BB56"/>
  <c r="BC56"/>
  <c r="BD56"/>
  <c r="BE56"/>
  <c r="BF56"/>
  <c r="BH56"/>
  <c r="BI56"/>
  <c r="BJ56"/>
  <c r="BK56"/>
  <c r="BL56"/>
  <c r="BM56"/>
  <c r="BO56"/>
  <c r="BP56"/>
  <c r="BQ56"/>
  <c r="BR56"/>
  <c r="BS56"/>
  <c r="BT56"/>
  <c r="BV56"/>
  <c r="BW56"/>
  <c r="BX56"/>
  <c r="BY56"/>
  <c r="BZ56"/>
  <c r="CA56"/>
  <c r="CC56"/>
  <c r="CD56"/>
  <c r="CE56"/>
  <c r="CF56"/>
  <c r="CG56"/>
  <c r="CH56"/>
  <c r="CJ56"/>
  <c r="CK56"/>
  <c r="CL56"/>
  <c r="CM56"/>
  <c r="CN56"/>
  <c r="CO56"/>
  <c r="CQ56"/>
  <c r="CR56"/>
  <c r="CS56"/>
  <c r="CT56"/>
  <c r="CU56"/>
  <c r="CV56"/>
  <c r="CX56"/>
  <c r="CY56"/>
  <c r="CZ56"/>
  <c r="DA56"/>
  <c r="DB56"/>
  <c r="DC56"/>
  <c r="DE56"/>
  <c r="DF56"/>
  <c r="DG56"/>
  <c r="DH56"/>
  <c r="DI56"/>
  <c r="DJ56"/>
  <c r="DL56"/>
  <c r="DM56"/>
  <c r="DN56"/>
  <c r="DO56"/>
  <c r="DP56"/>
  <c r="DQ56"/>
  <c r="DS56"/>
  <c r="DT56"/>
  <c r="DU56"/>
  <c r="DV56"/>
  <c r="DW56"/>
  <c r="DX56"/>
  <c r="DZ56"/>
  <c r="EA56"/>
  <c r="EB56"/>
  <c r="EC56"/>
  <c r="ED56"/>
  <c r="EE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K58"/>
  <c r="AM58"/>
  <c r="AN58"/>
  <c r="AO58"/>
  <c r="AP58"/>
  <c r="AQ58"/>
  <c r="AR58"/>
  <c r="AT58"/>
  <c r="AU58"/>
  <c r="AV58"/>
  <c r="AW58"/>
  <c r="AX58"/>
  <c r="AY58"/>
  <c r="BA58"/>
  <c r="BB58"/>
  <c r="BC58"/>
  <c r="BD58"/>
  <c r="BE58"/>
  <c r="BF58"/>
  <c r="BH58"/>
  <c r="BI58"/>
  <c r="BJ58"/>
  <c r="BK58"/>
  <c r="BL58"/>
  <c r="BM58"/>
  <c r="BO58"/>
  <c r="BP58"/>
  <c r="BQ58"/>
  <c r="BR58"/>
  <c r="BS58"/>
  <c r="BT58"/>
  <c r="BV58"/>
  <c r="BW58"/>
  <c r="BX58"/>
  <c r="BY58"/>
  <c r="BZ58"/>
  <c r="CA58"/>
  <c r="CC58"/>
  <c r="CD58"/>
  <c r="CE58"/>
  <c r="CF58"/>
  <c r="CG58"/>
  <c r="CH58"/>
  <c r="CJ58"/>
  <c r="CK58"/>
  <c r="CL58"/>
  <c r="CM58"/>
  <c r="CN58"/>
  <c r="CO58"/>
  <c r="CQ58"/>
  <c r="CR58"/>
  <c r="CS58"/>
  <c r="CT58"/>
  <c r="CU58"/>
  <c r="CV58"/>
  <c r="CX58"/>
  <c r="CY58"/>
  <c r="CZ58"/>
  <c r="DA58"/>
  <c r="DB58"/>
  <c r="DC58"/>
  <c r="DE58"/>
  <c r="DF58"/>
  <c r="DG58"/>
  <c r="DH58"/>
  <c r="DI58"/>
  <c r="DJ58"/>
  <c r="DL58"/>
  <c r="DM58"/>
  <c r="DN58"/>
  <c r="DO58"/>
  <c r="DP58"/>
  <c r="DQ58"/>
  <c r="DS58"/>
  <c r="DT58"/>
  <c r="DU58"/>
  <c r="DV58"/>
  <c r="DW58"/>
  <c r="DX58"/>
  <c r="DZ58"/>
  <c r="EA58"/>
  <c r="EB58"/>
  <c r="EC58"/>
  <c r="ED58"/>
  <c r="EE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K59" s="1"/>
  <c r="AJ59"/>
  <c r="AM59"/>
  <c r="AN59"/>
  <c r="AO59"/>
  <c r="AP59"/>
  <c r="AQ59"/>
  <c r="AR59"/>
  <c r="AT59"/>
  <c r="AU59"/>
  <c r="AV59"/>
  <c r="AW59"/>
  <c r="AX59"/>
  <c r="AY59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V59"/>
  <c r="BW59"/>
  <c r="BX59"/>
  <c r="BY59"/>
  <c r="BZ59"/>
  <c r="CA59"/>
  <c r="CC59"/>
  <c r="CD59"/>
  <c r="CE59"/>
  <c r="CF59"/>
  <c r="CG59"/>
  <c r="CH59"/>
  <c r="CJ59"/>
  <c r="CK59"/>
  <c r="CL59"/>
  <c r="CM59"/>
  <c r="CN59"/>
  <c r="CO59"/>
  <c r="CQ59"/>
  <c r="CR59"/>
  <c r="CS59"/>
  <c r="CT59"/>
  <c r="CU59"/>
  <c r="CV59"/>
  <c r="CX59"/>
  <c r="CY59"/>
  <c r="CZ59"/>
  <c r="DA59"/>
  <c r="DB59"/>
  <c r="DC59"/>
  <c r="DE59"/>
  <c r="DF59"/>
  <c r="DG59"/>
  <c r="DH59"/>
  <c r="DI59"/>
  <c r="DJ59"/>
  <c r="DL59"/>
  <c r="DM59"/>
  <c r="DN59"/>
  <c r="DO59"/>
  <c r="DP59"/>
  <c r="DQ59"/>
  <c r="DS59"/>
  <c r="DT59"/>
  <c r="DU59"/>
  <c r="DV59"/>
  <c r="DW59"/>
  <c r="DX59"/>
  <c r="DZ59"/>
  <c r="EA59"/>
  <c r="EB59"/>
  <c r="EC59"/>
  <c r="ED59"/>
  <c r="EE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R61"/>
  <c r="AT61"/>
  <c r="AU61"/>
  <c r="AV61"/>
  <c r="AW61"/>
  <c r="AX61"/>
  <c r="AY61"/>
  <c r="BA61"/>
  <c r="BB61"/>
  <c r="BC61"/>
  <c r="BD61"/>
  <c r="BE61"/>
  <c r="BF61"/>
  <c r="BH61"/>
  <c r="BI61"/>
  <c r="BJ61"/>
  <c r="BK61"/>
  <c r="BL61"/>
  <c r="BM61"/>
  <c r="BO61"/>
  <c r="BP61"/>
  <c r="BQ61"/>
  <c r="BR61"/>
  <c r="BS61"/>
  <c r="BT61"/>
  <c r="BV61"/>
  <c r="BW61"/>
  <c r="BX61"/>
  <c r="BY61"/>
  <c r="BZ61"/>
  <c r="CA61"/>
  <c r="CC61"/>
  <c r="CD61"/>
  <c r="CE61"/>
  <c r="CF61"/>
  <c r="CG61"/>
  <c r="CH61"/>
  <c r="CJ61"/>
  <c r="CK61"/>
  <c r="CL61"/>
  <c r="CM61"/>
  <c r="CN61"/>
  <c r="CO61"/>
  <c r="CQ61"/>
  <c r="CR61"/>
  <c r="CS61"/>
  <c r="CT61"/>
  <c r="CU61"/>
  <c r="CV61"/>
  <c r="CX61"/>
  <c r="CY61"/>
  <c r="CZ61"/>
  <c r="DA61"/>
  <c r="DB61"/>
  <c r="DC61"/>
  <c r="DE61"/>
  <c r="DF61"/>
  <c r="DG61"/>
  <c r="DH61"/>
  <c r="DI61"/>
  <c r="DJ61"/>
  <c r="DL61"/>
  <c r="DM61"/>
  <c r="DN61"/>
  <c r="DO61"/>
  <c r="DP61"/>
  <c r="DQ61"/>
  <c r="DS61"/>
  <c r="DT61"/>
  <c r="DU61"/>
  <c r="DV61"/>
  <c r="DW61"/>
  <c r="DX61"/>
  <c r="DZ61"/>
  <c r="EA61"/>
  <c r="EB61"/>
  <c r="EC61"/>
  <c r="ED61"/>
  <c r="EE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W62" s="1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R62"/>
  <c r="AT62"/>
  <c r="AU62"/>
  <c r="AV62"/>
  <c r="AW62"/>
  <c r="AX62"/>
  <c r="AY62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V62"/>
  <c r="BW62"/>
  <c r="BX62"/>
  <c r="BY62"/>
  <c r="BZ62"/>
  <c r="CA62"/>
  <c r="CC62"/>
  <c r="CD62"/>
  <c r="CE62"/>
  <c r="CF62"/>
  <c r="CG62"/>
  <c r="CH62"/>
  <c r="CJ62"/>
  <c r="CK62"/>
  <c r="CL62"/>
  <c r="CM62"/>
  <c r="CN62"/>
  <c r="CO62"/>
  <c r="CQ62"/>
  <c r="CR62"/>
  <c r="CS62"/>
  <c r="CT62"/>
  <c r="CU62"/>
  <c r="CV62"/>
  <c r="CX62"/>
  <c r="CY62"/>
  <c r="CZ62"/>
  <c r="DA62"/>
  <c r="DB62"/>
  <c r="DC62"/>
  <c r="DE62"/>
  <c r="DF62"/>
  <c r="DG62"/>
  <c r="DH62"/>
  <c r="DI62"/>
  <c r="DJ62"/>
  <c r="DL62"/>
  <c r="DM62"/>
  <c r="DN62"/>
  <c r="DO62"/>
  <c r="DP62"/>
  <c r="DQ62"/>
  <c r="DS62"/>
  <c r="DT62"/>
  <c r="DU62"/>
  <c r="DV62"/>
  <c r="DW62"/>
  <c r="DX62"/>
  <c r="DZ62"/>
  <c r="EA62"/>
  <c r="EB62"/>
  <c r="EC62"/>
  <c r="ED62"/>
  <c r="EE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R63"/>
  <c r="AT63"/>
  <c r="AU63"/>
  <c r="AV63"/>
  <c r="AW63"/>
  <c r="AX63"/>
  <c r="AY63"/>
  <c r="BA63"/>
  <c r="BB63"/>
  <c r="BC63"/>
  <c r="BD63"/>
  <c r="BE63"/>
  <c r="BF63"/>
  <c r="BH63"/>
  <c r="BI63"/>
  <c r="BJ63"/>
  <c r="BK63"/>
  <c r="BL63"/>
  <c r="BM63"/>
  <c r="BO63"/>
  <c r="BP63"/>
  <c r="BQ63"/>
  <c r="BR63"/>
  <c r="BS63"/>
  <c r="BT63"/>
  <c r="BV63"/>
  <c r="BW63"/>
  <c r="BX63"/>
  <c r="BY63"/>
  <c r="BZ63"/>
  <c r="CA63"/>
  <c r="CC63"/>
  <c r="CD63"/>
  <c r="CE63"/>
  <c r="CF63"/>
  <c r="CG63"/>
  <c r="CH63"/>
  <c r="CJ63"/>
  <c r="CK63"/>
  <c r="CL63"/>
  <c r="CM63"/>
  <c r="CN63"/>
  <c r="CO63"/>
  <c r="CQ63"/>
  <c r="CR63"/>
  <c r="CS63"/>
  <c r="CT63"/>
  <c r="CU63"/>
  <c r="CV63"/>
  <c r="CX63"/>
  <c r="CY63"/>
  <c r="CZ63"/>
  <c r="DA63"/>
  <c r="DB63"/>
  <c r="DC63"/>
  <c r="DE63"/>
  <c r="DF63"/>
  <c r="DG63"/>
  <c r="DH63"/>
  <c r="DI63"/>
  <c r="DJ63"/>
  <c r="DL63"/>
  <c r="DM63"/>
  <c r="DN63"/>
  <c r="DO63"/>
  <c r="DP63"/>
  <c r="DQ63"/>
  <c r="DS63"/>
  <c r="DT63"/>
  <c r="DU63"/>
  <c r="DV63"/>
  <c r="DW63"/>
  <c r="DX63"/>
  <c r="DZ63"/>
  <c r="EA63"/>
  <c r="EB63"/>
  <c r="EC63"/>
  <c r="ED63"/>
  <c r="EE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R64"/>
  <c r="AT64"/>
  <c r="AU64"/>
  <c r="AV64"/>
  <c r="AW64"/>
  <c r="AX64"/>
  <c r="AY64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V64"/>
  <c r="BW64"/>
  <c r="BX64"/>
  <c r="BY64"/>
  <c r="BZ64"/>
  <c r="CA64"/>
  <c r="CC64"/>
  <c r="CD64"/>
  <c r="CE64"/>
  <c r="CF64"/>
  <c r="CG64"/>
  <c r="CH64"/>
  <c r="CJ64"/>
  <c r="CK64"/>
  <c r="CL64"/>
  <c r="CM64"/>
  <c r="CN64"/>
  <c r="CO64"/>
  <c r="CQ64"/>
  <c r="CR64"/>
  <c r="CS64"/>
  <c r="CT64"/>
  <c r="CU64"/>
  <c r="CV64"/>
  <c r="CX64"/>
  <c r="CY64"/>
  <c r="CZ64"/>
  <c r="DA64"/>
  <c r="DB64"/>
  <c r="DC64"/>
  <c r="DE64"/>
  <c r="DF64"/>
  <c r="DG64"/>
  <c r="DH64"/>
  <c r="DI64"/>
  <c r="DJ64"/>
  <c r="DL64"/>
  <c r="DM64"/>
  <c r="DN64"/>
  <c r="DO64"/>
  <c r="DP64"/>
  <c r="DQ64"/>
  <c r="DS64"/>
  <c r="DT64"/>
  <c r="DU64"/>
  <c r="DV64"/>
  <c r="DW64"/>
  <c r="DX64"/>
  <c r="DZ64"/>
  <c r="EA64"/>
  <c r="EB64"/>
  <c r="EC64"/>
  <c r="ED64"/>
  <c r="EE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R65"/>
  <c r="AT65"/>
  <c r="AU65"/>
  <c r="AV65"/>
  <c r="AW65"/>
  <c r="AX65"/>
  <c r="AY65"/>
  <c r="BA65"/>
  <c r="BB65"/>
  <c r="BC65"/>
  <c r="BD65"/>
  <c r="BE65"/>
  <c r="BF65"/>
  <c r="BH65"/>
  <c r="BI65"/>
  <c r="BJ65"/>
  <c r="BK65"/>
  <c r="BL65"/>
  <c r="BM65"/>
  <c r="BO65"/>
  <c r="BP65"/>
  <c r="BQ65"/>
  <c r="BR65"/>
  <c r="BS65"/>
  <c r="BT65"/>
  <c r="BV65"/>
  <c r="BW65"/>
  <c r="BX65"/>
  <c r="BY65"/>
  <c r="BZ65"/>
  <c r="CA65"/>
  <c r="CC65"/>
  <c r="CD65"/>
  <c r="CE65"/>
  <c r="CF65"/>
  <c r="CG65"/>
  <c r="CH65"/>
  <c r="CJ65"/>
  <c r="CK65"/>
  <c r="CL65"/>
  <c r="CM65"/>
  <c r="CN65"/>
  <c r="CO65"/>
  <c r="CQ65"/>
  <c r="CR65"/>
  <c r="CS65"/>
  <c r="CT65"/>
  <c r="CU65"/>
  <c r="CV65"/>
  <c r="CX65"/>
  <c r="CY65"/>
  <c r="CZ65"/>
  <c r="DA65"/>
  <c r="DB65"/>
  <c r="DC65"/>
  <c r="DE65"/>
  <c r="DF65"/>
  <c r="DG65"/>
  <c r="DH65"/>
  <c r="DI65"/>
  <c r="DJ65"/>
  <c r="DL65"/>
  <c r="DM65"/>
  <c r="DN65"/>
  <c r="DO65"/>
  <c r="DP65"/>
  <c r="DQ65"/>
  <c r="DS65"/>
  <c r="DT65"/>
  <c r="DU65"/>
  <c r="DV65"/>
  <c r="DW65"/>
  <c r="DX65"/>
  <c r="DZ65"/>
  <c r="EA65"/>
  <c r="EB65"/>
  <c r="EC65"/>
  <c r="ED65"/>
  <c r="EE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K66"/>
  <c r="AM66"/>
  <c r="AN66"/>
  <c r="AO66"/>
  <c r="AP66"/>
  <c r="AQ66"/>
  <c r="AR66"/>
  <c r="AT66"/>
  <c r="AU66"/>
  <c r="AV66"/>
  <c r="AW66"/>
  <c r="AX66"/>
  <c r="AY66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H66"/>
  <c r="CJ66"/>
  <c r="CK66"/>
  <c r="CL66"/>
  <c r="CM66"/>
  <c r="CN66"/>
  <c r="CO66"/>
  <c r="CQ66"/>
  <c r="CR66"/>
  <c r="CS66"/>
  <c r="CT66"/>
  <c r="CU66"/>
  <c r="CV66"/>
  <c r="CX66"/>
  <c r="CY66"/>
  <c r="CZ66"/>
  <c r="DA66"/>
  <c r="DB66"/>
  <c r="DC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R67"/>
  <c r="AT67"/>
  <c r="AU67"/>
  <c r="AV67"/>
  <c r="AW67"/>
  <c r="AX67"/>
  <c r="AY67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V67"/>
  <c r="BW67"/>
  <c r="BX67"/>
  <c r="BY67"/>
  <c r="BZ67"/>
  <c r="CA67"/>
  <c r="CC67"/>
  <c r="CD67"/>
  <c r="CE67"/>
  <c r="CF67"/>
  <c r="CG67"/>
  <c r="CH67"/>
  <c r="CJ67"/>
  <c r="CK67"/>
  <c r="CL67"/>
  <c r="CM67"/>
  <c r="CN67"/>
  <c r="CO67"/>
  <c r="CQ67"/>
  <c r="CR67"/>
  <c r="CS67"/>
  <c r="CT67"/>
  <c r="CU67"/>
  <c r="CV67"/>
  <c r="CX67"/>
  <c r="CY67"/>
  <c r="CZ67"/>
  <c r="DA67"/>
  <c r="DB67"/>
  <c r="DC67"/>
  <c r="DE67"/>
  <c r="DF67"/>
  <c r="DG67"/>
  <c r="DH67"/>
  <c r="DI67"/>
  <c r="DJ67"/>
  <c r="DL67"/>
  <c r="DM67"/>
  <c r="DN67"/>
  <c r="DO67"/>
  <c r="DP67"/>
  <c r="DQ67"/>
  <c r="DS67"/>
  <c r="DT67"/>
  <c r="DU67"/>
  <c r="DV67"/>
  <c r="DW67"/>
  <c r="DX67"/>
  <c r="DZ67"/>
  <c r="EA67"/>
  <c r="EB67"/>
  <c r="EC67"/>
  <c r="ED67"/>
  <c r="EE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K68" s="1"/>
  <c r="AI68"/>
  <c r="AJ68"/>
  <c r="AM68"/>
  <c r="AN68"/>
  <c r="AO68"/>
  <c r="AP68"/>
  <c r="AQ68"/>
  <c r="AR68"/>
  <c r="AT68"/>
  <c r="AU68"/>
  <c r="AV68"/>
  <c r="AW68"/>
  <c r="AX68"/>
  <c r="AY68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V68"/>
  <c r="BW68"/>
  <c r="BX68"/>
  <c r="BY68"/>
  <c r="BZ68"/>
  <c r="CA68"/>
  <c r="CC68"/>
  <c r="CD68"/>
  <c r="CE68"/>
  <c r="CF68"/>
  <c r="CG68"/>
  <c r="CH68"/>
  <c r="CJ68"/>
  <c r="CK68"/>
  <c r="CL68"/>
  <c r="CM68"/>
  <c r="CN68"/>
  <c r="CO68"/>
  <c r="CQ68"/>
  <c r="CR68"/>
  <c r="CS68"/>
  <c r="CT68"/>
  <c r="CU68"/>
  <c r="CV68"/>
  <c r="CX68"/>
  <c r="CY68"/>
  <c r="CZ68"/>
  <c r="DA68"/>
  <c r="DB68"/>
  <c r="DC68"/>
  <c r="DE68"/>
  <c r="DF68"/>
  <c r="DG68"/>
  <c r="DH68"/>
  <c r="DI68"/>
  <c r="DJ68"/>
  <c r="DL68"/>
  <c r="DM68"/>
  <c r="DN68"/>
  <c r="DO68"/>
  <c r="DP68"/>
  <c r="DQ68"/>
  <c r="DS68"/>
  <c r="DT68"/>
  <c r="DU68"/>
  <c r="DV68"/>
  <c r="DW68"/>
  <c r="DX68"/>
  <c r="DZ68"/>
  <c r="EA68"/>
  <c r="EB68"/>
  <c r="EC68"/>
  <c r="ED68"/>
  <c r="EE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K69" s="1"/>
  <c r="AI69"/>
  <c r="AJ69"/>
  <c r="AM69"/>
  <c r="AN69"/>
  <c r="AO69"/>
  <c r="AP69"/>
  <c r="AQ69"/>
  <c r="AR69"/>
  <c r="AT69"/>
  <c r="AU69"/>
  <c r="AV69"/>
  <c r="AW69"/>
  <c r="AX69"/>
  <c r="AY69"/>
  <c r="BA69"/>
  <c r="BB69"/>
  <c r="BC69"/>
  <c r="BD69"/>
  <c r="BE69"/>
  <c r="BF69"/>
  <c r="BH69"/>
  <c r="BI69"/>
  <c r="BJ69"/>
  <c r="BK69"/>
  <c r="BL69"/>
  <c r="BM69"/>
  <c r="BO69"/>
  <c r="BP69"/>
  <c r="BQ69"/>
  <c r="BR69"/>
  <c r="BS69"/>
  <c r="BT69"/>
  <c r="BV69"/>
  <c r="BW69"/>
  <c r="BX69"/>
  <c r="BY69"/>
  <c r="BZ69"/>
  <c r="CA69"/>
  <c r="CC69"/>
  <c r="CD69"/>
  <c r="CE69"/>
  <c r="CF69"/>
  <c r="CG69"/>
  <c r="CH69"/>
  <c r="CJ69"/>
  <c r="CK69"/>
  <c r="CL69"/>
  <c r="CM69"/>
  <c r="CN69"/>
  <c r="CO69"/>
  <c r="CQ69"/>
  <c r="CR69"/>
  <c r="CS69"/>
  <c r="CT69"/>
  <c r="CU69"/>
  <c r="CV69"/>
  <c r="CX69"/>
  <c r="CY69"/>
  <c r="CZ69"/>
  <c r="DA69"/>
  <c r="DB69"/>
  <c r="DC69"/>
  <c r="DE69"/>
  <c r="DF69"/>
  <c r="DG69"/>
  <c r="DH69"/>
  <c r="DI69"/>
  <c r="DJ69"/>
  <c r="DL69"/>
  <c r="DM69"/>
  <c r="DN69"/>
  <c r="DO69"/>
  <c r="DP69"/>
  <c r="DQ69"/>
  <c r="DS69"/>
  <c r="DT69"/>
  <c r="DU69"/>
  <c r="DV69"/>
  <c r="DW69"/>
  <c r="DX69"/>
  <c r="DZ69"/>
  <c r="EA69"/>
  <c r="EB69"/>
  <c r="EC69"/>
  <c r="ED69"/>
  <c r="EE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K70" s="1"/>
  <c r="AI70"/>
  <c r="AJ70"/>
  <c r="AM70"/>
  <c r="AN70"/>
  <c r="AO70"/>
  <c r="AP70"/>
  <c r="AQ70"/>
  <c r="AR70"/>
  <c r="AT70"/>
  <c r="AU70"/>
  <c r="AV70"/>
  <c r="AW70"/>
  <c r="AX70"/>
  <c r="AY70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V70"/>
  <c r="BW70"/>
  <c r="BX70"/>
  <c r="BY70"/>
  <c r="BZ70"/>
  <c r="CA70"/>
  <c r="CC70"/>
  <c r="CD70"/>
  <c r="CE70"/>
  <c r="CF70"/>
  <c r="CG70"/>
  <c r="CH70"/>
  <c r="CJ70"/>
  <c r="CK70"/>
  <c r="CL70"/>
  <c r="CM70"/>
  <c r="CN70"/>
  <c r="CO70"/>
  <c r="CQ70"/>
  <c r="CR70"/>
  <c r="CS70"/>
  <c r="CT70"/>
  <c r="CU70"/>
  <c r="CV70"/>
  <c r="CX70"/>
  <c r="CY70"/>
  <c r="CZ70"/>
  <c r="DA70"/>
  <c r="DB70"/>
  <c r="DC70"/>
  <c r="DE70"/>
  <c r="DF70"/>
  <c r="DG70"/>
  <c r="DH70"/>
  <c r="DI70"/>
  <c r="DJ70"/>
  <c r="DL70"/>
  <c r="DM70"/>
  <c r="DN70"/>
  <c r="DO70"/>
  <c r="DP70"/>
  <c r="DQ70"/>
  <c r="DS70"/>
  <c r="DT70"/>
  <c r="DU70"/>
  <c r="DV70"/>
  <c r="DW70"/>
  <c r="DX70"/>
  <c r="DZ70"/>
  <c r="EA70"/>
  <c r="EB70"/>
  <c r="EC70"/>
  <c r="ED70"/>
  <c r="EE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AY71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K73"/>
  <c r="AM73"/>
  <c r="AN73"/>
  <c r="AO73"/>
  <c r="AP73"/>
  <c r="AQ73"/>
  <c r="AR73"/>
  <c r="AT73"/>
  <c r="AU73"/>
  <c r="AV73"/>
  <c r="AW73"/>
  <c r="AX73"/>
  <c r="AY73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V73"/>
  <c r="BW73"/>
  <c r="BX73"/>
  <c r="BY73"/>
  <c r="BZ73"/>
  <c r="CA73"/>
  <c r="CC73"/>
  <c r="CD73"/>
  <c r="CE73"/>
  <c r="CF73"/>
  <c r="CG73"/>
  <c r="CH73"/>
  <c r="CJ73"/>
  <c r="CK73"/>
  <c r="CL73"/>
  <c r="CM73"/>
  <c r="CN73"/>
  <c r="CO73"/>
  <c r="CQ73"/>
  <c r="CR73"/>
  <c r="CS73"/>
  <c r="CT73"/>
  <c r="CU73"/>
  <c r="CV73"/>
  <c r="CX73"/>
  <c r="CY73"/>
  <c r="CZ73"/>
  <c r="DA73"/>
  <c r="DB73"/>
  <c r="DC73"/>
  <c r="DE73"/>
  <c r="DF73"/>
  <c r="DG73"/>
  <c r="DH73"/>
  <c r="DI73"/>
  <c r="DJ73"/>
  <c r="DL73"/>
  <c r="DM73"/>
  <c r="DN73"/>
  <c r="DO73"/>
  <c r="DP73"/>
  <c r="DQ73"/>
  <c r="DS73"/>
  <c r="DT73"/>
  <c r="DU73"/>
  <c r="DV73"/>
  <c r="DW73"/>
  <c r="DX73"/>
  <c r="DZ73"/>
  <c r="EA73"/>
  <c r="EB73"/>
  <c r="EC73"/>
  <c r="ED73"/>
  <c r="EE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K74" s="1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Q76"/>
  <c r="DS76"/>
  <c r="DT76"/>
  <c r="DU76"/>
  <c r="DV76"/>
  <c r="DW76"/>
  <c r="DX76"/>
  <c r="DZ76"/>
  <c r="EA76"/>
  <c r="EB76"/>
  <c r="EC76"/>
  <c r="ED76"/>
  <c r="EE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K77" s="1"/>
  <c r="AJ77"/>
  <c r="AM77"/>
  <c r="AN77"/>
  <c r="AO77"/>
  <c r="AP77"/>
  <c r="AQ77"/>
  <c r="AR77"/>
  <c r="AT77"/>
  <c r="AU77"/>
  <c r="AV77"/>
  <c r="AW77"/>
  <c r="AX77"/>
  <c r="AY77"/>
  <c r="BA77"/>
  <c r="BB77"/>
  <c r="BC77"/>
  <c r="BD77"/>
  <c r="BE77"/>
  <c r="BF77"/>
  <c r="BH77"/>
  <c r="BI77"/>
  <c r="BJ77"/>
  <c r="BK77"/>
  <c r="BL77"/>
  <c r="BM77"/>
  <c r="BO77"/>
  <c r="BP77"/>
  <c r="BQ77"/>
  <c r="BR77"/>
  <c r="BS77"/>
  <c r="BT77"/>
  <c r="BV77"/>
  <c r="BW77"/>
  <c r="BX77"/>
  <c r="BY77"/>
  <c r="BZ77"/>
  <c r="CA77"/>
  <c r="CC77"/>
  <c r="CD77"/>
  <c r="CE77"/>
  <c r="CF77"/>
  <c r="CG77"/>
  <c r="CH77"/>
  <c r="CJ77"/>
  <c r="CK77"/>
  <c r="CL77"/>
  <c r="CM77"/>
  <c r="CN77"/>
  <c r="CO77"/>
  <c r="CQ77"/>
  <c r="CR77"/>
  <c r="CS77"/>
  <c r="CT77"/>
  <c r="CU77"/>
  <c r="CV77"/>
  <c r="CX77"/>
  <c r="CY77"/>
  <c r="CZ77"/>
  <c r="DA77"/>
  <c r="DB77"/>
  <c r="DC77"/>
  <c r="DE77"/>
  <c r="DF77"/>
  <c r="DG77"/>
  <c r="DH77"/>
  <c r="DI77"/>
  <c r="DJ77"/>
  <c r="DL77"/>
  <c r="DM77"/>
  <c r="DN77"/>
  <c r="DO77"/>
  <c r="DP77"/>
  <c r="DQ77"/>
  <c r="DS77"/>
  <c r="DT77"/>
  <c r="DU77"/>
  <c r="DV77"/>
  <c r="DW77"/>
  <c r="DX77"/>
  <c r="DZ77"/>
  <c r="EA77"/>
  <c r="EB77"/>
  <c r="EC77"/>
  <c r="ED77"/>
  <c r="EE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K78"/>
  <c r="AM78"/>
  <c r="AN78"/>
  <c r="AO78"/>
  <c r="AP78"/>
  <c r="AQ78"/>
  <c r="AR78"/>
  <c r="AT78"/>
  <c r="AU78"/>
  <c r="AV78"/>
  <c r="AW78"/>
  <c r="AX78"/>
  <c r="AY78"/>
  <c r="BA78"/>
  <c r="BB78"/>
  <c r="BC78"/>
  <c r="BD78"/>
  <c r="BE78"/>
  <c r="BF78"/>
  <c r="BH78"/>
  <c r="BI78"/>
  <c r="BJ78"/>
  <c r="BK78"/>
  <c r="BL78"/>
  <c r="BM78"/>
  <c r="BO78"/>
  <c r="BP78"/>
  <c r="BQ78"/>
  <c r="BR78"/>
  <c r="BS78"/>
  <c r="BT78"/>
  <c r="BV78"/>
  <c r="BW78"/>
  <c r="BX78"/>
  <c r="BY78"/>
  <c r="BZ78"/>
  <c r="CA78"/>
  <c r="CC78"/>
  <c r="CD78"/>
  <c r="CE78"/>
  <c r="CF78"/>
  <c r="CG78"/>
  <c r="CH78"/>
  <c r="CJ78"/>
  <c r="CK78"/>
  <c r="CL78"/>
  <c r="CM78"/>
  <c r="CN78"/>
  <c r="CO78"/>
  <c r="CQ78"/>
  <c r="CR78"/>
  <c r="CS78"/>
  <c r="CT78"/>
  <c r="CU78"/>
  <c r="CV78"/>
  <c r="CX78"/>
  <c r="CY78"/>
  <c r="CZ78"/>
  <c r="DA78"/>
  <c r="DB78"/>
  <c r="DC78"/>
  <c r="DE78"/>
  <c r="DF78"/>
  <c r="DG78"/>
  <c r="DH78"/>
  <c r="DI78"/>
  <c r="DJ78"/>
  <c r="DL78"/>
  <c r="DM78"/>
  <c r="DN78"/>
  <c r="DO78"/>
  <c r="DP78"/>
  <c r="DQ78"/>
  <c r="DS78"/>
  <c r="DT78"/>
  <c r="DU78"/>
  <c r="DV78"/>
  <c r="DW78"/>
  <c r="DX78"/>
  <c r="DZ78"/>
  <c r="EA78"/>
  <c r="EB78"/>
  <c r="EC78"/>
  <c r="ED78"/>
  <c r="EE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K79" s="1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Q79"/>
  <c r="BR79"/>
  <c r="BS79"/>
  <c r="BT79"/>
  <c r="BV79"/>
  <c r="BW79"/>
  <c r="BX79"/>
  <c r="BY79"/>
  <c r="BZ79"/>
  <c r="CA79"/>
  <c r="CC79"/>
  <c r="CD79"/>
  <c r="CE79"/>
  <c r="CF79"/>
  <c r="CG79"/>
  <c r="CH79"/>
  <c r="CJ79"/>
  <c r="CK79"/>
  <c r="CL79"/>
  <c r="CM79"/>
  <c r="CN79"/>
  <c r="CO79"/>
  <c r="CQ79"/>
  <c r="CR79"/>
  <c r="CS79"/>
  <c r="CT79"/>
  <c r="CU79"/>
  <c r="CV79"/>
  <c r="CX79"/>
  <c r="CY79"/>
  <c r="CZ79"/>
  <c r="DA79"/>
  <c r="DB79"/>
  <c r="DC79"/>
  <c r="DE79"/>
  <c r="DF79"/>
  <c r="DG79"/>
  <c r="DH79"/>
  <c r="DI79"/>
  <c r="DJ79"/>
  <c r="DL79"/>
  <c r="DM79"/>
  <c r="DN79"/>
  <c r="DO79"/>
  <c r="DP79"/>
  <c r="DQ79"/>
  <c r="DS79"/>
  <c r="DT79"/>
  <c r="DU79"/>
  <c r="DV79"/>
  <c r="DW79"/>
  <c r="DX79"/>
  <c r="DZ79"/>
  <c r="EA79"/>
  <c r="EB79"/>
  <c r="EC79"/>
  <c r="ED79"/>
  <c r="EE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K80"/>
  <c r="AM80"/>
  <c r="AN80"/>
  <c r="AO80"/>
  <c r="AP80"/>
  <c r="AQ80"/>
  <c r="AR80"/>
  <c r="AT80"/>
  <c r="AU80"/>
  <c r="AV80"/>
  <c r="AW80"/>
  <c r="AX80"/>
  <c r="AY80"/>
  <c r="BA80"/>
  <c r="BB80"/>
  <c r="BC80"/>
  <c r="BD80"/>
  <c r="BE80"/>
  <c r="BF80"/>
  <c r="BH80"/>
  <c r="BI80"/>
  <c r="BJ80"/>
  <c r="BK80"/>
  <c r="BL80"/>
  <c r="BM80"/>
  <c r="BO80"/>
  <c r="BP80"/>
  <c r="BQ80"/>
  <c r="BR80"/>
  <c r="BS80"/>
  <c r="BT80"/>
  <c r="BV80"/>
  <c r="BW80"/>
  <c r="BX80"/>
  <c r="BY80"/>
  <c r="BZ80"/>
  <c r="CA80"/>
  <c r="CC80"/>
  <c r="CD80"/>
  <c r="CE80"/>
  <c r="CF80"/>
  <c r="CG80"/>
  <c r="CH80"/>
  <c r="CJ80"/>
  <c r="CK80"/>
  <c r="CL80"/>
  <c r="CM80"/>
  <c r="CN80"/>
  <c r="CO80"/>
  <c r="CQ80"/>
  <c r="CR80"/>
  <c r="CS80"/>
  <c r="CT80"/>
  <c r="CU80"/>
  <c r="CV80"/>
  <c r="CX80"/>
  <c r="CY80"/>
  <c r="CZ80"/>
  <c r="DA80"/>
  <c r="DB80"/>
  <c r="DC80"/>
  <c r="DE80"/>
  <c r="DF80"/>
  <c r="DG80"/>
  <c r="DH80"/>
  <c r="DI80"/>
  <c r="DJ80"/>
  <c r="DL80"/>
  <c r="DM80"/>
  <c r="DN80"/>
  <c r="DO80"/>
  <c r="DP80"/>
  <c r="DQ80"/>
  <c r="DS80"/>
  <c r="DT80"/>
  <c r="DU80"/>
  <c r="DV80"/>
  <c r="DW80"/>
  <c r="DX80"/>
  <c r="DZ80"/>
  <c r="EA80"/>
  <c r="EB80"/>
  <c r="EC80"/>
  <c r="ED80"/>
  <c r="EE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R81"/>
  <c r="AT81"/>
  <c r="AU81"/>
  <c r="AV81"/>
  <c r="AW81"/>
  <c r="AX81"/>
  <c r="AY81"/>
  <c r="BA81"/>
  <c r="BB81"/>
  <c r="BC81"/>
  <c r="BD81"/>
  <c r="BE81"/>
  <c r="BF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O81"/>
  <c r="CQ81"/>
  <c r="CR81"/>
  <c r="CS81"/>
  <c r="CT81"/>
  <c r="CU81"/>
  <c r="CV81"/>
  <c r="CX81"/>
  <c r="CY81"/>
  <c r="CZ81"/>
  <c r="DA81"/>
  <c r="DB81"/>
  <c r="DC81"/>
  <c r="DE81"/>
  <c r="DF81"/>
  <c r="DG81"/>
  <c r="DH81"/>
  <c r="DI81"/>
  <c r="DJ81"/>
  <c r="DL81"/>
  <c r="DM81"/>
  <c r="DN81"/>
  <c r="DO81"/>
  <c r="DP81"/>
  <c r="DQ81"/>
  <c r="DS81"/>
  <c r="DT81"/>
  <c r="DU81"/>
  <c r="DV81"/>
  <c r="DW81"/>
  <c r="DX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R83"/>
  <c r="AT83"/>
  <c r="AU83"/>
  <c r="AV83"/>
  <c r="AW83"/>
  <c r="AX83"/>
  <c r="AY83"/>
  <c r="BA83"/>
  <c r="BB83"/>
  <c r="BC83"/>
  <c r="BD83"/>
  <c r="BE83"/>
  <c r="BF83"/>
  <c r="BH83"/>
  <c r="BI83"/>
  <c r="BJ83"/>
  <c r="BK83"/>
  <c r="BL83"/>
  <c r="BM83"/>
  <c r="BO83"/>
  <c r="BP83"/>
  <c r="BQ83"/>
  <c r="BR83"/>
  <c r="BS83"/>
  <c r="BT83"/>
  <c r="BV83"/>
  <c r="BW83"/>
  <c r="BX83"/>
  <c r="BY83"/>
  <c r="BZ83"/>
  <c r="CA83"/>
  <c r="CC83"/>
  <c r="CD83"/>
  <c r="CE83"/>
  <c r="CF83"/>
  <c r="CG83"/>
  <c r="CH83"/>
  <c r="CJ83"/>
  <c r="CK83"/>
  <c r="CL83"/>
  <c r="CM83"/>
  <c r="CN83"/>
  <c r="CO83"/>
  <c r="CQ83"/>
  <c r="CR83"/>
  <c r="CS83"/>
  <c r="CT83"/>
  <c r="CU83"/>
  <c r="CV83"/>
  <c r="CX83"/>
  <c r="CY83"/>
  <c r="CZ83"/>
  <c r="DA83"/>
  <c r="DB83"/>
  <c r="DC83"/>
  <c r="DE83"/>
  <c r="DF83"/>
  <c r="DG83"/>
  <c r="DH83"/>
  <c r="DI83"/>
  <c r="DJ83"/>
  <c r="DL83"/>
  <c r="DM83"/>
  <c r="DN83"/>
  <c r="DO83"/>
  <c r="DP83"/>
  <c r="DQ83"/>
  <c r="DS83"/>
  <c r="DT83"/>
  <c r="DU83"/>
  <c r="DV83"/>
  <c r="DW83"/>
  <c r="DX83"/>
  <c r="DZ83"/>
  <c r="EA83"/>
  <c r="EB83"/>
  <c r="EC83"/>
  <c r="ED83"/>
  <c r="EE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R84"/>
  <c r="AT84"/>
  <c r="AU84"/>
  <c r="AV84"/>
  <c r="AW84"/>
  <c r="AX84"/>
  <c r="AY84"/>
  <c r="BA84"/>
  <c r="BB84"/>
  <c r="BC84"/>
  <c r="BD84"/>
  <c r="BE84"/>
  <c r="BF84"/>
  <c r="BH84"/>
  <c r="BI84"/>
  <c r="BJ84"/>
  <c r="BK84"/>
  <c r="BL84"/>
  <c r="BM84"/>
  <c r="BO84"/>
  <c r="BP84"/>
  <c r="BQ84"/>
  <c r="BR84"/>
  <c r="BS84"/>
  <c r="BT84"/>
  <c r="BV84"/>
  <c r="BW84"/>
  <c r="BX84"/>
  <c r="BY84"/>
  <c r="BZ84"/>
  <c r="CA84"/>
  <c r="CC84"/>
  <c r="CD84"/>
  <c r="CE84"/>
  <c r="CF84"/>
  <c r="CG84"/>
  <c r="CH84"/>
  <c r="CJ84"/>
  <c r="CK84"/>
  <c r="CL84"/>
  <c r="CM84"/>
  <c r="CN84"/>
  <c r="CO84"/>
  <c r="CQ84"/>
  <c r="CR84"/>
  <c r="CS84"/>
  <c r="CT84"/>
  <c r="CU84"/>
  <c r="CV84"/>
  <c r="CX84"/>
  <c r="CY84"/>
  <c r="CZ84"/>
  <c r="DA84"/>
  <c r="DB84"/>
  <c r="DC84"/>
  <c r="DE84"/>
  <c r="DF84"/>
  <c r="DG84"/>
  <c r="DH84"/>
  <c r="DI84"/>
  <c r="DJ84"/>
  <c r="DL84"/>
  <c r="DM84"/>
  <c r="DN84"/>
  <c r="DO84"/>
  <c r="DP84"/>
  <c r="DQ84"/>
  <c r="DS84"/>
  <c r="DT84"/>
  <c r="DU84"/>
  <c r="DV84"/>
  <c r="DW84"/>
  <c r="DX84"/>
  <c r="DZ84"/>
  <c r="EA84"/>
  <c r="EB84"/>
  <c r="EC84"/>
  <c r="ED84"/>
  <c r="EE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R85"/>
  <c r="AT85"/>
  <c r="AU85"/>
  <c r="AV85"/>
  <c r="AW85"/>
  <c r="AX85"/>
  <c r="AY85"/>
  <c r="BA85"/>
  <c r="BB85"/>
  <c r="BC85"/>
  <c r="BD85"/>
  <c r="BE85"/>
  <c r="BF85"/>
  <c r="BH85"/>
  <c r="BI85"/>
  <c r="BJ85"/>
  <c r="BK85"/>
  <c r="BL85"/>
  <c r="BM85"/>
  <c r="BO85"/>
  <c r="BP85"/>
  <c r="BQ85"/>
  <c r="BR85"/>
  <c r="BS85"/>
  <c r="BT85"/>
  <c r="BV85"/>
  <c r="BW85"/>
  <c r="BX85"/>
  <c r="BY85"/>
  <c r="BZ85"/>
  <c r="CA85"/>
  <c r="CC85"/>
  <c r="CD85"/>
  <c r="CE85"/>
  <c r="CF85"/>
  <c r="CG85"/>
  <c r="CH85"/>
  <c r="CJ85"/>
  <c r="CK85"/>
  <c r="CL85"/>
  <c r="CM85"/>
  <c r="CN85"/>
  <c r="CO85"/>
  <c r="CQ85"/>
  <c r="CR85"/>
  <c r="CS85"/>
  <c r="CT85"/>
  <c r="CU85"/>
  <c r="CV85"/>
  <c r="CX85"/>
  <c r="CY85"/>
  <c r="CZ85"/>
  <c r="DA85"/>
  <c r="DB85"/>
  <c r="DC85"/>
  <c r="DE85"/>
  <c r="DF85"/>
  <c r="DG85"/>
  <c r="DH85"/>
  <c r="DI85"/>
  <c r="DJ85"/>
  <c r="DL85"/>
  <c r="DM85"/>
  <c r="DN85"/>
  <c r="DO85"/>
  <c r="DP85"/>
  <c r="DQ85"/>
  <c r="DS85"/>
  <c r="DT85"/>
  <c r="DU85"/>
  <c r="DV85"/>
  <c r="DW85"/>
  <c r="DX85"/>
  <c r="DZ85"/>
  <c r="EA85"/>
  <c r="EB85"/>
  <c r="EC85"/>
  <c r="ED85"/>
  <c r="EE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R86"/>
  <c r="AT86"/>
  <c r="AU86"/>
  <c r="AV86"/>
  <c r="AW86"/>
  <c r="AX86"/>
  <c r="AY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O86"/>
  <c r="CQ86"/>
  <c r="CR86"/>
  <c r="CS86"/>
  <c r="CT86"/>
  <c r="CU86"/>
  <c r="CV86"/>
  <c r="CX86"/>
  <c r="CY86"/>
  <c r="CZ86"/>
  <c r="DA86"/>
  <c r="DB86"/>
  <c r="DC86"/>
  <c r="DE86"/>
  <c r="DF86"/>
  <c r="DG86"/>
  <c r="DH86"/>
  <c r="DI86"/>
  <c r="DJ86"/>
  <c r="DL86"/>
  <c r="DM86"/>
  <c r="DN86"/>
  <c r="DO86"/>
  <c r="DP86"/>
  <c r="DQ86"/>
  <c r="DS86"/>
  <c r="DT86"/>
  <c r="DU86"/>
  <c r="DV86"/>
  <c r="DW86"/>
  <c r="DX86"/>
  <c r="DZ86"/>
  <c r="EA86"/>
  <c r="EB86"/>
  <c r="EC86"/>
  <c r="ED86"/>
  <c r="EE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W87"/>
  <c r="Y87"/>
  <c r="Z87"/>
  <c r="AA87"/>
  <c r="AB87"/>
  <c r="AC87"/>
  <c r="AF87"/>
  <c r="AG87"/>
  <c r="AH87"/>
  <c r="AI87"/>
  <c r="AJ87"/>
  <c r="AM87"/>
  <c r="AN87"/>
  <c r="AO87"/>
  <c r="AP87"/>
  <c r="AQ87"/>
  <c r="AR87"/>
  <c r="AT87"/>
  <c r="AU87"/>
  <c r="AV87"/>
  <c r="AW87"/>
  <c r="AX87"/>
  <c r="AY87"/>
  <c r="BA87"/>
  <c r="BB87"/>
  <c r="BC87"/>
  <c r="BD87"/>
  <c r="BE87"/>
  <c r="BF87"/>
  <c r="BH87"/>
  <c r="BI87"/>
  <c r="BJ87"/>
  <c r="BK87"/>
  <c r="BL87"/>
  <c r="BM87"/>
  <c r="BO87"/>
  <c r="BP87"/>
  <c r="BQ87"/>
  <c r="BR87"/>
  <c r="BS87"/>
  <c r="BT87"/>
  <c r="BV87"/>
  <c r="BW87"/>
  <c r="BX87"/>
  <c r="BY87"/>
  <c r="BZ87"/>
  <c r="CA87"/>
  <c r="CC87"/>
  <c r="CD87"/>
  <c r="CE87"/>
  <c r="CF87"/>
  <c r="CG87"/>
  <c r="CH87"/>
  <c r="CJ87"/>
  <c r="CK87"/>
  <c r="CL87"/>
  <c r="CM87"/>
  <c r="CN87"/>
  <c r="CO87"/>
  <c r="CQ87"/>
  <c r="CR87"/>
  <c r="CS87"/>
  <c r="CT87"/>
  <c r="CU87"/>
  <c r="CV87"/>
  <c r="CX87"/>
  <c r="CY87"/>
  <c r="CZ87"/>
  <c r="DA87"/>
  <c r="DB87"/>
  <c r="DC87"/>
  <c r="DE87"/>
  <c r="DF87"/>
  <c r="DG87"/>
  <c r="DH87"/>
  <c r="DI87"/>
  <c r="DJ87"/>
  <c r="DL87"/>
  <c r="DM87"/>
  <c r="DN87"/>
  <c r="DO87"/>
  <c r="DP87"/>
  <c r="DQ87"/>
  <c r="DS87"/>
  <c r="DT87"/>
  <c r="DU87"/>
  <c r="DV87"/>
  <c r="DW87"/>
  <c r="DX87"/>
  <c r="DZ87"/>
  <c r="EA87"/>
  <c r="EB87"/>
  <c r="EC87"/>
  <c r="ED87"/>
  <c r="EE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P88" s="1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K88"/>
  <c r="AM88"/>
  <c r="AN88"/>
  <c r="AO88"/>
  <c r="AP88"/>
  <c r="AQ88"/>
  <c r="AR88"/>
  <c r="AT88"/>
  <c r="AU88"/>
  <c r="AV88"/>
  <c r="AW88"/>
  <c r="AX88"/>
  <c r="AY88"/>
  <c r="BA88"/>
  <c r="BB88"/>
  <c r="BC88"/>
  <c r="BD88"/>
  <c r="BE88"/>
  <c r="BF88"/>
  <c r="BH88"/>
  <c r="BI88"/>
  <c r="BJ88"/>
  <c r="BK88"/>
  <c r="BL88"/>
  <c r="BM88"/>
  <c r="BO88"/>
  <c r="BP88"/>
  <c r="BQ88"/>
  <c r="BR88"/>
  <c r="BS88"/>
  <c r="BT88"/>
  <c r="BV88"/>
  <c r="BW88"/>
  <c r="BX88"/>
  <c r="BY88"/>
  <c r="BZ88"/>
  <c r="CA88"/>
  <c r="CC88"/>
  <c r="CD88"/>
  <c r="CE88"/>
  <c r="CF88"/>
  <c r="CG88"/>
  <c r="CH88"/>
  <c r="CJ88"/>
  <c r="CK88"/>
  <c r="CL88"/>
  <c r="CM88"/>
  <c r="CN88"/>
  <c r="CO88"/>
  <c r="CQ88"/>
  <c r="CR88"/>
  <c r="CS88"/>
  <c r="CT88"/>
  <c r="CU88"/>
  <c r="CV88"/>
  <c r="CX88"/>
  <c r="CY88"/>
  <c r="CZ88"/>
  <c r="DA88"/>
  <c r="DB88"/>
  <c r="DC88"/>
  <c r="DE88"/>
  <c r="DF88"/>
  <c r="DG88"/>
  <c r="DH88"/>
  <c r="DI88"/>
  <c r="DJ88"/>
  <c r="DL88"/>
  <c r="DM88"/>
  <c r="DN88"/>
  <c r="DO88"/>
  <c r="DP88"/>
  <c r="DQ88"/>
  <c r="DS88"/>
  <c r="DT88"/>
  <c r="DU88"/>
  <c r="DV88"/>
  <c r="DW88"/>
  <c r="DX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G89"/>
  <c r="AH89"/>
  <c r="AI89"/>
  <c r="AJ89"/>
  <c r="AK89"/>
  <c r="AM89"/>
  <c r="AN89"/>
  <c r="AO89"/>
  <c r="AP89"/>
  <c r="AQ89"/>
  <c r="AR89"/>
  <c r="AT89"/>
  <c r="AU89"/>
  <c r="AV89"/>
  <c r="AW89"/>
  <c r="AX89"/>
  <c r="AY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P90"/>
  <c r="R90"/>
  <c r="S90"/>
  <c r="T90"/>
  <c r="U90"/>
  <c r="V90"/>
  <c r="W90"/>
  <c r="Y90"/>
  <c r="Z90"/>
  <c r="AA90"/>
  <c r="AB90"/>
  <c r="AC90"/>
  <c r="AD90"/>
  <c r="AF90"/>
  <c r="AG90"/>
  <c r="AH90"/>
  <c r="AI90"/>
  <c r="AJ90"/>
  <c r="AK90"/>
  <c r="AM90"/>
  <c r="AN90"/>
  <c r="AO90"/>
  <c r="AP90"/>
  <c r="AQ90"/>
  <c r="AR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D91"/>
  <c r="E91"/>
  <c r="F91"/>
  <c r="G91"/>
  <c r="H91"/>
  <c r="K91"/>
  <c r="L91"/>
  <c r="M91"/>
  <c r="N91"/>
  <c r="O91"/>
  <c r="P91"/>
  <c r="R91"/>
  <c r="S91"/>
  <c r="T91"/>
  <c r="U91"/>
  <c r="V91"/>
  <c r="W91"/>
  <c r="Y91"/>
  <c r="Z91"/>
  <c r="AA91"/>
  <c r="AB91"/>
  <c r="AC91"/>
  <c r="AD91"/>
  <c r="AF91"/>
  <c r="AG91"/>
  <c r="AH91"/>
  <c r="AI91"/>
  <c r="AJ91"/>
  <c r="AK91"/>
  <c r="AM91"/>
  <c r="AN91"/>
  <c r="AO91"/>
  <c r="AP91"/>
  <c r="AQ91"/>
  <c r="AR91"/>
  <c r="AT91"/>
  <c r="AU91"/>
  <c r="AV91"/>
  <c r="AW91"/>
  <c r="AX91"/>
  <c r="AY91"/>
  <c r="BA91"/>
  <c r="BB91"/>
  <c r="BC91"/>
  <c r="BD91"/>
  <c r="BE91"/>
  <c r="BF91"/>
  <c r="BH91"/>
  <c r="BI91"/>
  <c r="BJ91"/>
  <c r="BK91"/>
  <c r="BL91"/>
  <c r="BM91"/>
  <c r="BO91"/>
  <c r="BP91"/>
  <c r="BQ91"/>
  <c r="BR91"/>
  <c r="BS91"/>
  <c r="BT91"/>
  <c r="BV91"/>
  <c r="BW91"/>
  <c r="BX91"/>
  <c r="BY91"/>
  <c r="BZ91"/>
  <c r="CA91"/>
  <c r="CC91"/>
  <c r="CD91"/>
  <c r="CE91"/>
  <c r="CF91"/>
  <c r="CG91"/>
  <c r="CH91"/>
  <c r="CJ91"/>
  <c r="CK91"/>
  <c r="CL91"/>
  <c r="CM91"/>
  <c r="CN91"/>
  <c r="CO91"/>
  <c r="CQ91"/>
  <c r="CR91"/>
  <c r="CS91"/>
  <c r="CT91"/>
  <c r="CU91"/>
  <c r="CV91"/>
  <c r="CX91"/>
  <c r="CY91"/>
  <c r="CZ91"/>
  <c r="DA91"/>
  <c r="DB91"/>
  <c r="DC91"/>
  <c r="DE91"/>
  <c r="DF91"/>
  <c r="DG91"/>
  <c r="DH91"/>
  <c r="DI91"/>
  <c r="DJ91"/>
  <c r="DL91"/>
  <c r="DM91"/>
  <c r="DN91"/>
  <c r="DO91"/>
  <c r="DP91"/>
  <c r="DQ91"/>
  <c r="DS91"/>
  <c r="DT91"/>
  <c r="DU91"/>
  <c r="DV91"/>
  <c r="DW91"/>
  <c r="DX91"/>
  <c r="DZ91"/>
  <c r="EA91"/>
  <c r="EB91"/>
  <c r="EC91"/>
  <c r="ED91"/>
  <c r="EE91"/>
  <c r="EG91"/>
  <c r="EH91"/>
  <c r="EI91"/>
  <c r="EJ91"/>
  <c r="EK91"/>
  <c r="EL91"/>
  <c r="EN91"/>
  <c r="EO91"/>
  <c r="EP91"/>
  <c r="EQ91"/>
  <c r="ER91"/>
  <c r="ES91"/>
  <c r="EU91"/>
  <c r="EV91"/>
  <c r="EW91"/>
  <c r="EX91"/>
  <c r="EY91"/>
  <c r="EZ91"/>
  <c r="FB91"/>
  <c r="FC91"/>
  <c r="FD91"/>
  <c r="FE91"/>
  <c r="FF91"/>
  <c r="FG91"/>
  <c r="FI91"/>
  <c r="FJ91"/>
  <c r="FK91"/>
  <c r="FL91"/>
  <c r="FM91"/>
  <c r="FN91"/>
  <c r="FP91"/>
  <c r="FQ91"/>
  <c r="FR91"/>
  <c r="FS91"/>
  <c r="FT91"/>
  <c r="FU91"/>
  <c r="FW91"/>
  <c r="FX91"/>
  <c r="FY91"/>
  <c r="FZ91"/>
  <c r="GA91"/>
  <c r="GB91"/>
  <c r="GD91"/>
  <c r="GE91"/>
  <c r="GF91"/>
  <c r="GG91"/>
  <c r="GH91"/>
  <c r="GI91"/>
  <c r="GK91"/>
  <c r="GL91"/>
  <c r="GM91"/>
  <c r="GN91"/>
  <c r="GO91"/>
  <c r="GP91"/>
  <c r="GR91"/>
  <c r="GS91"/>
  <c r="GT91"/>
  <c r="GU91"/>
  <c r="GV91"/>
  <c r="GW91"/>
  <c r="GY91"/>
  <c r="GZ91"/>
  <c r="HA91"/>
  <c r="HB91"/>
  <c r="HC91"/>
  <c r="HD91"/>
  <c r="HF91"/>
  <c r="HG91"/>
  <c r="HH91"/>
  <c r="HI91"/>
  <c r="HJ91"/>
  <c r="HK91"/>
  <c r="HM91"/>
  <c r="HN91"/>
  <c r="HO91"/>
  <c r="HP91"/>
  <c r="HQ91"/>
  <c r="HR91"/>
  <c r="HT91"/>
  <c r="HU91"/>
  <c r="HV91"/>
  <c r="HW91"/>
  <c r="HX91"/>
  <c r="HY91"/>
  <c r="IA91"/>
  <c r="IB91"/>
  <c r="IC91"/>
  <c r="ID91"/>
  <c r="IE91"/>
  <c r="IF91"/>
  <c r="IH91"/>
  <c r="II91"/>
  <c r="IJ91"/>
  <c r="IK91"/>
  <c r="IL91"/>
  <c r="IM91"/>
  <c r="IO91"/>
  <c r="IP91"/>
  <c r="IQ91"/>
  <c r="IR91"/>
  <c r="IS91"/>
  <c r="IT91"/>
  <c r="IV91"/>
  <c r="IW91"/>
  <c r="IX91"/>
  <c r="IY91"/>
  <c r="IZ91"/>
  <c r="JA91"/>
  <c r="JC91"/>
  <c r="JD91"/>
  <c r="JE91"/>
  <c r="JF91"/>
  <c r="JG91"/>
  <c r="JH91"/>
  <c r="JJ91"/>
  <c r="JK91"/>
  <c r="JL91"/>
  <c r="JM91"/>
  <c r="JN91"/>
  <c r="JO91"/>
  <c r="JQ91"/>
  <c r="JR91"/>
  <c r="JS91"/>
  <c r="JT91"/>
  <c r="JU91"/>
  <c r="JV91"/>
  <c r="JX91"/>
  <c r="JY91"/>
  <c r="JZ91"/>
  <c r="KA91"/>
  <c r="KB91"/>
  <c r="KC91"/>
  <c r="KE91"/>
  <c r="KF91"/>
  <c r="KG91"/>
  <c r="KH91"/>
  <c r="KI91"/>
  <c r="KJ91"/>
  <c r="KL91"/>
  <c r="KM91"/>
  <c r="KN91"/>
  <c r="KO91"/>
  <c r="KP91"/>
  <c r="KQ91"/>
  <c r="KS91"/>
  <c r="KT91"/>
  <c r="KU91"/>
  <c r="KV91"/>
  <c r="KW91"/>
  <c r="KX91"/>
  <c r="KZ91"/>
  <c r="LA91"/>
  <c r="LB91"/>
  <c r="LC91"/>
  <c r="LD91"/>
  <c r="LE91"/>
  <c r="LG91"/>
  <c r="LH91"/>
  <c r="LI91"/>
  <c r="LJ91"/>
  <c r="LK91"/>
  <c r="LL91"/>
  <c r="LN91"/>
  <c r="LO91"/>
  <c r="LP91"/>
  <c r="LQ91"/>
  <c r="LR91"/>
  <c r="LS91"/>
  <c r="LU91"/>
  <c r="LV91"/>
  <c r="LW91"/>
  <c r="LX91"/>
  <c r="LY91"/>
  <c r="LZ91"/>
  <c r="MB91"/>
  <c r="MC91"/>
  <c r="MD91"/>
  <c r="ME91"/>
  <c r="MF91"/>
  <c r="MG91"/>
  <c r="MI91"/>
  <c r="MJ91"/>
  <c r="MK91"/>
  <c r="ML91"/>
  <c r="MM91"/>
  <c r="MN91"/>
  <c r="MP91"/>
  <c r="MQ91"/>
  <c r="MR91"/>
  <c r="MS91"/>
  <c r="MT91"/>
  <c r="MU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P91"/>
  <c r="NR91"/>
  <c r="NS91"/>
  <c r="NT91"/>
  <c r="NU91"/>
  <c r="NV91"/>
  <c r="NW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QC91"/>
  <c r="QD91"/>
  <c r="QE91"/>
  <c r="QF91"/>
  <c r="QG91"/>
  <c r="QH91"/>
  <c r="D92"/>
  <c r="E92"/>
  <c r="F92"/>
  <c r="G92"/>
  <c r="H92"/>
  <c r="K92"/>
  <c r="L92"/>
  <c r="M92"/>
  <c r="N92"/>
  <c r="O92"/>
  <c r="P92"/>
  <c r="R92"/>
  <c r="S92"/>
  <c r="T92"/>
  <c r="U92"/>
  <c r="V92"/>
  <c r="W92"/>
  <c r="Y92"/>
  <c r="Z92"/>
  <c r="AA92"/>
  <c r="AB92"/>
  <c r="AC92"/>
  <c r="AD92"/>
  <c r="AF92"/>
  <c r="AG92"/>
  <c r="AH92"/>
  <c r="AI92"/>
  <c r="AJ92"/>
  <c r="AK92"/>
  <c r="AM92"/>
  <c r="AN92"/>
  <c r="AO92"/>
  <c r="AP92"/>
  <c r="AQ92"/>
  <c r="AR92"/>
  <c r="AT92"/>
  <c r="AU92"/>
  <c r="AV92"/>
  <c r="AW92"/>
  <c r="AX92"/>
  <c r="AY92"/>
  <c r="BA92"/>
  <c r="BB92"/>
  <c r="BC92"/>
  <c r="BD92"/>
  <c r="BE92"/>
  <c r="BF92"/>
  <c r="BH92"/>
  <c r="BI92"/>
  <c r="BJ92"/>
  <c r="BK92"/>
  <c r="BL92"/>
  <c r="BM92"/>
  <c r="BO92"/>
  <c r="BP92"/>
  <c r="BQ92"/>
  <c r="BR92"/>
  <c r="BS92"/>
  <c r="BT92"/>
  <c r="BV92"/>
  <c r="BW92"/>
  <c r="BX92"/>
  <c r="BY92"/>
  <c r="BZ92"/>
  <c r="CA92"/>
  <c r="CC92"/>
  <c r="CD92"/>
  <c r="CE92"/>
  <c r="CF92"/>
  <c r="CG92"/>
  <c r="CH92"/>
  <c r="CJ92"/>
  <c r="CK92"/>
  <c r="CL92"/>
  <c r="CM92"/>
  <c r="CN92"/>
  <c r="CO92"/>
  <c r="CQ92"/>
  <c r="CR92"/>
  <c r="CS92"/>
  <c r="CT92"/>
  <c r="CU92"/>
  <c r="CV92"/>
  <c r="CX92"/>
  <c r="CY92"/>
  <c r="CZ92"/>
  <c r="DA92"/>
  <c r="DB92"/>
  <c r="DC92"/>
  <c r="DE92"/>
  <c r="DF92"/>
  <c r="DG92"/>
  <c r="DH92"/>
  <c r="DI92"/>
  <c r="DJ92"/>
  <c r="DL92"/>
  <c r="DM92"/>
  <c r="DN92"/>
  <c r="DO92"/>
  <c r="DP92"/>
  <c r="DQ92"/>
  <c r="DS92"/>
  <c r="DT92"/>
  <c r="DU92"/>
  <c r="DV92"/>
  <c r="DW92"/>
  <c r="DX92"/>
  <c r="DZ92"/>
  <c r="EA92"/>
  <c r="EB92"/>
  <c r="EC92"/>
  <c r="ED92"/>
  <c r="EE92"/>
  <c r="EG92"/>
  <c r="EH92"/>
  <c r="EI92"/>
  <c r="EJ92"/>
  <c r="EK92"/>
  <c r="EL92"/>
  <c r="EN92"/>
  <c r="EO92"/>
  <c r="EP92"/>
  <c r="EQ92"/>
  <c r="ER92"/>
  <c r="ES92"/>
  <c r="EU92"/>
  <c r="EV92"/>
  <c r="EW92"/>
  <c r="EX92"/>
  <c r="EY92"/>
  <c r="EZ92"/>
  <c r="FB92"/>
  <c r="FC92"/>
  <c r="FD92"/>
  <c r="FE92"/>
  <c r="FF92"/>
  <c r="FG92"/>
  <c r="FI92"/>
  <c r="FJ92"/>
  <c r="FK92"/>
  <c r="FL92"/>
  <c r="FM92"/>
  <c r="FN92"/>
  <c r="FP92"/>
  <c r="FQ92"/>
  <c r="FR92"/>
  <c r="FS92"/>
  <c r="FT92"/>
  <c r="FU92"/>
  <c r="FW92"/>
  <c r="FX92"/>
  <c r="FY92"/>
  <c r="FZ92"/>
  <c r="GA92"/>
  <c r="GB92"/>
  <c r="GD92"/>
  <c r="GE92"/>
  <c r="GF92"/>
  <c r="GG92"/>
  <c r="GH92"/>
  <c r="GI92"/>
  <c r="GK92"/>
  <c r="GL92"/>
  <c r="GM92"/>
  <c r="GN92"/>
  <c r="GO92"/>
  <c r="GP92"/>
  <c r="GR92"/>
  <c r="GS92"/>
  <c r="GT92"/>
  <c r="GU92"/>
  <c r="GV92"/>
  <c r="GW92"/>
  <c r="GY92"/>
  <c r="GZ92"/>
  <c r="HA92"/>
  <c r="HB92"/>
  <c r="HC92"/>
  <c r="HD92"/>
  <c r="HF92"/>
  <c r="HG92"/>
  <c r="HH92"/>
  <c r="HI92"/>
  <c r="HJ92"/>
  <c r="HK92"/>
  <c r="HM92"/>
  <c r="HN92"/>
  <c r="HO92"/>
  <c r="HP92"/>
  <c r="HQ92"/>
  <c r="HR92"/>
  <c r="HT92"/>
  <c r="HU92"/>
  <c r="HV92"/>
  <c r="HW92"/>
  <c r="HX92"/>
  <c r="HY92"/>
  <c r="IA92"/>
  <c r="IB92"/>
  <c r="IC92"/>
  <c r="ID92"/>
  <c r="IE92"/>
  <c r="IF92"/>
  <c r="IH92"/>
  <c r="II92"/>
  <c r="IJ92"/>
  <c r="IK92"/>
  <c r="IL92"/>
  <c r="IM92"/>
  <c r="IO92"/>
  <c r="IP92"/>
  <c r="IQ92"/>
  <c r="IR92"/>
  <c r="IS92"/>
  <c r="IT92"/>
  <c r="IV92"/>
  <c r="IW92"/>
  <c r="IX92"/>
  <c r="IY92"/>
  <c r="IZ92"/>
  <c r="JA92"/>
  <c r="JC92"/>
  <c r="JD92"/>
  <c r="JE92"/>
  <c r="JF92"/>
  <c r="JG92"/>
  <c r="JH92"/>
  <c r="JJ92"/>
  <c r="JK92"/>
  <c r="JL92"/>
  <c r="JM92"/>
  <c r="JN92"/>
  <c r="JO92"/>
  <c r="JQ92"/>
  <c r="JR92"/>
  <c r="JS92"/>
  <c r="JT92"/>
  <c r="JU92"/>
  <c r="JV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Q92"/>
  <c r="KS92"/>
  <c r="KT92"/>
  <c r="KU92"/>
  <c r="KV92"/>
  <c r="KW92"/>
  <c r="KX92"/>
  <c r="KZ92"/>
  <c r="LA92"/>
  <c r="LB92"/>
  <c r="LC92"/>
  <c r="LD92"/>
  <c r="LE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QC92"/>
  <c r="QD92"/>
  <c r="QE92"/>
  <c r="QF92"/>
  <c r="QG92"/>
  <c r="QH92"/>
  <c r="D93"/>
  <c r="E93"/>
  <c r="F93"/>
  <c r="G93"/>
  <c r="H93"/>
  <c r="K93"/>
  <c r="L93"/>
  <c r="M93"/>
  <c r="N93"/>
  <c r="O93"/>
  <c r="P93"/>
  <c r="R93"/>
  <c r="S93"/>
  <c r="T93"/>
  <c r="U93"/>
  <c r="V93"/>
  <c r="W93"/>
  <c r="Y93"/>
  <c r="Z93"/>
  <c r="AA93"/>
  <c r="AB93"/>
  <c r="AC93"/>
  <c r="AD93"/>
  <c r="AF93"/>
  <c r="AG93"/>
  <c r="AH93"/>
  <c r="AI93"/>
  <c r="AJ93"/>
  <c r="AK93"/>
  <c r="AM93"/>
  <c r="AN93"/>
  <c r="AO93"/>
  <c r="AP93"/>
  <c r="AQ93"/>
  <c r="AR93"/>
  <c r="AT93"/>
  <c r="AU93"/>
  <c r="AV93"/>
  <c r="AW93"/>
  <c r="AX93"/>
  <c r="AY93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V93"/>
  <c r="BW93"/>
  <c r="BX93"/>
  <c r="BY93"/>
  <c r="BZ93"/>
  <c r="CA93"/>
  <c r="CC93"/>
  <c r="CD93"/>
  <c r="CE93"/>
  <c r="CF93"/>
  <c r="CG93"/>
  <c r="CH93"/>
  <c r="CJ93"/>
  <c r="CK93"/>
  <c r="CL93"/>
  <c r="CM93"/>
  <c r="CN93"/>
  <c r="CO93"/>
  <c r="CQ93"/>
  <c r="CR93"/>
  <c r="CS93"/>
  <c r="CT93"/>
  <c r="CU93"/>
  <c r="CV93"/>
  <c r="CX93"/>
  <c r="CY93"/>
  <c r="CZ93"/>
  <c r="DA93"/>
  <c r="DB93"/>
  <c r="DC93"/>
  <c r="DE93"/>
  <c r="DF93"/>
  <c r="DG93"/>
  <c r="DH93"/>
  <c r="DI93"/>
  <c r="DJ93"/>
  <c r="DL93"/>
  <c r="DM93"/>
  <c r="DN93"/>
  <c r="DO93"/>
  <c r="DP93"/>
  <c r="DQ93"/>
  <c r="DS93"/>
  <c r="DT93"/>
  <c r="DU93"/>
  <c r="DV93"/>
  <c r="DW93"/>
  <c r="DX93"/>
  <c r="DZ93"/>
  <c r="EA93"/>
  <c r="EB93"/>
  <c r="EC93"/>
  <c r="ED93"/>
  <c r="EE93"/>
  <c r="EG93"/>
  <c r="EH93"/>
  <c r="EI93"/>
  <c r="EJ93"/>
  <c r="EK93"/>
  <c r="EL93"/>
  <c r="EN93"/>
  <c r="EO93"/>
  <c r="EP93"/>
  <c r="EQ93"/>
  <c r="ER93"/>
  <c r="ES93"/>
  <c r="EU93"/>
  <c r="EV93"/>
  <c r="EW93"/>
  <c r="EX93"/>
  <c r="EY93"/>
  <c r="EZ93"/>
  <c r="FB93"/>
  <c r="FC93"/>
  <c r="FD93"/>
  <c r="FE93"/>
  <c r="FF93"/>
  <c r="FG93"/>
  <c r="FI93"/>
  <c r="FJ93"/>
  <c r="FK93"/>
  <c r="FL93"/>
  <c r="FM93"/>
  <c r="FN93"/>
  <c r="FP93"/>
  <c r="FQ93"/>
  <c r="FR93"/>
  <c r="FS93"/>
  <c r="FT93"/>
  <c r="FU93"/>
  <c r="FW93"/>
  <c r="FX93"/>
  <c r="FY93"/>
  <c r="FZ93"/>
  <c r="GA93"/>
  <c r="GB93"/>
  <c r="GD93"/>
  <c r="GE93"/>
  <c r="GF93"/>
  <c r="GG93"/>
  <c r="GH93"/>
  <c r="GI93"/>
  <c r="GK93"/>
  <c r="GL93"/>
  <c r="GM93"/>
  <c r="GN93"/>
  <c r="GO93"/>
  <c r="GP93"/>
  <c r="GR93"/>
  <c r="GS93"/>
  <c r="GT93"/>
  <c r="GU93"/>
  <c r="GV93"/>
  <c r="GW93"/>
  <c r="GY93"/>
  <c r="GZ93"/>
  <c r="HA93"/>
  <c r="HB93"/>
  <c r="HC93"/>
  <c r="HD93"/>
  <c r="HF93"/>
  <c r="HG93"/>
  <c r="HH93"/>
  <c r="HI93"/>
  <c r="HJ93"/>
  <c r="HK93"/>
  <c r="HM93"/>
  <c r="HN93"/>
  <c r="HO93"/>
  <c r="HP93"/>
  <c r="HQ93"/>
  <c r="HR93"/>
  <c r="HT93"/>
  <c r="HU93"/>
  <c r="HV93"/>
  <c r="HW93"/>
  <c r="HX93"/>
  <c r="HY93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QC93"/>
  <c r="QD93"/>
  <c r="QE93"/>
  <c r="QF93"/>
  <c r="QG93"/>
  <c r="QH93"/>
  <c r="D94"/>
  <c r="E94"/>
  <c r="F94"/>
  <c r="G94"/>
  <c r="H94"/>
  <c r="K94"/>
  <c r="L94"/>
  <c r="M94"/>
  <c r="N94"/>
  <c r="O94"/>
  <c r="P94"/>
  <c r="R94"/>
  <c r="S94"/>
  <c r="T94"/>
  <c r="U94"/>
  <c r="V94"/>
  <c r="W94"/>
  <c r="Y94"/>
  <c r="Z94"/>
  <c r="AA94"/>
  <c r="AB94"/>
  <c r="AC94"/>
  <c r="AD94"/>
  <c r="AF94"/>
  <c r="AG94"/>
  <c r="AH94"/>
  <c r="AI94"/>
  <c r="AJ94"/>
  <c r="AK94"/>
  <c r="AM94"/>
  <c r="AN94"/>
  <c r="AO94"/>
  <c r="AP94"/>
  <c r="AQ94"/>
  <c r="AR94"/>
  <c r="AT94"/>
  <c r="AU94"/>
  <c r="AV94"/>
  <c r="AW94"/>
  <c r="AX94"/>
  <c r="AY94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V94"/>
  <c r="BW94"/>
  <c r="BX94"/>
  <c r="BY94"/>
  <c r="BZ94"/>
  <c r="CA94"/>
  <c r="CC94"/>
  <c r="CD94"/>
  <c r="CE94"/>
  <c r="CF94"/>
  <c r="CG94"/>
  <c r="CH94"/>
  <c r="CJ94"/>
  <c r="CK94"/>
  <c r="CL94"/>
  <c r="CM94"/>
  <c r="CN94"/>
  <c r="CO94"/>
  <c r="CQ94"/>
  <c r="CR94"/>
  <c r="CS94"/>
  <c r="CT94"/>
  <c r="CU94"/>
  <c r="CV94"/>
  <c r="CX94"/>
  <c r="CY94"/>
  <c r="CZ94"/>
  <c r="DA94"/>
  <c r="DB94"/>
  <c r="DC94"/>
  <c r="DE94"/>
  <c r="DF94"/>
  <c r="DG94"/>
  <c r="DH94"/>
  <c r="DI94"/>
  <c r="DJ94"/>
  <c r="DL94"/>
  <c r="DM94"/>
  <c r="DN94"/>
  <c r="DO94"/>
  <c r="DP94"/>
  <c r="DQ94"/>
  <c r="DS94"/>
  <c r="DT94"/>
  <c r="DU94"/>
  <c r="DV94"/>
  <c r="DW94"/>
  <c r="DX94"/>
  <c r="DZ94"/>
  <c r="EA94"/>
  <c r="EB94"/>
  <c r="EC94"/>
  <c r="ED94"/>
  <c r="EE94"/>
  <c r="EG94"/>
  <c r="EH94"/>
  <c r="EI94"/>
  <c r="EJ94"/>
  <c r="EK94"/>
  <c r="EL94"/>
  <c r="EN94"/>
  <c r="EO94"/>
  <c r="EP94"/>
  <c r="EQ94"/>
  <c r="ER94"/>
  <c r="ES94"/>
  <c r="EU94"/>
  <c r="EV94"/>
  <c r="EW94"/>
  <c r="EX94"/>
  <c r="EY94"/>
  <c r="EZ94"/>
  <c r="FB94"/>
  <c r="FC94"/>
  <c r="FD94"/>
  <c r="FE94"/>
  <c r="FF94"/>
  <c r="FG94"/>
  <c r="FI94"/>
  <c r="FJ94"/>
  <c r="FK94"/>
  <c r="FL94"/>
  <c r="FM94"/>
  <c r="FN94"/>
  <c r="FP94"/>
  <c r="FQ94"/>
  <c r="FR94"/>
  <c r="FS94"/>
  <c r="FT94"/>
  <c r="FU94"/>
  <c r="FW94"/>
  <c r="FX94"/>
  <c r="FY94"/>
  <c r="FZ94"/>
  <c r="GA94"/>
  <c r="GB94"/>
  <c r="GD94"/>
  <c r="GE94"/>
  <c r="GF94"/>
  <c r="GG94"/>
  <c r="GH94"/>
  <c r="GI94"/>
  <c r="GK94"/>
  <c r="GL94"/>
  <c r="GM94"/>
  <c r="GN94"/>
  <c r="GO94"/>
  <c r="GP94"/>
  <c r="GR94"/>
  <c r="GS94"/>
  <c r="GT94"/>
  <c r="GU94"/>
  <c r="GV94"/>
  <c r="GW94"/>
  <c r="GY94"/>
  <c r="GZ94"/>
  <c r="HA94"/>
  <c r="HB94"/>
  <c r="HC94"/>
  <c r="HD94"/>
  <c r="HF94"/>
  <c r="HG94"/>
  <c r="HH94"/>
  <c r="HI94"/>
  <c r="HJ94"/>
  <c r="HK94"/>
  <c r="HM94"/>
  <c r="HN94"/>
  <c r="HO94"/>
  <c r="HP94"/>
  <c r="HQ94"/>
  <c r="HR94"/>
  <c r="HT94"/>
  <c r="HU94"/>
  <c r="HV94"/>
  <c r="HW94"/>
  <c r="HX94"/>
  <c r="HY94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QC94"/>
  <c r="QD94"/>
  <c r="QE94"/>
  <c r="QF94"/>
  <c r="QG94"/>
  <c r="QH94"/>
  <c r="D95"/>
  <c r="E95"/>
  <c r="F95"/>
  <c r="G95"/>
  <c r="H95"/>
  <c r="K95"/>
  <c r="L95"/>
  <c r="M95"/>
  <c r="N95"/>
  <c r="O95"/>
  <c r="P95"/>
  <c r="R95"/>
  <c r="S95"/>
  <c r="T95"/>
  <c r="U95"/>
  <c r="V95"/>
  <c r="W95"/>
  <c r="Y95"/>
  <c r="Z95"/>
  <c r="AA95"/>
  <c r="AB95"/>
  <c r="AC95"/>
  <c r="AD95"/>
  <c r="AF95"/>
  <c r="AG95"/>
  <c r="AH95"/>
  <c r="AI95"/>
  <c r="AJ95"/>
  <c r="AK95"/>
  <c r="AM95"/>
  <c r="AN95"/>
  <c r="AO95"/>
  <c r="AP95"/>
  <c r="AQ95"/>
  <c r="AR95"/>
  <c r="AT95"/>
  <c r="AU95"/>
  <c r="AV95"/>
  <c r="AW95"/>
  <c r="AX95"/>
  <c r="AY95"/>
  <c r="BA95"/>
  <c r="BB95"/>
  <c r="BC95"/>
  <c r="BD95"/>
  <c r="BE95"/>
  <c r="BF95"/>
  <c r="BH95"/>
  <c r="BI95"/>
  <c r="BJ95"/>
  <c r="BK95"/>
  <c r="BL95"/>
  <c r="BM95"/>
  <c r="BO95"/>
  <c r="BP95"/>
  <c r="BQ95"/>
  <c r="BR95"/>
  <c r="BS95"/>
  <c r="BT95"/>
  <c r="BV95"/>
  <c r="BW95"/>
  <c r="BX95"/>
  <c r="BY95"/>
  <c r="BZ95"/>
  <c r="CA95"/>
  <c r="CC95"/>
  <c r="CD95"/>
  <c r="CE95"/>
  <c r="CF95"/>
  <c r="CG95"/>
  <c r="CH95"/>
  <c r="CJ95"/>
  <c r="CK95"/>
  <c r="CL95"/>
  <c r="CM95"/>
  <c r="CN95"/>
  <c r="CO95"/>
  <c r="CQ95"/>
  <c r="CR95"/>
  <c r="CS95"/>
  <c r="CT95"/>
  <c r="CU95"/>
  <c r="CV95"/>
  <c r="CX95"/>
  <c r="CY95"/>
  <c r="CZ95"/>
  <c r="DA95"/>
  <c r="DB95"/>
  <c r="DC95"/>
  <c r="DE95"/>
  <c r="DF95"/>
  <c r="DG95"/>
  <c r="DH95"/>
  <c r="DI95"/>
  <c r="DJ95"/>
  <c r="DL95"/>
  <c r="DM95"/>
  <c r="DN95"/>
  <c r="DO95"/>
  <c r="DP95"/>
  <c r="DQ95"/>
  <c r="DS95"/>
  <c r="DT95"/>
  <c r="DU95"/>
  <c r="DV95"/>
  <c r="DW95"/>
  <c r="DX95"/>
  <c r="DZ95"/>
  <c r="EA95"/>
  <c r="EB95"/>
  <c r="EC95"/>
  <c r="ED95"/>
  <c r="EE95"/>
  <c r="EG95"/>
  <c r="EH95"/>
  <c r="EI95"/>
  <c r="EJ95"/>
  <c r="EK95"/>
  <c r="EL95"/>
  <c r="EN95"/>
  <c r="EO95"/>
  <c r="EP95"/>
  <c r="EQ95"/>
  <c r="ER95"/>
  <c r="ES95"/>
  <c r="EU95"/>
  <c r="EV95"/>
  <c r="EW95"/>
  <c r="EX95"/>
  <c r="EY95"/>
  <c r="EZ95"/>
  <c r="FB95"/>
  <c r="FC95"/>
  <c r="FD95"/>
  <c r="FE95"/>
  <c r="FF95"/>
  <c r="FG95"/>
  <c r="FI95"/>
  <c r="FJ95"/>
  <c r="FK95"/>
  <c r="FL95"/>
  <c r="FM95"/>
  <c r="FN95"/>
  <c r="FP95"/>
  <c r="FQ95"/>
  <c r="FR95"/>
  <c r="FS95"/>
  <c r="FT95"/>
  <c r="FU95"/>
  <c r="FW95"/>
  <c r="FX95"/>
  <c r="FY95"/>
  <c r="FZ95"/>
  <c r="GA95"/>
  <c r="GB95"/>
  <c r="GD95"/>
  <c r="GE95"/>
  <c r="GF95"/>
  <c r="GG95"/>
  <c r="GH95"/>
  <c r="GI95"/>
  <c r="GK95"/>
  <c r="GL95"/>
  <c r="GM95"/>
  <c r="GN95"/>
  <c r="GO95"/>
  <c r="GP95"/>
  <c r="GR95"/>
  <c r="GS95"/>
  <c r="GT95"/>
  <c r="GU95"/>
  <c r="GV95"/>
  <c r="GW95"/>
  <c r="GY95"/>
  <c r="GZ95"/>
  <c r="HA95"/>
  <c r="HB95"/>
  <c r="HC95"/>
  <c r="HD95"/>
  <c r="HF95"/>
  <c r="HG95"/>
  <c r="HH95"/>
  <c r="HI95"/>
  <c r="HJ95"/>
  <c r="HK95"/>
  <c r="HM95"/>
  <c r="HN95"/>
  <c r="HO95"/>
  <c r="HP95"/>
  <c r="HQ95"/>
  <c r="HR95"/>
  <c r="HT95"/>
  <c r="HU95"/>
  <c r="HV95"/>
  <c r="HW95"/>
  <c r="HX95"/>
  <c r="HY95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QC95"/>
  <c r="QD95"/>
  <c r="QE95"/>
  <c r="QF95"/>
  <c r="QG95"/>
  <c r="QH95"/>
  <c r="E96"/>
  <c r="F96"/>
  <c r="G96"/>
  <c r="H96"/>
  <c r="K96"/>
  <c r="L96"/>
  <c r="M96"/>
  <c r="N96"/>
  <c r="O96"/>
  <c r="P96"/>
  <c r="R96"/>
  <c r="S96"/>
  <c r="T96"/>
  <c r="U96"/>
  <c r="V96"/>
  <c r="W96"/>
  <c r="Y96"/>
  <c r="Z96"/>
  <c r="AA96"/>
  <c r="AB96"/>
  <c r="AC96"/>
  <c r="AD96"/>
  <c r="AF96"/>
  <c r="AG96"/>
  <c r="AH96"/>
  <c r="AI96"/>
  <c r="AJ96"/>
  <c r="AK96"/>
  <c r="AM96"/>
  <c r="AN96"/>
  <c r="AO96"/>
  <c r="AP96"/>
  <c r="AQ96"/>
  <c r="AR96"/>
  <c r="AT96"/>
  <c r="AU96"/>
  <c r="AV96"/>
  <c r="AW96"/>
  <c r="AX96"/>
  <c r="AY96"/>
  <c r="BA96"/>
  <c r="BB96"/>
  <c r="BC96"/>
  <c r="BD96"/>
  <c r="BE96"/>
  <c r="BF96"/>
  <c r="BH96"/>
  <c r="BI96"/>
  <c r="BJ96"/>
  <c r="BK96"/>
  <c r="BL96"/>
  <c r="BM96"/>
  <c r="BO96"/>
  <c r="BP96"/>
  <c r="BQ96"/>
  <c r="BR96"/>
  <c r="BS96"/>
  <c r="BT96"/>
  <c r="BV96"/>
  <c r="BW96"/>
  <c r="BX96"/>
  <c r="BY96"/>
  <c r="BZ96"/>
  <c r="CA96"/>
  <c r="CC96"/>
  <c r="CD96"/>
  <c r="CE96"/>
  <c r="CF96"/>
  <c r="CG96"/>
  <c r="CH96"/>
  <c r="CJ96"/>
  <c r="CK96"/>
  <c r="CL96"/>
  <c r="CM96"/>
  <c r="CN96"/>
  <c r="CO96"/>
  <c r="CQ96"/>
  <c r="CR96"/>
  <c r="CS96"/>
  <c r="CT96"/>
  <c r="CU96"/>
  <c r="CV96"/>
  <c r="CX96"/>
  <c r="CY96"/>
  <c r="CZ96"/>
  <c r="DA96"/>
  <c r="DB96"/>
  <c r="DC96"/>
  <c r="DE96"/>
  <c r="DF96"/>
  <c r="DG96"/>
  <c r="DH96"/>
  <c r="DI96"/>
  <c r="DJ96"/>
  <c r="DL96"/>
  <c r="DM96"/>
  <c r="DN96"/>
  <c r="DO96"/>
  <c r="DP96"/>
  <c r="DQ96"/>
  <c r="DS96"/>
  <c r="DT96"/>
  <c r="DU96"/>
  <c r="DV96"/>
  <c r="DW96"/>
  <c r="DX96"/>
  <c r="DZ96"/>
  <c r="EA96"/>
  <c r="EB96"/>
  <c r="EC96"/>
  <c r="ED96"/>
  <c r="EE96"/>
  <c r="EG96"/>
  <c r="EH96"/>
  <c r="EI96"/>
  <c r="EJ96"/>
  <c r="EK96"/>
  <c r="EL96"/>
  <c r="EN96"/>
  <c r="EO96"/>
  <c r="EP96"/>
  <c r="EQ96"/>
  <c r="ER96"/>
  <c r="ES96"/>
  <c r="EU96"/>
  <c r="EV96"/>
  <c r="EW96"/>
  <c r="EX96"/>
  <c r="EY96"/>
  <c r="EZ96"/>
  <c r="FB96"/>
  <c r="FC96"/>
  <c r="FD96"/>
  <c r="FE96"/>
  <c r="FF96"/>
  <c r="FG96"/>
  <c r="FI96"/>
  <c r="FJ96"/>
  <c r="FK96"/>
  <c r="FL96"/>
  <c r="FM96"/>
  <c r="FN96"/>
  <c r="FP96"/>
  <c r="FQ96"/>
  <c r="FR96"/>
  <c r="FS96"/>
  <c r="FT96"/>
  <c r="FU96"/>
  <c r="FW96"/>
  <c r="FX96"/>
  <c r="FY96"/>
  <c r="FZ96"/>
  <c r="GA96"/>
  <c r="GB96"/>
  <c r="GD96"/>
  <c r="GE96"/>
  <c r="GF96"/>
  <c r="GG96"/>
  <c r="GH96"/>
  <c r="GI96"/>
  <c r="GK96"/>
  <c r="GL96"/>
  <c r="GM96"/>
  <c r="GN96"/>
  <c r="GO96"/>
  <c r="GP96"/>
  <c r="GR96"/>
  <c r="GS96"/>
  <c r="GT96"/>
  <c r="GU96"/>
  <c r="GV96"/>
  <c r="GW96"/>
  <c r="GY96"/>
  <c r="GZ96"/>
  <c r="HA96"/>
  <c r="HB96"/>
  <c r="HC96"/>
  <c r="HD96"/>
  <c r="HF96"/>
  <c r="HG96"/>
  <c r="HH96"/>
  <c r="HI96"/>
  <c r="HJ96"/>
  <c r="HK96"/>
  <c r="HM96"/>
  <c r="HN96"/>
  <c r="HO96"/>
  <c r="HP96"/>
  <c r="HQ96"/>
  <c r="HR96"/>
  <c r="HT96"/>
  <c r="HU96"/>
  <c r="HV96"/>
  <c r="HW96"/>
  <c r="HX96"/>
  <c r="HY96"/>
  <c r="IA96"/>
  <c r="IB96"/>
  <c r="IC96"/>
  <c r="ID96"/>
  <c r="IE96"/>
  <c r="IF96"/>
  <c r="IH96"/>
  <c r="II96"/>
  <c r="IJ96"/>
  <c r="IK96"/>
  <c r="IL96"/>
  <c r="IM96"/>
  <c r="IO96"/>
  <c r="IP96"/>
  <c r="IQ96"/>
  <c r="IR96"/>
  <c r="IS96"/>
  <c r="IT96"/>
  <c r="IV96"/>
  <c r="IW96"/>
  <c r="IX96"/>
  <c r="IY96"/>
  <c r="IZ96"/>
  <c r="JA96"/>
  <c r="JC96"/>
  <c r="JD96"/>
  <c r="JE96"/>
  <c r="JF96"/>
  <c r="JG96"/>
  <c r="JH96"/>
  <c r="JJ96"/>
  <c r="JK96"/>
  <c r="JL96"/>
  <c r="JM96"/>
  <c r="JN96"/>
  <c r="JO96"/>
  <c r="JQ96"/>
  <c r="JR96"/>
  <c r="JS96"/>
  <c r="JT96"/>
  <c r="JU96"/>
  <c r="JV96"/>
  <c r="JX96"/>
  <c r="JY96"/>
  <c r="JZ96"/>
  <c r="KA96"/>
  <c r="KB96"/>
  <c r="KC96"/>
  <c r="KE96"/>
  <c r="KF96"/>
  <c r="KG96"/>
  <c r="KH96"/>
  <c r="KI96"/>
  <c r="KJ96"/>
  <c r="KL96"/>
  <c r="KM96"/>
  <c r="KN96"/>
  <c r="KO96"/>
  <c r="KP96"/>
  <c r="KQ96"/>
  <c r="KS96"/>
  <c r="KT96"/>
  <c r="KU96"/>
  <c r="KV96"/>
  <c r="KW96"/>
  <c r="KX96"/>
  <c r="KZ96"/>
  <c r="LA96"/>
  <c r="LB96"/>
  <c r="LC96"/>
  <c r="LD96"/>
  <c r="LE96"/>
  <c r="LG96"/>
  <c r="LH96"/>
  <c r="LI96"/>
  <c r="LJ96"/>
  <c r="LK96"/>
  <c r="LL96"/>
  <c r="LN96"/>
  <c r="LO96"/>
  <c r="LP96"/>
  <c r="LQ96"/>
  <c r="LR96"/>
  <c r="LS96"/>
  <c r="LU96"/>
  <c r="LV96"/>
  <c r="LW96"/>
  <c r="LX96"/>
  <c r="LY96"/>
  <c r="LZ96"/>
  <c r="MB96"/>
  <c r="MC96"/>
  <c r="MD96"/>
  <c r="ME96"/>
  <c r="MF96"/>
  <c r="MG96"/>
  <c r="MI96"/>
  <c r="MJ96"/>
  <c r="MK96"/>
  <c r="ML96"/>
  <c r="MM96"/>
  <c r="MN96"/>
  <c r="MP96"/>
  <c r="MQ96"/>
  <c r="MR96"/>
  <c r="MS96"/>
  <c r="MT96"/>
  <c r="MU96"/>
  <c r="MW96"/>
  <c r="MX96"/>
  <c r="MY96"/>
  <c r="MZ96"/>
  <c r="NA96"/>
  <c r="NB96"/>
  <c r="ND96"/>
  <c r="NE96"/>
  <c r="NF96"/>
  <c r="NG96"/>
  <c r="NH96"/>
  <c r="NI96"/>
  <c r="NK96"/>
  <c r="NL96"/>
  <c r="NM96"/>
  <c r="NN96"/>
  <c r="NO96"/>
  <c r="NP96"/>
  <c r="NR96"/>
  <c r="NS96"/>
  <c r="NT96"/>
  <c r="NU96"/>
  <c r="NV96"/>
  <c r="NW96"/>
  <c r="NY96"/>
  <c r="NZ96"/>
  <c r="OA96"/>
  <c r="OB96"/>
  <c r="OC96"/>
  <c r="OD96"/>
  <c r="OF96"/>
  <c r="OG96"/>
  <c r="OH96"/>
  <c r="OI96"/>
  <c r="OJ96"/>
  <c r="OK96"/>
  <c r="OM96"/>
  <c r="ON96"/>
  <c r="OO96"/>
  <c r="OP96"/>
  <c r="OQ96"/>
  <c r="OR96"/>
  <c r="OT96"/>
  <c r="OU96"/>
  <c r="OV96"/>
  <c r="OW96"/>
  <c r="OX96"/>
  <c r="OY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QC96"/>
  <c r="QD96"/>
  <c r="QE96"/>
  <c r="QF96"/>
  <c r="QG96"/>
  <c r="QH96"/>
  <c r="D97"/>
  <c r="E97"/>
  <c r="F97"/>
  <c r="G97"/>
  <c r="H97"/>
  <c r="K97"/>
  <c r="L97"/>
  <c r="M97"/>
  <c r="N97"/>
  <c r="O97"/>
  <c r="P97"/>
  <c r="R97"/>
  <c r="S97"/>
  <c r="T97"/>
  <c r="U97"/>
  <c r="V97"/>
  <c r="W97"/>
  <c r="Y97"/>
  <c r="Z97"/>
  <c r="AA97"/>
  <c r="AB97"/>
  <c r="AC97"/>
  <c r="AD97"/>
  <c r="AF97"/>
  <c r="AG97"/>
  <c r="AH97"/>
  <c r="AI97"/>
  <c r="AJ97"/>
  <c r="AK97"/>
  <c r="AM97"/>
  <c r="AN97"/>
  <c r="AO97"/>
  <c r="AP97"/>
  <c r="AQ97"/>
  <c r="AR97"/>
  <c r="AT97"/>
  <c r="AU97"/>
  <c r="AV97"/>
  <c r="AW97"/>
  <c r="AX97"/>
  <c r="AY97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V97"/>
  <c r="BW97"/>
  <c r="BX97"/>
  <c r="BY97"/>
  <c r="BZ97"/>
  <c r="CA97"/>
  <c r="CC97"/>
  <c r="CD97"/>
  <c r="CE97"/>
  <c r="CF97"/>
  <c r="CG97"/>
  <c r="CH97"/>
  <c r="CJ97"/>
  <c r="CK97"/>
  <c r="CL97"/>
  <c r="CM97"/>
  <c r="CN97"/>
  <c r="CO97"/>
  <c r="CQ97"/>
  <c r="CR97"/>
  <c r="CS97"/>
  <c r="CT97"/>
  <c r="CU97"/>
  <c r="CV97"/>
  <c r="CX97"/>
  <c r="CY97"/>
  <c r="CZ97"/>
  <c r="DA97"/>
  <c r="DB97"/>
  <c r="DC97"/>
  <c r="DE97"/>
  <c r="DF97"/>
  <c r="DG97"/>
  <c r="DH97"/>
  <c r="DI97"/>
  <c r="DJ97"/>
  <c r="DL97"/>
  <c r="DM97"/>
  <c r="DN97"/>
  <c r="DO97"/>
  <c r="DP97"/>
  <c r="DQ97"/>
  <c r="DS97"/>
  <c r="DT97"/>
  <c r="DU97"/>
  <c r="DV97"/>
  <c r="DW97"/>
  <c r="DX97"/>
  <c r="DZ97"/>
  <c r="EA97"/>
  <c r="EB97"/>
  <c r="EC97"/>
  <c r="ED97"/>
  <c r="EE97"/>
  <c r="EG97"/>
  <c r="EH97"/>
  <c r="EI97"/>
  <c r="EJ97"/>
  <c r="EK97"/>
  <c r="EL97"/>
  <c r="EN97"/>
  <c r="EO97"/>
  <c r="EP97"/>
  <c r="EQ97"/>
  <c r="ER97"/>
  <c r="ES97"/>
  <c r="EU97"/>
  <c r="EV97"/>
  <c r="EW97"/>
  <c r="EX97"/>
  <c r="EY97"/>
  <c r="EZ97"/>
  <c r="FB97"/>
  <c r="FC97"/>
  <c r="FD97"/>
  <c r="FE97"/>
  <c r="FF97"/>
  <c r="FG97"/>
  <c r="FI97"/>
  <c r="FJ97"/>
  <c r="FK97"/>
  <c r="FL97"/>
  <c r="FM97"/>
  <c r="FN97"/>
  <c r="FP97"/>
  <c r="FQ97"/>
  <c r="FR97"/>
  <c r="FS97"/>
  <c r="FT97"/>
  <c r="FU97"/>
  <c r="FW97"/>
  <c r="FX97"/>
  <c r="FY97"/>
  <c r="FZ97"/>
  <c r="GA97"/>
  <c r="GB97"/>
  <c r="GD97"/>
  <c r="GE97"/>
  <c r="GF97"/>
  <c r="GG97"/>
  <c r="GH97"/>
  <c r="GI97"/>
  <c r="GK97"/>
  <c r="GL97"/>
  <c r="GM97"/>
  <c r="GN97"/>
  <c r="GO97"/>
  <c r="GP97"/>
  <c r="GR97"/>
  <c r="GS97"/>
  <c r="GT97"/>
  <c r="GU97"/>
  <c r="GV97"/>
  <c r="GW97"/>
  <c r="GY97"/>
  <c r="GZ97"/>
  <c r="HA97"/>
  <c r="HB97"/>
  <c r="HC97"/>
  <c r="HD97"/>
  <c r="HF97"/>
  <c r="HG97"/>
  <c r="HH97"/>
  <c r="HI97"/>
  <c r="HJ97"/>
  <c r="HK97"/>
  <c r="HM97"/>
  <c r="HN97"/>
  <c r="HO97"/>
  <c r="HP97"/>
  <c r="HQ97"/>
  <c r="HR97"/>
  <c r="HT97"/>
  <c r="HU97"/>
  <c r="HV97"/>
  <c r="HW97"/>
  <c r="HX97"/>
  <c r="HY97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QC97"/>
  <c r="QD97"/>
  <c r="QE97"/>
  <c r="QF97"/>
  <c r="QG97"/>
  <c r="QH97"/>
  <c r="D98"/>
  <c r="E98"/>
  <c r="F98"/>
  <c r="G98"/>
  <c r="H98"/>
  <c r="K98"/>
  <c r="L98"/>
  <c r="M98"/>
  <c r="N98"/>
  <c r="O98"/>
  <c r="P98"/>
  <c r="R98"/>
  <c r="S98"/>
  <c r="T98"/>
  <c r="U98"/>
  <c r="V98"/>
  <c r="W98"/>
  <c r="Y98"/>
  <c r="Z98"/>
  <c r="AA98"/>
  <c r="AB98"/>
  <c r="AC98"/>
  <c r="AD98"/>
  <c r="AF98"/>
  <c r="AG98"/>
  <c r="AH98"/>
  <c r="AI98"/>
  <c r="AJ98"/>
  <c r="AK98"/>
  <c r="AM98"/>
  <c r="AN98"/>
  <c r="AO98"/>
  <c r="AP98"/>
  <c r="AQ98"/>
  <c r="AR98"/>
  <c r="AT98"/>
  <c r="AU98"/>
  <c r="AV98"/>
  <c r="AW98"/>
  <c r="AX98"/>
  <c r="AY98"/>
  <c r="BA98"/>
  <c r="BB98"/>
  <c r="BC98"/>
  <c r="BD98"/>
  <c r="BE98"/>
  <c r="BF98"/>
  <c r="BH98"/>
  <c r="BI98"/>
  <c r="BJ98"/>
  <c r="BK98"/>
  <c r="BL98"/>
  <c r="BM98"/>
  <c r="BO98"/>
  <c r="BP98"/>
  <c r="BQ98"/>
  <c r="BR98"/>
  <c r="BS98"/>
  <c r="BT98"/>
  <c r="BV98"/>
  <c r="BW98"/>
  <c r="BX98"/>
  <c r="BY98"/>
  <c r="BZ98"/>
  <c r="CA98"/>
  <c r="CC98"/>
  <c r="CD98"/>
  <c r="CE98"/>
  <c r="CF98"/>
  <c r="CG98"/>
  <c r="CH98"/>
  <c r="CJ98"/>
  <c r="CK98"/>
  <c r="CL98"/>
  <c r="CM98"/>
  <c r="CN98"/>
  <c r="CO98"/>
  <c r="CQ98"/>
  <c r="CR98"/>
  <c r="CS98"/>
  <c r="CT98"/>
  <c r="CU98"/>
  <c r="CV98"/>
  <c r="CX98"/>
  <c r="CY98"/>
  <c r="CZ98"/>
  <c r="DA98"/>
  <c r="DB98"/>
  <c r="DC98"/>
  <c r="DE98"/>
  <c r="DF98"/>
  <c r="DG98"/>
  <c r="DH98"/>
  <c r="DI98"/>
  <c r="DJ98"/>
  <c r="DL98"/>
  <c r="DM98"/>
  <c r="DN98"/>
  <c r="DO98"/>
  <c r="DP98"/>
  <c r="DQ98"/>
  <c r="DS98"/>
  <c r="DT98"/>
  <c r="DU98"/>
  <c r="DV98"/>
  <c r="DW98"/>
  <c r="DX98"/>
  <c r="DZ98"/>
  <c r="EA98"/>
  <c r="EB98"/>
  <c r="EC98"/>
  <c r="ED98"/>
  <c r="EE98"/>
  <c r="EG98"/>
  <c r="EH98"/>
  <c r="EI98"/>
  <c r="EJ98"/>
  <c r="EK98"/>
  <c r="EL98"/>
  <c r="EN98"/>
  <c r="EO98"/>
  <c r="EP98"/>
  <c r="EQ98"/>
  <c r="ER98"/>
  <c r="ES98"/>
  <c r="EU98"/>
  <c r="EV98"/>
  <c r="EW98"/>
  <c r="EX98"/>
  <c r="EY98"/>
  <c r="EZ98"/>
  <c r="FB98"/>
  <c r="FC98"/>
  <c r="FD98"/>
  <c r="FE98"/>
  <c r="FF98"/>
  <c r="FG98"/>
  <c r="FI98"/>
  <c r="FJ98"/>
  <c r="FK98"/>
  <c r="FL98"/>
  <c r="FM98"/>
  <c r="FN98"/>
  <c r="FP98"/>
  <c r="FQ98"/>
  <c r="FR98"/>
  <c r="FS98"/>
  <c r="FT98"/>
  <c r="FU98"/>
  <c r="FW98"/>
  <c r="FX98"/>
  <c r="FY98"/>
  <c r="FZ98"/>
  <c r="GA98"/>
  <c r="GB98"/>
  <c r="GD98"/>
  <c r="GE98"/>
  <c r="GF98"/>
  <c r="GG98"/>
  <c r="GH98"/>
  <c r="GI98"/>
  <c r="GK98"/>
  <c r="GL98"/>
  <c r="GM98"/>
  <c r="GN98"/>
  <c r="GO98"/>
  <c r="GP98"/>
  <c r="GR98"/>
  <c r="GS98"/>
  <c r="GT98"/>
  <c r="GU98"/>
  <c r="GV98"/>
  <c r="GW98"/>
  <c r="GY98"/>
  <c r="GZ98"/>
  <c r="HA98"/>
  <c r="HB98"/>
  <c r="HC98"/>
  <c r="HD98"/>
  <c r="HF98"/>
  <c r="HG98"/>
  <c r="HH98"/>
  <c r="HI98"/>
  <c r="HJ98"/>
  <c r="HK98"/>
  <c r="HM98"/>
  <c r="HN98"/>
  <c r="HO98"/>
  <c r="HP98"/>
  <c r="HQ98"/>
  <c r="HR98"/>
  <c r="HT98"/>
  <c r="HU98"/>
  <c r="HV98"/>
  <c r="HW98"/>
  <c r="HX98"/>
  <c r="HY98"/>
  <c r="IA98"/>
  <c r="IB98"/>
  <c r="IC98"/>
  <c r="ID98"/>
  <c r="IE98"/>
  <c r="IF98"/>
  <c r="IH98"/>
  <c r="II98"/>
  <c r="IJ98"/>
  <c r="IK98"/>
  <c r="IL98"/>
  <c r="IM98"/>
  <c r="IO98"/>
  <c r="IP98"/>
  <c r="IQ98"/>
  <c r="IR98"/>
  <c r="IS98"/>
  <c r="IT98"/>
  <c r="IV98"/>
  <c r="IW98"/>
  <c r="IX98"/>
  <c r="IY98"/>
  <c r="IZ98"/>
  <c r="JA98"/>
  <c r="JC98"/>
  <c r="JD98"/>
  <c r="JE98"/>
  <c r="JF98"/>
  <c r="JG98"/>
  <c r="JH98"/>
  <c r="JJ98"/>
  <c r="JK98"/>
  <c r="JL98"/>
  <c r="JM98"/>
  <c r="JN98"/>
  <c r="JO98"/>
  <c r="JQ98"/>
  <c r="JR98"/>
  <c r="JS98"/>
  <c r="JT98"/>
  <c r="JU98"/>
  <c r="JV98"/>
  <c r="JX98"/>
  <c r="JY98"/>
  <c r="JZ98"/>
  <c r="KA98"/>
  <c r="KB98"/>
  <c r="KC98"/>
  <c r="KE98"/>
  <c r="KF98"/>
  <c r="KG98"/>
  <c r="KH98"/>
  <c r="KI98"/>
  <c r="KJ98"/>
  <c r="KL98"/>
  <c r="KM98"/>
  <c r="KN98"/>
  <c r="KO98"/>
  <c r="KP98"/>
  <c r="KQ98"/>
  <c r="KS98"/>
  <c r="KT98"/>
  <c r="KU98"/>
  <c r="KV98"/>
  <c r="KW98"/>
  <c r="KX98"/>
  <c r="KZ98"/>
  <c r="LA98"/>
  <c r="LB98"/>
  <c r="LC98"/>
  <c r="LD98"/>
  <c r="LE98"/>
  <c r="LG98"/>
  <c r="LH98"/>
  <c r="LI98"/>
  <c r="LJ98"/>
  <c r="LK98"/>
  <c r="LL98"/>
  <c r="LN98"/>
  <c r="LO98"/>
  <c r="LP98"/>
  <c r="LQ98"/>
  <c r="LR98"/>
  <c r="LS98"/>
  <c r="LU98"/>
  <c r="LV98"/>
  <c r="LW98"/>
  <c r="LX98"/>
  <c r="LY98"/>
  <c r="LZ98"/>
  <c r="MB98"/>
  <c r="MC98"/>
  <c r="MD98"/>
  <c r="ME98"/>
  <c r="MF98"/>
  <c r="MG98"/>
  <c r="MI98"/>
  <c r="MJ98"/>
  <c r="MK98"/>
  <c r="ML98"/>
  <c r="MM98"/>
  <c r="MN98"/>
  <c r="MP98"/>
  <c r="MQ98"/>
  <c r="MR98"/>
  <c r="MS98"/>
  <c r="MT98"/>
  <c r="MU98"/>
  <c r="MW98"/>
  <c r="MX98"/>
  <c r="MY98"/>
  <c r="MZ98"/>
  <c r="NA98"/>
  <c r="NB98"/>
  <c r="ND98"/>
  <c r="NE98"/>
  <c r="NF98"/>
  <c r="NG98"/>
  <c r="NH98"/>
  <c r="NI98"/>
  <c r="NK98"/>
  <c r="NL98"/>
  <c r="NM98"/>
  <c r="NN98"/>
  <c r="NO98"/>
  <c r="NP98"/>
  <c r="NR98"/>
  <c r="NS98"/>
  <c r="NT98"/>
  <c r="NU98"/>
  <c r="NV98"/>
  <c r="NW98"/>
  <c r="NY98"/>
  <c r="NZ98"/>
  <c r="OA98"/>
  <c r="OB98"/>
  <c r="OC98"/>
  <c r="OD98"/>
  <c r="OF98"/>
  <c r="OG98"/>
  <c r="OH98"/>
  <c r="OI98"/>
  <c r="OJ98"/>
  <c r="OK98"/>
  <c r="OM98"/>
  <c r="ON98"/>
  <c r="OO98"/>
  <c r="OP98"/>
  <c r="OQ98"/>
  <c r="OR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QC98"/>
  <c r="QD98"/>
  <c r="QE98"/>
  <c r="QF98"/>
  <c r="QG98"/>
  <c r="QH98"/>
  <c r="D99"/>
  <c r="E99"/>
  <c r="F99"/>
  <c r="G99"/>
  <c r="H99"/>
  <c r="K99"/>
  <c r="L99"/>
  <c r="M99"/>
  <c r="N99"/>
  <c r="O99"/>
  <c r="P99"/>
  <c r="R99"/>
  <c r="S99"/>
  <c r="T99"/>
  <c r="U99"/>
  <c r="V99"/>
  <c r="W99"/>
  <c r="Y99"/>
  <c r="Z99"/>
  <c r="AA99"/>
  <c r="AB99"/>
  <c r="AC99"/>
  <c r="AD99"/>
  <c r="AF99"/>
  <c r="AG99"/>
  <c r="AH99"/>
  <c r="AI99"/>
  <c r="AJ99"/>
  <c r="AK99"/>
  <c r="AM99"/>
  <c r="AN99"/>
  <c r="AO99"/>
  <c r="AP99"/>
  <c r="AQ99"/>
  <c r="AR99"/>
  <c r="AT99"/>
  <c r="AU99"/>
  <c r="AV99"/>
  <c r="AW99"/>
  <c r="AX99"/>
  <c r="AY99"/>
  <c r="BA99"/>
  <c r="BB99"/>
  <c r="BC99"/>
  <c r="BD99"/>
  <c r="BE99"/>
  <c r="BF99"/>
  <c r="BH99"/>
  <c r="BI99"/>
  <c r="BJ99"/>
  <c r="BK99"/>
  <c r="BL99"/>
  <c r="BM99"/>
  <c r="BO99"/>
  <c r="BP99"/>
  <c r="BQ99"/>
  <c r="BR99"/>
  <c r="BS99"/>
  <c r="BT99"/>
  <c r="BV99"/>
  <c r="BW99"/>
  <c r="BX99"/>
  <c r="BY99"/>
  <c r="BZ99"/>
  <c r="CA99"/>
  <c r="CC99"/>
  <c r="CD99"/>
  <c r="CE99"/>
  <c r="CF99"/>
  <c r="CG99"/>
  <c r="CH99"/>
  <c r="CJ99"/>
  <c r="CK99"/>
  <c r="CL99"/>
  <c r="CM99"/>
  <c r="CN99"/>
  <c r="CO99"/>
  <c r="CQ99"/>
  <c r="CR99"/>
  <c r="CS99"/>
  <c r="CT99"/>
  <c r="CU99"/>
  <c r="CV99"/>
  <c r="CX99"/>
  <c r="CY99"/>
  <c r="CZ99"/>
  <c r="DA99"/>
  <c r="DB99"/>
  <c r="DC99"/>
  <c r="DE99"/>
  <c r="DF99"/>
  <c r="DG99"/>
  <c r="DH99"/>
  <c r="DI99"/>
  <c r="DJ99"/>
  <c r="DL99"/>
  <c r="DM99"/>
  <c r="DN99"/>
  <c r="DO99"/>
  <c r="DP99"/>
  <c r="DQ99"/>
  <c r="DS99"/>
  <c r="DT99"/>
  <c r="DU99"/>
  <c r="DV99"/>
  <c r="DW99"/>
  <c r="DX99"/>
  <c r="DZ99"/>
  <c r="EA99"/>
  <c r="EB99"/>
  <c r="EC99"/>
  <c r="ED99"/>
  <c r="EE99"/>
  <c r="EG99"/>
  <c r="EH99"/>
  <c r="EI99"/>
  <c r="EJ99"/>
  <c r="EK99"/>
  <c r="EL99"/>
  <c r="EN99"/>
  <c r="EO99"/>
  <c r="EP99"/>
  <c r="EQ99"/>
  <c r="ER99"/>
  <c r="ES99"/>
  <c r="EU99"/>
  <c r="EV99"/>
  <c r="EW99"/>
  <c r="EX99"/>
  <c r="EY99"/>
  <c r="EZ99"/>
  <c r="FB99"/>
  <c r="FC99"/>
  <c r="FD99"/>
  <c r="FE99"/>
  <c r="FF99"/>
  <c r="FG99"/>
  <c r="FI99"/>
  <c r="FJ99"/>
  <c r="FK99"/>
  <c r="FL99"/>
  <c r="FM99"/>
  <c r="FN99"/>
  <c r="FP99"/>
  <c r="FQ99"/>
  <c r="FR99"/>
  <c r="FS99"/>
  <c r="FT99"/>
  <c r="FU99"/>
  <c r="FW99"/>
  <c r="FX99"/>
  <c r="FY99"/>
  <c r="FZ99"/>
  <c r="GA99"/>
  <c r="GB99"/>
  <c r="GD99"/>
  <c r="GE99"/>
  <c r="GF99"/>
  <c r="GG99"/>
  <c r="GH99"/>
  <c r="GI99"/>
  <c r="GK99"/>
  <c r="GL99"/>
  <c r="GM99"/>
  <c r="GN99"/>
  <c r="GO99"/>
  <c r="GP99"/>
  <c r="GR99"/>
  <c r="GS99"/>
  <c r="GT99"/>
  <c r="GU99"/>
  <c r="GV99"/>
  <c r="GW99"/>
  <c r="GY99"/>
  <c r="GZ99"/>
  <c r="HA99"/>
  <c r="HB99"/>
  <c r="HC99"/>
  <c r="HD99"/>
  <c r="HF99"/>
  <c r="HG99"/>
  <c r="HH99"/>
  <c r="HI99"/>
  <c r="HJ99"/>
  <c r="HK99"/>
  <c r="HM99"/>
  <c r="HN99"/>
  <c r="HO99"/>
  <c r="HP99"/>
  <c r="HQ99"/>
  <c r="HR99"/>
  <c r="HT99"/>
  <c r="HU99"/>
  <c r="HV99"/>
  <c r="HW99"/>
  <c r="HX99"/>
  <c r="HY99"/>
  <c r="IA99"/>
  <c r="IB99"/>
  <c r="IC99"/>
  <c r="ID99"/>
  <c r="IE99"/>
  <c r="IF99"/>
  <c r="IH99"/>
  <c r="II99"/>
  <c r="IJ99"/>
  <c r="IK99"/>
  <c r="IL99"/>
  <c r="IM99"/>
  <c r="IO99"/>
  <c r="IP99"/>
  <c r="IQ99"/>
  <c r="IR99"/>
  <c r="IS99"/>
  <c r="IT99"/>
  <c r="IV99"/>
  <c r="IW99"/>
  <c r="IX99"/>
  <c r="IY99"/>
  <c r="IZ99"/>
  <c r="JA99"/>
  <c r="JC99"/>
  <c r="JD99"/>
  <c r="JE99"/>
  <c r="JF99"/>
  <c r="JG99"/>
  <c r="JH99"/>
  <c r="JJ99"/>
  <c r="JK99"/>
  <c r="JL99"/>
  <c r="JM99"/>
  <c r="JN99"/>
  <c r="JO99"/>
  <c r="JQ99"/>
  <c r="JR99"/>
  <c r="JS99"/>
  <c r="JT99"/>
  <c r="JU99"/>
  <c r="JV99"/>
  <c r="JX99"/>
  <c r="JY99"/>
  <c r="JZ99"/>
  <c r="KA99"/>
  <c r="KB99"/>
  <c r="KC99"/>
  <c r="KE99"/>
  <c r="KF99"/>
  <c r="KG99"/>
  <c r="KH99"/>
  <c r="KI99"/>
  <c r="KJ99"/>
  <c r="KL99"/>
  <c r="KM99"/>
  <c r="KN99"/>
  <c r="KO99"/>
  <c r="KP99"/>
  <c r="KQ99"/>
  <c r="KS99"/>
  <c r="KT99"/>
  <c r="KU99"/>
  <c r="KV99"/>
  <c r="KW99"/>
  <c r="KX99"/>
  <c r="KZ99"/>
  <c r="LA99"/>
  <c r="LB99"/>
  <c r="LC99"/>
  <c r="LD99"/>
  <c r="LE99"/>
  <c r="LG99"/>
  <c r="LH99"/>
  <c r="LI99"/>
  <c r="LJ99"/>
  <c r="LK99"/>
  <c r="LL99"/>
  <c r="LN99"/>
  <c r="LO99"/>
  <c r="LP99"/>
  <c r="LQ99"/>
  <c r="LR99"/>
  <c r="LS99"/>
  <c r="LU99"/>
  <c r="LV99"/>
  <c r="LW99"/>
  <c r="LX99"/>
  <c r="LY99"/>
  <c r="LZ99"/>
  <c r="MB99"/>
  <c r="MC99"/>
  <c r="MD99"/>
  <c r="ME99"/>
  <c r="MF99"/>
  <c r="MG99"/>
  <c r="MI99"/>
  <c r="MJ99"/>
  <c r="MK99"/>
  <c r="ML99"/>
  <c r="MM99"/>
  <c r="MN99"/>
  <c r="MP99"/>
  <c r="MQ99"/>
  <c r="MR99"/>
  <c r="MS99"/>
  <c r="MT99"/>
  <c r="MU99"/>
  <c r="MW99"/>
  <c r="MX99"/>
  <c r="MY99"/>
  <c r="MZ99"/>
  <c r="NA99"/>
  <c r="NB99"/>
  <c r="ND99"/>
  <c r="NE99"/>
  <c r="NF99"/>
  <c r="NG99"/>
  <c r="NH99"/>
  <c r="NI99"/>
  <c r="NK99"/>
  <c r="NL99"/>
  <c r="NM99"/>
  <c r="NN99"/>
  <c r="NO99"/>
  <c r="NP99"/>
  <c r="NR99"/>
  <c r="NS99"/>
  <c r="NT99"/>
  <c r="NU99"/>
  <c r="NV99"/>
  <c r="NW99"/>
  <c r="NY99"/>
  <c r="NZ99"/>
  <c r="OA99"/>
  <c r="OB99"/>
  <c r="OC99"/>
  <c r="OD99"/>
  <c r="OF99"/>
  <c r="OG99"/>
  <c r="OH99"/>
  <c r="OI99"/>
  <c r="OJ99"/>
  <c r="OK99"/>
  <c r="OM99"/>
  <c r="ON99"/>
  <c r="OO99"/>
  <c r="OP99"/>
  <c r="OQ99"/>
  <c r="OR99"/>
  <c r="OT99"/>
  <c r="OU99"/>
  <c r="OV99"/>
  <c r="OW99"/>
  <c r="OX99"/>
  <c r="OY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QC99"/>
  <c r="QD99"/>
  <c r="QE99"/>
  <c r="QF99"/>
  <c r="QG99"/>
  <c r="QH99"/>
  <c r="D100"/>
  <c r="E100"/>
  <c r="F100"/>
  <c r="G100"/>
  <c r="H100"/>
  <c r="K100"/>
  <c r="L100"/>
  <c r="M100"/>
  <c r="N100"/>
  <c r="O100"/>
  <c r="P100"/>
  <c r="R100"/>
  <c r="S100"/>
  <c r="T100"/>
  <c r="U100"/>
  <c r="V100"/>
  <c r="W100"/>
  <c r="Y100"/>
  <c r="Z100"/>
  <c r="AA100"/>
  <c r="AB100"/>
  <c r="AC100"/>
  <c r="AD100"/>
  <c r="AF100"/>
  <c r="AG100"/>
  <c r="AH100"/>
  <c r="AI100"/>
  <c r="AJ100"/>
  <c r="AK100"/>
  <c r="AM100"/>
  <c r="AN100"/>
  <c r="AO100"/>
  <c r="AP100"/>
  <c r="AQ100"/>
  <c r="AR100"/>
  <c r="AT100"/>
  <c r="AU100"/>
  <c r="AV100"/>
  <c r="AW100"/>
  <c r="AX100"/>
  <c r="AY100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V100"/>
  <c r="BW100"/>
  <c r="BX100"/>
  <c r="BY100"/>
  <c r="BZ100"/>
  <c r="CA100"/>
  <c r="CC100"/>
  <c r="CD100"/>
  <c r="CE100"/>
  <c r="CF100"/>
  <c r="CG100"/>
  <c r="CH100"/>
  <c r="CJ100"/>
  <c r="CK100"/>
  <c r="CL100"/>
  <c r="CM100"/>
  <c r="CN100"/>
  <c r="CO100"/>
  <c r="CQ100"/>
  <c r="CR100"/>
  <c r="CS100"/>
  <c r="CT100"/>
  <c r="CU100"/>
  <c r="CV100"/>
  <c r="CX100"/>
  <c r="CY100"/>
  <c r="CZ100"/>
  <c r="DA100"/>
  <c r="DB100"/>
  <c r="DC100"/>
  <c r="DE100"/>
  <c r="DF100"/>
  <c r="DG100"/>
  <c r="DH100"/>
  <c r="DI100"/>
  <c r="DJ100"/>
  <c r="DL100"/>
  <c r="DM100"/>
  <c r="DN100"/>
  <c r="DO100"/>
  <c r="DP100"/>
  <c r="DQ100"/>
  <c r="DS100"/>
  <c r="DT100"/>
  <c r="DU100"/>
  <c r="DV100"/>
  <c r="DW100"/>
  <c r="DX100"/>
  <c r="DZ100"/>
  <c r="EA100"/>
  <c r="EB100"/>
  <c r="EC100"/>
  <c r="ED100"/>
  <c r="EE100"/>
  <c r="EG100"/>
  <c r="EH100"/>
  <c r="EI100"/>
  <c r="EJ100"/>
  <c r="EK100"/>
  <c r="EL100"/>
  <c r="EN100"/>
  <c r="EO100"/>
  <c r="EP100"/>
  <c r="EQ100"/>
  <c r="ER100"/>
  <c r="ES100"/>
  <c r="EU100"/>
  <c r="EV100"/>
  <c r="EW100"/>
  <c r="EX100"/>
  <c r="EY100"/>
  <c r="EZ100"/>
  <c r="FB100"/>
  <c r="FC100"/>
  <c r="FD100"/>
  <c r="FE100"/>
  <c r="FF100"/>
  <c r="FG100"/>
  <c r="FI100"/>
  <c r="FJ100"/>
  <c r="FK100"/>
  <c r="FL100"/>
  <c r="FM100"/>
  <c r="FN100"/>
  <c r="FP100"/>
  <c r="FQ100"/>
  <c r="FR100"/>
  <c r="FS100"/>
  <c r="FT100"/>
  <c r="FU100"/>
  <c r="FW100"/>
  <c r="FX100"/>
  <c r="FY100"/>
  <c r="FZ100"/>
  <c r="GA100"/>
  <c r="GB100"/>
  <c r="GD100"/>
  <c r="GE100"/>
  <c r="GF100"/>
  <c r="GG100"/>
  <c r="GH100"/>
  <c r="GI100"/>
  <c r="GK100"/>
  <c r="GL100"/>
  <c r="GM100"/>
  <c r="GN100"/>
  <c r="GO100"/>
  <c r="GP100"/>
  <c r="GR100"/>
  <c r="GS100"/>
  <c r="GT100"/>
  <c r="GU100"/>
  <c r="GV100"/>
  <c r="GW100"/>
  <c r="GY100"/>
  <c r="GZ100"/>
  <c r="HA100"/>
  <c r="HB100"/>
  <c r="HC100"/>
  <c r="HD100"/>
  <c r="HF100"/>
  <c r="HG100"/>
  <c r="HH100"/>
  <c r="HI100"/>
  <c r="HJ100"/>
  <c r="HK100"/>
  <c r="HM100"/>
  <c r="HN100"/>
  <c r="HO100"/>
  <c r="HP100"/>
  <c r="HQ100"/>
  <c r="HR100"/>
  <c r="HT100"/>
  <c r="HU100"/>
  <c r="HV100"/>
  <c r="HW100"/>
  <c r="HX100"/>
  <c r="HY100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QC100"/>
  <c r="QD100"/>
  <c r="QE100"/>
  <c r="QF100"/>
  <c r="QG100"/>
  <c r="QH100"/>
  <c r="D101"/>
  <c r="E101"/>
  <c r="F101"/>
  <c r="G101"/>
  <c r="H101"/>
  <c r="K101"/>
  <c r="L101"/>
  <c r="M101"/>
  <c r="N101"/>
  <c r="O101"/>
  <c r="P101"/>
  <c r="R101"/>
  <c r="S101"/>
  <c r="T101"/>
  <c r="U101"/>
  <c r="V101"/>
  <c r="W101"/>
  <c r="Y101"/>
  <c r="Z101"/>
  <c r="AA101"/>
  <c r="AB101"/>
  <c r="AC101"/>
  <c r="AD101"/>
  <c r="AF101"/>
  <c r="AG101"/>
  <c r="AH101"/>
  <c r="AI101"/>
  <c r="AJ101"/>
  <c r="AK101"/>
  <c r="AM101"/>
  <c r="AN101"/>
  <c r="AO101"/>
  <c r="AP101"/>
  <c r="AQ101"/>
  <c r="AR101"/>
  <c r="AT101"/>
  <c r="AU101"/>
  <c r="AV101"/>
  <c r="AW101"/>
  <c r="AX101"/>
  <c r="AY101"/>
  <c r="BA101"/>
  <c r="BB101"/>
  <c r="BC101"/>
  <c r="BD101"/>
  <c r="BE101"/>
  <c r="BF101"/>
  <c r="BH101"/>
  <c r="BI101"/>
  <c r="BJ101"/>
  <c r="BK101"/>
  <c r="BL101"/>
  <c r="BM101"/>
  <c r="BO101"/>
  <c r="BP101"/>
  <c r="BQ101"/>
  <c r="BR101"/>
  <c r="BS101"/>
  <c r="BT101"/>
  <c r="BV101"/>
  <c r="BW101"/>
  <c r="BX101"/>
  <c r="BY101"/>
  <c r="BZ101"/>
  <c r="CA101"/>
  <c r="CC101"/>
  <c r="CD101"/>
  <c r="CE101"/>
  <c r="CF101"/>
  <c r="CG101"/>
  <c r="CH101"/>
  <c r="CJ101"/>
  <c r="CK101"/>
  <c r="CL101"/>
  <c r="CM101"/>
  <c r="CN101"/>
  <c r="CO101"/>
  <c r="CQ101"/>
  <c r="CR101"/>
  <c r="CS101"/>
  <c r="CT101"/>
  <c r="CU101"/>
  <c r="CV101"/>
  <c r="CX101"/>
  <c r="CY101"/>
  <c r="CZ101"/>
  <c r="DA101"/>
  <c r="DB101"/>
  <c r="DC101"/>
  <c r="DE101"/>
  <c r="DF101"/>
  <c r="DG101"/>
  <c r="DH101"/>
  <c r="DI101"/>
  <c r="DJ101"/>
  <c r="DL101"/>
  <c r="DM101"/>
  <c r="DN101"/>
  <c r="DO101"/>
  <c r="DP101"/>
  <c r="DQ101"/>
  <c r="DS101"/>
  <c r="DT101"/>
  <c r="DU101"/>
  <c r="DV101"/>
  <c r="DW101"/>
  <c r="DX101"/>
  <c r="DZ101"/>
  <c r="EA101"/>
  <c r="EB101"/>
  <c r="EC101"/>
  <c r="ED101"/>
  <c r="EE101"/>
  <c r="EG101"/>
  <c r="EH101"/>
  <c r="EI101"/>
  <c r="EJ101"/>
  <c r="EK101"/>
  <c r="EL101"/>
  <c r="EN101"/>
  <c r="EO101"/>
  <c r="EP101"/>
  <c r="EQ101"/>
  <c r="ER101"/>
  <c r="ES101"/>
  <c r="EU101"/>
  <c r="EV101"/>
  <c r="EW101"/>
  <c r="EX101"/>
  <c r="EY101"/>
  <c r="EZ101"/>
  <c r="FB101"/>
  <c r="FC101"/>
  <c r="FD101"/>
  <c r="FE101"/>
  <c r="FF101"/>
  <c r="FG101"/>
  <c r="FI101"/>
  <c r="FJ101"/>
  <c r="FK101"/>
  <c r="FL101"/>
  <c r="FM101"/>
  <c r="FN101"/>
  <c r="FP101"/>
  <c r="FQ101"/>
  <c r="FR101"/>
  <c r="FS101"/>
  <c r="FT101"/>
  <c r="FU101"/>
  <c r="FW101"/>
  <c r="FX101"/>
  <c r="FY101"/>
  <c r="FZ101"/>
  <c r="GA101"/>
  <c r="GB101"/>
  <c r="GD101"/>
  <c r="GE101"/>
  <c r="GF101"/>
  <c r="GG101"/>
  <c r="GH101"/>
  <c r="GI101"/>
  <c r="GK101"/>
  <c r="GL101"/>
  <c r="GM101"/>
  <c r="GN101"/>
  <c r="GO101"/>
  <c r="GP101"/>
  <c r="GR101"/>
  <c r="GS101"/>
  <c r="GT101"/>
  <c r="GU101"/>
  <c r="GV101"/>
  <c r="GW101"/>
  <c r="GY101"/>
  <c r="GZ101"/>
  <c r="HA101"/>
  <c r="HB101"/>
  <c r="HC101"/>
  <c r="HD101"/>
  <c r="HF101"/>
  <c r="HG101"/>
  <c r="HH101"/>
  <c r="HI101"/>
  <c r="HJ101"/>
  <c r="HK101"/>
  <c r="HM101"/>
  <c r="HN101"/>
  <c r="HO101"/>
  <c r="HP101"/>
  <c r="HQ101"/>
  <c r="HR101"/>
  <c r="HT101"/>
  <c r="HU101"/>
  <c r="HV101"/>
  <c r="HW101"/>
  <c r="HX101"/>
  <c r="HY101"/>
  <c r="IA101"/>
  <c r="IB101"/>
  <c r="IC101"/>
  <c r="ID101"/>
  <c r="IE101"/>
  <c r="IF101"/>
  <c r="IH101"/>
  <c r="II101"/>
  <c r="IJ101"/>
  <c r="IK101"/>
  <c r="IL101"/>
  <c r="IM101"/>
  <c r="IO101"/>
  <c r="IP101"/>
  <c r="IQ101"/>
  <c r="IR101"/>
  <c r="IS101"/>
  <c r="IT101"/>
  <c r="IV101"/>
  <c r="IW101"/>
  <c r="IX101"/>
  <c r="IY101"/>
  <c r="IZ101"/>
  <c r="JA101"/>
  <c r="JC101"/>
  <c r="JD101"/>
  <c r="JE101"/>
  <c r="JF101"/>
  <c r="JG101"/>
  <c r="JH101"/>
  <c r="JJ101"/>
  <c r="JK101"/>
  <c r="JL101"/>
  <c r="JM101"/>
  <c r="JN101"/>
  <c r="JO101"/>
  <c r="JQ101"/>
  <c r="JR101"/>
  <c r="JS101"/>
  <c r="JT101"/>
  <c r="JU101"/>
  <c r="JV101"/>
  <c r="JX101"/>
  <c r="JY101"/>
  <c r="JZ101"/>
  <c r="KA101"/>
  <c r="KB101"/>
  <c r="KC101"/>
  <c r="KE101"/>
  <c r="KF101"/>
  <c r="KG101"/>
  <c r="KH101"/>
  <c r="KI101"/>
  <c r="KJ101"/>
  <c r="KL101"/>
  <c r="KM101"/>
  <c r="KN101"/>
  <c r="KO101"/>
  <c r="KP101"/>
  <c r="KQ101"/>
  <c r="KS101"/>
  <c r="KT101"/>
  <c r="KU101"/>
  <c r="KV101"/>
  <c r="KW101"/>
  <c r="KX101"/>
  <c r="KZ101"/>
  <c r="LA101"/>
  <c r="LB101"/>
  <c r="LC101"/>
  <c r="LD101"/>
  <c r="LE101"/>
  <c r="LG101"/>
  <c r="LH101"/>
  <c r="LI101"/>
  <c r="LJ101"/>
  <c r="LK101"/>
  <c r="LL101"/>
  <c r="LN101"/>
  <c r="LO101"/>
  <c r="LP101"/>
  <c r="LQ101"/>
  <c r="LR101"/>
  <c r="LS101"/>
  <c r="LU101"/>
  <c r="LV101"/>
  <c r="LW101"/>
  <c r="LX101"/>
  <c r="LY101"/>
  <c r="LZ101"/>
  <c r="MB101"/>
  <c r="MC101"/>
  <c r="MD101"/>
  <c r="ME101"/>
  <c r="MF101"/>
  <c r="MG101"/>
  <c r="MI101"/>
  <c r="MJ101"/>
  <c r="MK101"/>
  <c r="ML101"/>
  <c r="MM101"/>
  <c r="MN101"/>
  <c r="MP101"/>
  <c r="MQ101"/>
  <c r="MR101"/>
  <c r="MS101"/>
  <c r="MT101"/>
  <c r="MU101"/>
  <c r="MW101"/>
  <c r="MX101"/>
  <c r="MY101"/>
  <c r="MZ101"/>
  <c r="NA101"/>
  <c r="NB101"/>
  <c r="ND101"/>
  <c r="NE101"/>
  <c r="NF101"/>
  <c r="NG101"/>
  <c r="NH101"/>
  <c r="NI101"/>
  <c r="NK101"/>
  <c r="NL101"/>
  <c r="NM101"/>
  <c r="NN101"/>
  <c r="NO101"/>
  <c r="NP101"/>
  <c r="NR101"/>
  <c r="NS101"/>
  <c r="NT101"/>
  <c r="NU101"/>
  <c r="NV101"/>
  <c r="NW101"/>
  <c r="NY101"/>
  <c r="NZ101"/>
  <c r="OA101"/>
  <c r="OB101"/>
  <c r="OC101"/>
  <c r="OD101"/>
  <c r="OF101"/>
  <c r="OG101"/>
  <c r="OH101"/>
  <c r="OI101"/>
  <c r="OJ101"/>
  <c r="OK101"/>
  <c r="OM101"/>
  <c r="ON101"/>
  <c r="OO101"/>
  <c r="OP101"/>
  <c r="OQ101"/>
  <c r="OR101"/>
  <c r="OT101"/>
  <c r="OU101"/>
  <c r="OV101"/>
  <c r="OW101"/>
  <c r="OX101"/>
  <c r="OY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QC101"/>
  <c r="QD101"/>
  <c r="QE101"/>
  <c r="QF101"/>
  <c r="QG101"/>
  <c r="QH101"/>
  <c r="D102"/>
  <c r="E102"/>
  <c r="F102"/>
  <c r="G102"/>
  <c r="H102"/>
  <c r="K102"/>
  <c r="L102"/>
  <c r="M102"/>
  <c r="N102"/>
  <c r="O102"/>
  <c r="P102"/>
  <c r="R102"/>
  <c r="S102"/>
  <c r="T102"/>
  <c r="U102"/>
  <c r="V102"/>
  <c r="W102"/>
  <c r="Y102"/>
  <c r="Z102"/>
  <c r="AA102"/>
  <c r="AB102"/>
  <c r="AC102"/>
  <c r="AD102"/>
  <c r="AF102"/>
  <c r="AG102"/>
  <c r="AH102"/>
  <c r="AI102"/>
  <c r="AJ102"/>
  <c r="AK102"/>
  <c r="AM102"/>
  <c r="AN102"/>
  <c r="AO102"/>
  <c r="AP102"/>
  <c r="AQ102"/>
  <c r="AR102"/>
  <c r="AT102"/>
  <c r="AU102"/>
  <c r="AV102"/>
  <c r="AW102"/>
  <c r="AX102"/>
  <c r="AY102"/>
  <c r="BA102"/>
  <c r="BB102"/>
  <c r="BC102"/>
  <c r="BD102"/>
  <c r="BE102"/>
  <c r="BF102"/>
  <c r="BH102"/>
  <c r="BI102"/>
  <c r="BJ102"/>
  <c r="BK102"/>
  <c r="BL102"/>
  <c r="BM102"/>
  <c r="BO102"/>
  <c r="BP102"/>
  <c r="BQ102"/>
  <c r="BR102"/>
  <c r="BS102"/>
  <c r="BT102"/>
  <c r="BV102"/>
  <c r="BW102"/>
  <c r="BX102"/>
  <c r="BY102"/>
  <c r="BZ102"/>
  <c r="CA102"/>
  <c r="CC102"/>
  <c r="CD102"/>
  <c r="CE102"/>
  <c r="CF102"/>
  <c r="CG102"/>
  <c r="CH102"/>
  <c r="CJ102"/>
  <c r="CK102"/>
  <c r="CL102"/>
  <c r="CM102"/>
  <c r="CN102"/>
  <c r="CO102"/>
  <c r="CQ102"/>
  <c r="CR102"/>
  <c r="CS102"/>
  <c r="CT102"/>
  <c r="CU102"/>
  <c r="CV102"/>
  <c r="CX102"/>
  <c r="CY102"/>
  <c r="CZ102"/>
  <c r="DA102"/>
  <c r="DB102"/>
  <c r="DC102"/>
  <c r="DE102"/>
  <c r="DF102"/>
  <c r="DG102"/>
  <c r="DH102"/>
  <c r="DI102"/>
  <c r="DJ102"/>
  <c r="DL102"/>
  <c r="DM102"/>
  <c r="DN102"/>
  <c r="DO102"/>
  <c r="DP102"/>
  <c r="DQ102"/>
  <c r="DS102"/>
  <c r="DT102"/>
  <c r="DU102"/>
  <c r="DV102"/>
  <c r="DW102"/>
  <c r="DX102"/>
  <c r="DZ102"/>
  <c r="EA102"/>
  <c r="EB102"/>
  <c r="EC102"/>
  <c r="ED102"/>
  <c r="EE102"/>
  <c r="EG102"/>
  <c r="EH102"/>
  <c r="EI102"/>
  <c r="EJ102"/>
  <c r="EK102"/>
  <c r="EL102"/>
  <c r="EN102"/>
  <c r="EO102"/>
  <c r="EP102"/>
  <c r="EQ102"/>
  <c r="ER102"/>
  <c r="ES102"/>
  <c r="EU102"/>
  <c r="EV102"/>
  <c r="EW102"/>
  <c r="EX102"/>
  <c r="EY102"/>
  <c r="EZ102"/>
  <c r="FB102"/>
  <c r="FC102"/>
  <c r="FD102"/>
  <c r="FE102"/>
  <c r="FF102"/>
  <c r="FG102"/>
  <c r="FI102"/>
  <c r="FJ102"/>
  <c r="FK102"/>
  <c r="FL102"/>
  <c r="FM102"/>
  <c r="FN102"/>
  <c r="FP102"/>
  <c r="FQ102"/>
  <c r="FR102"/>
  <c r="FS102"/>
  <c r="FT102"/>
  <c r="FU102"/>
  <c r="FW102"/>
  <c r="FX102"/>
  <c r="FY102"/>
  <c r="FZ102"/>
  <c r="GA102"/>
  <c r="GB102"/>
  <c r="GD102"/>
  <c r="GE102"/>
  <c r="GF102"/>
  <c r="GG102"/>
  <c r="GH102"/>
  <c r="GI102"/>
  <c r="GK102"/>
  <c r="GL102"/>
  <c r="GM102"/>
  <c r="GN102"/>
  <c r="GO102"/>
  <c r="GP102"/>
  <c r="GR102"/>
  <c r="GS102"/>
  <c r="GT102"/>
  <c r="GU102"/>
  <c r="GV102"/>
  <c r="GW102"/>
  <c r="GY102"/>
  <c r="GZ102"/>
  <c r="HA102"/>
  <c r="HB102"/>
  <c r="HC102"/>
  <c r="HD102"/>
  <c r="HF102"/>
  <c r="HG102"/>
  <c r="HH102"/>
  <c r="HI102"/>
  <c r="HJ102"/>
  <c r="HK102"/>
  <c r="HM102"/>
  <c r="HN102"/>
  <c r="HO102"/>
  <c r="HP102"/>
  <c r="HQ102"/>
  <c r="HR102"/>
  <c r="HT102"/>
  <c r="HU102"/>
  <c r="HV102"/>
  <c r="HW102"/>
  <c r="HX102"/>
  <c r="HY102"/>
  <c r="IA102"/>
  <c r="IB102"/>
  <c r="IC102"/>
  <c r="ID102"/>
  <c r="IE102"/>
  <c r="IF102"/>
  <c r="IH102"/>
  <c r="II102"/>
  <c r="IJ102"/>
  <c r="IK102"/>
  <c r="IL102"/>
  <c r="IM102"/>
  <c r="IO102"/>
  <c r="IP102"/>
  <c r="IQ102"/>
  <c r="IR102"/>
  <c r="IS102"/>
  <c r="IT102"/>
  <c r="IV102"/>
  <c r="IW102"/>
  <c r="IX102"/>
  <c r="IY102"/>
  <c r="IZ102"/>
  <c r="JA102"/>
  <c r="JC102"/>
  <c r="JD102"/>
  <c r="JE102"/>
  <c r="JF102"/>
  <c r="JG102"/>
  <c r="JH102"/>
  <c r="JJ102"/>
  <c r="JK102"/>
  <c r="JL102"/>
  <c r="JM102"/>
  <c r="JN102"/>
  <c r="JO102"/>
  <c r="JQ102"/>
  <c r="JR102"/>
  <c r="JS102"/>
  <c r="JT102"/>
  <c r="JU102"/>
  <c r="JV102"/>
  <c r="JX102"/>
  <c r="JY102"/>
  <c r="JZ102"/>
  <c r="KA102"/>
  <c r="KB102"/>
  <c r="KC102"/>
  <c r="KE102"/>
  <c r="KF102"/>
  <c r="KG102"/>
  <c r="KH102"/>
  <c r="KI102"/>
  <c r="KJ102"/>
  <c r="KL102"/>
  <c r="KM102"/>
  <c r="KN102"/>
  <c r="KO102"/>
  <c r="KP102"/>
  <c r="KQ102"/>
  <c r="KS102"/>
  <c r="KT102"/>
  <c r="KU102"/>
  <c r="KV102"/>
  <c r="KW102"/>
  <c r="KX102"/>
  <c r="KZ102"/>
  <c r="LA102"/>
  <c r="LB102"/>
  <c r="LC102"/>
  <c r="LD102"/>
  <c r="LE102"/>
  <c r="LG102"/>
  <c r="LH102"/>
  <c r="LI102"/>
  <c r="LJ102"/>
  <c r="LK102"/>
  <c r="LL102"/>
  <c r="LN102"/>
  <c r="LO102"/>
  <c r="LP102"/>
  <c r="LQ102"/>
  <c r="LR102"/>
  <c r="LS102"/>
  <c r="LU102"/>
  <c r="LV102"/>
  <c r="LW102"/>
  <c r="LX102"/>
  <c r="LY102"/>
  <c r="LZ102"/>
  <c r="MB102"/>
  <c r="MC102"/>
  <c r="MD102"/>
  <c r="ME102"/>
  <c r="MF102"/>
  <c r="MG102"/>
  <c r="MI102"/>
  <c r="MJ102"/>
  <c r="MK102"/>
  <c r="ML102"/>
  <c r="MM102"/>
  <c r="MN102"/>
  <c r="MP102"/>
  <c r="MQ102"/>
  <c r="MR102"/>
  <c r="MS102"/>
  <c r="MT102"/>
  <c r="MU102"/>
  <c r="MW102"/>
  <c r="MX102"/>
  <c r="MY102"/>
  <c r="MZ102"/>
  <c r="NA102"/>
  <c r="NB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W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R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QC102"/>
  <c r="QD102"/>
  <c r="QE102"/>
  <c r="QF102"/>
  <c r="QG102"/>
  <c r="QH102"/>
  <c r="D103"/>
  <c r="E103"/>
  <c r="F103"/>
  <c r="G103"/>
  <c r="H103"/>
  <c r="K103"/>
  <c r="L103"/>
  <c r="M103"/>
  <c r="N103"/>
  <c r="O103"/>
  <c r="P103"/>
  <c r="R103"/>
  <c r="S103"/>
  <c r="T103"/>
  <c r="U103"/>
  <c r="V103"/>
  <c r="W103"/>
  <c r="Y103"/>
  <c r="Z103"/>
  <c r="AA103"/>
  <c r="AB103"/>
  <c r="AC103"/>
  <c r="AD103"/>
  <c r="AF103"/>
  <c r="AG103"/>
  <c r="AH103"/>
  <c r="AI103"/>
  <c r="AJ103"/>
  <c r="AK103"/>
  <c r="AM103"/>
  <c r="AN103"/>
  <c r="AO103"/>
  <c r="AP103"/>
  <c r="AQ103"/>
  <c r="AR103"/>
  <c r="AT103"/>
  <c r="AU103"/>
  <c r="AV103"/>
  <c r="AW103"/>
  <c r="AX103"/>
  <c r="AY103"/>
  <c r="BA103"/>
  <c r="BB103"/>
  <c r="BC103"/>
  <c r="BD103"/>
  <c r="BE103"/>
  <c r="BF103"/>
  <c r="BH103"/>
  <c r="BI103"/>
  <c r="BJ103"/>
  <c r="BK103"/>
  <c r="BL103"/>
  <c r="BM103"/>
  <c r="BO103"/>
  <c r="BP103"/>
  <c r="BQ103"/>
  <c r="BR103"/>
  <c r="BS103"/>
  <c r="BT103"/>
  <c r="BV103"/>
  <c r="BW103"/>
  <c r="BX103"/>
  <c r="BY103"/>
  <c r="BZ103"/>
  <c r="CA103"/>
  <c r="CC103"/>
  <c r="CD103"/>
  <c r="CE103"/>
  <c r="CF103"/>
  <c r="CG103"/>
  <c r="CH103"/>
  <c r="CJ103"/>
  <c r="CK103"/>
  <c r="CL103"/>
  <c r="CM103"/>
  <c r="CN103"/>
  <c r="CO103"/>
  <c r="CQ103"/>
  <c r="CR103"/>
  <c r="CS103"/>
  <c r="CT103"/>
  <c r="CU103"/>
  <c r="CV103"/>
  <c r="CX103"/>
  <c r="CY103"/>
  <c r="CZ103"/>
  <c r="DA103"/>
  <c r="DB103"/>
  <c r="DC103"/>
  <c r="DE103"/>
  <c r="DF103"/>
  <c r="DG103"/>
  <c r="DH103"/>
  <c r="DI103"/>
  <c r="DJ103"/>
  <c r="DL103"/>
  <c r="DM103"/>
  <c r="DN103"/>
  <c r="DO103"/>
  <c r="DP103"/>
  <c r="DQ103"/>
  <c r="DS103"/>
  <c r="DT103"/>
  <c r="DU103"/>
  <c r="DV103"/>
  <c r="DW103"/>
  <c r="DX103"/>
  <c r="DZ103"/>
  <c r="EA103"/>
  <c r="EB103"/>
  <c r="EC103"/>
  <c r="ED103"/>
  <c r="EE103"/>
  <c r="EG103"/>
  <c r="EH103"/>
  <c r="EI103"/>
  <c r="EJ103"/>
  <c r="EK103"/>
  <c r="EL103"/>
  <c r="EN103"/>
  <c r="EO103"/>
  <c r="EP103"/>
  <c r="EQ103"/>
  <c r="ER103"/>
  <c r="ES103"/>
  <c r="EU103"/>
  <c r="EV103"/>
  <c r="EW103"/>
  <c r="EX103"/>
  <c r="EY103"/>
  <c r="EZ103"/>
  <c r="FB103"/>
  <c r="FC103"/>
  <c r="FD103"/>
  <c r="FE103"/>
  <c r="FF103"/>
  <c r="FG103"/>
  <c r="FI103"/>
  <c r="FJ103"/>
  <c r="FK103"/>
  <c r="FL103"/>
  <c r="FM103"/>
  <c r="FN103"/>
  <c r="FP103"/>
  <c r="FQ103"/>
  <c r="FR103"/>
  <c r="FS103"/>
  <c r="FT103"/>
  <c r="FU103"/>
  <c r="FW103"/>
  <c r="FX103"/>
  <c r="FY103"/>
  <c r="FZ103"/>
  <c r="GA103"/>
  <c r="GB103"/>
  <c r="GD103"/>
  <c r="GE103"/>
  <c r="GF103"/>
  <c r="GG103"/>
  <c r="GH103"/>
  <c r="GI103"/>
  <c r="GK103"/>
  <c r="GL103"/>
  <c r="GM103"/>
  <c r="GN103"/>
  <c r="GO103"/>
  <c r="GP103"/>
  <c r="GR103"/>
  <c r="GS103"/>
  <c r="GT103"/>
  <c r="GU103"/>
  <c r="GV103"/>
  <c r="GW103"/>
  <c r="GY103"/>
  <c r="GZ103"/>
  <c r="HA103"/>
  <c r="HB103"/>
  <c r="HC103"/>
  <c r="HD103"/>
  <c r="HF103"/>
  <c r="HG103"/>
  <c r="HH103"/>
  <c r="HI103"/>
  <c r="HJ103"/>
  <c r="HK103"/>
  <c r="HM103"/>
  <c r="HN103"/>
  <c r="HO103"/>
  <c r="HP103"/>
  <c r="HQ103"/>
  <c r="HR103"/>
  <c r="HT103"/>
  <c r="HU103"/>
  <c r="HV103"/>
  <c r="HW103"/>
  <c r="HX103"/>
  <c r="HY103"/>
  <c r="IA103"/>
  <c r="IB103"/>
  <c r="IC103"/>
  <c r="ID103"/>
  <c r="IE103"/>
  <c r="IF103"/>
  <c r="IH103"/>
  <c r="II103"/>
  <c r="IJ103"/>
  <c r="IK103"/>
  <c r="IL103"/>
  <c r="IM103"/>
  <c r="IO103"/>
  <c r="IP103"/>
  <c r="IQ103"/>
  <c r="IR103"/>
  <c r="IS103"/>
  <c r="IT103"/>
  <c r="IV103"/>
  <c r="IW103"/>
  <c r="IX103"/>
  <c r="IY103"/>
  <c r="IZ103"/>
  <c r="JA103"/>
  <c r="JC103"/>
  <c r="JD103"/>
  <c r="JE103"/>
  <c r="JF103"/>
  <c r="JG103"/>
  <c r="JH103"/>
  <c r="JJ103"/>
  <c r="JK103"/>
  <c r="JL103"/>
  <c r="JM103"/>
  <c r="JN103"/>
  <c r="JO103"/>
  <c r="JQ103"/>
  <c r="JR103"/>
  <c r="JS103"/>
  <c r="JT103"/>
  <c r="JU103"/>
  <c r="JV103"/>
  <c r="JX103"/>
  <c r="JY103"/>
  <c r="JZ103"/>
  <c r="KA103"/>
  <c r="KB103"/>
  <c r="KC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X103"/>
  <c r="KZ103"/>
  <c r="LA103"/>
  <c r="LB103"/>
  <c r="LC103"/>
  <c r="LD103"/>
  <c r="LE103"/>
  <c r="LG103"/>
  <c r="LH103"/>
  <c r="LI103"/>
  <c r="LJ103"/>
  <c r="LK103"/>
  <c r="LL103"/>
  <c r="LN103"/>
  <c r="LO103"/>
  <c r="LP103"/>
  <c r="LQ103"/>
  <c r="LR103"/>
  <c r="LS103"/>
  <c r="LU103"/>
  <c r="LV103"/>
  <c r="LW103"/>
  <c r="LX103"/>
  <c r="LY103"/>
  <c r="LZ103"/>
  <c r="MB103"/>
  <c r="MC103"/>
  <c r="MD103"/>
  <c r="ME103"/>
  <c r="MF103"/>
  <c r="MG103"/>
  <c r="MI103"/>
  <c r="MJ103"/>
  <c r="MK103"/>
  <c r="ML103"/>
  <c r="MM103"/>
  <c r="MN103"/>
  <c r="MP103"/>
  <c r="MQ103"/>
  <c r="MR103"/>
  <c r="MS103"/>
  <c r="MT103"/>
  <c r="MU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P103"/>
  <c r="NR103"/>
  <c r="NS103"/>
  <c r="NT103"/>
  <c r="NU103"/>
  <c r="NV103"/>
  <c r="NW103"/>
  <c r="NY103"/>
  <c r="NZ103"/>
  <c r="OA103"/>
  <c r="OB103"/>
  <c r="OC103"/>
  <c r="OD103"/>
  <c r="OF103"/>
  <c r="OG103"/>
  <c r="OH103"/>
  <c r="OI103"/>
  <c r="OJ103"/>
  <c r="OK103"/>
  <c r="OM103"/>
  <c r="ON103"/>
  <c r="OO103"/>
  <c r="OP103"/>
  <c r="OQ103"/>
  <c r="OR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QC103"/>
  <c r="QD103"/>
  <c r="QE103"/>
  <c r="QF103"/>
  <c r="QG103"/>
  <c r="QH103"/>
  <c r="D104"/>
  <c r="E104"/>
  <c r="F104"/>
  <c r="G104"/>
  <c r="H104"/>
  <c r="K104"/>
  <c r="L104"/>
  <c r="M104"/>
  <c r="N104"/>
  <c r="O104"/>
  <c r="P104"/>
  <c r="R104"/>
  <c r="S104"/>
  <c r="T104"/>
  <c r="U104"/>
  <c r="V104"/>
  <c r="W104"/>
  <c r="Y104"/>
  <c r="Z104"/>
  <c r="AA104"/>
  <c r="AB104"/>
  <c r="AC104"/>
  <c r="AD104"/>
  <c r="AF104"/>
  <c r="AG104"/>
  <c r="AH104"/>
  <c r="AI104"/>
  <c r="AJ104"/>
  <c r="AK104"/>
  <c r="AM104"/>
  <c r="AN104"/>
  <c r="AO104"/>
  <c r="AP104"/>
  <c r="AQ104"/>
  <c r="AR104"/>
  <c r="AT104"/>
  <c r="AU104"/>
  <c r="AV104"/>
  <c r="AW104"/>
  <c r="AX104"/>
  <c r="AY104"/>
  <c r="BA104"/>
  <c r="BB104"/>
  <c r="BC104"/>
  <c r="BD104"/>
  <c r="BE104"/>
  <c r="BF104"/>
  <c r="BH104"/>
  <c r="BI104"/>
  <c r="BJ104"/>
  <c r="BK104"/>
  <c r="BL104"/>
  <c r="BM104"/>
  <c r="BO104"/>
  <c r="BP104"/>
  <c r="BQ104"/>
  <c r="BR104"/>
  <c r="BS104"/>
  <c r="BT104"/>
  <c r="BV104"/>
  <c r="BW104"/>
  <c r="BX104"/>
  <c r="BY104"/>
  <c r="BZ104"/>
  <c r="CA104"/>
  <c r="CC104"/>
  <c r="CD104"/>
  <c r="CE104"/>
  <c r="CF104"/>
  <c r="CG104"/>
  <c r="CH104"/>
  <c r="CJ104"/>
  <c r="CK104"/>
  <c r="CL104"/>
  <c r="CM104"/>
  <c r="CN104"/>
  <c r="CO104"/>
  <c r="CQ104"/>
  <c r="CR104"/>
  <c r="CS104"/>
  <c r="CT104"/>
  <c r="CU104"/>
  <c r="CV104"/>
  <c r="CX104"/>
  <c r="CY104"/>
  <c r="CZ104"/>
  <c r="DA104"/>
  <c r="DB104"/>
  <c r="DC104"/>
  <c r="DE104"/>
  <c r="DF104"/>
  <c r="DG104"/>
  <c r="DH104"/>
  <c r="DI104"/>
  <c r="DJ104"/>
  <c r="DL104"/>
  <c r="DM104"/>
  <c r="DN104"/>
  <c r="DO104"/>
  <c r="DP104"/>
  <c r="DQ104"/>
  <c r="DS104"/>
  <c r="DT104"/>
  <c r="DU104"/>
  <c r="DV104"/>
  <c r="DW104"/>
  <c r="DX104"/>
  <c r="DZ104"/>
  <c r="EA104"/>
  <c r="EB104"/>
  <c r="EC104"/>
  <c r="ED104"/>
  <c r="EE104"/>
  <c r="EG104"/>
  <c r="EH104"/>
  <c r="EI104"/>
  <c r="EJ104"/>
  <c r="EK104"/>
  <c r="EL104"/>
  <c r="EN104"/>
  <c r="EO104"/>
  <c r="EP104"/>
  <c r="EQ104"/>
  <c r="ER104"/>
  <c r="ES104"/>
  <c r="EU104"/>
  <c r="EV104"/>
  <c r="EW104"/>
  <c r="EX104"/>
  <c r="EY104"/>
  <c r="EZ104"/>
  <c r="FB104"/>
  <c r="FC104"/>
  <c r="FD104"/>
  <c r="FE104"/>
  <c r="FF104"/>
  <c r="FG104"/>
  <c r="FI104"/>
  <c r="FJ104"/>
  <c r="FK104"/>
  <c r="FL104"/>
  <c r="FM104"/>
  <c r="FN104"/>
  <c r="FP104"/>
  <c r="FQ104"/>
  <c r="FR104"/>
  <c r="FS104"/>
  <c r="FT104"/>
  <c r="FU104"/>
  <c r="FW104"/>
  <c r="FX104"/>
  <c r="FY104"/>
  <c r="FZ104"/>
  <c r="GA104"/>
  <c r="GB104"/>
  <c r="GD104"/>
  <c r="GE104"/>
  <c r="GF104"/>
  <c r="GG104"/>
  <c r="GH104"/>
  <c r="GI104"/>
  <c r="GK104"/>
  <c r="GL104"/>
  <c r="GM104"/>
  <c r="GN104"/>
  <c r="GO104"/>
  <c r="GP104"/>
  <c r="GR104"/>
  <c r="GS104"/>
  <c r="GT104"/>
  <c r="GU104"/>
  <c r="GV104"/>
  <c r="GW104"/>
  <c r="GY104"/>
  <c r="GZ104"/>
  <c r="HA104"/>
  <c r="HB104"/>
  <c r="HC104"/>
  <c r="HD104"/>
  <c r="HF104"/>
  <c r="HG104"/>
  <c r="HH104"/>
  <c r="HI104"/>
  <c r="HJ104"/>
  <c r="HK104"/>
  <c r="HM104"/>
  <c r="HN104"/>
  <c r="HO104"/>
  <c r="HP104"/>
  <c r="HQ104"/>
  <c r="HR104"/>
  <c r="HT104"/>
  <c r="HU104"/>
  <c r="HV104"/>
  <c r="HW104"/>
  <c r="HX104"/>
  <c r="HY104"/>
  <c r="IA104"/>
  <c r="IB104"/>
  <c r="IC104"/>
  <c r="ID104"/>
  <c r="IE104"/>
  <c r="IF104"/>
  <c r="IH104"/>
  <c r="II104"/>
  <c r="IJ104"/>
  <c r="IK104"/>
  <c r="IL104"/>
  <c r="IM104"/>
  <c r="IO104"/>
  <c r="IP104"/>
  <c r="IQ104"/>
  <c r="IR104"/>
  <c r="IS104"/>
  <c r="IT104"/>
  <c r="IV104"/>
  <c r="IW104"/>
  <c r="IX104"/>
  <c r="IY104"/>
  <c r="IZ104"/>
  <c r="JA104"/>
  <c r="JC104"/>
  <c r="JD104"/>
  <c r="JE104"/>
  <c r="JF104"/>
  <c r="JG104"/>
  <c r="JH104"/>
  <c r="JJ104"/>
  <c r="JK104"/>
  <c r="JL104"/>
  <c r="JM104"/>
  <c r="JN104"/>
  <c r="JO104"/>
  <c r="JQ104"/>
  <c r="JR104"/>
  <c r="JS104"/>
  <c r="JT104"/>
  <c r="JU104"/>
  <c r="JV104"/>
  <c r="JX104"/>
  <c r="JY104"/>
  <c r="JZ104"/>
  <c r="KA104"/>
  <c r="KB104"/>
  <c r="KC104"/>
  <c r="KE104"/>
  <c r="KF104"/>
  <c r="KG104"/>
  <c r="KH104"/>
  <c r="KI104"/>
  <c r="KJ104"/>
  <c r="KL104"/>
  <c r="KM104"/>
  <c r="KN104"/>
  <c r="KO104"/>
  <c r="KP104"/>
  <c r="KQ104"/>
  <c r="KS104"/>
  <c r="KT104"/>
  <c r="KU104"/>
  <c r="KV104"/>
  <c r="KW104"/>
  <c r="KX104"/>
  <c r="KZ104"/>
  <c r="LA104"/>
  <c r="LB104"/>
  <c r="LC104"/>
  <c r="LD104"/>
  <c r="LE104"/>
  <c r="LG104"/>
  <c r="LH104"/>
  <c r="LI104"/>
  <c r="LJ104"/>
  <c r="LK104"/>
  <c r="LL104"/>
  <c r="LN104"/>
  <c r="LO104"/>
  <c r="LP104"/>
  <c r="LQ104"/>
  <c r="LR104"/>
  <c r="LS104"/>
  <c r="LU104"/>
  <c r="LV104"/>
  <c r="LW104"/>
  <c r="LX104"/>
  <c r="LY104"/>
  <c r="LZ104"/>
  <c r="MB104"/>
  <c r="MC104"/>
  <c r="MD104"/>
  <c r="ME104"/>
  <c r="MF104"/>
  <c r="MG104"/>
  <c r="MI104"/>
  <c r="MJ104"/>
  <c r="MK104"/>
  <c r="ML104"/>
  <c r="MM104"/>
  <c r="MN104"/>
  <c r="MP104"/>
  <c r="MQ104"/>
  <c r="MR104"/>
  <c r="MS104"/>
  <c r="MT104"/>
  <c r="MU104"/>
  <c r="MW104"/>
  <c r="MX104"/>
  <c r="MY104"/>
  <c r="MZ104"/>
  <c r="NA104"/>
  <c r="NB104"/>
  <c r="ND104"/>
  <c r="NE104"/>
  <c r="NF104"/>
  <c r="NG104"/>
  <c r="NH104"/>
  <c r="NI104"/>
  <c r="NK104"/>
  <c r="NL104"/>
  <c r="NM104"/>
  <c r="NN104"/>
  <c r="NO104"/>
  <c r="NP104"/>
  <c r="NR104"/>
  <c r="NS104"/>
  <c r="NT104"/>
  <c r="NU104"/>
  <c r="NV104"/>
  <c r="NW104"/>
  <c r="NY104"/>
  <c r="NZ104"/>
  <c r="OA104"/>
  <c r="OB104"/>
  <c r="OC104"/>
  <c r="OD104"/>
  <c r="OF104"/>
  <c r="OG104"/>
  <c r="OH104"/>
  <c r="OI104"/>
  <c r="OJ104"/>
  <c r="OK104"/>
  <c r="OM104"/>
  <c r="ON104"/>
  <c r="OO104"/>
  <c r="OP104"/>
  <c r="OQ104"/>
  <c r="OR104"/>
  <c r="OT104"/>
  <c r="OU104"/>
  <c r="OV104"/>
  <c r="OW104"/>
  <c r="OX104"/>
  <c r="OY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QC104"/>
  <c r="QD104"/>
  <c r="QE104"/>
  <c r="QF104"/>
  <c r="QG104"/>
  <c r="QH104"/>
  <c r="D105"/>
  <c r="E105"/>
  <c r="F105"/>
  <c r="G105"/>
  <c r="H105"/>
  <c r="K105"/>
  <c r="L105"/>
  <c r="M105"/>
  <c r="N105"/>
  <c r="O105"/>
  <c r="P105"/>
  <c r="R105"/>
  <c r="S105"/>
  <c r="T105"/>
  <c r="U105"/>
  <c r="V105"/>
  <c r="W105"/>
  <c r="Y105"/>
  <c r="Z105"/>
  <c r="AA105"/>
  <c r="AB105"/>
  <c r="AC105"/>
  <c r="AD105"/>
  <c r="AF105"/>
  <c r="AG105"/>
  <c r="AH105"/>
  <c r="AI105"/>
  <c r="AJ105"/>
  <c r="AK105"/>
  <c r="AM105"/>
  <c r="AN105"/>
  <c r="AO105"/>
  <c r="AP105"/>
  <c r="AQ105"/>
  <c r="AR105"/>
  <c r="AT105"/>
  <c r="AU105"/>
  <c r="AV105"/>
  <c r="AW105"/>
  <c r="AX105"/>
  <c r="AY105"/>
  <c r="BA105"/>
  <c r="BB105"/>
  <c r="BC105"/>
  <c r="BD105"/>
  <c r="BE105"/>
  <c r="BF105"/>
  <c r="BH105"/>
  <c r="BI105"/>
  <c r="BJ105"/>
  <c r="BK105"/>
  <c r="BL105"/>
  <c r="BM105"/>
  <c r="BO105"/>
  <c r="BP105"/>
  <c r="BQ105"/>
  <c r="BR105"/>
  <c r="BS105"/>
  <c r="BT105"/>
  <c r="BV105"/>
  <c r="BW105"/>
  <c r="BX105"/>
  <c r="BY105"/>
  <c r="BZ105"/>
  <c r="CA105"/>
  <c r="CC105"/>
  <c r="CD105"/>
  <c r="CE105"/>
  <c r="CF105"/>
  <c r="CG105"/>
  <c r="CH105"/>
  <c r="CJ105"/>
  <c r="CK105"/>
  <c r="CL105"/>
  <c r="CM105"/>
  <c r="CN105"/>
  <c r="CO105"/>
  <c r="CQ105"/>
  <c r="CR105"/>
  <c r="CS105"/>
  <c r="CT105"/>
  <c r="CU105"/>
  <c r="CV105"/>
  <c r="CX105"/>
  <c r="CY105"/>
  <c r="CZ105"/>
  <c r="DA105"/>
  <c r="DB105"/>
  <c r="DC105"/>
  <c r="DE105"/>
  <c r="DF105"/>
  <c r="DG105"/>
  <c r="DH105"/>
  <c r="DI105"/>
  <c r="DJ105"/>
  <c r="DL105"/>
  <c r="DM105"/>
  <c r="DN105"/>
  <c r="DO105"/>
  <c r="DP105"/>
  <c r="DQ105"/>
  <c r="DS105"/>
  <c r="DT105"/>
  <c r="DU105"/>
  <c r="DV105"/>
  <c r="DW105"/>
  <c r="DX105"/>
  <c r="DZ105"/>
  <c r="EA105"/>
  <c r="EB105"/>
  <c r="EC105"/>
  <c r="ED105"/>
  <c r="EE105"/>
  <c r="EG105"/>
  <c r="EH105"/>
  <c r="EI105"/>
  <c r="EJ105"/>
  <c r="EK105"/>
  <c r="EL105"/>
  <c r="EN105"/>
  <c r="EO105"/>
  <c r="EP105"/>
  <c r="EQ105"/>
  <c r="ER105"/>
  <c r="ES105"/>
  <c r="EU105"/>
  <c r="EV105"/>
  <c r="EW105"/>
  <c r="EX105"/>
  <c r="EY105"/>
  <c r="EZ105"/>
  <c r="FB105"/>
  <c r="FC105"/>
  <c r="FD105"/>
  <c r="FE105"/>
  <c r="FF105"/>
  <c r="FG105"/>
  <c r="FI105"/>
  <c r="FJ105"/>
  <c r="FK105"/>
  <c r="FL105"/>
  <c r="FM105"/>
  <c r="FN105"/>
  <c r="FP105"/>
  <c r="FQ105"/>
  <c r="FR105"/>
  <c r="FS105"/>
  <c r="FT105"/>
  <c r="FU105"/>
  <c r="FW105"/>
  <c r="FX105"/>
  <c r="FY105"/>
  <c r="FZ105"/>
  <c r="GA105"/>
  <c r="GB105"/>
  <c r="GD105"/>
  <c r="GE105"/>
  <c r="GF105"/>
  <c r="GG105"/>
  <c r="GH105"/>
  <c r="GI105"/>
  <c r="GK105"/>
  <c r="GL105"/>
  <c r="GM105"/>
  <c r="GN105"/>
  <c r="GO105"/>
  <c r="GP105"/>
  <c r="GR105"/>
  <c r="GS105"/>
  <c r="GT105"/>
  <c r="GU105"/>
  <c r="GV105"/>
  <c r="GW105"/>
  <c r="GY105"/>
  <c r="GZ105"/>
  <c r="HA105"/>
  <c r="HB105"/>
  <c r="HC105"/>
  <c r="HD105"/>
  <c r="HF105"/>
  <c r="HG105"/>
  <c r="HH105"/>
  <c r="HI105"/>
  <c r="HJ105"/>
  <c r="HK105"/>
  <c r="HM105"/>
  <c r="HN105"/>
  <c r="HO105"/>
  <c r="HP105"/>
  <c r="HQ105"/>
  <c r="HR105"/>
  <c r="HT105"/>
  <c r="HU105"/>
  <c r="HV105"/>
  <c r="HW105"/>
  <c r="HX105"/>
  <c r="HY105"/>
  <c r="IA105"/>
  <c r="IB105"/>
  <c r="IC105"/>
  <c r="ID105"/>
  <c r="IE105"/>
  <c r="IF105"/>
  <c r="IH105"/>
  <c r="II105"/>
  <c r="IJ105"/>
  <c r="IK105"/>
  <c r="IL105"/>
  <c r="IM105"/>
  <c r="IO105"/>
  <c r="IP105"/>
  <c r="IQ105"/>
  <c r="IR105"/>
  <c r="IS105"/>
  <c r="IT105"/>
  <c r="IV105"/>
  <c r="IW105"/>
  <c r="IX105"/>
  <c r="IY105"/>
  <c r="IZ105"/>
  <c r="JA105"/>
  <c r="JC105"/>
  <c r="JD105"/>
  <c r="JE105"/>
  <c r="JF105"/>
  <c r="JG105"/>
  <c r="JH105"/>
  <c r="JJ105"/>
  <c r="JK105"/>
  <c r="JL105"/>
  <c r="JM105"/>
  <c r="JN105"/>
  <c r="JO105"/>
  <c r="JQ105"/>
  <c r="JR105"/>
  <c r="JS105"/>
  <c r="JT105"/>
  <c r="JU105"/>
  <c r="JV105"/>
  <c r="JX105"/>
  <c r="JY105"/>
  <c r="JZ105"/>
  <c r="KA105"/>
  <c r="KB105"/>
  <c r="KC105"/>
  <c r="KE105"/>
  <c r="KF105"/>
  <c r="KG105"/>
  <c r="KH105"/>
  <c r="KI105"/>
  <c r="KJ105"/>
  <c r="KL105"/>
  <c r="KM105"/>
  <c r="KN105"/>
  <c r="KO105"/>
  <c r="KP105"/>
  <c r="KQ105"/>
  <c r="KS105"/>
  <c r="KT105"/>
  <c r="KU105"/>
  <c r="KV105"/>
  <c r="KW105"/>
  <c r="KX105"/>
  <c r="KZ105"/>
  <c r="LA105"/>
  <c r="LB105"/>
  <c r="LC105"/>
  <c r="LD105"/>
  <c r="LE105"/>
  <c r="LG105"/>
  <c r="LH105"/>
  <c r="LI105"/>
  <c r="LJ105"/>
  <c r="LK105"/>
  <c r="LL105"/>
  <c r="LN105"/>
  <c r="LO105"/>
  <c r="LP105"/>
  <c r="LQ105"/>
  <c r="LR105"/>
  <c r="LS105"/>
  <c r="LU105"/>
  <c r="LV105"/>
  <c r="LW105"/>
  <c r="LX105"/>
  <c r="LY105"/>
  <c r="LZ105"/>
  <c r="MB105"/>
  <c r="MC105"/>
  <c r="MD105"/>
  <c r="ME105"/>
  <c r="MF105"/>
  <c r="MG105"/>
  <c r="MI105"/>
  <c r="MJ105"/>
  <c r="MK105"/>
  <c r="ML105"/>
  <c r="MM105"/>
  <c r="MN105"/>
  <c r="MP105"/>
  <c r="MQ105"/>
  <c r="MR105"/>
  <c r="MS105"/>
  <c r="MT105"/>
  <c r="MU105"/>
  <c r="MW105"/>
  <c r="MX105"/>
  <c r="MY105"/>
  <c r="MZ105"/>
  <c r="NA105"/>
  <c r="NB105"/>
  <c r="ND105"/>
  <c r="NE105"/>
  <c r="NF105"/>
  <c r="NG105"/>
  <c r="NH105"/>
  <c r="NI105"/>
  <c r="NK105"/>
  <c r="NL105"/>
  <c r="NM105"/>
  <c r="NN105"/>
  <c r="NO105"/>
  <c r="NP105"/>
  <c r="NR105"/>
  <c r="NS105"/>
  <c r="NT105"/>
  <c r="NU105"/>
  <c r="NV105"/>
  <c r="NW105"/>
  <c r="NY105"/>
  <c r="NZ105"/>
  <c r="OA105"/>
  <c r="OB105"/>
  <c r="OC105"/>
  <c r="OD105"/>
  <c r="OF105"/>
  <c r="OG105"/>
  <c r="OH105"/>
  <c r="OI105"/>
  <c r="OJ105"/>
  <c r="OK105"/>
  <c r="OM105"/>
  <c r="ON105"/>
  <c r="OO105"/>
  <c r="OP105"/>
  <c r="OQ105"/>
  <c r="OR105"/>
  <c r="OT105"/>
  <c r="OU105"/>
  <c r="OV105"/>
  <c r="OW105"/>
  <c r="OX105"/>
  <c r="OY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QC105"/>
  <c r="QD105"/>
  <c r="QE105"/>
  <c r="QF105"/>
  <c r="QG105"/>
  <c r="QH105"/>
  <c r="D106"/>
  <c r="E106"/>
  <c r="F106"/>
  <c r="G106"/>
  <c r="H106"/>
  <c r="K106"/>
  <c r="L106"/>
  <c r="M106"/>
  <c r="N106"/>
  <c r="O106"/>
  <c r="P106"/>
  <c r="R106"/>
  <c r="S106"/>
  <c r="T106"/>
  <c r="U106"/>
  <c r="V106"/>
  <c r="W106"/>
  <c r="Y106"/>
  <c r="Z106"/>
  <c r="AA106"/>
  <c r="AB106"/>
  <c r="AC106"/>
  <c r="AD106"/>
  <c r="AF106"/>
  <c r="AG106"/>
  <c r="AH106"/>
  <c r="AI106"/>
  <c r="AJ106"/>
  <c r="AK106"/>
  <c r="AM106"/>
  <c r="AN106"/>
  <c r="AO106"/>
  <c r="AP106"/>
  <c r="AQ106"/>
  <c r="AR106"/>
  <c r="AT106"/>
  <c r="AU106"/>
  <c r="AV106"/>
  <c r="AW106"/>
  <c r="AX106"/>
  <c r="AY106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V106"/>
  <c r="BW106"/>
  <c r="BX106"/>
  <c r="BY106"/>
  <c r="BZ106"/>
  <c r="CA106"/>
  <c r="CC106"/>
  <c r="CD106"/>
  <c r="CE106"/>
  <c r="CF106"/>
  <c r="CG106"/>
  <c r="CH106"/>
  <c r="CJ106"/>
  <c r="CK106"/>
  <c r="CL106"/>
  <c r="CM106"/>
  <c r="CN106"/>
  <c r="CO106"/>
  <c r="CQ106"/>
  <c r="CR106"/>
  <c r="CS106"/>
  <c r="CT106"/>
  <c r="CU106"/>
  <c r="CV106"/>
  <c r="CX106"/>
  <c r="CY106"/>
  <c r="CZ106"/>
  <c r="DA106"/>
  <c r="DB106"/>
  <c r="DC106"/>
  <c r="DE106"/>
  <c r="DF106"/>
  <c r="DG106"/>
  <c r="DH106"/>
  <c r="DI106"/>
  <c r="DJ106"/>
  <c r="DL106"/>
  <c r="DM106"/>
  <c r="DN106"/>
  <c r="DO106"/>
  <c r="DP106"/>
  <c r="DQ106"/>
  <c r="DS106"/>
  <c r="DT106"/>
  <c r="DU106"/>
  <c r="DV106"/>
  <c r="DW106"/>
  <c r="DX106"/>
  <c r="DZ106"/>
  <c r="EA106"/>
  <c r="EB106"/>
  <c r="EC106"/>
  <c r="ED106"/>
  <c r="EE106"/>
  <c r="EG106"/>
  <c r="EH106"/>
  <c r="EI106"/>
  <c r="EJ106"/>
  <c r="EK106"/>
  <c r="EL106"/>
  <c r="EN106"/>
  <c r="EO106"/>
  <c r="EP106"/>
  <c r="EQ106"/>
  <c r="ER106"/>
  <c r="ES106"/>
  <c r="EU106"/>
  <c r="EV106"/>
  <c r="EW106"/>
  <c r="EX106"/>
  <c r="EY106"/>
  <c r="EZ106"/>
  <c r="FB106"/>
  <c r="FC106"/>
  <c r="FD106"/>
  <c r="FE106"/>
  <c r="FF106"/>
  <c r="FG106"/>
  <c r="FI106"/>
  <c r="FJ106"/>
  <c r="FK106"/>
  <c r="FL106"/>
  <c r="FM106"/>
  <c r="FN106"/>
  <c r="FP106"/>
  <c r="FQ106"/>
  <c r="FR106"/>
  <c r="FS106"/>
  <c r="FT106"/>
  <c r="FU106"/>
  <c r="FW106"/>
  <c r="FX106"/>
  <c r="FY106"/>
  <c r="FZ106"/>
  <c r="GA106"/>
  <c r="GB106"/>
  <c r="GD106"/>
  <c r="GE106"/>
  <c r="GF106"/>
  <c r="GG106"/>
  <c r="GH106"/>
  <c r="GI106"/>
  <c r="GK106"/>
  <c r="GL106"/>
  <c r="GM106"/>
  <c r="GN106"/>
  <c r="GO106"/>
  <c r="GP106"/>
  <c r="GR106"/>
  <c r="GS106"/>
  <c r="GT106"/>
  <c r="GU106"/>
  <c r="GV106"/>
  <c r="GW106"/>
  <c r="GY106"/>
  <c r="GZ106"/>
  <c r="HA106"/>
  <c r="HB106"/>
  <c r="HC106"/>
  <c r="HD106"/>
  <c r="HF106"/>
  <c r="HG106"/>
  <c r="HH106"/>
  <c r="HI106"/>
  <c r="HJ106"/>
  <c r="HK106"/>
  <c r="HM106"/>
  <c r="HN106"/>
  <c r="HO106"/>
  <c r="HP106"/>
  <c r="HQ106"/>
  <c r="HR106"/>
  <c r="HT106"/>
  <c r="HU106"/>
  <c r="HV106"/>
  <c r="HW106"/>
  <c r="HX106"/>
  <c r="HY106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U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P106"/>
  <c r="NR106"/>
  <c r="NS106"/>
  <c r="NT106"/>
  <c r="NU106"/>
  <c r="NV106"/>
  <c r="NW106"/>
  <c r="NY106"/>
  <c r="NZ106"/>
  <c r="OA106"/>
  <c r="OB106"/>
  <c r="OC106"/>
  <c r="OD106"/>
  <c r="OF106"/>
  <c r="OG106"/>
  <c r="OH106"/>
  <c r="OI106"/>
  <c r="OJ106"/>
  <c r="OK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QC106"/>
  <c r="QD106"/>
  <c r="QE106"/>
  <c r="QF106"/>
  <c r="QG106"/>
  <c r="QH106"/>
  <c r="D107"/>
  <c r="E107"/>
  <c r="F107"/>
  <c r="G107"/>
  <c r="H107"/>
  <c r="K107"/>
  <c r="L107"/>
  <c r="M107"/>
  <c r="N107"/>
  <c r="O107"/>
  <c r="P107"/>
  <c r="R107"/>
  <c r="S107"/>
  <c r="T107"/>
  <c r="U107"/>
  <c r="V107"/>
  <c r="W107"/>
  <c r="Y107"/>
  <c r="Z107"/>
  <c r="AA107"/>
  <c r="AB107"/>
  <c r="AC107"/>
  <c r="AD107"/>
  <c r="AF107"/>
  <c r="AG107"/>
  <c r="AH107"/>
  <c r="AI107"/>
  <c r="AJ107"/>
  <c r="AK107"/>
  <c r="AM107"/>
  <c r="AN107"/>
  <c r="AO107"/>
  <c r="AP107"/>
  <c r="AQ107"/>
  <c r="AR107"/>
  <c r="AT107"/>
  <c r="AU107"/>
  <c r="AV107"/>
  <c r="AW107"/>
  <c r="AX107"/>
  <c r="AY107"/>
  <c r="BA107"/>
  <c r="BB107"/>
  <c r="BC107"/>
  <c r="BD107"/>
  <c r="BE107"/>
  <c r="BF107"/>
  <c r="BH107"/>
  <c r="BI107"/>
  <c r="BJ107"/>
  <c r="BK107"/>
  <c r="BL107"/>
  <c r="BM107"/>
  <c r="BO107"/>
  <c r="BP107"/>
  <c r="BQ107"/>
  <c r="BR107"/>
  <c r="BS107"/>
  <c r="BT107"/>
  <c r="BV107"/>
  <c r="BW107"/>
  <c r="BX107"/>
  <c r="BY107"/>
  <c r="BZ107"/>
  <c r="CA107"/>
  <c r="CC107"/>
  <c r="CD107"/>
  <c r="CE107"/>
  <c r="CF107"/>
  <c r="CG107"/>
  <c r="CH107"/>
  <c r="CJ107"/>
  <c r="CK107"/>
  <c r="CL107"/>
  <c r="CM107"/>
  <c r="CN107"/>
  <c r="CO107"/>
  <c r="CQ107"/>
  <c r="CR107"/>
  <c r="CS107"/>
  <c r="CT107"/>
  <c r="CU107"/>
  <c r="CV107"/>
  <c r="CX107"/>
  <c r="CY107"/>
  <c r="CZ107"/>
  <c r="DA107"/>
  <c r="DB107"/>
  <c r="DC107"/>
  <c r="DE107"/>
  <c r="DF107"/>
  <c r="DG107"/>
  <c r="DH107"/>
  <c r="DI107"/>
  <c r="DJ107"/>
  <c r="DL107"/>
  <c r="DM107"/>
  <c r="DN107"/>
  <c r="DO107"/>
  <c r="DP107"/>
  <c r="DQ107"/>
  <c r="DS107"/>
  <c r="DT107"/>
  <c r="DU107"/>
  <c r="DV107"/>
  <c r="DW107"/>
  <c r="DX107"/>
  <c r="DZ107"/>
  <c r="EA107"/>
  <c r="EB107"/>
  <c r="EC107"/>
  <c r="ED107"/>
  <c r="EE107"/>
  <c r="EG107"/>
  <c r="EH107"/>
  <c r="EI107"/>
  <c r="EJ107"/>
  <c r="EK107"/>
  <c r="EL107"/>
  <c r="EN107"/>
  <c r="EO107"/>
  <c r="EP107"/>
  <c r="EQ107"/>
  <c r="ER107"/>
  <c r="ES107"/>
  <c r="EU107"/>
  <c r="EV107"/>
  <c r="EW107"/>
  <c r="EX107"/>
  <c r="EY107"/>
  <c r="EZ107"/>
  <c r="FB107"/>
  <c r="FC107"/>
  <c r="FD107"/>
  <c r="FE107"/>
  <c r="FF107"/>
  <c r="FG107"/>
  <c r="FI107"/>
  <c r="FJ107"/>
  <c r="FK107"/>
  <c r="FL107"/>
  <c r="FM107"/>
  <c r="FN107"/>
  <c r="FP107"/>
  <c r="FQ107"/>
  <c r="FR107"/>
  <c r="FS107"/>
  <c r="FT107"/>
  <c r="FU107"/>
  <c r="FW107"/>
  <c r="FX107"/>
  <c r="FY107"/>
  <c r="FZ107"/>
  <c r="GA107"/>
  <c r="GB107"/>
  <c r="GD107"/>
  <c r="GE107"/>
  <c r="GF107"/>
  <c r="GG107"/>
  <c r="GH107"/>
  <c r="GI107"/>
  <c r="GK107"/>
  <c r="GL107"/>
  <c r="GM107"/>
  <c r="GN107"/>
  <c r="GO107"/>
  <c r="GP107"/>
  <c r="GR107"/>
  <c r="GS107"/>
  <c r="GT107"/>
  <c r="GU107"/>
  <c r="GV107"/>
  <c r="GW107"/>
  <c r="GY107"/>
  <c r="GZ107"/>
  <c r="HA107"/>
  <c r="HB107"/>
  <c r="HC107"/>
  <c r="HD107"/>
  <c r="HF107"/>
  <c r="HG107"/>
  <c r="HH107"/>
  <c r="HI107"/>
  <c r="HJ107"/>
  <c r="HK107"/>
  <c r="HM107"/>
  <c r="HN107"/>
  <c r="HO107"/>
  <c r="HP107"/>
  <c r="HQ107"/>
  <c r="HR107"/>
  <c r="HT107"/>
  <c r="HU107"/>
  <c r="HV107"/>
  <c r="HW107"/>
  <c r="HX107"/>
  <c r="HY107"/>
  <c r="IA107"/>
  <c r="IB107"/>
  <c r="IC107"/>
  <c r="ID107"/>
  <c r="IE107"/>
  <c r="IF107"/>
  <c r="IH107"/>
  <c r="II107"/>
  <c r="IJ107"/>
  <c r="IK107"/>
  <c r="IL107"/>
  <c r="IM107"/>
  <c r="IO107"/>
  <c r="IP107"/>
  <c r="IQ107"/>
  <c r="IR107"/>
  <c r="IS107"/>
  <c r="IT107"/>
  <c r="IV107"/>
  <c r="IW107"/>
  <c r="IX107"/>
  <c r="IY107"/>
  <c r="IZ107"/>
  <c r="JA107"/>
  <c r="JC107"/>
  <c r="JD107"/>
  <c r="JE107"/>
  <c r="JF107"/>
  <c r="JG107"/>
  <c r="JH107"/>
  <c r="JJ107"/>
  <c r="JK107"/>
  <c r="JL107"/>
  <c r="JM107"/>
  <c r="JN107"/>
  <c r="JO107"/>
  <c r="JQ107"/>
  <c r="JR107"/>
  <c r="JS107"/>
  <c r="JT107"/>
  <c r="JU107"/>
  <c r="JV107"/>
  <c r="JX107"/>
  <c r="JY107"/>
  <c r="JZ107"/>
  <c r="KA107"/>
  <c r="KB107"/>
  <c r="KC107"/>
  <c r="KE107"/>
  <c r="KF107"/>
  <c r="KG107"/>
  <c r="KH107"/>
  <c r="KI107"/>
  <c r="KJ107"/>
  <c r="KL107"/>
  <c r="KM107"/>
  <c r="KN107"/>
  <c r="KO107"/>
  <c r="KP107"/>
  <c r="KQ107"/>
  <c r="KS107"/>
  <c r="KT107"/>
  <c r="KU107"/>
  <c r="KV107"/>
  <c r="KW107"/>
  <c r="KX107"/>
  <c r="KZ107"/>
  <c r="LA107"/>
  <c r="LB107"/>
  <c r="LC107"/>
  <c r="LD107"/>
  <c r="LE107"/>
  <c r="LG107"/>
  <c r="LH107"/>
  <c r="LI107"/>
  <c r="LJ107"/>
  <c r="LK107"/>
  <c r="LL107"/>
  <c r="LN107"/>
  <c r="LO107"/>
  <c r="LP107"/>
  <c r="LQ107"/>
  <c r="LR107"/>
  <c r="LS107"/>
  <c r="LU107"/>
  <c r="LV107"/>
  <c r="LW107"/>
  <c r="LX107"/>
  <c r="LY107"/>
  <c r="LZ107"/>
  <c r="MB107"/>
  <c r="MC107"/>
  <c r="MD107"/>
  <c r="ME107"/>
  <c r="MF107"/>
  <c r="MG107"/>
  <c r="MI107"/>
  <c r="MJ107"/>
  <c r="MK107"/>
  <c r="ML107"/>
  <c r="MM107"/>
  <c r="MN107"/>
  <c r="MP107"/>
  <c r="MQ107"/>
  <c r="MR107"/>
  <c r="MS107"/>
  <c r="MT107"/>
  <c r="MU107"/>
  <c r="MW107"/>
  <c r="MX107"/>
  <c r="MY107"/>
  <c r="MZ107"/>
  <c r="NA107"/>
  <c r="NB107"/>
  <c r="ND107"/>
  <c r="NE107"/>
  <c r="NF107"/>
  <c r="NG107"/>
  <c r="NH107"/>
  <c r="NI107"/>
  <c r="NK107"/>
  <c r="NL107"/>
  <c r="NM107"/>
  <c r="NN107"/>
  <c r="NO107"/>
  <c r="NP107"/>
  <c r="NR107"/>
  <c r="NS107"/>
  <c r="NT107"/>
  <c r="NU107"/>
  <c r="NV107"/>
  <c r="NW107"/>
  <c r="NY107"/>
  <c r="NZ107"/>
  <c r="OA107"/>
  <c r="OB107"/>
  <c r="OC107"/>
  <c r="OD107"/>
  <c r="OF107"/>
  <c r="OG107"/>
  <c r="OH107"/>
  <c r="OI107"/>
  <c r="OJ107"/>
  <c r="OK107"/>
  <c r="OM107"/>
  <c r="ON107"/>
  <c r="OO107"/>
  <c r="OP107"/>
  <c r="OQ107"/>
  <c r="OR107"/>
  <c r="OT107"/>
  <c r="OU107"/>
  <c r="OV107"/>
  <c r="OW107"/>
  <c r="OX107"/>
  <c r="OY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QC107"/>
  <c r="QD107"/>
  <c r="QE107"/>
  <c r="QF107"/>
  <c r="QG107"/>
  <c r="QH107"/>
  <c r="D108"/>
  <c r="E108"/>
  <c r="F108"/>
  <c r="G108"/>
  <c r="H108"/>
  <c r="K108"/>
  <c r="L108"/>
  <c r="M108"/>
  <c r="N108"/>
  <c r="O108"/>
  <c r="P108"/>
  <c r="R108"/>
  <c r="S108"/>
  <c r="T108"/>
  <c r="U108"/>
  <c r="V108"/>
  <c r="W108"/>
  <c r="Y108"/>
  <c r="Z108"/>
  <c r="AA108"/>
  <c r="AB108"/>
  <c r="AC108"/>
  <c r="AD108"/>
  <c r="AF108"/>
  <c r="AG108"/>
  <c r="AH108"/>
  <c r="AI108"/>
  <c r="AJ108"/>
  <c r="AK108"/>
  <c r="AM108"/>
  <c r="AN108"/>
  <c r="AO108"/>
  <c r="AP108"/>
  <c r="AQ108"/>
  <c r="AR108"/>
  <c r="AT108"/>
  <c r="AU108"/>
  <c r="AV108"/>
  <c r="AW108"/>
  <c r="AX108"/>
  <c r="AY108"/>
  <c r="BA108"/>
  <c r="BB108"/>
  <c r="BC108"/>
  <c r="BD108"/>
  <c r="BE108"/>
  <c r="BF108"/>
  <c r="BH108"/>
  <c r="BI108"/>
  <c r="BJ108"/>
  <c r="BK108"/>
  <c r="BL108"/>
  <c r="BM108"/>
  <c r="BO108"/>
  <c r="BP108"/>
  <c r="BQ108"/>
  <c r="BR108"/>
  <c r="BS108"/>
  <c r="BT108"/>
  <c r="BV108"/>
  <c r="BW108"/>
  <c r="BX108"/>
  <c r="BY108"/>
  <c r="BZ108"/>
  <c r="CA108"/>
  <c r="CC108"/>
  <c r="CD108"/>
  <c r="CE108"/>
  <c r="CF108"/>
  <c r="CG108"/>
  <c r="CH108"/>
  <c r="CJ108"/>
  <c r="CK108"/>
  <c r="CL108"/>
  <c r="CM108"/>
  <c r="CN108"/>
  <c r="CO108"/>
  <c r="CQ108"/>
  <c r="CR108"/>
  <c r="CS108"/>
  <c r="CT108"/>
  <c r="CU108"/>
  <c r="CV108"/>
  <c r="CX108"/>
  <c r="CY108"/>
  <c r="CZ108"/>
  <c r="DA108"/>
  <c r="DB108"/>
  <c r="DC108"/>
  <c r="DE108"/>
  <c r="DF108"/>
  <c r="DG108"/>
  <c r="DH108"/>
  <c r="DI108"/>
  <c r="DJ108"/>
  <c r="DL108"/>
  <c r="DM108"/>
  <c r="DN108"/>
  <c r="DO108"/>
  <c r="DP108"/>
  <c r="DQ108"/>
  <c r="DS108"/>
  <c r="DT108"/>
  <c r="DU108"/>
  <c r="DV108"/>
  <c r="DW108"/>
  <c r="DX108"/>
  <c r="DZ108"/>
  <c r="EA108"/>
  <c r="EB108"/>
  <c r="EC108"/>
  <c r="ED108"/>
  <c r="EE108"/>
  <c r="EG108"/>
  <c r="EH108"/>
  <c r="EI108"/>
  <c r="EJ108"/>
  <c r="EK108"/>
  <c r="EL108"/>
  <c r="EN108"/>
  <c r="EO108"/>
  <c r="EP108"/>
  <c r="EQ108"/>
  <c r="ER108"/>
  <c r="ES108"/>
  <c r="EU108"/>
  <c r="EV108"/>
  <c r="EW108"/>
  <c r="EX108"/>
  <c r="EY108"/>
  <c r="EZ108"/>
  <c r="FB108"/>
  <c r="FC108"/>
  <c r="FD108"/>
  <c r="FE108"/>
  <c r="FF108"/>
  <c r="FG108"/>
  <c r="FI108"/>
  <c r="FJ108"/>
  <c r="FK108"/>
  <c r="FL108"/>
  <c r="FM108"/>
  <c r="FN108"/>
  <c r="FP108"/>
  <c r="FQ108"/>
  <c r="FR108"/>
  <c r="FS108"/>
  <c r="FT108"/>
  <c r="FU108"/>
  <c r="FW108"/>
  <c r="FX108"/>
  <c r="FY108"/>
  <c r="FZ108"/>
  <c r="GA108"/>
  <c r="GB108"/>
  <c r="GD108"/>
  <c r="GE108"/>
  <c r="GF108"/>
  <c r="GG108"/>
  <c r="GH108"/>
  <c r="GI108"/>
  <c r="GK108"/>
  <c r="GL108"/>
  <c r="GM108"/>
  <c r="GN108"/>
  <c r="GO108"/>
  <c r="GP108"/>
  <c r="GR108"/>
  <c r="GS108"/>
  <c r="GT108"/>
  <c r="GU108"/>
  <c r="GV108"/>
  <c r="GW108"/>
  <c r="GY108"/>
  <c r="GZ108"/>
  <c r="HA108"/>
  <c r="HB108"/>
  <c r="HC108"/>
  <c r="HD108"/>
  <c r="HF108"/>
  <c r="HG108"/>
  <c r="HH108"/>
  <c r="HI108"/>
  <c r="HJ108"/>
  <c r="HK108"/>
  <c r="HM108"/>
  <c r="HN108"/>
  <c r="HO108"/>
  <c r="HP108"/>
  <c r="HQ108"/>
  <c r="HR108"/>
  <c r="HT108"/>
  <c r="HU108"/>
  <c r="HV108"/>
  <c r="HW108"/>
  <c r="HX108"/>
  <c r="HY108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P108"/>
  <c r="LQ108"/>
  <c r="LR108"/>
  <c r="LS108"/>
  <c r="LU108"/>
  <c r="LV108"/>
  <c r="LW108"/>
  <c r="LX108"/>
  <c r="LY108"/>
  <c r="LZ108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QC108"/>
  <c r="QD108"/>
  <c r="QE108"/>
  <c r="QF108"/>
  <c r="QG108"/>
  <c r="QH108"/>
  <c r="D109"/>
  <c r="E109"/>
  <c r="F109"/>
  <c r="G109"/>
  <c r="H109"/>
  <c r="K109"/>
  <c r="L109"/>
  <c r="M109"/>
  <c r="N109"/>
  <c r="O109"/>
  <c r="P109"/>
  <c r="R109"/>
  <c r="S109"/>
  <c r="T109"/>
  <c r="U109"/>
  <c r="V109"/>
  <c r="W109"/>
  <c r="Y109"/>
  <c r="Z109"/>
  <c r="AA109"/>
  <c r="AB109"/>
  <c r="AC109"/>
  <c r="AD109"/>
  <c r="AF109"/>
  <c r="AG109"/>
  <c r="AH109"/>
  <c r="AI109"/>
  <c r="AJ109"/>
  <c r="AK109"/>
  <c r="AM109"/>
  <c r="AN109"/>
  <c r="AO109"/>
  <c r="AP109"/>
  <c r="AQ109"/>
  <c r="AR109"/>
  <c r="AT109"/>
  <c r="AU109"/>
  <c r="AV109"/>
  <c r="AW109"/>
  <c r="AX109"/>
  <c r="AY109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T109"/>
  <c r="BV109"/>
  <c r="BW109"/>
  <c r="BX109"/>
  <c r="BY109"/>
  <c r="BZ109"/>
  <c r="CA109"/>
  <c r="CC109"/>
  <c r="CD109"/>
  <c r="CE109"/>
  <c r="CF109"/>
  <c r="CG109"/>
  <c r="CH109"/>
  <c r="CJ109"/>
  <c r="CK109"/>
  <c r="CL109"/>
  <c r="CM109"/>
  <c r="CN109"/>
  <c r="CO109"/>
  <c r="CQ109"/>
  <c r="CR109"/>
  <c r="CS109"/>
  <c r="CT109"/>
  <c r="CU109"/>
  <c r="CV109"/>
  <c r="CX109"/>
  <c r="CY109"/>
  <c r="CZ109"/>
  <c r="DA109"/>
  <c r="DB109"/>
  <c r="DC109"/>
  <c r="DE109"/>
  <c r="DF109"/>
  <c r="DG109"/>
  <c r="DH109"/>
  <c r="DI109"/>
  <c r="DJ109"/>
  <c r="DL109"/>
  <c r="DM109"/>
  <c r="DN109"/>
  <c r="DO109"/>
  <c r="DP109"/>
  <c r="DQ109"/>
  <c r="DS109"/>
  <c r="DT109"/>
  <c r="DU109"/>
  <c r="DV109"/>
  <c r="DW109"/>
  <c r="DX109"/>
  <c r="DZ109"/>
  <c r="EA109"/>
  <c r="EB109"/>
  <c r="EC109"/>
  <c r="ED109"/>
  <c r="EE109"/>
  <c r="EG109"/>
  <c r="EH109"/>
  <c r="EI109"/>
  <c r="EJ109"/>
  <c r="EK109"/>
  <c r="EL109"/>
  <c r="EN109"/>
  <c r="EO109"/>
  <c r="EP109"/>
  <c r="EQ109"/>
  <c r="ER109"/>
  <c r="ES109"/>
  <c r="EU109"/>
  <c r="EV109"/>
  <c r="EW109"/>
  <c r="EX109"/>
  <c r="EY109"/>
  <c r="EZ109"/>
  <c r="FB109"/>
  <c r="FC109"/>
  <c r="FD109"/>
  <c r="FE109"/>
  <c r="FF109"/>
  <c r="FG109"/>
  <c r="FI109"/>
  <c r="FJ109"/>
  <c r="FK109"/>
  <c r="FL109"/>
  <c r="FM109"/>
  <c r="FN109"/>
  <c r="FP109"/>
  <c r="FQ109"/>
  <c r="FR109"/>
  <c r="FS109"/>
  <c r="FT109"/>
  <c r="FU109"/>
  <c r="FW109"/>
  <c r="FX109"/>
  <c r="FY109"/>
  <c r="FZ109"/>
  <c r="GA109"/>
  <c r="GB109"/>
  <c r="GD109"/>
  <c r="GE109"/>
  <c r="GF109"/>
  <c r="GG109"/>
  <c r="GH109"/>
  <c r="GI109"/>
  <c r="GK109"/>
  <c r="GL109"/>
  <c r="GM109"/>
  <c r="GN109"/>
  <c r="GO109"/>
  <c r="GP109"/>
  <c r="GR109"/>
  <c r="GS109"/>
  <c r="GT109"/>
  <c r="GU109"/>
  <c r="GV109"/>
  <c r="GW109"/>
  <c r="GY109"/>
  <c r="GZ109"/>
  <c r="HA109"/>
  <c r="HB109"/>
  <c r="HC109"/>
  <c r="HD109"/>
  <c r="HF109"/>
  <c r="HG109"/>
  <c r="HH109"/>
  <c r="HI109"/>
  <c r="HJ109"/>
  <c r="HK109"/>
  <c r="HM109"/>
  <c r="HN109"/>
  <c r="HO109"/>
  <c r="HP109"/>
  <c r="HQ109"/>
  <c r="HR109"/>
  <c r="HT109"/>
  <c r="HU109"/>
  <c r="HV109"/>
  <c r="HW109"/>
  <c r="HX109"/>
  <c r="HY109"/>
  <c r="IA109"/>
  <c r="IB109"/>
  <c r="IC109"/>
  <c r="ID109"/>
  <c r="IE109"/>
  <c r="IF109"/>
  <c r="IH109"/>
  <c r="II109"/>
  <c r="IJ109"/>
  <c r="IK109"/>
  <c r="IL109"/>
  <c r="IM109"/>
  <c r="IO109"/>
  <c r="IP109"/>
  <c r="IQ109"/>
  <c r="IR109"/>
  <c r="IS109"/>
  <c r="IT109"/>
  <c r="IV109"/>
  <c r="IW109"/>
  <c r="IX109"/>
  <c r="IY109"/>
  <c r="IZ109"/>
  <c r="JA109"/>
  <c r="JC109"/>
  <c r="JD109"/>
  <c r="JE109"/>
  <c r="JF109"/>
  <c r="JG109"/>
  <c r="JH109"/>
  <c r="JJ109"/>
  <c r="JK109"/>
  <c r="JL109"/>
  <c r="JM109"/>
  <c r="JN109"/>
  <c r="JO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J109"/>
  <c r="KL109"/>
  <c r="KM109"/>
  <c r="KN109"/>
  <c r="KO109"/>
  <c r="KP109"/>
  <c r="KQ109"/>
  <c r="KS109"/>
  <c r="KT109"/>
  <c r="KU109"/>
  <c r="KV109"/>
  <c r="KW109"/>
  <c r="KX109"/>
  <c r="KZ109"/>
  <c r="LA109"/>
  <c r="LB109"/>
  <c r="LC109"/>
  <c r="LD109"/>
  <c r="LE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LZ109"/>
  <c r="MB109"/>
  <c r="MC109"/>
  <c r="MD109"/>
  <c r="ME109"/>
  <c r="MF109"/>
  <c r="MG109"/>
  <c r="MI109"/>
  <c r="MJ109"/>
  <c r="MK109"/>
  <c r="ML109"/>
  <c r="MM109"/>
  <c r="MN109"/>
  <c r="MP109"/>
  <c r="MQ109"/>
  <c r="MR109"/>
  <c r="MS109"/>
  <c r="MT109"/>
  <c r="MU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P109"/>
  <c r="NR109"/>
  <c r="NS109"/>
  <c r="NT109"/>
  <c r="NU109"/>
  <c r="NV109"/>
  <c r="NW109"/>
  <c r="NY109"/>
  <c r="NZ109"/>
  <c r="OA109"/>
  <c r="OB109"/>
  <c r="OC109"/>
  <c r="OD109"/>
  <c r="OF109"/>
  <c r="OG109"/>
  <c r="OH109"/>
  <c r="OI109"/>
  <c r="OJ109"/>
  <c r="OK109"/>
  <c r="OM109"/>
  <c r="ON109"/>
  <c r="OO109"/>
  <c r="OP109"/>
  <c r="OQ109"/>
  <c r="OR109"/>
  <c r="OT109"/>
  <c r="OU109"/>
  <c r="OV109"/>
  <c r="OW109"/>
  <c r="OX109"/>
  <c r="OY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QC109"/>
  <c r="QD109"/>
  <c r="QE109"/>
  <c r="QF109"/>
  <c r="QG109"/>
  <c r="QH109"/>
  <c r="D110"/>
  <c r="E110"/>
  <c r="F110"/>
  <c r="G110"/>
  <c r="H110"/>
  <c r="K110"/>
  <c r="L110"/>
  <c r="M110"/>
  <c r="N110"/>
  <c r="O110"/>
  <c r="P110"/>
  <c r="R110"/>
  <c r="S110"/>
  <c r="T110"/>
  <c r="U110"/>
  <c r="V110"/>
  <c r="W110"/>
  <c r="Y110"/>
  <c r="Z110"/>
  <c r="AA110"/>
  <c r="AB110"/>
  <c r="AC110"/>
  <c r="AD110"/>
  <c r="AF110"/>
  <c r="AG110"/>
  <c r="AH110"/>
  <c r="AI110"/>
  <c r="AJ110"/>
  <c r="AK110"/>
  <c r="AM110"/>
  <c r="AN110"/>
  <c r="AO110"/>
  <c r="AP110"/>
  <c r="AQ110"/>
  <c r="AR110"/>
  <c r="AT110"/>
  <c r="AU110"/>
  <c r="AV110"/>
  <c r="AW110"/>
  <c r="AX110"/>
  <c r="AY110"/>
  <c r="BA110"/>
  <c r="BB110"/>
  <c r="BC110"/>
  <c r="BD110"/>
  <c r="BE110"/>
  <c r="BF110"/>
  <c r="BH110"/>
  <c r="BI110"/>
  <c r="BJ110"/>
  <c r="BK110"/>
  <c r="BL110"/>
  <c r="BM110"/>
  <c r="BO110"/>
  <c r="BP110"/>
  <c r="BQ110"/>
  <c r="BR110"/>
  <c r="BS110"/>
  <c r="BT110"/>
  <c r="BV110"/>
  <c r="BW110"/>
  <c r="BX110"/>
  <c r="BY110"/>
  <c r="BZ110"/>
  <c r="CA110"/>
  <c r="CC110"/>
  <c r="CD110"/>
  <c r="CE110"/>
  <c r="CF110"/>
  <c r="CG110"/>
  <c r="CH110"/>
  <c r="CJ110"/>
  <c r="CK110"/>
  <c r="CL110"/>
  <c r="CM110"/>
  <c r="CN110"/>
  <c r="CO110"/>
  <c r="CQ110"/>
  <c r="CR110"/>
  <c r="CS110"/>
  <c r="CT110"/>
  <c r="CU110"/>
  <c r="CV110"/>
  <c r="CX110"/>
  <c r="CY110"/>
  <c r="CZ110"/>
  <c r="DA110"/>
  <c r="DB110"/>
  <c r="DC110"/>
  <c r="DE110"/>
  <c r="DF110"/>
  <c r="DG110"/>
  <c r="DH110"/>
  <c r="DI110"/>
  <c r="DJ110"/>
  <c r="DL110"/>
  <c r="DM110"/>
  <c r="DN110"/>
  <c r="DO110"/>
  <c r="DP110"/>
  <c r="DQ110"/>
  <c r="DS110"/>
  <c r="DT110"/>
  <c r="DU110"/>
  <c r="DV110"/>
  <c r="DW110"/>
  <c r="DX110"/>
  <c r="DZ110"/>
  <c r="EA110"/>
  <c r="EB110"/>
  <c r="EC110"/>
  <c r="ED110"/>
  <c r="EE110"/>
  <c r="EG110"/>
  <c r="EH110"/>
  <c r="EI110"/>
  <c r="EJ110"/>
  <c r="EK110"/>
  <c r="EL110"/>
  <c r="EN110"/>
  <c r="EO110"/>
  <c r="EP110"/>
  <c r="EQ110"/>
  <c r="ER110"/>
  <c r="ES110"/>
  <c r="EU110"/>
  <c r="EV110"/>
  <c r="EW110"/>
  <c r="EX110"/>
  <c r="EY110"/>
  <c r="EZ110"/>
  <c r="FB110"/>
  <c r="FC110"/>
  <c r="FD110"/>
  <c r="FE110"/>
  <c r="FF110"/>
  <c r="FG110"/>
  <c r="FI110"/>
  <c r="FJ110"/>
  <c r="FK110"/>
  <c r="FL110"/>
  <c r="FM110"/>
  <c r="FN110"/>
  <c r="FP110"/>
  <c r="FQ110"/>
  <c r="FR110"/>
  <c r="FS110"/>
  <c r="FT110"/>
  <c r="FU110"/>
  <c r="FW110"/>
  <c r="FX110"/>
  <c r="FY110"/>
  <c r="FZ110"/>
  <c r="GA110"/>
  <c r="GB110"/>
  <c r="GD110"/>
  <c r="GE110"/>
  <c r="GF110"/>
  <c r="GG110"/>
  <c r="GH110"/>
  <c r="GI110"/>
  <c r="GK110"/>
  <c r="GL110"/>
  <c r="GM110"/>
  <c r="GN110"/>
  <c r="GO110"/>
  <c r="GP110"/>
  <c r="GR110"/>
  <c r="GS110"/>
  <c r="GT110"/>
  <c r="GU110"/>
  <c r="GV110"/>
  <c r="GW110"/>
  <c r="GY110"/>
  <c r="GZ110"/>
  <c r="HA110"/>
  <c r="HB110"/>
  <c r="HC110"/>
  <c r="HD110"/>
  <c r="HF110"/>
  <c r="HG110"/>
  <c r="HH110"/>
  <c r="HI110"/>
  <c r="HJ110"/>
  <c r="HK110"/>
  <c r="HM110"/>
  <c r="HN110"/>
  <c r="HO110"/>
  <c r="HP110"/>
  <c r="HQ110"/>
  <c r="HR110"/>
  <c r="HT110"/>
  <c r="HU110"/>
  <c r="HV110"/>
  <c r="HW110"/>
  <c r="HX110"/>
  <c r="HY110"/>
  <c r="IA110"/>
  <c r="IB110"/>
  <c r="IC110"/>
  <c r="ID110"/>
  <c r="IE110"/>
  <c r="IF110"/>
  <c r="IH110"/>
  <c r="II110"/>
  <c r="IJ110"/>
  <c r="IK110"/>
  <c r="IL110"/>
  <c r="IM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H110"/>
  <c r="JJ110"/>
  <c r="JK110"/>
  <c r="JL110"/>
  <c r="JM110"/>
  <c r="JN110"/>
  <c r="JO110"/>
  <c r="JQ110"/>
  <c r="JR110"/>
  <c r="JS110"/>
  <c r="JT110"/>
  <c r="JU110"/>
  <c r="JV110"/>
  <c r="JX110"/>
  <c r="JY110"/>
  <c r="JZ110"/>
  <c r="KA110"/>
  <c r="KB110"/>
  <c r="KC110"/>
  <c r="KE110"/>
  <c r="KF110"/>
  <c r="KG110"/>
  <c r="KH110"/>
  <c r="KI110"/>
  <c r="KJ110"/>
  <c r="KL110"/>
  <c r="KM110"/>
  <c r="KN110"/>
  <c r="KO110"/>
  <c r="KP110"/>
  <c r="KQ110"/>
  <c r="KS110"/>
  <c r="KT110"/>
  <c r="KU110"/>
  <c r="KV110"/>
  <c r="KW110"/>
  <c r="KX110"/>
  <c r="KZ110"/>
  <c r="LA110"/>
  <c r="LB110"/>
  <c r="LC110"/>
  <c r="LD110"/>
  <c r="LE110"/>
  <c r="LG110"/>
  <c r="LH110"/>
  <c r="LI110"/>
  <c r="LJ110"/>
  <c r="LK110"/>
  <c r="LL110"/>
  <c r="LN110"/>
  <c r="LO110"/>
  <c r="LP110"/>
  <c r="LQ110"/>
  <c r="LR110"/>
  <c r="LS110"/>
  <c r="LU110"/>
  <c r="LV110"/>
  <c r="LW110"/>
  <c r="LX110"/>
  <c r="LY110"/>
  <c r="LZ110"/>
  <c r="MB110"/>
  <c r="MC110"/>
  <c r="MD110"/>
  <c r="ME110"/>
  <c r="MF110"/>
  <c r="MG110"/>
  <c r="MI110"/>
  <c r="MJ110"/>
  <c r="MK110"/>
  <c r="ML110"/>
  <c r="MM110"/>
  <c r="MN110"/>
  <c r="MP110"/>
  <c r="MQ110"/>
  <c r="MR110"/>
  <c r="MS110"/>
  <c r="MT110"/>
  <c r="MU110"/>
  <c r="MW110"/>
  <c r="MX110"/>
  <c r="MY110"/>
  <c r="MZ110"/>
  <c r="NA110"/>
  <c r="NB110"/>
  <c r="ND110"/>
  <c r="NE110"/>
  <c r="NF110"/>
  <c r="NG110"/>
  <c r="NH110"/>
  <c r="NI110"/>
  <c r="NK110"/>
  <c r="NL110"/>
  <c r="NM110"/>
  <c r="NN110"/>
  <c r="NO110"/>
  <c r="NP110"/>
  <c r="NR110"/>
  <c r="NS110"/>
  <c r="NT110"/>
  <c r="NU110"/>
  <c r="NV110"/>
  <c r="NW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QC110"/>
  <c r="QD110"/>
  <c r="QE110"/>
  <c r="QF110"/>
  <c r="QG110"/>
  <c r="QH110"/>
  <c r="D111"/>
  <c r="E111"/>
  <c r="F111"/>
  <c r="G111"/>
  <c r="H111"/>
  <c r="K111"/>
  <c r="L111"/>
  <c r="M111"/>
  <c r="N111"/>
  <c r="O111"/>
  <c r="P111"/>
  <c r="R111"/>
  <c r="S111"/>
  <c r="T111"/>
  <c r="U111"/>
  <c r="V111"/>
  <c r="W111"/>
  <c r="Y111"/>
  <c r="Z111"/>
  <c r="AA111"/>
  <c r="AB111"/>
  <c r="AC111"/>
  <c r="AD111"/>
  <c r="AF111"/>
  <c r="AG111"/>
  <c r="AH111"/>
  <c r="AI111"/>
  <c r="AJ111"/>
  <c r="AK111"/>
  <c r="AM111"/>
  <c r="AN111"/>
  <c r="AO111"/>
  <c r="AP111"/>
  <c r="AQ111"/>
  <c r="AR111"/>
  <c r="AT111"/>
  <c r="AU111"/>
  <c r="AV111"/>
  <c r="AW111"/>
  <c r="AX111"/>
  <c r="AY111"/>
  <c r="BA111"/>
  <c r="BB111"/>
  <c r="BC111"/>
  <c r="BD111"/>
  <c r="BE111"/>
  <c r="BF111"/>
  <c r="BH111"/>
  <c r="BI111"/>
  <c r="BJ111"/>
  <c r="BK111"/>
  <c r="BL111"/>
  <c r="BM111"/>
  <c r="BO111"/>
  <c r="BP111"/>
  <c r="BQ111"/>
  <c r="BR111"/>
  <c r="BS111"/>
  <c r="BT111"/>
  <c r="BV111"/>
  <c r="BW111"/>
  <c r="BX111"/>
  <c r="BY111"/>
  <c r="BZ111"/>
  <c r="CA111"/>
  <c r="CC111"/>
  <c r="CD111"/>
  <c r="CE111"/>
  <c r="CF111"/>
  <c r="CG111"/>
  <c r="CH111"/>
  <c r="CJ111"/>
  <c r="CK111"/>
  <c r="CL111"/>
  <c r="CM111"/>
  <c r="CN111"/>
  <c r="CO111"/>
  <c r="CQ111"/>
  <c r="CR111"/>
  <c r="CS111"/>
  <c r="CT111"/>
  <c r="CU111"/>
  <c r="CV111"/>
  <c r="CX111"/>
  <c r="CY111"/>
  <c r="CZ111"/>
  <c r="DA111"/>
  <c r="DB111"/>
  <c r="DC111"/>
  <c r="DE111"/>
  <c r="DF111"/>
  <c r="DG111"/>
  <c r="DH111"/>
  <c r="DI111"/>
  <c r="DJ111"/>
  <c r="DL111"/>
  <c r="DM111"/>
  <c r="DN111"/>
  <c r="DO111"/>
  <c r="DP111"/>
  <c r="DQ111"/>
  <c r="DS111"/>
  <c r="DT111"/>
  <c r="DU111"/>
  <c r="DV111"/>
  <c r="DW111"/>
  <c r="DX111"/>
  <c r="DZ111"/>
  <c r="EA111"/>
  <c r="EB111"/>
  <c r="EC111"/>
  <c r="ED111"/>
  <c r="EE111"/>
  <c r="EG111"/>
  <c r="EH111"/>
  <c r="EI111"/>
  <c r="EJ111"/>
  <c r="EK111"/>
  <c r="EL111"/>
  <c r="EN111"/>
  <c r="EO111"/>
  <c r="EP111"/>
  <c r="EQ111"/>
  <c r="ER111"/>
  <c r="ES111"/>
  <c r="EU111"/>
  <c r="EV111"/>
  <c r="EW111"/>
  <c r="EX111"/>
  <c r="EY111"/>
  <c r="EZ111"/>
  <c r="FB111"/>
  <c r="FC111"/>
  <c r="FD111"/>
  <c r="FE111"/>
  <c r="FF111"/>
  <c r="FG111"/>
  <c r="FI111"/>
  <c r="FJ111"/>
  <c r="FK111"/>
  <c r="FL111"/>
  <c r="FM111"/>
  <c r="FN111"/>
  <c r="FP111"/>
  <c r="FQ111"/>
  <c r="FR111"/>
  <c r="FS111"/>
  <c r="FT111"/>
  <c r="FU111"/>
  <c r="FW111"/>
  <c r="FX111"/>
  <c r="FY111"/>
  <c r="FZ111"/>
  <c r="GA111"/>
  <c r="GB111"/>
  <c r="GD111"/>
  <c r="GE111"/>
  <c r="GF111"/>
  <c r="GG111"/>
  <c r="GH111"/>
  <c r="GI111"/>
  <c r="GK111"/>
  <c r="GL111"/>
  <c r="GM111"/>
  <c r="GN111"/>
  <c r="GO111"/>
  <c r="GP111"/>
  <c r="GR111"/>
  <c r="GS111"/>
  <c r="GT111"/>
  <c r="GU111"/>
  <c r="GV111"/>
  <c r="GW111"/>
  <c r="GY111"/>
  <c r="GZ111"/>
  <c r="HA111"/>
  <c r="HB111"/>
  <c r="HC111"/>
  <c r="HD111"/>
  <c r="HF111"/>
  <c r="HG111"/>
  <c r="HH111"/>
  <c r="HI111"/>
  <c r="HJ111"/>
  <c r="HK111"/>
  <c r="HM111"/>
  <c r="HN111"/>
  <c r="HO111"/>
  <c r="HP111"/>
  <c r="HQ111"/>
  <c r="HR111"/>
  <c r="HT111"/>
  <c r="HU111"/>
  <c r="HV111"/>
  <c r="HW111"/>
  <c r="HX111"/>
  <c r="HY111"/>
  <c r="IA111"/>
  <c r="IB111"/>
  <c r="IC111"/>
  <c r="ID111"/>
  <c r="IE111"/>
  <c r="IF111"/>
  <c r="IH111"/>
  <c r="II111"/>
  <c r="IJ111"/>
  <c r="IK111"/>
  <c r="IL111"/>
  <c r="IM111"/>
  <c r="IO111"/>
  <c r="IP111"/>
  <c r="IQ111"/>
  <c r="IR111"/>
  <c r="IS111"/>
  <c r="IT111"/>
  <c r="IV111"/>
  <c r="IW111"/>
  <c r="IX111"/>
  <c r="IY111"/>
  <c r="IZ111"/>
  <c r="JA111"/>
  <c r="JC111"/>
  <c r="JD111"/>
  <c r="JE111"/>
  <c r="JF111"/>
  <c r="JG111"/>
  <c r="JH111"/>
  <c r="JJ111"/>
  <c r="JK111"/>
  <c r="JL111"/>
  <c r="JM111"/>
  <c r="JN111"/>
  <c r="JO111"/>
  <c r="JQ111"/>
  <c r="JR111"/>
  <c r="JS111"/>
  <c r="JT111"/>
  <c r="JU111"/>
  <c r="JV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Q111"/>
  <c r="KS111"/>
  <c r="KT111"/>
  <c r="KU111"/>
  <c r="KV111"/>
  <c r="KW111"/>
  <c r="KX111"/>
  <c r="KZ111"/>
  <c r="LA111"/>
  <c r="LB111"/>
  <c r="LC111"/>
  <c r="LD111"/>
  <c r="LE111"/>
  <c r="LG111"/>
  <c r="LH111"/>
  <c r="LI111"/>
  <c r="LJ111"/>
  <c r="LK111"/>
  <c r="LL111"/>
  <c r="LN111"/>
  <c r="LO111"/>
  <c r="LP111"/>
  <c r="LQ111"/>
  <c r="LR111"/>
  <c r="LS111"/>
  <c r="LU111"/>
  <c r="LV111"/>
  <c r="LW111"/>
  <c r="LX111"/>
  <c r="LY111"/>
  <c r="LZ111"/>
  <c r="MB111"/>
  <c r="MC111"/>
  <c r="MD111"/>
  <c r="ME111"/>
  <c r="MF111"/>
  <c r="MG111"/>
  <c r="MI111"/>
  <c r="MJ111"/>
  <c r="MK111"/>
  <c r="ML111"/>
  <c r="MM111"/>
  <c r="MN111"/>
  <c r="MP111"/>
  <c r="MQ111"/>
  <c r="MR111"/>
  <c r="MS111"/>
  <c r="MT111"/>
  <c r="MU111"/>
  <c r="MW111"/>
  <c r="MX111"/>
  <c r="MY111"/>
  <c r="MZ111"/>
  <c r="NA111"/>
  <c r="NB111"/>
  <c r="ND111"/>
  <c r="NE111"/>
  <c r="NF111"/>
  <c r="NG111"/>
  <c r="NH111"/>
  <c r="NI111"/>
  <c r="NK111"/>
  <c r="NL111"/>
  <c r="NM111"/>
  <c r="NN111"/>
  <c r="NO111"/>
  <c r="NP111"/>
  <c r="NR111"/>
  <c r="NS111"/>
  <c r="NT111"/>
  <c r="NU111"/>
  <c r="NV111"/>
  <c r="NW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QC111"/>
  <c r="QD111"/>
  <c r="QE111"/>
  <c r="QF111"/>
  <c r="QG111"/>
  <c r="QH111"/>
  <c r="D112"/>
  <c r="E112"/>
  <c r="F112"/>
  <c r="G112"/>
  <c r="H112"/>
  <c r="K112"/>
  <c r="L112"/>
  <c r="M112"/>
  <c r="N112"/>
  <c r="O112"/>
  <c r="P112"/>
  <c r="R112"/>
  <c r="S112"/>
  <c r="T112"/>
  <c r="U112"/>
  <c r="V112"/>
  <c r="W112"/>
  <c r="Y112"/>
  <c r="Z112"/>
  <c r="AA112"/>
  <c r="AB112"/>
  <c r="AC112"/>
  <c r="AD112"/>
  <c r="AF112"/>
  <c r="AG112"/>
  <c r="AH112"/>
  <c r="AI112"/>
  <c r="AJ112"/>
  <c r="AK112"/>
  <c r="AM112"/>
  <c r="AN112"/>
  <c r="AO112"/>
  <c r="AP112"/>
  <c r="AQ112"/>
  <c r="AR112"/>
  <c r="AT112"/>
  <c r="AU112"/>
  <c r="AV112"/>
  <c r="AW112"/>
  <c r="AX112"/>
  <c r="AY112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V112"/>
  <c r="BW112"/>
  <c r="BX112"/>
  <c r="BY112"/>
  <c r="BZ112"/>
  <c r="CA112"/>
  <c r="CC112"/>
  <c r="CD112"/>
  <c r="CE112"/>
  <c r="CF112"/>
  <c r="CG112"/>
  <c r="CH112"/>
  <c r="CJ112"/>
  <c r="CK112"/>
  <c r="CL112"/>
  <c r="CM112"/>
  <c r="CN112"/>
  <c r="CO112"/>
  <c r="CQ112"/>
  <c r="CR112"/>
  <c r="CS112"/>
  <c r="CT112"/>
  <c r="CU112"/>
  <c r="CV112"/>
  <c r="CX112"/>
  <c r="CY112"/>
  <c r="CZ112"/>
  <c r="DA112"/>
  <c r="DB112"/>
  <c r="DC112"/>
  <c r="DE112"/>
  <c r="DF112"/>
  <c r="DG112"/>
  <c r="DH112"/>
  <c r="DI112"/>
  <c r="DJ112"/>
  <c r="DL112"/>
  <c r="DM112"/>
  <c r="DN112"/>
  <c r="DO112"/>
  <c r="DP112"/>
  <c r="DQ112"/>
  <c r="DS112"/>
  <c r="DT112"/>
  <c r="DU112"/>
  <c r="DV112"/>
  <c r="DW112"/>
  <c r="DX112"/>
  <c r="DZ112"/>
  <c r="EA112"/>
  <c r="EB112"/>
  <c r="EC112"/>
  <c r="ED112"/>
  <c r="EE112"/>
  <c r="EG112"/>
  <c r="EH112"/>
  <c r="EI112"/>
  <c r="EJ112"/>
  <c r="EK112"/>
  <c r="EL112"/>
  <c r="EN112"/>
  <c r="EO112"/>
  <c r="EP112"/>
  <c r="EQ112"/>
  <c r="ER112"/>
  <c r="ES112"/>
  <c r="EU112"/>
  <c r="EV112"/>
  <c r="EW112"/>
  <c r="EX112"/>
  <c r="EY112"/>
  <c r="EZ112"/>
  <c r="FB112"/>
  <c r="FC112"/>
  <c r="FD112"/>
  <c r="FE112"/>
  <c r="FF112"/>
  <c r="FG112"/>
  <c r="FI112"/>
  <c r="FJ112"/>
  <c r="FK112"/>
  <c r="FL112"/>
  <c r="FM112"/>
  <c r="FN112"/>
  <c r="FP112"/>
  <c r="FQ112"/>
  <c r="FR112"/>
  <c r="FS112"/>
  <c r="FT112"/>
  <c r="FU112"/>
  <c r="FW112"/>
  <c r="FX112"/>
  <c r="FY112"/>
  <c r="FZ112"/>
  <c r="GA112"/>
  <c r="GB112"/>
  <c r="GD112"/>
  <c r="GE112"/>
  <c r="GF112"/>
  <c r="GG112"/>
  <c r="GH112"/>
  <c r="GI112"/>
  <c r="GK112"/>
  <c r="GL112"/>
  <c r="GM112"/>
  <c r="GN112"/>
  <c r="GO112"/>
  <c r="GP112"/>
  <c r="GR112"/>
  <c r="GS112"/>
  <c r="GT112"/>
  <c r="GU112"/>
  <c r="GV112"/>
  <c r="GW112"/>
  <c r="GY112"/>
  <c r="GZ112"/>
  <c r="HA112"/>
  <c r="HB112"/>
  <c r="HC112"/>
  <c r="HD112"/>
  <c r="HF112"/>
  <c r="HG112"/>
  <c r="HH112"/>
  <c r="HI112"/>
  <c r="HJ112"/>
  <c r="HK112"/>
  <c r="HM112"/>
  <c r="HN112"/>
  <c r="HO112"/>
  <c r="HP112"/>
  <c r="HQ112"/>
  <c r="HR112"/>
  <c r="HT112"/>
  <c r="HU112"/>
  <c r="HV112"/>
  <c r="HW112"/>
  <c r="HX112"/>
  <c r="HY112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C112"/>
  <c r="QD112"/>
  <c r="QE112"/>
  <c r="QF112"/>
  <c r="QG112"/>
  <c r="QH112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5" i="4"/>
  <c r="D58"/>
  <c r="D28"/>
  <c r="D75"/>
  <c r="D54"/>
  <c r="D46"/>
  <c r="D49"/>
  <c r="D62"/>
  <c r="D9"/>
  <c r="D53"/>
  <c r="D48"/>
  <c r="D3"/>
  <c r="D70"/>
  <c r="D13"/>
  <c r="D34"/>
  <c r="D33"/>
  <c r="D36"/>
  <c r="D15"/>
  <c r="D52"/>
  <c r="D24"/>
  <c r="D65"/>
  <c r="D19"/>
  <c r="D77"/>
  <c r="D27"/>
  <c r="D5"/>
  <c r="D41"/>
  <c r="D69"/>
  <c r="D60"/>
  <c r="D63"/>
  <c r="D57"/>
  <c r="D37"/>
  <c r="D39"/>
  <c r="D32"/>
  <c r="D40"/>
  <c r="D47"/>
  <c r="D22"/>
  <c r="D10"/>
  <c r="D30"/>
  <c r="D29"/>
  <c r="D44"/>
  <c r="D68"/>
  <c r="D71"/>
  <c r="D74"/>
  <c r="D12"/>
  <c r="D78"/>
  <c r="D51"/>
  <c r="D35"/>
  <c r="D76"/>
  <c r="D21"/>
  <c r="D8"/>
  <c r="D55"/>
  <c r="D16"/>
  <c r="D31"/>
  <c r="D4"/>
  <c r="D6"/>
  <c r="D64"/>
  <c r="D42"/>
  <c r="D23"/>
  <c r="D79"/>
  <c r="D66"/>
  <c r="D38"/>
  <c r="D67"/>
  <c r="D73"/>
  <c r="D18"/>
  <c r="D26"/>
  <c r="D7"/>
  <c r="D45"/>
  <c r="D17"/>
  <c r="D80"/>
  <c r="D72"/>
  <c r="D43"/>
  <c r="D59"/>
  <c r="D61"/>
  <c r="D20"/>
  <c r="D56"/>
  <c r="D50"/>
  <c r="D14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1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BA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G90" i="4"/>
  <c r="G25"/>
  <c r="H25"/>
  <c r="I25"/>
  <c r="G58"/>
  <c r="H58"/>
  <c r="I58"/>
  <c r="G28"/>
  <c r="H28"/>
  <c r="I28"/>
  <c r="G75"/>
  <c r="H75"/>
  <c r="I75"/>
  <c r="G54"/>
  <c r="H54"/>
  <c r="I54"/>
  <c r="G46"/>
  <c r="H46"/>
  <c r="I46"/>
  <c r="G49"/>
  <c r="H49"/>
  <c r="I49"/>
  <c r="G62"/>
  <c r="H62"/>
  <c r="I62"/>
  <c r="G9"/>
  <c r="H9"/>
  <c r="I9"/>
  <c r="G53"/>
  <c r="H53"/>
  <c r="I53"/>
  <c r="G48"/>
  <c r="H48"/>
  <c r="I48"/>
  <c r="G3"/>
  <c r="H3"/>
  <c r="I3"/>
  <c r="G70"/>
  <c r="H70"/>
  <c r="I70"/>
  <c r="G13"/>
  <c r="H13"/>
  <c r="I13"/>
  <c r="G34"/>
  <c r="H34"/>
  <c r="I34"/>
  <c r="G33"/>
  <c r="H33"/>
  <c r="I33"/>
  <c r="G36"/>
  <c r="H36"/>
  <c r="I36"/>
  <c r="G15"/>
  <c r="H15"/>
  <c r="I15"/>
  <c r="G52"/>
  <c r="H52"/>
  <c r="I52"/>
  <c r="G24"/>
  <c r="H24"/>
  <c r="I24"/>
  <c r="G65"/>
  <c r="H65"/>
  <c r="I65"/>
  <c r="G19"/>
  <c r="H19"/>
  <c r="I19"/>
  <c r="G77"/>
  <c r="H77"/>
  <c r="I77"/>
  <c r="G27"/>
  <c r="H27"/>
  <c r="I27"/>
  <c r="G5"/>
  <c r="H5"/>
  <c r="I5"/>
  <c r="G41"/>
  <c r="H41"/>
  <c r="I41"/>
  <c r="G69"/>
  <c r="H69"/>
  <c r="I69"/>
  <c r="G60"/>
  <c r="H60"/>
  <c r="I60"/>
  <c r="G63"/>
  <c r="H63"/>
  <c r="I63"/>
  <c r="G57"/>
  <c r="H57"/>
  <c r="I57"/>
  <c r="G37"/>
  <c r="H37"/>
  <c r="I37"/>
  <c r="G39"/>
  <c r="H39"/>
  <c r="I39"/>
  <c r="G32"/>
  <c r="H32"/>
  <c r="I32"/>
  <c r="G40"/>
  <c r="H40"/>
  <c r="I40"/>
  <c r="G47"/>
  <c r="H47"/>
  <c r="I47"/>
  <c r="G22"/>
  <c r="H22"/>
  <c r="I22"/>
  <c r="G10"/>
  <c r="H10"/>
  <c r="I10"/>
  <c r="G30"/>
  <c r="H30"/>
  <c r="I30"/>
  <c r="G29"/>
  <c r="H29"/>
  <c r="I29"/>
  <c r="G68"/>
  <c r="H68"/>
  <c r="I68"/>
  <c r="G71"/>
  <c r="H71"/>
  <c r="I71"/>
  <c r="G74"/>
  <c r="H74"/>
  <c r="I74"/>
  <c r="G12"/>
  <c r="H12"/>
  <c r="I12"/>
  <c r="G78"/>
  <c r="H78"/>
  <c r="I78"/>
  <c r="G51"/>
  <c r="H51"/>
  <c r="I51"/>
  <c r="G35"/>
  <c r="H35"/>
  <c r="I35"/>
  <c r="G76"/>
  <c r="H76"/>
  <c r="I76"/>
  <c r="G21"/>
  <c r="H21"/>
  <c r="I21"/>
  <c r="G8"/>
  <c r="H8"/>
  <c r="I8"/>
  <c r="G55"/>
  <c r="H55"/>
  <c r="I55"/>
  <c r="G16"/>
  <c r="H16"/>
  <c r="I16"/>
  <c r="G31"/>
  <c r="H31"/>
  <c r="I31"/>
  <c r="G4"/>
  <c r="H4"/>
  <c r="I4"/>
  <c r="G6"/>
  <c r="H6"/>
  <c r="I6"/>
  <c r="G64"/>
  <c r="H64"/>
  <c r="I64"/>
  <c r="G42"/>
  <c r="H42"/>
  <c r="I42"/>
  <c r="G23"/>
  <c r="H23"/>
  <c r="I23"/>
  <c r="G79"/>
  <c r="H79"/>
  <c r="I79"/>
  <c r="G66"/>
  <c r="H66"/>
  <c r="I66"/>
  <c r="G38"/>
  <c r="H38"/>
  <c r="I38"/>
  <c r="G67"/>
  <c r="H67"/>
  <c r="I67"/>
  <c r="G73"/>
  <c r="H73"/>
  <c r="I73"/>
  <c r="G18"/>
  <c r="H18"/>
  <c r="I18"/>
  <c r="G26"/>
  <c r="H26"/>
  <c r="I26"/>
  <c r="G7"/>
  <c r="H7"/>
  <c r="I7"/>
  <c r="G45"/>
  <c r="H45"/>
  <c r="I45"/>
  <c r="G17"/>
  <c r="H17"/>
  <c r="I17"/>
  <c r="G80"/>
  <c r="H80"/>
  <c r="I80"/>
  <c r="G72"/>
  <c r="H72"/>
  <c r="I72"/>
  <c r="G43"/>
  <c r="H43"/>
  <c r="I43"/>
  <c r="G59"/>
  <c r="H59"/>
  <c r="I59"/>
  <c r="G61"/>
  <c r="H61"/>
  <c r="I61"/>
  <c r="G20"/>
  <c r="H20"/>
  <c r="I20"/>
  <c r="G56"/>
  <c r="H56"/>
  <c r="I56"/>
  <c r="G50"/>
  <c r="H50"/>
  <c r="I50"/>
  <c r="G14"/>
  <c r="H14"/>
  <c r="I14"/>
  <c r="G81"/>
  <c r="H81"/>
  <c r="I81"/>
  <c r="G82"/>
  <c r="H82"/>
  <c r="I82"/>
  <c r="G83"/>
  <c r="H83"/>
  <c r="I83"/>
  <c r="G84"/>
  <c r="H84"/>
  <c r="I84"/>
  <c r="G85"/>
  <c r="H85"/>
  <c r="I85"/>
  <c r="G86"/>
  <c r="H86"/>
  <c r="I86"/>
  <c r="G87"/>
  <c r="H87"/>
  <c r="I87"/>
  <c r="G88"/>
  <c r="H88"/>
  <c r="I88"/>
  <c r="G89"/>
  <c r="H89"/>
  <c r="I89"/>
  <c r="H90"/>
  <c r="I90"/>
  <c r="G91"/>
  <c r="H91"/>
  <c r="I91"/>
  <c r="G92"/>
  <c r="H92"/>
  <c r="I92"/>
  <c r="G93"/>
  <c r="H93"/>
  <c r="I93"/>
  <c r="G94"/>
  <c r="H94"/>
  <c r="I94"/>
  <c r="G95"/>
  <c r="H95"/>
  <c r="I95"/>
  <c r="G96"/>
  <c r="H96"/>
  <c r="I96"/>
  <c r="G97"/>
  <c r="H97"/>
  <c r="I97"/>
  <c r="G98"/>
  <c r="H98"/>
  <c r="I98"/>
  <c r="G99"/>
  <c r="H99"/>
  <c r="I99"/>
  <c r="G100"/>
  <c r="H100"/>
  <c r="I100"/>
  <c r="G101"/>
  <c r="H101"/>
  <c r="I101"/>
  <c r="G102"/>
  <c r="H102"/>
  <c r="I102"/>
  <c r="G103"/>
  <c r="H103"/>
  <c r="I103"/>
  <c r="I11"/>
  <c r="H11"/>
  <c r="G11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24"/>
  <c r="E124" s="1"/>
  <c r="G123"/>
  <c r="E123" s="1"/>
  <c r="G126"/>
  <c r="E126" s="1"/>
  <c r="G125"/>
  <c r="E125" s="1"/>
  <c r="N126"/>
  <c r="M126"/>
  <c r="N125"/>
  <c r="M125"/>
  <c r="N124"/>
  <c r="L124" s="1"/>
  <c r="N123"/>
  <c r="L123" s="1"/>
  <c r="N121"/>
  <c r="M121"/>
  <c r="N120"/>
  <c r="M120"/>
  <c r="N119"/>
  <c r="L119" s="1"/>
  <c r="N118"/>
  <c r="L118" s="1"/>
  <c r="U126"/>
  <c r="T126"/>
  <c r="U125"/>
  <c r="T125"/>
  <c r="U124"/>
  <c r="T124"/>
  <c r="U123"/>
  <c r="S123" s="1"/>
  <c r="U121"/>
  <c r="U120"/>
  <c r="U119"/>
  <c r="S119" s="1"/>
  <c r="U118"/>
  <c r="S118" s="1"/>
  <c r="AA121"/>
  <c r="H12"/>
  <c r="E12"/>
  <c r="L12"/>
  <c r="AK43" l="1"/>
  <c r="AK56"/>
  <c r="AK61"/>
  <c r="AK64"/>
  <c r="AK65"/>
  <c r="AK31"/>
  <c r="AK20"/>
  <c r="AK63"/>
  <c r="AK28"/>
  <c r="AK85"/>
  <c r="AF115"/>
  <c r="AK52"/>
  <c r="AK41"/>
  <c r="AK76"/>
  <c r="AK86"/>
  <c r="AK83"/>
  <c r="AK18"/>
  <c r="AK42"/>
  <c r="AK25"/>
  <c r="AK48"/>
  <c r="AK50"/>
  <c r="AK67"/>
  <c r="AK37"/>
  <c r="AF122"/>
  <c r="AK30"/>
  <c r="AK46"/>
  <c r="AK87"/>
  <c r="AK38"/>
  <c r="AF117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22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117"/>
  <c r="Y115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115"/>
  <c r="R117"/>
  <c r="R122"/>
  <c r="P33"/>
  <c r="P89"/>
  <c r="P28"/>
  <c r="P21"/>
  <c r="P69"/>
  <c r="P66"/>
  <c r="I89"/>
  <c r="I85"/>
  <c r="P29"/>
  <c r="I29"/>
  <c r="J36" i="4" s="1"/>
  <c r="I88" i="2"/>
  <c r="P77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20" i="4" s="1"/>
  <c r="I74" i="2"/>
  <c r="P57"/>
  <c r="I54"/>
  <c r="P45"/>
  <c r="I38"/>
  <c r="P25"/>
  <c r="P23"/>
  <c r="I84"/>
  <c r="J59" i="4" s="1"/>
  <c r="P64" i="2"/>
  <c r="I87"/>
  <c r="J56" i="4" s="1"/>
  <c r="I66" i="2"/>
  <c r="I64"/>
  <c r="J16" i="4" s="1"/>
  <c r="I45" i="2"/>
  <c r="P4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117"/>
  <c r="K122"/>
  <c r="I65"/>
  <c r="J31" i="4" s="1"/>
  <c r="I82" i="2"/>
  <c r="J72" i="4" s="1"/>
  <c r="I61" i="2"/>
  <c r="J21" i="4" s="1"/>
  <c r="I80" i="2"/>
  <c r="J17" i="4" s="1"/>
  <c r="I58" i="2"/>
  <c r="J51" i="4" s="1"/>
  <c r="I35" i="2"/>
  <c r="I25"/>
  <c r="J70" i="4" s="1"/>
  <c r="I28" i="2"/>
  <c r="J33" i="4" s="1"/>
  <c r="I32" i="2"/>
  <c r="J24" i="4" s="1"/>
  <c r="I43" i="2"/>
  <c r="J37" i="4" s="1"/>
  <c r="I77" i="2"/>
  <c r="J26" i="4" s="1"/>
  <c r="I67" i="2"/>
  <c r="J6" i="4" s="1"/>
  <c r="I57" i="2"/>
  <c r="J78" i="4" s="1"/>
  <c r="I79" i="2"/>
  <c r="J45" i="4" s="1"/>
  <c r="I44" i="2"/>
  <c r="J39" i="4" s="1"/>
  <c r="I63" i="2"/>
  <c r="J55" i="4" s="1"/>
  <c r="I68" i="2"/>
  <c r="J64" i="4" s="1"/>
  <c r="I48" i="2"/>
  <c r="J22" i="4" s="1"/>
  <c r="I71" i="2"/>
  <c r="J79" i="4" s="1"/>
  <c r="I78" i="2"/>
  <c r="J7" i="4" s="1"/>
  <c r="I59" i="2"/>
  <c r="J35" i="4" s="1"/>
  <c r="I30" i="2"/>
  <c r="J15" i="4" s="1"/>
  <c r="I26" i="2"/>
  <c r="J13" i="4" s="1"/>
  <c r="I72" i="2"/>
  <c r="J66" i="4" s="1"/>
  <c r="I51" i="2"/>
  <c r="I49"/>
  <c r="I21"/>
  <c r="J9" i="4" s="1"/>
  <c r="I83" i="2"/>
  <c r="J43" i="4" s="1"/>
  <c r="I81" i="2"/>
  <c r="J80" i="4" s="1"/>
  <c r="I37" i="2"/>
  <c r="J5" i="4" s="1"/>
  <c r="I76" i="2"/>
  <c r="J18" i="4" s="1"/>
  <c r="I36" i="2"/>
  <c r="J27" i="4" s="1"/>
  <c r="I41" i="2"/>
  <c r="J63" i="4" s="1"/>
  <c r="I53" i="2"/>
  <c r="J68" i="4" s="1"/>
  <c r="I60" i="2"/>
  <c r="J76" i="4" s="1"/>
  <c r="I56" i="2"/>
  <c r="J12" i="4" s="1"/>
  <c r="I52" i="2"/>
  <c r="J44" i="4" s="1"/>
  <c r="I40" i="2"/>
  <c r="J60" i="4" s="1"/>
  <c r="I24" i="2"/>
  <c r="J3" i="4" s="1"/>
  <c r="I20" i="2"/>
  <c r="J62" i="4" s="1"/>
  <c r="I73" i="2"/>
  <c r="J38" i="4" s="1"/>
  <c r="I33" i="2"/>
  <c r="J65" i="4" s="1"/>
  <c r="I70" i="2"/>
  <c r="J23" i="4" s="1"/>
  <c r="I62" i="2"/>
  <c r="J8" i="4" s="1"/>
  <c r="I50" i="2"/>
  <c r="J30" i="4" s="1"/>
  <c r="I46" i="2"/>
  <c r="J40" i="4" s="1"/>
  <c r="I42" i="2"/>
  <c r="J57" i="4" s="1"/>
  <c r="I34" i="2"/>
  <c r="J19" i="4" s="1"/>
  <c r="I22" i="2"/>
  <c r="J53" i="4" s="1"/>
  <c r="I75" i="2"/>
  <c r="J73" i="4" s="1"/>
  <c r="I55" i="2"/>
  <c r="J74" i="4" s="1"/>
  <c r="I47" i="2"/>
  <c r="J47" i="4" s="1"/>
  <c r="I39" i="2"/>
  <c r="J69" i="4" s="1"/>
  <c r="I31" i="2"/>
  <c r="J52" i="4" s="1"/>
  <c r="I27" i="2"/>
  <c r="J34" i="4" s="1"/>
  <c r="I23" i="2"/>
  <c r="J48" i="4" s="1"/>
  <c r="I19" i="2"/>
  <c r="J49" i="4" s="1"/>
  <c r="I15" i="2"/>
  <c r="J28" i="4" s="1"/>
  <c r="I14" i="2"/>
  <c r="I13"/>
  <c r="J25" i="4" s="1"/>
  <c r="I12" i="2"/>
  <c r="D116"/>
  <c r="D127"/>
  <c r="D117"/>
  <c r="D115"/>
  <c r="D122"/>
  <c r="K116"/>
  <c r="K115"/>
  <c r="J75" i="4"/>
  <c r="J54"/>
  <c r="J46"/>
  <c r="J77"/>
  <c r="J41"/>
  <c r="J32"/>
  <c r="J10"/>
  <c r="J29"/>
  <c r="J71"/>
  <c r="J4"/>
  <c r="J42"/>
  <c r="J67"/>
  <c r="J61"/>
  <c r="J50"/>
  <c r="J14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14" l="1"/>
  <c r="D128"/>
  <c r="D130"/>
  <c r="D129"/>
  <c r="J11" i="4"/>
  <c r="J58"/>
  <c r="QH12" i="2"/>
  <c r="QA12"/>
  <c r="PT12"/>
  <c r="NP12"/>
  <c r="PF12"/>
  <c r="OY12"/>
  <c r="OR12"/>
  <c r="OK12"/>
  <c r="OD12"/>
  <c r="NW12"/>
  <c r="NI12"/>
  <c r="F126" l="1"/>
  <c r="F119"/>
  <c r="F129"/>
  <c r="F125"/>
  <c r="F118"/>
  <c r="F121"/>
  <c r="F117"/>
  <c r="F120"/>
  <c r="F122"/>
  <c r="F123"/>
  <c r="F116"/>
  <c r="F124"/>
  <c r="F115"/>
  <c r="F128"/>
  <c r="H115"/>
  <c r="F127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/>
  <c r="FG12" l="1"/>
  <c r="ES12"/>
  <c r="EL12"/>
  <c r="DW12" l="1"/>
  <c r="DT12"/>
  <c r="DX12" l="1"/>
  <c r="DP12"/>
  <c r="DM12"/>
  <c r="DI12"/>
  <c r="DF12"/>
  <c r="DQ12" l="1"/>
  <c r="DJ12"/>
  <c r="DB12" l="1"/>
  <c r="CY12"/>
  <c r="DC12" l="1"/>
  <c r="CU12" l="1"/>
  <c r="CR12"/>
  <c r="CN12"/>
  <c r="CK12"/>
  <c r="CV12" l="1"/>
  <c r="CO12"/>
  <c r="CG12" l="1"/>
  <c r="CD12"/>
  <c r="CH12" l="1"/>
  <c r="BS12" l="1"/>
  <c r="BZ12"/>
  <c r="BW12"/>
  <c r="BL12"/>
  <c r="BI12"/>
  <c r="BP12"/>
  <c r="CA12" l="1"/>
  <c r="BT12"/>
  <c r="BM12"/>
  <c r="BE12"/>
  <c r="BB12"/>
  <c r="BF12" l="1"/>
  <c r="AU12"/>
  <c r="QD126"/>
  <c r="QD124"/>
  <c r="QD125"/>
  <c r="QD119"/>
  <c r="QD120"/>
  <c r="QD121"/>
  <c r="QD118"/>
  <c r="PW126"/>
  <c r="PW121"/>
  <c r="PP125"/>
  <c r="PP126"/>
  <c r="PP120"/>
  <c r="PP121"/>
  <c r="PI124"/>
  <c r="PI125"/>
  <c r="PI126"/>
  <c r="PI123"/>
  <c r="PI119"/>
  <c r="PI120"/>
  <c r="PI121"/>
  <c r="PI118"/>
  <c r="PB124"/>
  <c r="PB125"/>
  <c r="PB126"/>
  <c r="PB120"/>
  <c r="PB121"/>
  <c r="OU126"/>
  <c r="OU121"/>
  <c r="ON124"/>
  <c r="ON125"/>
  <c r="ON126"/>
  <c r="ON119"/>
  <c r="ON120"/>
  <c r="ON121"/>
  <c r="OG125"/>
  <c r="OG126"/>
  <c r="OG119"/>
  <c r="OG120"/>
  <c r="OG121"/>
  <c r="NZ125"/>
  <c r="NZ126"/>
  <c r="NZ120"/>
  <c r="NZ121"/>
  <c r="NS125"/>
  <c r="NS126"/>
  <c r="NS120"/>
  <c r="NS121"/>
  <c r="NL126"/>
  <c r="NL125"/>
  <c r="NL120"/>
  <c r="NL121"/>
  <c r="NE125"/>
  <c r="NE126"/>
  <c r="NE120"/>
  <c r="NE121"/>
  <c r="MX125"/>
  <c r="MX126"/>
  <c r="MQ126"/>
  <c r="MQ121"/>
  <c r="MJ124"/>
  <c r="MJ125"/>
  <c r="MJ126"/>
  <c r="MJ120"/>
  <c r="MJ121"/>
  <c r="MC124"/>
  <c r="MC125"/>
  <c r="MC126"/>
  <c r="MC119"/>
  <c r="MC120"/>
  <c r="MC121"/>
  <c r="LV121"/>
  <c r="LO124"/>
  <c r="LO125"/>
  <c r="LO126"/>
  <c r="LO120"/>
  <c r="LO121"/>
  <c r="LH124"/>
  <c r="LH125"/>
  <c r="LH126"/>
  <c r="LH123"/>
  <c r="LH119"/>
  <c r="LH120"/>
  <c r="LH121"/>
  <c r="LH118"/>
  <c r="LA124"/>
  <c r="LA125"/>
  <c r="LA126"/>
  <c r="LA119"/>
  <c r="LA120"/>
  <c r="LA121"/>
  <c r="KT124"/>
  <c r="KT125"/>
  <c r="KT126"/>
  <c r="KT119"/>
  <c r="KT120"/>
  <c r="KT121"/>
  <c r="KM124"/>
  <c r="KM125"/>
  <c r="KM126"/>
  <c r="KM123"/>
  <c r="KM119"/>
  <c r="KM120"/>
  <c r="KM121"/>
  <c r="KM118"/>
  <c r="KG126"/>
  <c r="KG125"/>
  <c r="KF125"/>
  <c r="KF126"/>
  <c r="KF120"/>
  <c r="KF121"/>
  <c r="JY126"/>
  <c r="JY121"/>
  <c r="JR125"/>
  <c r="JR126"/>
  <c r="JR120"/>
  <c r="JR121"/>
  <c r="JK124"/>
  <c r="JK125"/>
  <c r="JK126"/>
  <c r="JK119"/>
  <c r="JK120"/>
  <c r="JK121"/>
  <c r="JD125"/>
  <c r="JD126"/>
  <c r="JD119"/>
  <c r="JD120"/>
  <c r="JD121"/>
  <c r="IW126"/>
  <c r="IW121"/>
  <c r="IP124"/>
  <c r="IP125"/>
  <c r="IP126"/>
  <c r="IP121"/>
  <c r="II126"/>
  <c r="II121"/>
  <c r="IB124"/>
  <c r="IB125"/>
  <c r="IB126"/>
  <c r="IB119"/>
  <c r="IB120"/>
  <c r="IB121"/>
  <c r="HU125"/>
  <c r="HU126"/>
  <c r="HU121"/>
  <c r="HN124"/>
  <c r="HN125"/>
  <c r="HN126"/>
  <c r="HN123"/>
  <c r="HN119"/>
  <c r="HN120"/>
  <c r="HN121"/>
  <c r="HN118"/>
  <c r="HG124"/>
  <c r="HG125"/>
  <c r="HG126"/>
  <c r="HG120"/>
  <c r="HG121"/>
  <c r="GZ124"/>
  <c r="GZ125"/>
  <c r="GZ126"/>
  <c r="GZ123"/>
  <c r="GZ119"/>
  <c r="GZ120"/>
  <c r="GZ121"/>
  <c r="GZ118"/>
  <c r="GL126"/>
  <c r="GE125"/>
  <c r="GE126"/>
  <c r="GE121"/>
  <c r="FX125"/>
  <c r="FX126"/>
  <c r="FX121"/>
  <c r="FQ124"/>
  <c r="FQ125"/>
  <c r="FQ126"/>
  <c r="FQ123"/>
  <c r="FQ119"/>
  <c r="FQ120"/>
  <c r="FQ121"/>
  <c r="FJ126"/>
  <c r="FJ125"/>
  <c r="FJ120"/>
  <c r="FJ121"/>
  <c r="FC124"/>
  <c r="FC125"/>
  <c r="FC126"/>
  <c r="FC119"/>
  <c r="FC120"/>
  <c r="FC121"/>
  <c r="EV125"/>
  <c r="EV126"/>
  <c r="EV121"/>
  <c r="EO126"/>
  <c r="EO121"/>
  <c r="EI124"/>
  <c r="EH124"/>
  <c r="EH125"/>
  <c r="EH126"/>
  <c r="EH120"/>
  <c r="EH121"/>
  <c r="EA125"/>
  <c r="EA126"/>
  <c r="DT126"/>
  <c r="DT120"/>
  <c r="DT121"/>
  <c r="DM124"/>
  <c r="DM125"/>
  <c r="DM126"/>
  <c r="DM120"/>
  <c r="DM121"/>
  <c r="DF125"/>
  <c r="DF126"/>
  <c r="DF120"/>
  <c r="DF121"/>
  <c r="CY124"/>
  <c r="CY125"/>
  <c r="CY126"/>
  <c r="CY120"/>
  <c r="CY121"/>
  <c r="CR121"/>
  <c r="CK125"/>
  <c r="CK126"/>
  <c r="CM120"/>
  <c r="CM119"/>
  <c r="CK119" s="1"/>
  <c r="CM118"/>
  <c r="CM121"/>
  <c r="CL121"/>
  <c r="CL120"/>
  <c r="CK120"/>
  <c r="CK121"/>
  <c r="CK118"/>
  <c r="CD121"/>
  <c r="BV127"/>
  <c r="BW125"/>
  <c r="BW126"/>
  <c r="BW120"/>
  <c r="BW121"/>
  <c r="BR125"/>
  <c r="BR124"/>
  <c r="BP124" s="1"/>
  <c r="BR123"/>
  <c r="BP123" s="1"/>
  <c r="BQ125"/>
  <c r="BP126"/>
  <c r="BP125"/>
  <c r="BI126"/>
  <c r="BI121"/>
  <c r="QF126" l="1"/>
  <c r="QF125"/>
  <c r="QF124"/>
  <c r="QF123"/>
  <c r="QF121"/>
  <c r="QF120"/>
  <c r="QF119"/>
  <c r="QF118"/>
  <c r="QE126"/>
  <c r="QE125"/>
  <c r="QE124"/>
  <c r="QE123"/>
  <c r="QE121"/>
  <c r="QE120"/>
  <c r="QE119"/>
  <c r="QE118"/>
  <c r="QC130"/>
  <c r="QC129"/>
  <c r="QC127"/>
  <c r="QC116"/>
  <c r="QC114"/>
  <c r="PV130"/>
  <c r="PV129"/>
  <c r="PV127"/>
  <c r="PY126"/>
  <c r="PX126"/>
  <c r="PY125"/>
  <c r="PW125" s="1"/>
  <c r="PY124"/>
  <c r="PW124" s="1"/>
  <c r="PY123"/>
  <c r="PW123" s="1"/>
  <c r="PY121"/>
  <c r="PX121"/>
  <c r="PY120"/>
  <c r="PW120" s="1"/>
  <c r="PY119"/>
  <c r="PW119" s="1"/>
  <c r="PY118"/>
  <c r="PW118" s="1"/>
  <c r="PV116"/>
  <c r="PV114"/>
  <c r="PO130"/>
  <c r="PO129"/>
  <c r="PO127"/>
  <c r="PR126"/>
  <c r="PQ126"/>
  <c r="PR125"/>
  <c r="PQ125"/>
  <c r="PR124"/>
  <c r="PP124" s="1"/>
  <c r="PR123"/>
  <c r="PP123" s="1"/>
  <c r="PR121"/>
  <c r="PQ121"/>
  <c r="PR120"/>
  <c r="PQ120"/>
  <c r="PR119"/>
  <c r="PP119" s="1"/>
  <c r="PR118"/>
  <c r="PP118" s="1"/>
  <c r="PO116"/>
  <c r="PO114"/>
  <c r="PH130"/>
  <c r="PH129"/>
  <c r="PH127"/>
  <c r="PK126"/>
  <c r="PJ126"/>
  <c r="PK125"/>
  <c r="PJ125"/>
  <c r="PK124"/>
  <c r="PJ124"/>
  <c r="PK123"/>
  <c r="PJ123"/>
  <c r="PK121"/>
  <c r="PJ121"/>
  <c r="PK120"/>
  <c r="PJ120"/>
  <c r="PK119"/>
  <c r="PJ119"/>
  <c r="PK118"/>
  <c r="PJ118"/>
  <c r="PH116"/>
  <c r="PH114"/>
  <c r="PA130"/>
  <c r="PA129"/>
  <c r="PA127"/>
  <c r="PD126"/>
  <c r="PC126"/>
  <c r="PD125"/>
  <c r="PC125"/>
  <c r="PD124"/>
  <c r="PC124"/>
  <c r="PD123"/>
  <c r="PB123" s="1"/>
  <c r="PD121"/>
  <c r="PC121"/>
  <c r="PD120"/>
  <c r="PC120"/>
  <c r="PD119"/>
  <c r="PB119" s="1"/>
  <c r="PD118"/>
  <c r="PB118" s="1"/>
  <c r="PA116"/>
  <c r="PA114"/>
  <c r="OT130"/>
  <c r="OT129"/>
  <c r="OT127"/>
  <c r="OW126"/>
  <c r="OV126"/>
  <c r="OW125"/>
  <c r="OU125" s="1"/>
  <c r="OW124"/>
  <c r="OU124" s="1"/>
  <c r="OW123"/>
  <c r="OU123" s="1"/>
  <c r="OW121"/>
  <c r="OV121"/>
  <c r="OW120"/>
  <c r="OU120" s="1"/>
  <c r="OW119"/>
  <c r="OU119" s="1"/>
  <c r="OW118"/>
  <c r="OU118" s="1"/>
  <c r="OT116"/>
  <c r="OT114"/>
  <c r="OM130"/>
  <c r="OM129"/>
  <c r="OM127"/>
  <c r="OP126"/>
  <c r="OO126"/>
  <c r="OP125"/>
  <c r="OO125"/>
  <c r="OP124"/>
  <c r="OO124"/>
  <c r="OP123"/>
  <c r="ON123" s="1"/>
  <c r="OP121"/>
  <c r="OO121"/>
  <c r="OP120"/>
  <c r="OO120"/>
  <c r="OP119"/>
  <c r="OO119"/>
  <c r="OP118"/>
  <c r="ON118" s="1"/>
  <c r="OM116"/>
  <c r="OM114"/>
  <c r="OF130"/>
  <c r="OF129"/>
  <c r="OF127"/>
  <c r="OI126"/>
  <c r="OH126"/>
  <c r="OI125"/>
  <c r="OH125"/>
  <c r="OI124"/>
  <c r="OG124" s="1"/>
  <c r="OI123"/>
  <c r="OG123" s="1"/>
  <c r="OI121"/>
  <c r="OH121"/>
  <c r="OI120"/>
  <c r="OH120"/>
  <c r="OI119"/>
  <c r="OH119"/>
  <c r="OI118"/>
  <c r="OG118" s="1"/>
  <c r="OF116"/>
  <c r="OF114"/>
  <c r="NY130"/>
  <c r="NY129"/>
  <c r="NY127"/>
  <c r="OB126"/>
  <c r="OA126"/>
  <c r="OB125"/>
  <c r="OA125"/>
  <c r="OB124"/>
  <c r="NZ124" s="1"/>
  <c r="OB123"/>
  <c r="NZ123" s="1"/>
  <c r="OB121"/>
  <c r="OA121"/>
  <c r="OB120"/>
  <c r="OA120"/>
  <c r="OB119"/>
  <c r="NZ119" s="1"/>
  <c r="OB118"/>
  <c r="NZ118" s="1"/>
  <c r="NY116"/>
  <c r="NY114"/>
  <c r="NR130"/>
  <c r="NR129"/>
  <c r="NR127"/>
  <c r="NU126"/>
  <c r="NT126"/>
  <c r="NU125"/>
  <c r="NT125"/>
  <c r="NU124"/>
  <c r="NS124" s="1"/>
  <c r="NU123"/>
  <c r="NS123" s="1"/>
  <c r="NU121"/>
  <c r="NT121"/>
  <c r="NU120"/>
  <c r="NT120"/>
  <c r="NU119"/>
  <c r="NS119" s="1"/>
  <c r="NU118"/>
  <c r="NS118" s="1"/>
  <c r="NR116"/>
  <c r="NR114"/>
  <c r="NK130"/>
  <c r="NK129"/>
  <c r="NK127"/>
  <c r="NN126"/>
  <c r="NM126"/>
  <c r="NN125"/>
  <c r="NM125"/>
  <c r="NN124"/>
  <c r="NL124" s="1"/>
  <c r="NM124" s="1"/>
  <c r="NN123"/>
  <c r="NL123" s="1"/>
  <c r="NN121"/>
  <c r="NM121"/>
  <c r="NN120"/>
  <c r="NM120"/>
  <c r="NN119"/>
  <c r="NL119" s="1"/>
  <c r="NN118"/>
  <c r="NL118" s="1"/>
  <c r="NK116"/>
  <c r="NK114"/>
  <c r="ND130"/>
  <c r="ND129"/>
  <c r="ND127"/>
  <c r="NG126"/>
  <c r="NF126"/>
  <c r="NG125"/>
  <c r="NF125"/>
  <c r="NG124"/>
  <c r="NE124" s="1"/>
  <c r="NG123"/>
  <c r="NE123" s="1"/>
  <c r="NG121"/>
  <c r="NF121"/>
  <c r="NG120"/>
  <c r="NF120"/>
  <c r="NG119"/>
  <c r="NE119" s="1"/>
  <c r="NG118"/>
  <c r="NE118" s="1"/>
  <c r="ND116"/>
  <c r="ND114"/>
  <c r="MW130"/>
  <c r="MW129"/>
  <c r="MW127"/>
  <c r="MZ126"/>
  <c r="MY126"/>
  <c r="MZ125"/>
  <c r="MY125"/>
  <c r="MZ124"/>
  <c r="MX124" s="1"/>
  <c r="MZ123"/>
  <c r="MX123" s="1"/>
  <c r="MZ121"/>
  <c r="MX121" s="1"/>
  <c r="MY121"/>
  <c r="MZ120"/>
  <c r="MX120" s="1"/>
  <c r="MZ119"/>
  <c r="MX119" s="1"/>
  <c r="MZ118"/>
  <c r="MX118" s="1"/>
  <c r="MW116"/>
  <c r="MW114"/>
  <c r="MP130"/>
  <c r="MP129"/>
  <c r="MP127"/>
  <c r="MS126"/>
  <c r="MR126"/>
  <c r="MS125"/>
  <c r="MQ125" s="1"/>
  <c r="MS124"/>
  <c r="MQ124" s="1"/>
  <c r="MS123"/>
  <c r="MQ123" s="1"/>
  <c r="MS121"/>
  <c r="MR121"/>
  <c r="MS120"/>
  <c r="MQ120" s="1"/>
  <c r="MS119"/>
  <c r="MQ119" s="1"/>
  <c r="MS118"/>
  <c r="MQ118" s="1"/>
  <c r="MP116"/>
  <c r="MP114"/>
  <c r="MI130"/>
  <c r="MI129"/>
  <c r="MI127"/>
  <c r="ML126"/>
  <c r="MK126"/>
  <c r="ML125"/>
  <c r="MK125"/>
  <c r="ML124"/>
  <c r="MK124"/>
  <c r="ML123"/>
  <c r="MJ123" s="1"/>
  <c r="MK123" s="1"/>
  <c r="ML121"/>
  <c r="MK121"/>
  <c r="ML120"/>
  <c r="MK120"/>
  <c r="ML119"/>
  <c r="MJ119" s="1"/>
  <c r="ML118"/>
  <c r="MJ118" s="1"/>
  <c r="MI116"/>
  <c r="MI114"/>
  <c r="MK119" s="1"/>
  <c r="MB130"/>
  <c r="MB129"/>
  <c r="MB127"/>
  <c r="ME126"/>
  <c r="MD126"/>
  <c r="ME125"/>
  <c r="MD125"/>
  <c r="ME124"/>
  <c r="MD124"/>
  <c r="ME123"/>
  <c r="MC123" s="1"/>
  <c r="MD123" s="1"/>
  <c r="ME121"/>
  <c r="MD121"/>
  <c r="ME120"/>
  <c r="MD120"/>
  <c r="ME119"/>
  <c r="MD119"/>
  <c r="ME118"/>
  <c r="MC118" s="1"/>
  <c r="MD118" s="1"/>
  <c r="MB116"/>
  <c r="MB114"/>
  <c r="LU130"/>
  <c r="LU129"/>
  <c r="LU127"/>
  <c r="LX126"/>
  <c r="LV126" s="1"/>
  <c r="LX125"/>
  <c r="LV125" s="1"/>
  <c r="LX124"/>
  <c r="LV124" s="1"/>
  <c r="LX123"/>
  <c r="LV123" s="1"/>
  <c r="LX121"/>
  <c r="LW121"/>
  <c r="LX120"/>
  <c r="LV120" s="1"/>
  <c r="LX119"/>
  <c r="LV119" s="1"/>
  <c r="LX118"/>
  <c r="LV118" s="1"/>
  <c r="LU116"/>
  <c r="LU114"/>
  <c r="LW126" s="1"/>
  <c r="LN130"/>
  <c r="LN129"/>
  <c r="LN127"/>
  <c r="LQ126"/>
  <c r="LP126"/>
  <c r="LQ125"/>
  <c r="LP125"/>
  <c r="LQ124"/>
  <c r="LP124"/>
  <c r="LQ123"/>
  <c r="LO123" s="1"/>
  <c r="LP123" s="1"/>
  <c r="LQ121"/>
  <c r="LP121"/>
  <c r="LQ120"/>
  <c r="LP120"/>
  <c r="LQ119"/>
  <c r="LO119" s="1"/>
  <c r="LP119"/>
  <c r="LQ118"/>
  <c r="LO118" s="1"/>
  <c r="LN116"/>
  <c r="LP115"/>
  <c r="LN114"/>
  <c r="LG130"/>
  <c r="LG129"/>
  <c r="LG127"/>
  <c r="LJ126"/>
  <c r="LI126"/>
  <c r="LJ125"/>
  <c r="LI125"/>
  <c r="LJ124"/>
  <c r="LI124"/>
  <c r="LJ123"/>
  <c r="LI123"/>
  <c r="LJ121"/>
  <c r="LI121"/>
  <c r="LJ120"/>
  <c r="LI120"/>
  <c r="LJ119"/>
  <c r="LI119"/>
  <c r="LJ118"/>
  <c r="LI118"/>
  <c r="LG116"/>
  <c r="LG114"/>
  <c r="KZ130"/>
  <c r="KZ129"/>
  <c r="KZ127"/>
  <c r="LC126"/>
  <c r="LB126"/>
  <c r="LC125"/>
  <c r="LB125"/>
  <c r="LC124"/>
  <c r="LB124"/>
  <c r="LC123"/>
  <c r="LA123" s="1"/>
  <c r="LC121"/>
  <c r="LB121"/>
  <c r="LC120"/>
  <c r="LB120"/>
  <c r="LC119"/>
  <c r="LB119"/>
  <c r="LC118"/>
  <c r="LA118" s="1"/>
  <c r="KZ116"/>
  <c r="KZ114"/>
  <c r="KS130"/>
  <c r="KS129"/>
  <c r="KS127"/>
  <c r="KV126"/>
  <c r="KU126"/>
  <c r="KV125"/>
  <c r="KU125"/>
  <c r="KV124"/>
  <c r="KU124"/>
  <c r="KV123"/>
  <c r="KT123" s="1"/>
  <c r="KV121"/>
  <c r="KU121"/>
  <c r="KV120"/>
  <c r="KU120"/>
  <c r="KV119"/>
  <c r="KU119"/>
  <c r="KV118"/>
  <c r="KT118" s="1"/>
  <c r="KS116"/>
  <c r="KS114"/>
  <c r="KL130"/>
  <c r="KL129"/>
  <c r="KL127"/>
  <c r="KO126"/>
  <c r="KN126"/>
  <c r="KO125"/>
  <c r="KN125"/>
  <c r="KO124"/>
  <c r="KN124"/>
  <c r="KO123"/>
  <c r="KN123"/>
  <c r="KO121"/>
  <c r="KN121"/>
  <c r="KO120"/>
  <c r="KN120"/>
  <c r="KO119"/>
  <c r="KN119"/>
  <c r="KO118"/>
  <c r="KN118"/>
  <c r="KL116"/>
  <c r="KL114"/>
  <c r="KE130"/>
  <c r="KE129"/>
  <c r="KE127"/>
  <c r="KH126"/>
  <c r="KH125"/>
  <c r="KH124"/>
  <c r="KF124" s="1"/>
  <c r="KG124"/>
  <c r="KH123"/>
  <c r="KF123" s="1"/>
  <c r="KG123" s="1"/>
  <c r="KH121"/>
  <c r="KG121"/>
  <c r="KH120"/>
  <c r="KG120"/>
  <c r="KH119"/>
  <c r="KF119" s="1"/>
  <c r="KG119"/>
  <c r="KH118"/>
  <c r="KF118" s="1"/>
  <c r="KG118" s="1"/>
  <c r="KE116"/>
  <c r="KE114"/>
  <c r="JX130"/>
  <c r="JX129"/>
  <c r="JX127"/>
  <c r="KA126"/>
  <c r="JZ126"/>
  <c r="KA125"/>
  <c r="JY125" s="1"/>
  <c r="KA124"/>
  <c r="JY124" s="1"/>
  <c r="KA123"/>
  <c r="JY123" s="1"/>
  <c r="KA121"/>
  <c r="JZ121"/>
  <c r="KA120"/>
  <c r="JY120" s="1"/>
  <c r="KA119"/>
  <c r="JY119" s="1"/>
  <c r="KA118"/>
  <c r="JY118" s="1"/>
  <c r="JX116"/>
  <c r="JX114"/>
  <c r="JQ130"/>
  <c r="JQ129"/>
  <c r="JQ127"/>
  <c r="JT126"/>
  <c r="JS126"/>
  <c r="JT125"/>
  <c r="JS125"/>
  <c r="JT124"/>
  <c r="JR124" s="1"/>
  <c r="JT123"/>
  <c r="JR123" s="1"/>
  <c r="JT121"/>
  <c r="JS121"/>
  <c r="JT120"/>
  <c r="JS120"/>
  <c r="JT119"/>
  <c r="JR119" s="1"/>
  <c r="JS119" s="1"/>
  <c r="JT118"/>
  <c r="JR118" s="1"/>
  <c r="JQ116"/>
  <c r="JQ114"/>
  <c r="JJ130"/>
  <c r="JJ129"/>
  <c r="JJ127"/>
  <c r="JM126"/>
  <c r="JL126"/>
  <c r="JM125"/>
  <c r="JL125"/>
  <c r="JM124"/>
  <c r="JL124"/>
  <c r="JM123"/>
  <c r="JK123" s="1"/>
  <c r="JL123" s="1"/>
  <c r="JM121"/>
  <c r="JL121"/>
  <c r="JM120"/>
  <c r="JL120"/>
  <c r="JM119"/>
  <c r="JL119"/>
  <c r="JM118"/>
  <c r="JK118" s="1"/>
  <c r="JJ116"/>
  <c r="JJ114"/>
  <c r="JC130"/>
  <c r="JC129"/>
  <c r="JC127"/>
  <c r="JF126"/>
  <c r="JE126"/>
  <c r="JF125"/>
  <c r="JE125"/>
  <c r="JF124"/>
  <c r="JD124" s="1"/>
  <c r="JE124" s="1"/>
  <c r="JF123"/>
  <c r="JD123" s="1"/>
  <c r="JF121"/>
  <c r="JE121"/>
  <c r="JF120"/>
  <c r="JE120"/>
  <c r="JF119"/>
  <c r="JE119"/>
  <c r="JF118"/>
  <c r="JD118" s="1"/>
  <c r="JC116"/>
  <c r="JC114"/>
  <c r="IV130"/>
  <c r="IV129"/>
  <c r="IV127"/>
  <c r="IY126"/>
  <c r="IX126"/>
  <c r="IY125"/>
  <c r="IW125" s="1"/>
  <c r="IX125" s="1"/>
  <c r="IY124"/>
  <c r="IW124" s="1"/>
  <c r="IY123"/>
  <c r="IW123" s="1"/>
  <c r="IY121"/>
  <c r="IX121"/>
  <c r="IY120"/>
  <c r="IW120" s="1"/>
  <c r="IX120"/>
  <c r="IY119"/>
  <c r="IW119" s="1"/>
  <c r="IY118"/>
  <c r="IW118" s="1"/>
  <c r="IV116"/>
  <c r="IV114"/>
  <c r="IO130"/>
  <c r="IO129"/>
  <c r="IO127"/>
  <c r="IR126"/>
  <c r="IQ126"/>
  <c r="IR125"/>
  <c r="IQ125"/>
  <c r="IR124"/>
  <c r="IQ124"/>
  <c r="IR123"/>
  <c r="IP123" s="1"/>
  <c r="IR121"/>
  <c r="IQ121"/>
  <c r="IR120"/>
  <c r="IP120" s="1"/>
  <c r="IR119"/>
  <c r="IP119" s="1"/>
  <c r="IR118"/>
  <c r="IP118" s="1"/>
  <c r="IO116"/>
  <c r="IO114"/>
  <c r="IH130"/>
  <c r="IH129"/>
  <c r="IH127"/>
  <c r="IK126"/>
  <c r="IJ126"/>
  <c r="IK125"/>
  <c r="II125" s="1"/>
  <c r="IK124"/>
  <c r="II124" s="1"/>
  <c r="IK123"/>
  <c r="II123" s="1"/>
  <c r="IK121"/>
  <c r="IJ121"/>
  <c r="IK120"/>
  <c r="II120" s="1"/>
  <c r="IK119"/>
  <c r="II119" s="1"/>
  <c r="IK118"/>
  <c r="II118" s="1"/>
  <c r="IH116"/>
  <c r="IH114"/>
  <c r="IA130"/>
  <c r="IA129"/>
  <c r="IA127"/>
  <c r="ID126"/>
  <c r="IC126"/>
  <c r="ID125"/>
  <c r="IC125"/>
  <c r="ID124"/>
  <c r="IC124"/>
  <c r="ID123"/>
  <c r="IB123" s="1"/>
  <c r="ID121"/>
  <c r="IC121"/>
  <c r="ID120"/>
  <c r="IC120"/>
  <c r="ID119"/>
  <c r="IC119"/>
  <c r="ID118"/>
  <c r="IB118" s="1"/>
  <c r="IA116"/>
  <c r="IA114"/>
  <c r="HT130"/>
  <c r="HT129"/>
  <c r="HT127"/>
  <c r="HW126"/>
  <c r="HV126"/>
  <c r="HW125"/>
  <c r="HV125"/>
  <c r="HW124"/>
  <c r="HU124" s="1"/>
  <c r="HW123"/>
  <c r="HU123" s="1"/>
  <c r="HW121"/>
  <c r="HV121"/>
  <c r="HW120"/>
  <c r="HU120" s="1"/>
  <c r="HW119"/>
  <c r="HU119" s="1"/>
  <c r="HW118"/>
  <c r="HU118" s="1"/>
  <c r="HT116"/>
  <c r="HT114"/>
  <c r="HM130"/>
  <c r="HM129"/>
  <c r="HM127"/>
  <c r="HP126"/>
  <c r="HO126"/>
  <c r="HP125"/>
  <c r="HO125"/>
  <c r="HP124"/>
  <c r="HO124"/>
  <c r="HP123"/>
  <c r="HO123"/>
  <c r="HP121"/>
  <c r="HO121"/>
  <c r="HP120"/>
  <c r="HO120"/>
  <c r="HP119"/>
  <c r="HO119"/>
  <c r="HP118"/>
  <c r="HO118"/>
  <c r="HM116"/>
  <c r="HM114"/>
  <c r="HF130"/>
  <c r="HF129"/>
  <c r="HF127"/>
  <c r="HI126"/>
  <c r="HH126"/>
  <c r="HI125"/>
  <c r="HH125"/>
  <c r="HI124"/>
  <c r="HH124"/>
  <c r="HI123"/>
  <c r="HG123" s="1"/>
  <c r="HI121"/>
  <c r="HH121"/>
  <c r="HI120"/>
  <c r="HH120"/>
  <c r="HI119"/>
  <c r="HG119" s="1"/>
  <c r="HI118"/>
  <c r="HG118" s="1"/>
  <c r="HF116"/>
  <c r="HF114"/>
  <c r="GY130"/>
  <c r="GY129"/>
  <c r="GY127"/>
  <c r="HB126"/>
  <c r="HA126"/>
  <c r="HB125"/>
  <c r="HA125"/>
  <c r="HB124"/>
  <c r="HA124"/>
  <c r="HB123"/>
  <c r="HA123"/>
  <c r="HB121"/>
  <c r="HA121"/>
  <c r="HB120"/>
  <c r="HA120"/>
  <c r="HB119"/>
  <c r="HA119"/>
  <c r="HB118"/>
  <c r="HA118"/>
  <c r="GY116"/>
  <c r="GY114"/>
  <c r="GR130"/>
  <c r="GR129"/>
  <c r="GR127"/>
  <c r="GU126"/>
  <c r="GS126" s="1"/>
  <c r="GT126" s="1"/>
  <c r="GU125"/>
  <c r="GS125" s="1"/>
  <c r="GU124"/>
  <c r="GS124" s="1"/>
  <c r="GU123"/>
  <c r="GS123" s="1"/>
  <c r="GU121"/>
  <c r="GS121" s="1"/>
  <c r="GU120"/>
  <c r="GS120" s="1"/>
  <c r="GU119"/>
  <c r="GS119" s="1"/>
  <c r="GU118"/>
  <c r="GS118" s="1"/>
  <c r="GR116"/>
  <c r="GR114"/>
  <c r="GK130"/>
  <c r="GK129"/>
  <c r="GK127"/>
  <c r="GN126"/>
  <c r="GM126"/>
  <c r="GN125"/>
  <c r="GL125" s="1"/>
  <c r="GN124"/>
  <c r="GL124" s="1"/>
  <c r="GN123"/>
  <c r="GL123" s="1"/>
  <c r="GN121"/>
  <c r="GL121" s="1"/>
  <c r="GN120"/>
  <c r="GL120" s="1"/>
  <c r="GN119"/>
  <c r="GL119" s="1"/>
  <c r="GN118"/>
  <c r="GL118" s="1"/>
  <c r="GK116"/>
  <c r="GK114"/>
  <c r="GM122" s="1"/>
  <c r="GD130"/>
  <c r="GD129"/>
  <c r="GD127"/>
  <c r="GG126"/>
  <c r="GF126"/>
  <c r="GG125"/>
  <c r="GF125"/>
  <c r="GG124"/>
  <c r="GE124" s="1"/>
  <c r="GG123"/>
  <c r="GE123" s="1"/>
  <c r="GG121"/>
  <c r="GF121"/>
  <c r="GG120"/>
  <c r="GE120" s="1"/>
  <c r="GG119"/>
  <c r="GE119" s="1"/>
  <c r="GG118"/>
  <c r="GE118" s="1"/>
  <c r="GD116"/>
  <c r="GD114"/>
  <c r="FW130"/>
  <c r="FW129"/>
  <c r="FW127"/>
  <c r="FZ126"/>
  <c r="FY126"/>
  <c r="FZ125"/>
  <c r="FY125"/>
  <c r="FZ124"/>
  <c r="FX124" s="1"/>
  <c r="FZ123"/>
  <c r="FX123" s="1"/>
  <c r="FZ121"/>
  <c r="FY121"/>
  <c r="FZ120"/>
  <c r="FX120" s="1"/>
  <c r="FZ119"/>
  <c r="FX119" s="1"/>
  <c r="FZ118"/>
  <c r="FX118" s="1"/>
  <c r="FW116"/>
  <c r="FW114"/>
  <c r="FP130"/>
  <c r="FP129"/>
  <c r="FP127"/>
  <c r="FS126"/>
  <c r="FR126"/>
  <c r="FS125"/>
  <c r="FR125"/>
  <c r="FS124"/>
  <c r="FR124"/>
  <c r="FS123"/>
  <c r="FR123"/>
  <c r="FS121"/>
  <c r="FR121"/>
  <c r="FS120"/>
  <c r="FR120"/>
  <c r="FS119"/>
  <c r="FR119"/>
  <c r="FS118"/>
  <c r="FQ118" s="1"/>
  <c r="FP116"/>
  <c r="FP114"/>
  <c r="FI130"/>
  <c r="FI129"/>
  <c r="FI127"/>
  <c r="FL126"/>
  <c r="FK126"/>
  <c r="FL125"/>
  <c r="FK125"/>
  <c r="FL124"/>
  <c r="FJ124" s="1"/>
  <c r="FL123"/>
  <c r="FJ123" s="1"/>
  <c r="FL121"/>
  <c r="FK121"/>
  <c r="FL120"/>
  <c r="FK120"/>
  <c r="FL119"/>
  <c r="FJ119" s="1"/>
  <c r="FL118"/>
  <c r="FJ118" s="1"/>
  <c r="FI116"/>
  <c r="FI114"/>
  <c r="FB130"/>
  <c r="FB129"/>
  <c r="FB127"/>
  <c r="FE126"/>
  <c r="FD126"/>
  <c r="FE125"/>
  <c r="FD125"/>
  <c r="FE124"/>
  <c r="FD124"/>
  <c r="FE123"/>
  <c r="FC123" s="1"/>
  <c r="FE121"/>
  <c r="FD121"/>
  <c r="FE120"/>
  <c r="FD120"/>
  <c r="FE119"/>
  <c r="FD119"/>
  <c r="FE118"/>
  <c r="FC118" s="1"/>
  <c r="FB116"/>
  <c r="FB114"/>
  <c r="EU130"/>
  <c r="EU129"/>
  <c r="EU127"/>
  <c r="EX126"/>
  <c r="EW126"/>
  <c r="EX125"/>
  <c r="EW125"/>
  <c r="EX124"/>
  <c r="EV124" s="1"/>
  <c r="EW124"/>
  <c r="EX123"/>
  <c r="EV123" s="1"/>
  <c r="EW123" s="1"/>
  <c r="EX121"/>
  <c r="EW121"/>
  <c r="EX120"/>
  <c r="EV120" s="1"/>
  <c r="EX119"/>
  <c r="EV119" s="1"/>
  <c r="EX118"/>
  <c r="EV118" s="1"/>
  <c r="EU116"/>
  <c r="EU114"/>
  <c r="EN130"/>
  <c r="EN129"/>
  <c r="EN127"/>
  <c r="EQ126"/>
  <c r="EP126"/>
  <c r="EQ125"/>
  <c r="EO125" s="1"/>
  <c r="EQ124"/>
  <c r="EO124" s="1"/>
  <c r="EQ123"/>
  <c r="EO123" s="1"/>
  <c r="EQ121"/>
  <c r="EP121"/>
  <c r="EQ120"/>
  <c r="EO120" s="1"/>
  <c r="EQ119"/>
  <c r="EO119" s="1"/>
  <c r="EQ118"/>
  <c r="EO118" s="1"/>
  <c r="EN116"/>
  <c r="EN114"/>
  <c r="EG130"/>
  <c r="EG129"/>
  <c r="EG127"/>
  <c r="EJ126"/>
  <c r="EI126"/>
  <c r="EJ125"/>
  <c r="EI125"/>
  <c r="EJ124"/>
  <c r="EJ123"/>
  <c r="EH123" s="1"/>
  <c r="EJ121"/>
  <c r="EI121"/>
  <c r="EJ120"/>
  <c r="EI120"/>
  <c r="EJ119"/>
  <c r="EH119" s="1"/>
  <c r="EJ118"/>
  <c r="EH118" s="1"/>
  <c r="EG116"/>
  <c r="EG114"/>
  <c r="DZ130"/>
  <c r="DZ129"/>
  <c r="DZ127"/>
  <c r="EC126"/>
  <c r="EB126"/>
  <c r="EC125"/>
  <c r="EB125"/>
  <c r="EC124"/>
  <c r="EA124" s="1"/>
  <c r="EB124" s="1"/>
  <c r="EC123"/>
  <c r="EA123" s="1"/>
  <c r="EC121"/>
  <c r="EA121" s="1"/>
  <c r="EB121"/>
  <c r="EC120"/>
  <c r="EA120" s="1"/>
  <c r="EC119"/>
  <c r="EA119" s="1"/>
  <c r="EC118"/>
  <c r="EA118" s="1"/>
  <c r="DZ116"/>
  <c r="DZ114"/>
  <c r="DS130"/>
  <c r="DS129"/>
  <c r="DS127"/>
  <c r="DV126"/>
  <c r="DU126"/>
  <c r="DV125"/>
  <c r="DT125" s="1"/>
  <c r="DV124"/>
  <c r="DT124" s="1"/>
  <c r="DV123"/>
  <c r="DT123" s="1"/>
  <c r="DV121"/>
  <c r="DU121"/>
  <c r="DV120"/>
  <c r="DU120"/>
  <c r="DV119"/>
  <c r="DT119" s="1"/>
  <c r="DV118"/>
  <c r="DT118" s="1"/>
  <c r="DS116"/>
  <c r="DS114"/>
  <c r="DL130"/>
  <c r="DL129"/>
  <c r="DL127"/>
  <c r="DO126"/>
  <c r="DN126"/>
  <c r="DO125"/>
  <c r="DN125"/>
  <c r="DO124"/>
  <c r="DN124"/>
  <c r="DO123"/>
  <c r="DM123" s="1"/>
  <c r="DO121"/>
  <c r="DN121"/>
  <c r="DO120"/>
  <c r="DN120"/>
  <c r="DO119"/>
  <c r="DM119" s="1"/>
  <c r="DO118"/>
  <c r="DM118" s="1"/>
  <c r="DL116"/>
  <c r="DL114"/>
  <c r="DN119" s="1"/>
  <c r="DE130"/>
  <c r="DE129"/>
  <c r="DE127"/>
  <c r="DH126"/>
  <c r="DG126"/>
  <c r="DH125"/>
  <c r="DG125"/>
  <c r="DH124"/>
  <c r="DF124" s="1"/>
  <c r="DH123"/>
  <c r="DF123" s="1"/>
  <c r="DG123" s="1"/>
  <c r="DH121"/>
  <c r="DG121"/>
  <c r="DH120"/>
  <c r="DG120"/>
  <c r="DH119"/>
  <c r="DF119" s="1"/>
  <c r="DH118"/>
  <c r="DF118" s="1"/>
  <c r="DE116"/>
  <c r="DE114"/>
  <c r="CX130"/>
  <c r="CX129"/>
  <c r="CX127"/>
  <c r="DA126"/>
  <c r="CZ126"/>
  <c r="DA125"/>
  <c r="CZ125"/>
  <c r="DA124"/>
  <c r="CZ124"/>
  <c r="DA123"/>
  <c r="CY123" s="1"/>
  <c r="DA121"/>
  <c r="CZ121"/>
  <c r="DA120"/>
  <c r="CZ120"/>
  <c r="DA119"/>
  <c r="CY119" s="1"/>
  <c r="DA118"/>
  <c r="CY118" s="1"/>
  <c r="CX116"/>
  <c r="CX114"/>
  <c r="CQ130"/>
  <c r="CQ129"/>
  <c r="CQ127"/>
  <c r="CT126"/>
  <c r="CR126" s="1"/>
  <c r="CT125"/>
  <c r="CR125" s="1"/>
  <c r="CT124"/>
  <c r="CR124" s="1"/>
  <c r="CS124" s="1"/>
  <c r="CT123"/>
  <c r="CR123" s="1"/>
  <c r="CT121"/>
  <c r="CS121"/>
  <c r="CT120"/>
  <c r="CR120" s="1"/>
  <c r="CT119"/>
  <c r="CR119" s="1"/>
  <c r="CT118"/>
  <c r="CR118" s="1"/>
  <c r="CQ116"/>
  <c r="CQ114"/>
  <c r="CS119" s="1"/>
  <c r="CJ130"/>
  <c r="CJ129"/>
  <c r="CJ127"/>
  <c r="CM126"/>
  <c r="CL126"/>
  <c r="CM125"/>
  <c r="CL125"/>
  <c r="CM124"/>
  <c r="CK124" s="1"/>
  <c r="CM123"/>
  <c r="CK123" s="1"/>
  <c r="CJ116"/>
  <c r="CJ114"/>
  <c r="CL119" s="1"/>
  <c r="CC130"/>
  <c r="CC129"/>
  <c r="CC127"/>
  <c r="CF126"/>
  <c r="CD126" s="1"/>
  <c r="CF125"/>
  <c r="CD125" s="1"/>
  <c r="CF124"/>
  <c r="CD124" s="1"/>
  <c r="CF123"/>
  <c r="CD123" s="1"/>
  <c r="CF121"/>
  <c r="CE121"/>
  <c r="CF120"/>
  <c r="CD120" s="1"/>
  <c r="CF119"/>
  <c r="CD119" s="1"/>
  <c r="CF118"/>
  <c r="CD118" s="1"/>
  <c r="CC116"/>
  <c r="CC114"/>
  <c r="BV130"/>
  <c r="BV129"/>
  <c r="BY126"/>
  <c r="BX126"/>
  <c r="BY125"/>
  <c r="BX125"/>
  <c r="BY124"/>
  <c r="BW124" s="1"/>
  <c r="BY123"/>
  <c r="BW123" s="1"/>
  <c r="BY121"/>
  <c r="BX121"/>
  <c r="BY120"/>
  <c r="BX120"/>
  <c r="BY119"/>
  <c r="BW119" s="1"/>
  <c r="BY118"/>
  <c r="BW118" s="1"/>
  <c r="BV116"/>
  <c r="BV114"/>
  <c r="BO129"/>
  <c r="BO127"/>
  <c r="BR126"/>
  <c r="BQ126"/>
  <c r="BR121"/>
  <c r="BP121" s="1"/>
  <c r="BR120"/>
  <c r="BP120" s="1"/>
  <c r="BR119"/>
  <c r="BP119" s="1"/>
  <c r="BR118"/>
  <c r="BP118" s="1"/>
  <c r="BO116"/>
  <c r="BO114"/>
  <c r="BJ126"/>
  <c r="BJ121"/>
  <c r="BK126"/>
  <c r="BK125"/>
  <c r="BI125" s="1"/>
  <c r="BK124"/>
  <c r="BI124" s="1"/>
  <c r="BK123"/>
  <c r="BI123" s="1"/>
  <c r="BK121"/>
  <c r="BK120"/>
  <c r="BI120" s="1"/>
  <c r="BK119"/>
  <c r="BI119" s="1"/>
  <c r="BK118"/>
  <c r="BI118" s="1"/>
  <c r="BH130"/>
  <c r="BH127"/>
  <c r="BH116"/>
  <c r="BH114"/>
  <c r="BB126"/>
  <c r="BB121"/>
  <c r="BB120"/>
  <c r="BC126"/>
  <c r="BC121"/>
  <c r="BC120"/>
  <c r="BA127"/>
  <c r="BA116"/>
  <c r="AV121"/>
  <c r="AV126"/>
  <c r="AV125"/>
  <c r="AV124"/>
  <c r="AO126"/>
  <c r="AO125"/>
  <c r="AO121"/>
  <c r="AO120"/>
  <c r="AH126"/>
  <c r="AA126"/>
  <c r="AA125"/>
  <c r="AA124"/>
  <c r="AA120"/>
  <c r="BD126"/>
  <c r="BD125"/>
  <c r="BB125" s="1"/>
  <c r="BD124"/>
  <c r="BB124" s="1"/>
  <c r="BD123"/>
  <c r="BB123" s="1"/>
  <c r="BD121"/>
  <c r="BD120"/>
  <c r="BD119"/>
  <c r="BB119" s="1"/>
  <c r="BD118"/>
  <c r="BB118" s="1"/>
  <c r="AU118"/>
  <c r="HO115" l="1"/>
  <c r="BQ116"/>
  <c r="HO127"/>
  <c r="LI115"/>
  <c r="MK115"/>
  <c r="HA128"/>
  <c r="JL115"/>
  <c r="JS116"/>
  <c r="KU115"/>
  <c r="LP128"/>
  <c r="CE116"/>
  <c r="HA122"/>
  <c r="MD128"/>
  <c r="OH115"/>
  <c r="QE116"/>
  <c r="QE128"/>
  <c r="QE127"/>
  <c r="MD115"/>
  <c r="MK128"/>
  <c r="KG115"/>
  <c r="KN115"/>
  <c r="KN127"/>
  <c r="JL128"/>
  <c r="IQ115"/>
  <c r="HO128"/>
  <c r="HA129"/>
  <c r="HC115"/>
  <c r="GM115"/>
  <c r="PQ124"/>
  <c r="MD116"/>
  <c r="MK116"/>
  <c r="MY115"/>
  <c r="MK129"/>
  <c r="KN117"/>
  <c r="KN129"/>
  <c r="KP115"/>
  <c r="KN122"/>
  <c r="LP116"/>
  <c r="IX115"/>
  <c r="JS124"/>
  <c r="JZ124"/>
  <c r="HO116"/>
  <c r="HO117"/>
  <c r="HO129"/>
  <c r="HO122"/>
  <c r="HV124"/>
  <c r="GT121"/>
  <c r="HA116"/>
  <c r="HA127"/>
  <c r="FY124"/>
  <c r="HA117"/>
  <c r="FR118"/>
  <c r="FK124"/>
  <c r="DU125"/>
  <c r="DN129"/>
  <c r="DN123"/>
  <c r="DN115"/>
  <c r="DN122"/>
  <c r="DN128"/>
  <c r="CS125"/>
  <c r="CS126"/>
  <c r="CL124"/>
  <c r="BX117"/>
  <c r="BX123"/>
  <c r="BQ118"/>
  <c r="BJ125"/>
  <c r="IQ123"/>
  <c r="IQ128"/>
  <c r="IQ119"/>
  <c r="NF115"/>
  <c r="MR116"/>
  <c r="OV116"/>
  <c r="OV125"/>
  <c r="OV120"/>
  <c r="OH124"/>
  <c r="OO123"/>
  <c r="NT124"/>
  <c r="NT119"/>
  <c r="NM116"/>
  <c r="PJ122"/>
  <c r="PL115"/>
  <c r="PJ115"/>
  <c r="PJ127"/>
  <c r="PJ116"/>
  <c r="PJ128"/>
  <c r="PJ117"/>
  <c r="PJ129"/>
  <c r="QE122"/>
  <c r="JL116"/>
  <c r="JL118"/>
  <c r="JE115"/>
  <c r="JG115"/>
  <c r="JE118"/>
  <c r="JE123"/>
  <c r="JE127"/>
  <c r="HV120"/>
  <c r="QE117"/>
  <c r="QE129"/>
  <c r="QG115"/>
  <c r="QE115"/>
  <c r="PQ119"/>
  <c r="PX124"/>
  <c r="PX125"/>
  <c r="PQ123"/>
  <c r="PZ115"/>
  <c r="PQ129"/>
  <c r="NO115"/>
  <c r="NM118"/>
  <c r="NM123"/>
  <c r="PX120"/>
  <c r="PX123"/>
  <c r="PX128"/>
  <c r="PX119"/>
  <c r="PX118"/>
  <c r="PX122"/>
  <c r="PX115"/>
  <c r="PX127"/>
  <c r="PX116"/>
  <c r="PX117"/>
  <c r="PX129"/>
  <c r="PQ118"/>
  <c r="PQ122"/>
  <c r="PQ115"/>
  <c r="PQ127"/>
  <c r="PQ117"/>
  <c r="PQ116"/>
  <c r="PQ128"/>
  <c r="PS115"/>
  <c r="NM119"/>
  <c r="NM128"/>
  <c r="NM117"/>
  <c r="NM122"/>
  <c r="NM129"/>
  <c r="NM127"/>
  <c r="NM115"/>
  <c r="PC115"/>
  <c r="PC119"/>
  <c r="PC118"/>
  <c r="PC123"/>
  <c r="PC127"/>
  <c r="PE115"/>
  <c r="PC128"/>
  <c r="PC116"/>
  <c r="PC117"/>
  <c r="PC122"/>
  <c r="PC129"/>
  <c r="OV124"/>
  <c r="OV119"/>
  <c r="OV123"/>
  <c r="OV128"/>
  <c r="OV117"/>
  <c r="OV118"/>
  <c r="OX115"/>
  <c r="OV122"/>
  <c r="OV129"/>
  <c r="OV127"/>
  <c r="OV115"/>
  <c r="OO122"/>
  <c r="OO118"/>
  <c r="OO117"/>
  <c r="OO129"/>
  <c r="OO115"/>
  <c r="OO127"/>
  <c r="OO116"/>
  <c r="OO128"/>
  <c r="OQ115"/>
  <c r="OH117"/>
  <c r="OH118"/>
  <c r="OH123"/>
  <c r="OH127"/>
  <c r="OH116"/>
  <c r="OH128"/>
  <c r="OJ115"/>
  <c r="OH122"/>
  <c r="OH129"/>
  <c r="OA128"/>
  <c r="OA124"/>
  <c r="OA123"/>
  <c r="OA119"/>
  <c r="OA116"/>
  <c r="OA118"/>
  <c r="OA122"/>
  <c r="OA115"/>
  <c r="OC115"/>
  <c r="OA117"/>
  <c r="OA127"/>
  <c r="OA129"/>
  <c r="LW129"/>
  <c r="LW124"/>
  <c r="LW125"/>
  <c r="LW123"/>
  <c r="LW116"/>
  <c r="LW120"/>
  <c r="LW128"/>
  <c r="LW119"/>
  <c r="LW118"/>
  <c r="LW122"/>
  <c r="LW115"/>
  <c r="LY115"/>
  <c r="LW117"/>
  <c r="LW127"/>
  <c r="NT118"/>
  <c r="NT123"/>
  <c r="NV115"/>
  <c r="NT116"/>
  <c r="NT122"/>
  <c r="NT128"/>
  <c r="NT115"/>
  <c r="NT117"/>
  <c r="NT127"/>
  <c r="NT129"/>
  <c r="NF124"/>
  <c r="NF119"/>
  <c r="NF118"/>
  <c r="NF123"/>
  <c r="NF129"/>
  <c r="NF117"/>
  <c r="NF127"/>
  <c r="NF116"/>
  <c r="NF128"/>
  <c r="NH115"/>
  <c r="NF122"/>
  <c r="BX128"/>
  <c r="BX124"/>
  <c r="MY120"/>
  <c r="MY124"/>
  <c r="MY123"/>
  <c r="MY119"/>
  <c r="MY118"/>
  <c r="MY122"/>
  <c r="MY116"/>
  <c r="MY128"/>
  <c r="MY117"/>
  <c r="NA115"/>
  <c r="MY127"/>
  <c r="MY129"/>
  <c r="MR125"/>
  <c r="MR120"/>
  <c r="MR122"/>
  <c r="MR124"/>
  <c r="MT115"/>
  <c r="MR119"/>
  <c r="MR123"/>
  <c r="MR128"/>
  <c r="MR117"/>
  <c r="MR118"/>
  <c r="MR129"/>
  <c r="MR127"/>
  <c r="MR115"/>
  <c r="MK118"/>
  <c r="MK117"/>
  <c r="MK122"/>
  <c r="MK127"/>
  <c r="MM115"/>
  <c r="MD117"/>
  <c r="MD122"/>
  <c r="MD129"/>
  <c r="MD127"/>
  <c r="MF115"/>
  <c r="KG128"/>
  <c r="KG129"/>
  <c r="KG117"/>
  <c r="KI115"/>
  <c r="KG116"/>
  <c r="KG122"/>
  <c r="KG127"/>
  <c r="LP117"/>
  <c r="LR115"/>
  <c r="LP118"/>
  <c r="LP122"/>
  <c r="LP129"/>
  <c r="LP127"/>
  <c r="LI122"/>
  <c r="LI116"/>
  <c r="LI128"/>
  <c r="LK115"/>
  <c r="LI129"/>
  <c r="LI117"/>
  <c r="LI127"/>
  <c r="LB123"/>
  <c r="LB128"/>
  <c r="LB117"/>
  <c r="LD115"/>
  <c r="LB118"/>
  <c r="LB122"/>
  <c r="LB129"/>
  <c r="LB116"/>
  <c r="LB127"/>
  <c r="LB115"/>
  <c r="KU116"/>
  <c r="KU117"/>
  <c r="KU123"/>
  <c r="KU128"/>
  <c r="KU118"/>
  <c r="KU122"/>
  <c r="KW115"/>
  <c r="KU127"/>
  <c r="KU129"/>
  <c r="KN116"/>
  <c r="KN128"/>
  <c r="GT124"/>
  <c r="GT125"/>
  <c r="GT115"/>
  <c r="GT119"/>
  <c r="GT123"/>
  <c r="GT120"/>
  <c r="GT129"/>
  <c r="GT118"/>
  <c r="GT122"/>
  <c r="GT116"/>
  <c r="GT128"/>
  <c r="GV115"/>
  <c r="GT117"/>
  <c r="GT127"/>
  <c r="JZ125"/>
  <c r="JZ123"/>
  <c r="JZ120"/>
  <c r="JZ119"/>
  <c r="JZ129"/>
  <c r="JZ117"/>
  <c r="JZ118"/>
  <c r="JZ122"/>
  <c r="JZ115"/>
  <c r="JZ127"/>
  <c r="JZ116"/>
  <c r="JZ128"/>
  <c r="KB115"/>
  <c r="JS123"/>
  <c r="JS128"/>
  <c r="JU115"/>
  <c r="JS118"/>
  <c r="JS127"/>
  <c r="JS117"/>
  <c r="JS129"/>
  <c r="JS122"/>
  <c r="JS115"/>
  <c r="JL122"/>
  <c r="JN115"/>
  <c r="JL127"/>
  <c r="JL117"/>
  <c r="JL129"/>
  <c r="JE129"/>
  <c r="JE117"/>
  <c r="JE122"/>
  <c r="JE116"/>
  <c r="JE128"/>
  <c r="IX124"/>
  <c r="IX119"/>
  <c r="IX123"/>
  <c r="IX118"/>
  <c r="IX122"/>
  <c r="IX116"/>
  <c r="IX128"/>
  <c r="IZ115"/>
  <c r="IX117"/>
  <c r="IX127"/>
  <c r="IX129"/>
  <c r="IQ120"/>
  <c r="IQ116"/>
  <c r="IQ118"/>
  <c r="IQ127"/>
  <c r="IQ117"/>
  <c r="IQ129"/>
  <c r="IQ122"/>
  <c r="IS115"/>
  <c r="IC123"/>
  <c r="IC118"/>
  <c r="IE115"/>
  <c r="IC122"/>
  <c r="IC115"/>
  <c r="IC127"/>
  <c r="IC128"/>
  <c r="IC117"/>
  <c r="IC129"/>
  <c r="IC116"/>
  <c r="IJ125"/>
  <c r="IJ124"/>
  <c r="IJ123"/>
  <c r="IJ119"/>
  <c r="IJ120"/>
  <c r="IJ118"/>
  <c r="IJ115"/>
  <c r="IL115"/>
  <c r="IJ117"/>
  <c r="IJ127"/>
  <c r="IJ129"/>
  <c r="IJ116"/>
  <c r="IJ122"/>
  <c r="IJ128"/>
  <c r="HQ115"/>
  <c r="HV119"/>
  <c r="HV123"/>
  <c r="HV118"/>
  <c r="HV128"/>
  <c r="HX115"/>
  <c r="HV122"/>
  <c r="HV116"/>
  <c r="HV115"/>
  <c r="HV117"/>
  <c r="HV127"/>
  <c r="HV129"/>
  <c r="HH123"/>
  <c r="HH119"/>
  <c r="HH118"/>
  <c r="HH115"/>
  <c r="HH116"/>
  <c r="HH122"/>
  <c r="HH128"/>
  <c r="HJ115"/>
  <c r="HH117"/>
  <c r="HH127"/>
  <c r="HH129"/>
  <c r="HA115"/>
  <c r="GM123"/>
  <c r="GM121"/>
  <c r="GM117"/>
  <c r="GM128"/>
  <c r="GM116"/>
  <c r="GM127"/>
  <c r="GM129"/>
  <c r="GO115"/>
  <c r="GM125"/>
  <c r="GM120"/>
  <c r="GM124"/>
  <c r="GM119"/>
  <c r="GM118"/>
  <c r="GF124"/>
  <c r="GF123"/>
  <c r="GH115"/>
  <c r="GF120"/>
  <c r="GF118"/>
  <c r="GF122"/>
  <c r="GF116"/>
  <c r="GF128"/>
  <c r="GF119"/>
  <c r="GF115"/>
  <c r="GF127"/>
  <c r="GF117"/>
  <c r="GF129"/>
  <c r="FY115"/>
  <c r="FY123"/>
  <c r="FY120"/>
  <c r="FY119"/>
  <c r="FY118"/>
  <c r="FY128"/>
  <c r="FY122"/>
  <c r="FY116"/>
  <c r="FY127"/>
  <c r="GA115"/>
  <c r="FY117"/>
  <c r="FY129"/>
  <c r="FR116"/>
  <c r="FR128"/>
  <c r="FR117"/>
  <c r="FR122"/>
  <c r="FR127"/>
  <c r="FT115"/>
  <c r="FR129"/>
  <c r="FR115"/>
  <c r="FK123"/>
  <c r="FK119"/>
  <c r="FK122"/>
  <c r="FK118"/>
  <c r="FK128"/>
  <c r="FK116"/>
  <c r="FK127"/>
  <c r="FK129"/>
  <c r="FM115"/>
  <c r="FK117"/>
  <c r="FK115"/>
  <c r="FD129"/>
  <c r="FD123"/>
  <c r="FD118"/>
  <c r="FD122"/>
  <c r="FF115"/>
  <c r="FD116"/>
  <c r="FD128"/>
  <c r="FD115"/>
  <c r="FD117"/>
  <c r="FD127"/>
  <c r="EW119"/>
  <c r="EW120"/>
  <c r="EW116"/>
  <c r="EW117"/>
  <c r="EW128"/>
  <c r="EW118"/>
  <c r="EW122"/>
  <c r="EW129"/>
  <c r="EW115"/>
  <c r="EW127"/>
  <c r="EY115"/>
  <c r="EP120"/>
  <c r="EP124"/>
  <c r="EP125"/>
  <c r="EP123"/>
  <c r="ER115"/>
  <c r="EP119"/>
  <c r="EP128"/>
  <c r="EP129"/>
  <c r="EP118"/>
  <c r="EP122"/>
  <c r="EP116"/>
  <c r="EP115"/>
  <c r="EP117"/>
  <c r="EP127"/>
  <c r="EI119"/>
  <c r="EI128"/>
  <c r="EI123"/>
  <c r="EI118"/>
  <c r="EI129"/>
  <c r="EI115"/>
  <c r="EI116"/>
  <c r="EI122"/>
  <c r="EI117"/>
  <c r="EI127"/>
  <c r="EK115"/>
  <c r="EB120"/>
  <c r="EB119"/>
  <c r="EB116"/>
  <c r="EB123"/>
  <c r="EB128"/>
  <c r="EB118"/>
  <c r="EB129"/>
  <c r="EB122"/>
  <c r="ED115"/>
  <c r="EB115"/>
  <c r="EB117"/>
  <c r="EB127"/>
  <c r="DU124"/>
  <c r="DU119"/>
  <c r="DU123"/>
  <c r="DU118"/>
  <c r="DU128"/>
  <c r="DU116"/>
  <c r="DU117"/>
  <c r="DU129"/>
  <c r="DW115"/>
  <c r="DU122"/>
  <c r="DU115"/>
  <c r="DU127"/>
  <c r="DN118"/>
  <c r="DN127"/>
  <c r="DN116"/>
  <c r="DP115"/>
  <c r="DG124"/>
  <c r="DG119"/>
  <c r="DG118"/>
  <c r="DG128"/>
  <c r="DG122"/>
  <c r="DI115"/>
  <c r="DG129"/>
  <c r="DG117"/>
  <c r="DG116"/>
  <c r="DG127"/>
  <c r="DG115"/>
  <c r="CZ119"/>
  <c r="CZ128"/>
  <c r="CZ123"/>
  <c r="DB115"/>
  <c r="CZ118"/>
  <c r="CZ117"/>
  <c r="CZ115"/>
  <c r="CZ122"/>
  <c r="CZ129"/>
  <c r="CZ116"/>
  <c r="CZ127"/>
  <c r="CS117"/>
  <c r="CS123"/>
  <c r="CS120"/>
  <c r="CS115"/>
  <c r="CS128"/>
  <c r="CS118"/>
  <c r="CS127"/>
  <c r="CU115"/>
  <c r="CS122"/>
  <c r="CS129"/>
  <c r="CS116"/>
  <c r="CL123"/>
  <c r="CN115"/>
  <c r="CL128"/>
  <c r="CL129"/>
  <c r="CL122"/>
  <c r="CL118"/>
  <c r="CL116"/>
  <c r="CL115"/>
  <c r="CL117"/>
  <c r="CL127"/>
  <c r="CE125"/>
  <c r="CE123"/>
  <c r="CE126"/>
  <c r="CE124"/>
  <c r="CE129"/>
  <c r="CG115"/>
  <c r="CE119"/>
  <c r="CE128"/>
  <c r="CE120"/>
  <c r="CE118"/>
  <c r="CE122"/>
  <c r="CE127"/>
  <c r="CE115"/>
  <c r="BZ115"/>
  <c r="BX119"/>
  <c r="BX118"/>
  <c r="BX122"/>
  <c r="BX115"/>
  <c r="BX129"/>
  <c r="BX116"/>
  <c r="BX127"/>
  <c r="BQ121"/>
  <c r="BQ120"/>
  <c r="BQ119"/>
  <c r="BQ124"/>
  <c r="BQ123"/>
  <c r="BQ127"/>
  <c r="BQ128"/>
  <c r="BQ115"/>
  <c r="BQ129"/>
  <c r="BS115"/>
  <c r="BQ117"/>
  <c r="BQ122"/>
  <c r="BJ124"/>
  <c r="BJ120"/>
  <c r="BJ123"/>
  <c r="BJ119"/>
  <c r="BJ118"/>
  <c r="BJ127"/>
  <c r="BJ128"/>
  <c r="BJ116"/>
  <c r="BH129"/>
  <c r="BJ129" s="1"/>
  <c r="BJ115"/>
  <c r="BJ122"/>
  <c r="BJ117"/>
  <c r="BL115"/>
  <c r="BA114"/>
  <c r="BA129"/>
  <c r="BC129" s="1"/>
  <c r="BA130"/>
  <c r="BE115"/>
  <c r="AU124"/>
  <c r="AU125"/>
  <c r="AU126"/>
  <c r="AU123"/>
  <c r="AW120"/>
  <c r="AU120" s="1"/>
  <c r="AW119"/>
  <c r="AU119" s="1"/>
  <c r="AW118"/>
  <c r="AU121"/>
  <c r="BC124" l="1"/>
  <c r="BC125"/>
  <c r="BC123"/>
  <c r="BC122"/>
  <c r="BC115"/>
  <c r="BC128"/>
  <c r="BC117"/>
  <c r="BC127"/>
  <c r="BC116"/>
  <c r="BC118"/>
  <c r="BC119"/>
  <c r="AN121"/>
  <c r="AN120"/>
  <c r="AN119"/>
  <c r="AP121"/>
  <c r="AP120"/>
  <c r="AP119"/>
  <c r="AP118"/>
  <c r="AN118" s="1"/>
  <c r="AR12"/>
  <c r="AP126"/>
  <c r="AP125"/>
  <c r="AP124"/>
  <c r="AP123"/>
  <c r="AN123" s="1"/>
  <c r="AN126"/>
  <c r="AN125"/>
  <c r="AN124"/>
  <c r="AG126"/>
  <c r="AI118"/>
  <c r="AG118" s="1"/>
  <c r="AI120"/>
  <c r="AG120" s="1"/>
  <c r="AI119"/>
  <c r="AG119" s="1"/>
  <c r="AX12" l="1"/>
  <c r="AQ12"/>
  <c r="AN12"/>
  <c r="AJ12"/>
  <c r="AF127" s="1"/>
  <c r="AG12"/>
  <c r="AF116" s="1"/>
  <c r="V12"/>
  <c r="R127" s="1"/>
  <c r="S12"/>
  <c r="O12"/>
  <c r="P12" s="1"/>
  <c r="AC12"/>
  <c r="Y127" s="1"/>
  <c r="Z12"/>
  <c r="AD12" s="1"/>
  <c r="Y129" l="1"/>
  <c r="Y128"/>
  <c r="Y114"/>
  <c r="R116"/>
  <c r="W12"/>
  <c r="K129"/>
  <c r="K114"/>
  <c r="K130"/>
  <c r="K128"/>
  <c r="K127"/>
  <c r="AT127"/>
  <c r="AM116"/>
  <c r="Y116"/>
  <c r="AY12"/>
  <c r="R128" l="1"/>
  <c r="R129"/>
  <c r="T129" s="1"/>
  <c r="R114"/>
  <c r="T123" s="1"/>
  <c r="R130"/>
  <c r="M129"/>
  <c r="M127"/>
  <c r="M128"/>
  <c r="M123"/>
  <c r="O115"/>
  <c r="M115"/>
  <c r="M119"/>
  <c r="M117"/>
  <c r="M118"/>
  <c r="M124"/>
  <c r="M122"/>
  <c r="M116"/>
  <c r="AT130"/>
  <c r="AT129"/>
  <c r="AM129"/>
  <c r="AM130"/>
  <c r="AM114"/>
  <c r="AK12"/>
  <c r="BX114" i="4"/>
  <c r="BX113"/>
  <c r="BX112"/>
  <c r="BX111"/>
  <c r="BX110"/>
  <c r="BX109"/>
  <c r="BX108"/>
  <c r="BX107"/>
  <c r="AA63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63"/>
  <c r="N63"/>
  <c r="P63"/>
  <c r="Q63"/>
  <c r="R63"/>
  <c r="S63"/>
  <c r="T63"/>
  <c r="U63"/>
  <c r="V63"/>
  <c r="W63"/>
  <c r="X63"/>
  <c r="Y63"/>
  <c r="Z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67"/>
  <c r="N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82"/>
  <c r="N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K83"/>
  <c r="N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K84"/>
  <c r="N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K85"/>
  <c r="N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K86"/>
  <c r="N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K87"/>
  <c r="N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K88"/>
  <c r="N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K89"/>
  <c r="N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K90"/>
  <c r="N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K91"/>
  <c r="N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K92"/>
  <c r="N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K93"/>
  <c r="N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K94"/>
  <c r="N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K95"/>
  <c r="N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K96"/>
  <c r="N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K97"/>
  <c r="N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K98"/>
  <c r="N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K99"/>
  <c r="N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K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K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K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K103"/>
  <c r="N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26" i="2"/>
  <c r="AW125"/>
  <c r="AW124"/>
  <c r="AW123"/>
  <c r="AW121"/>
  <c r="AI126"/>
  <c r="AI125"/>
  <c r="AG125" s="1"/>
  <c r="AI124"/>
  <c r="AG124" s="1"/>
  <c r="AI123"/>
  <c r="AG123" s="1"/>
  <c r="AI121"/>
  <c r="AG121" s="1"/>
  <c r="AB121"/>
  <c r="AB120"/>
  <c r="AB119"/>
  <c r="AB118"/>
  <c r="Z118" s="1"/>
  <c r="AA118" s="1"/>
  <c r="AF129" l="1"/>
  <c r="AF128"/>
  <c r="T118"/>
  <c r="T119"/>
  <c r="V115"/>
  <c r="T115"/>
  <c r="T122"/>
  <c r="T117"/>
  <c r="T127"/>
  <c r="T116"/>
  <c r="T128"/>
  <c r="AO123"/>
  <c r="AO119"/>
  <c r="AO118"/>
  <c r="AO124"/>
  <c r="AF130"/>
  <c r="N11" i="4"/>
  <c r="AF114" i="2"/>
  <c r="AH121" s="1"/>
  <c r="AV128"/>
  <c r="AV120"/>
  <c r="AV119"/>
  <c r="AV118"/>
  <c r="AV123"/>
  <c r="AV127"/>
  <c r="AV122"/>
  <c r="AV129"/>
  <c r="AX115"/>
  <c r="AV116"/>
  <c r="AV117"/>
  <c r="AV115"/>
  <c r="AO117"/>
  <c r="AO127"/>
  <c r="AO128"/>
  <c r="AO122"/>
  <c r="AQ115"/>
  <c r="AO116"/>
  <c r="AO115"/>
  <c r="AO129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23" l="1"/>
  <c r="AH120"/>
  <c r="AH118"/>
  <c r="AH119"/>
  <c r="AH124"/>
  <c r="AH127"/>
  <c r="AJ115"/>
  <c r="AH117"/>
  <c r="AH116"/>
  <c r="AH115"/>
  <c r="AH122"/>
  <c r="AH125"/>
  <c r="AH128"/>
  <c r="AH129"/>
  <c r="N2" i="4"/>
  <c r="M2"/>
  <c r="L2"/>
  <c r="AB126" i="2"/>
  <c r="AB125"/>
  <c r="AB124"/>
  <c r="AB123"/>
  <c r="Z123" s="1"/>
  <c r="AA123" s="1"/>
  <c r="C25" i="4"/>
  <c r="C58"/>
  <c r="C28"/>
  <c r="C75"/>
  <c r="C54"/>
  <c r="C46"/>
  <c r="C49"/>
  <c r="C62"/>
  <c r="C9"/>
  <c r="C53"/>
  <c r="C48"/>
  <c r="C3"/>
  <c r="C70"/>
  <c r="C13"/>
  <c r="C34"/>
  <c r="C33"/>
  <c r="C36"/>
  <c r="C15"/>
  <c r="C52"/>
  <c r="C24"/>
  <c r="C65"/>
  <c r="C19"/>
  <c r="C77"/>
  <c r="C27"/>
  <c r="C5"/>
  <c r="C41"/>
  <c r="C69"/>
  <c r="C60"/>
  <c r="C63"/>
  <c r="C57"/>
  <c r="C37"/>
  <c r="C39"/>
  <c r="C32"/>
  <c r="C40"/>
  <c r="C47"/>
  <c r="C22"/>
  <c r="C10"/>
  <c r="C30"/>
  <c r="C29"/>
  <c r="C44"/>
  <c r="C68"/>
  <c r="C71"/>
  <c r="C74"/>
  <c r="C12"/>
  <c r="C78"/>
  <c r="C51"/>
  <c r="C35"/>
  <c r="C76"/>
  <c r="C21"/>
  <c r="C8"/>
  <c r="C55"/>
  <c r="C16"/>
  <c r="C31"/>
  <c r="C4"/>
  <c r="C6"/>
  <c r="C64"/>
  <c r="C42"/>
  <c r="C23"/>
  <c r="C79"/>
  <c r="C66"/>
  <c r="C38"/>
  <c r="C67"/>
  <c r="C73"/>
  <c r="C18"/>
  <c r="C26"/>
  <c r="C7"/>
  <c r="C45"/>
  <c r="C17"/>
  <c r="C80"/>
  <c r="C72"/>
  <c r="C43"/>
  <c r="C59"/>
  <c r="C61"/>
  <c r="C20"/>
  <c r="C56"/>
  <c r="C50"/>
  <c r="C14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1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T114" l="1"/>
  <c r="M114"/>
  <c r="F114"/>
  <c r="GF114"/>
  <c r="JZ114"/>
  <c r="PJ114"/>
  <c r="CZ114"/>
  <c r="QE114"/>
  <c r="DU114"/>
  <c r="OV114"/>
  <c r="OO114"/>
  <c r="MR114"/>
  <c r="KG114"/>
  <c r="LI114"/>
  <c r="IX114"/>
  <c r="FR114"/>
  <c r="BQ114"/>
  <c r="JS114"/>
  <c r="KN114"/>
  <c r="DG114"/>
  <c r="HO114"/>
  <c r="HV114"/>
  <c r="EI114"/>
  <c r="IJ114"/>
  <c r="PX114"/>
  <c r="LW114"/>
  <c r="LP114"/>
  <c r="GT114"/>
  <c r="GM114"/>
  <c r="CS114"/>
  <c r="EB114"/>
  <c r="CL114"/>
  <c r="LB114"/>
  <c r="HH114"/>
  <c r="IQ114"/>
  <c r="OA114"/>
  <c r="BJ114"/>
  <c r="EW114"/>
  <c r="JE114"/>
  <c r="MD114"/>
  <c r="NM114"/>
  <c r="OH114"/>
  <c r="NF114"/>
  <c r="MK114"/>
  <c r="KU114"/>
  <c r="EP114"/>
  <c r="DN114"/>
  <c r="NT114"/>
  <c r="IC114"/>
  <c r="PQ114"/>
  <c r="HA114"/>
  <c r="PC114"/>
  <c r="MY114"/>
  <c r="JL114"/>
  <c r="FY114"/>
  <c r="FK114"/>
  <c r="FD114"/>
  <c r="CE114"/>
  <c r="BX114"/>
  <c r="BC114"/>
  <c r="AV114"/>
  <c r="AO114"/>
  <c r="AH114"/>
  <c r="M33" i="4"/>
  <c r="M14"/>
  <c r="M88"/>
  <c r="M45" l="1"/>
  <c r="M97"/>
  <c r="M91"/>
  <c r="M55"/>
  <c r="M61"/>
  <c r="M4"/>
  <c r="M44"/>
  <c r="M87"/>
  <c r="M81"/>
  <c r="M68"/>
  <c r="M39"/>
  <c r="M67"/>
  <c r="M26"/>
  <c r="M60"/>
  <c r="M49"/>
  <c r="M58"/>
  <c r="M7"/>
  <c r="M66"/>
  <c r="M40"/>
  <c r="M50"/>
  <c r="M13"/>
  <c r="M75"/>
  <c r="M53"/>
  <c r="M64"/>
  <c r="M8"/>
  <c r="M101"/>
  <c r="M22"/>
  <c r="M32"/>
  <c r="M69"/>
  <c r="M27"/>
  <c r="M34"/>
  <c r="M94"/>
  <c r="M38"/>
  <c r="M42"/>
  <c r="M51"/>
  <c r="M78"/>
  <c r="M71"/>
  <c r="M29"/>
  <c r="M47"/>
  <c r="M63"/>
  <c r="M41"/>
  <c r="M65"/>
  <c r="M36"/>
  <c r="M48"/>
  <c r="M102"/>
  <c r="M31"/>
  <c r="M5"/>
  <c r="M35"/>
  <c r="M74"/>
  <c r="M10"/>
  <c r="M37"/>
  <c r="M98"/>
  <c r="M86"/>
  <c r="M85"/>
  <c r="M82"/>
  <c r="M43"/>
  <c r="M72"/>
  <c r="M18"/>
  <c r="M24"/>
  <c r="M46"/>
  <c r="M19"/>
  <c r="M15"/>
  <c r="M3"/>
  <c r="M62"/>
  <c r="M25"/>
  <c r="M77"/>
  <c r="M52"/>
  <c r="M70"/>
  <c r="M9"/>
  <c r="M28"/>
  <c r="M90"/>
  <c r="M89"/>
  <c r="M84"/>
  <c r="M83"/>
  <c r="M59"/>
  <c r="M80"/>
  <c r="M17"/>
  <c r="M73"/>
  <c r="M16"/>
  <c r="M57"/>
  <c r="M93"/>
  <c r="M103"/>
  <c r="M100"/>
  <c r="M99"/>
  <c r="M96"/>
  <c r="M95"/>
  <c r="M92"/>
  <c r="M56"/>
  <c r="M20"/>
  <c r="M79"/>
  <c r="M23"/>
  <c r="M6"/>
  <c r="M21"/>
  <c r="M76"/>
  <c r="M12"/>
  <c r="M30"/>
  <c r="M54"/>
  <c r="BZ103" l="1"/>
  <c r="CD103"/>
  <c r="CH103"/>
  <c r="CL103"/>
  <c r="CP103"/>
  <c r="CT103"/>
  <c r="CX103"/>
  <c r="DB103"/>
  <c r="DF103"/>
  <c r="DJ103"/>
  <c r="DN103"/>
  <c r="DR103"/>
  <c r="DV103"/>
  <c r="DZ103"/>
  <c r="ED103"/>
  <c r="EH103"/>
  <c r="CB103"/>
  <c r="CG103"/>
  <c r="CM103"/>
  <c r="CR103"/>
  <c r="CW103"/>
  <c r="DC103"/>
  <c r="DH103"/>
  <c r="DM103"/>
  <c r="DS103"/>
  <c r="DX103"/>
  <c r="EC103"/>
  <c r="EI103"/>
  <c r="CC103"/>
  <c r="CI103"/>
  <c r="CN103"/>
  <c r="CS103"/>
  <c r="CY103"/>
  <c r="DD103"/>
  <c r="DI103"/>
  <c r="DO103"/>
  <c r="DT103"/>
  <c r="DY103"/>
  <c r="EE103"/>
  <c r="BY103"/>
  <c r="CJ103"/>
  <c r="CU103"/>
  <c r="DE103"/>
  <c r="DP103"/>
  <c r="EA103"/>
  <c r="CA103"/>
  <c r="CK103"/>
  <c r="CV103"/>
  <c r="DG103"/>
  <c r="DQ103"/>
  <c r="EB103"/>
  <c r="CO103"/>
  <c r="DK103"/>
  <c r="EF103"/>
  <c r="CQ103"/>
  <c r="DL103"/>
  <c r="EG103"/>
  <c r="CE103"/>
  <c r="CZ103"/>
  <c r="DU103"/>
  <c r="CF103"/>
  <c r="DA103"/>
  <c r="DW103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CA102"/>
  <c r="CF102"/>
  <c r="CL102"/>
  <c r="CQ102"/>
  <c r="CV102"/>
  <c r="DB102"/>
  <c r="DG102"/>
  <c r="DL102"/>
  <c r="DR102"/>
  <c r="DW102"/>
  <c r="EB102"/>
  <c r="EH102"/>
  <c r="CB102"/>
  <c r="CH102"/>
  <c r="CM102"/>
  <c r="CR102"/>
  <c r="CX102"/>
  <c r="DC102"/>
  <c r="DH102"/>
  <c r="DN102"/>
  <c r="DS102"/>
  <c r="DX102"/>
  <c r="ED102"/>
  <c r="EI102"/>
  <c r="CI102"/>
  <c r="CT102"/>
  <c r="DD102"/>
  <c r="DO102"/>
  <c r="DZ102"/>
  <c r="BZ102"/>
  <c r="CJ102"/>
  <c r="CU102"/>
  <c r="DF102"/>
  <c r="DP102"/>
  <c r="EA102"/>
  <c r="CN102"/>
  <c r="DJ102"/>
  <c r="EE102"/>
  <c r="CP102"/>
  <c r="DK102"/>
  <c r="EF102"/>
  <c r="CD102"/>
  <c r="CY102"/>
  <c r="DT102"/>
  <c r="CE102"/>
  <c r="CZ102"/>
  <c r="DV102"/>
  <c r="CB101"/>
  <c r="CF101"/>
  <c r="CJ101"/>
  <c r="CN101"/>
  <c r="CR101"/>
  <c r="CV101"/>
  <c r="CZ101"/>
  <c r="DD101"/>
  <c r="DH101"/>
  <c r="DL101"/>
  <c r="DP101"/>
  <c r="DT101"/>
  <c r="DX101"/>
  <c r="EB101"/>
  <c r="EF101"/>
  <c r="BZ101"/>
  <c r="CE101"/>
  <c r="CK101"/>
  <c r="CP101"/>
  <c r="CU101"/>
  <c r="DA101"/>
  <c r="DF101"/>
  <c r="DK101"/>
  <c r="DQ101"/>
  <c r="DV101"/>
  <c r="EA101"/>
  <c r="EG101"/>
  <c r="CA101"/>
  <c r="CG101"/>
  <c r="CL101"/>
  <c r="CQ101"/>
  <c r="CW101"/>
  <c r="DB101"/>
  <c r="DG101"/>
  <c r="DM101"/>
  <c r="DR101"/>
  <c r="DW101"/>
  <c r="EC101"/>
  <c r="EH101"/>
  <c r="CH101"/>
  <c r="CS101"/>
  <c r="DC101"/>
  <c r="DN101"/>
  <c r="DY101"/>
  <c r="EI101"/>
  <c r="BY101"/>
  <c r="CI101"/>
  <c r="CT101"/>
  <c r="DE101"/>
  <c r="DO101"/>
  <c r="DZ101"/>
  <c r="CM101"/>
  <c r="DI101"/>
  <c r="ED101"/>
  <c r="CO101"/>
  <c r="DJ101"/>
  <c r="EE101"/>
  <c r="CC101"/>
  <c r="CX101"/>
  <c r="DS101"/>
  <c r="DU101"/>
  <c r="CD101"/>
  <c r="CY101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BY100"/>
  <c r="CD100"/>
  <c r="CJ100"/>
  <c r="CO100"/>
  <c r="CT100"/>
  <c r="CZ100"/>
  <c r="DE100"/>
  <c r="DJ100"/>
  <c r="DP100"/>
  <c r="DU100"/>
  <c r="DZ100"/>
  <c r="EF100"/>
  <c r="BZ100"/>
  <c r="CF100"/>
  <c r="CK100"/>
  <c r="CP100"/>
  <c r="CV100"/>
  <c r="DA100"/>
  <c r="DF100"/>
  <c r="DL100"/>
  <c r="DQ100"/>
  <c r="DV100"/>
  <c r="EB100"/>
  <c r="EG100"/>
  <c r="CG100"/>
  <c r="CR100"/>
  <c r="DB100"/>
  <c r="DM100"/>
  <c r="DX100"/>
  <c r="EH100"/>
  <c r="CH100"/>
  <c r="CS100"/>
  <c r="DD100"/>
  <c r="DN100"/>
  <c r="DY100"/>
  <c r="CL100"/>
  <c r="DH100"/>
  <c r="EC100"/>
  <c r="CN100"/>
  <c r="DI100"/>
  <c r="ED100"/>
  <c r="CB100"/>
  <c r="CW100"/>
  <c r="DR100"/>
  <c r="CX100"/>
  <c r="DT100"/>
  <c r="CC100"/>
  <c r="L102"/>
  <c r="L103"/>
  <c r="L101"/>
  <c r="F101" l="1"/>
  <c r="E101" s="1"/>
  <c r="F102"/>
  <c r="E102" s="1"/>
  <c r="BZ99"/>
  <c r="CD99"/>
  <c r="CH99"/>
  <c r="CL99"/>
  <c r="CP99"/>
  <c r="CT99"/>
  <c r="CX99"/>
  <c r="DB99"/>
  <c r="DF99"/>
  <c r="DJ99"/>
  <c r="DN99"/>
  <c r="DR99"/>
  <c r="DV99"/>
  <c r="DZ99"/>
  <c r="ED99"/>
  <c r="EH99"/>
  <c r="CC99"/>
  <c r="CI99"/>
  <c r="CN99"/>
  <c r="CS99"/>
  <c r="CY99"/>
  <c r="DD99"/>
  <c r="DI99"/>
  <c r="DO99"/>
  <c r="DT99"/>
  <c r="DY99"/>
  <c r="EE99"/>
  <c r="BY99"/>
  <c r="CE99"/>
  <c r="CJ99"/>
  <c r="CO99"/>
  <c r="CU99"/>
  <c r="CZ99"/>
  <c r="DE99"/>
  <c r="DK99"/>
  <c r="DP99"/>
  <c r="DU99"/>
  <c r="EA99"/>
  <c r="EF99"/>
  <c r="CF99"/>
  <c r="CQ99"/>
  <c r="DA99"/>
  <c r="DL99"/>
  <c r="DW99"/>
  <c r="EG99"/>
  <c r="CG99"/>
  <c r="CR99"/>
  <c r="DC99"/>
  <c r="DM99"/>
  <c r="DX99"/>
  <c r="EI99"/>
  <c r="CK99"/>
  <c r="DG99"/>
  <c r="EB99"/>
  <c r="CM99"/>
  <c r="DH99"/>
  <c r="EC99"/>
  <c r="CA99"/>
  <c r="CV99"/>
  <c r="DQ99"/>
  <c r="CB99"/>
  <c r="CW99"/>
  <c r="DS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E95"/>
  <c r="CJ95"/>
  <c r="CO95"/>
  <c r="CU95"/>
  <c r="CZ95"/>
  <c r="DE95"/>
  <c r="DK95"/>
  <c r="DP95"/>
  <c r="DU95"/>
  <c r="EA95"/>
  <c r="EF95"/>
  <c r="CA95"/>
  <c r="CF95"/>
  <c r="CK95"/>
  <c r="CQ95"/>
  <c r="CV95"/>
  <c r="DA95"/>
  <c r="DG95"/>
  <c r="DL95"/>
  <c r="DQ95"/>
  <c r="DW95"/>
  <c r="EB95"/>
  <c r="EG95"/>
  <c r="CB95"/>
  <c r="CM95"/>
  <c r="CW95"/>
  <c r="DH95"/>
  <c r="DS95"/>
  <c r="EC95"/>
  <c r="CC95"/>
  <c r="CN95"/>
  <c r="CY95"/>
  <c r="DI95"/>
  <c r="DT95"/>
  <c r="EE95"/>
  <c r="CG95"/>
  <c r="DC95"/>
  <c r="DX95"/>
  <c r="CI95"/>
  <c r="DD95"/>
  <c r="DY95"/>
  <c r="CR95"/>
  <c r="DM95"/>
  <c r="EI95"/>
  <c r="CS95"/>
  <c r="DO95"/>
  <c r="BZ91"/>
  <c r="CD91"/>
  <c r="CH91"/>
  <c r="CL91"/>
  <c r="CP91"/>
  <c r="CT91"/>
  <c r="CX91"/>
  <c r="DB91"/>
  <c r="DF91"/>
  <c r="DJ91"/>
  <c r="DN91"/>
  <c r="DR91"/>
  <c r="DV91"/>
  <c r="DZ91"/>
  <c r="ED91"/>
  <c r="EH91"/>
  <c r="CA91"/>
  <c r="CF91"/>
  <c r="CK91"/>
  <c r="CQ91"/>
  <c r="CV91"/>
  <c r="DA91"/>
  <c r="DG91"/>
  <c r="DL91"/>
  <c r="DQ91"/>
  <c r="DW91"/>
  <c r="EB91"/>
  <c r="EG91"/>
  <c r="CB91"/>
  <c r="CG91"/>
  <c r="CM91"/>
  <c r="CR91"/>
  <c r="CW91"/>
  <c r="DC91"/>
  <c r="DH91"/>
  <c r="DM91"/>
  <c r="DS91"/>
  <c r="DX91"/>
  <c r="EC91"/>
  <c r="EI91"/>
  <c r="CI91"/>
  <c r="CS91"/>
  <c r="DD91"/>
  <c r="DO91"/>
  <c r="DY91"/>
  <c r="BY91"/>
  <c r="CJ91"/>
  <c r="CU91"/>
  <c r="DE91"/>
  <c r="DP91"/>
  <c r="EA91"/>
  <c r="CC91"/>
  <c r="CY91"/>
  <c r="DT91"/>
  <c r="CE91"/>
  <c r="CZ91"/>
  <c r="DU91"/>
  <c r="CN91"/>
  <c r="DI91"/>
  <c r="EE91"/>
  <c r="CO91"/>
  <c r="DK91"/>
  <c r="EF91"/>
  <c r="BZ87"/>
  <c r="CD87"/>
  <c r="CH87"/>
  <c r="CL87"/>
  <c r="CP87"/>
  <c r="CT87"/>
  <c r="CX87"/>
  <c r="DB87"/>
  <c r="DF87"/>
  <c r="DJ87"/>
  <c r="DN87"/>
  <c r="DR87"/>
  <c r="DV87"/>
  <c r="DZ87"/>
  <c r="ED87"/>
  <c r="EH87"/>
  <c r="CB87"/>
  <c r="CG87"/>
  <c r="CM87"/>
  <c r="CR87"/>
  <c r="CW87"/>
  <c r="DC87"/>
  <c r="DH87"/>
  <c r="DM87"/>
  <c r="DS87"/>
  <c r="DX87"/>
  <c r="EC87"/>
  <c r="EI87"/>
  <c r="CC87"/>
  <c r="CI87"/>
  <c r="CN87"/>
  <c r="CS87"/>
  <c r="CY87"/>
  <c r="DD87"/>
  <c r="DI87"/>
  <c r="DO87"/>
  <c r="DT87"/>
  <c r="DY87"/>
  <c r="EE87"/>
  <c r="CE87"/>
  <c r="CO87"/>
  <c r="CZ87"/>
  <c r="DK87"/>
  <c r="DU87"/>
  <c r="EF87"/>
  <c r="CF87"/>
  <c r="CQ87"/>
  <c r="DA87"/>
  <c r="DL87"/>
  <c r="DW87"/>
  <c r="EG87"/>
  <c r="BY87"/>
  <c r="CU87"/>
  <c r="DP87"/>
  <c r="CA87"/>
  <c r="CV87"/>
  <c r="DQ87"/>
  <c r="CJ87"/>
  <c r="DE87"/>
  <c r="EA87"/>
  <c r="CK87"/>
  <c r="DG87"/>
  <c r="EB87"/>
  <c r="BZ83"/>
  <c r="CD83"/>
  <c r="CH83"/>
  <c r="CL83"/>
  <c r="CP83"/>
  <c r="CT83"/>
  <c r="CX83"/>
  <c r="DB83"/>
  <c r="DF83"/>
  <c r="DJ83"/>
  <c r="DN83"/>
  <c r="DR83"/>
  <c r="DV83"/>
  <c r="DZ83"/>
  <c r="ED83"/>
  <c r="EH83"/>
  <c r="CC83"/>
  <c r="CI83"/>
  <c r="CN83"/>
  <c r="CS83"/>
  <c r="CY83"/>
  <c r="DD83"/>
  <c r="DI83"/>
  <c r="DO83"/>
  <c r="DT83"/>
  <c r="DY83"/>
  <c r="EE83"/>
  <c r="BY83"/>
  <c r="CE83"/>
  <c r="CJ83"/>
  <c r="CO83"/>
  <c r="CU83"/>
  <c r="CZ83"/>
  <c r="DE83"/>
  <c r="DK83"/>
  <c r="DP83"/>
  <c r="DU83"/>
  <c r="EA83"/>
  <c r="EF83"/>
  <c r="CA83"/>
  <c r="CK83"/>
  <c r="CV83"/>
  <c r="DG83"/>
  <c r="DQ83"/>
  <c r="EB83"/>
  <c r="CB83"/>
  <c r="CM83"/>
  <c r="CW83"/>
  <c r="DH83"/>
  <c r="DS83"/>
  <c r="EC83"/>
  <c r="CQ83"/>
  <c r="DL83"/>
  <c r="EG83"/>
  <c r="CR83"/>
  <c r="DM83"/>
  <c r="EI83"/>
  <c r="CF83"/>
  <c r="DA83"/>
  <c r="DW83"/>
  <c r="CG83"/>
  <c r="DC83"/>
  <c r="DX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E79"/>
  <c r="CJ79"/>
  <c r="CO79"/>
  <c r="CU79"/>
  <c r="CZ79"/>
  <c r="DE79"/>
  <c r="DK79"/>
  <c r="DP79"/>
  <c r="DU79"/>
  <c r="EA79"/>
  <c r="EF79"/>
  <c r="CA79"/>
  <c r="CF79"/>
  <c r="CK79"/>
  <c r="CQ79"/>
  <c r="CV79"/>
  <c r="DA79"/>
  <c r="DG79"/>
  <c r="DL79"/>
  <c r="DQ79"/>
  <c r="DW79"/>
  <c r="EB79"/>
  <c r="EG79"/>
  <c r="CG79"/>
  <c r="CR79"/>
  <c r="DC79"/>
  <c r="DM79"/>
  <c r="DX79"/>
  <c r="EI79"/>
  <c r="CI79"/>
  <c r="CS79"/>
  <c r="DD79"/>
  <c r="DO79"/>
  <c r="DY79"/>
  <c r="CM79"/>
  <c r="DH79"/>
  <c r="EC79"/>
  <c r="CN79"/>
  <c r="DI79"/>
  <c r="EE79"/>
  <c r="CB79"/>
  <c r="CW79"/>
  <c r="DS79"/>
  <c r="CC79"/>
  <c r="CY79"/>
  <c r="DT79"/>
  <c r="BZ75"/>
  <c r="CD75"/>
  <c r="CH75"/>
  <c r="CL75"/>
  <c r="CP75"/>
  <c r="CT75"/>
  <c r="CX75"/>
  <c r="DB75"/>
  <c r="DF75"/>
  <c r="DJ75"/>
  <c r="DN75"/>
  <c r="DR75"/>
  <c r="DV75"/>
  <c r="DZ75"/>
  <c r="ED75"/>
  <c r="EH75"/>
  <c r="CA75"/>
  <c r="CF75"/>
  <c r="CK75"/>
  <c r="CQ75"/>
  <c r="CV75"/>
  <c r="DA75"/>
  <c r="DG75"/>
  <c r="DL75"/>
  <c r="DQ75"/>
  <c r="DW75"/>
  <c r="EB75"/>
  <c r="EG75"/>
  <c r="CB75"/>
  <c r="CG75"/>
  <c r="CM75"/>
  <c r="CR75"/>
  <c r="CW75"/>
  <c r="DC75"/>
  <c r="DH75"/>
  <c r="DM75"/>
  <c r="DS75"/>
  <c r="DX75"/>
  <c r="EC75"/>
  <c r="EI75"/>
  <c r="CC75"/>
  <c r="CN75"/>
  <c r="CY75"/>
  <c r="DI75"/>
  <c r="DT75"/>
  <c r="EE75"/>
  <c r="CE75"/>
  <c r="CO75"/>
  <c r="CZ75"/>
  <c r="DK75"/>
  <c r="DU75"/>
  <c r="EF75"/>
  <c r="CI75"/>
  <c r="DD75"/>
  <c r="DY75"/>
  <c r="CJ75"/>
  <c r="DE75"/>
  <c r="EA75"/>
  <c r="CS75"/>
  <c r="DO75"/>
  <c r="BY75"/>
  <c r="CU75"/>
  <c r="DP75"/>
  <c r="BX105"/>
  <c r="BZ71"/>
  <c r="CD71"/>
  <c r="CH71"/>
  <c r="CL71"/>
  <c r="CP71"/>
  <c r="CT71"/>
  <c r="CX71"/>
  <c r="DB71"/>
  <c r="DF71"/>
  <c r="DJ71"/>
  <c r="DN71"/>
  <c r="DR71"/>
  <c r="DV71"/>
  <c r="DZ71"/>
  <c r="ED71"/>
  <c r="EH71"/>
  <c r="CB71"/>
  <c r="CG71"/>
  <c r="CM71"/>
  <c r="CR71"/>
  <c r="CW71"/>
  <c r="DC71"/>
  <c r="DH71"/>
  <c r="DM71"/>
  <c r="DS71"/>
  <c r="DX71"/>
  <c r="EC71"/>
  <c r="EI71"/>
  <c r="CC71"/>
  <c r="CI71"/>
  <c r="CN71"/>
  <c r="CS71"/>
  <c r="CY71"/>
  <c r="DD71"/>
  <c r="DI71"/>
  <c r="DO71"/>
  <c r="DT71"/>
  <c r="DY71"/>
  <c r="EE71"/>
  <c r="BY71"/>
  <c r="CJ71"/>
  <c r="CU71"/>
  <c r="DE71"/>
  <c r="DP71"/>
  <c r="EA71"/>
  <c r="CA71"/>
  <c r="CK71"/>
  <c r="CV71"/>
  <c r="DG71"/>
  <c r="DQ71"/>
  <c r="EB71"/>
  <c r="CE71"/>
  <c r="CZ71"/>
  <c r="DU71"/>
  <c r="CF71"/>
  <c r="DA71"/>
  <c r="DW71"/>
  <c r="CO71"/>
  <c r="DK71"/>
  <c r="EF71"/>
  <c r="CQ71"/>
  <c r="DL71"/>
  <c r="EG71"/>
  <c r="BZ67"/>
  <c r="CD67"/>
  <c r="CH67"/>
  <c r="CL67"/>
  <c r="CP67"/>
  <c r="CT67"/>
  <c r="CX67"/>
  <c r="DB67"/>
  <c r="DF67"/>
  <c r="DJ67"/>
  <c r="DN67"/>
  <c r="DR67"/>
  <c r="DV67"/>
  <c r="DZ67"/>
  <c r="ED67"/>
  <c r="EH67"/>
  <c r="CC67"/>
  <c r="CI67"/>
  <c r="CN67"/>
  <c r="CS67"/>
  <c r="CY67"/>
  <c r="DD67"/>
  <c r="DI67"/>
  <c r="DO67"/>
  <c r="DT67"/>
  <c r="DY67"/>
  <c r="EE67"/>
  <c r="BY67"/>
  <c r="CE67"/>
  <c r="CJ67"/>
  <c r="CO67"/>
  <c r="CU67"/>
  <c r="CZ67"/>
  <c r="DE67"/>
  <c r="DK67"/>
  <c r="DP67"/>
  <c r="DU67"/>
  <c r="EA67"/>
  <c r="EF67"/>
  <c r="CF67"/>
  <c r="CQ67"/>
  <c r="DA67"/>
  <c r="DL67"/>
  <c r="DW67"/>
  <c r="EG67"/>
  <c r="CG67"/>
  <c r="CR67"/>
  <c r="DC67"/>
  <c r="DM67"/>
  <c r="DX67"/>
  <c r="EI67"/>
  <c r="CA67"/>
  <c r="CV67"/>
  <c r="DQ67"/>
  <c r="CB67"/>
  <c r="CW67"/>
  <c r="DS67"/>
  <c r="CK67"/>
  <c r="DG67"/>
  <c r="EB67"/>
  <c r="CM67"/>
  <c r="DH67"/>
  <c r="EC67"/>
  <c r="BZ63"/>
  <c r="CD63"/>
  <c r="CH63"/>
  <c r="CL63"/>
  <c r="CP63"/>
  <c r="CT63"/>
  <c r="CX63"/>
  <c r="DB63"/>
  <c r="DF63"/>
  <c r="DJ63"/>
  <c r="DN63"/>
  <c r="DR63"/>
  <c r="DV63"/>
  <c r="DZ63"/>
  <c r="ED63"/>
  <c r="EH63"/>
  <c r="BY63"/>
  <c r="CE63"/>
  <c r="CJ63"/>
  <c r="CO63"/>
  <c r="CU63"/>
  <c r="CZ63"/>
  <c r="DE63"/>
  <c r="DK63"/>
  <c r="DP63"/>
  <c r="DU63"/>
  <c r="EA63"/>
  <c r="EF63"/>
  <c r="CA63"/>
  <c r="CF63"/>
  <c r="CK63"/>
  <c r="CQ63"/>
  <c r="CV63"/>
  <c r="DA63"/>
  <c r="DG63"/>
  <c r="DL63"/>
  <c r="DQ63"/>
  <c r="DW63"/>
  <c r="EB63"/>
  <c r="EG63"/>
  <c r="CB63"/>
  <c r="CM63"/>
  <c r="CW63"/>
  <c r="DH63"/>
  <c r="DS63"/>
  <c r="EC63"/>
  <c r="CC63"/>
  <c r="CN63"/>
  <c r="CY63"/>
  <c r="DI63"/>
  <c r="DT63"/>
  <c r="EE63"/>
  <c r="CR63"/>
  <c r="DM63"/>
  <c r="EI63"/>
  <c r="CS63"/>
  <c r="DO63"/>
  <c r="CG63"/>
  <c r="DC63"/>
  <c r="DX63"/>
  <c r="CI63"/>
  <c r="DD63"/>
  <c r="DY63"/>
  <c r="BZ59"/>
  <c r="CD59"/>
  <c r="CH59"/>
  <c r="CL59"/>
  <c r="CP59"/>
  <c r="CT59"/>
  <c r="CX59"/>
  <c r="DB59"/>
  <c r="DF59"/>
  <c r="DJ59"/>
  <c r="DN59"/>
  <c r="DR59"/>
  <c r="DV59"/>
  <c r="DZ59"/>
  <c r="ED59"/>
  <c r="EH59"/>
  <c r="CA59"/>
  <c r="CF59"/>
  <c r="CK59"/>
  <c r="CQ59"/>
  <c r="CV59"/>
  <c r="DA59"/>
  <c r="DG59"/>
  <c r="DL59"/>
  <c r="DQ59"/>
  <c r="DW59"/>
  <c r="EB59"/>
  <c r="EG59"/>
  <c r="BY59"/>
  <c r="CG59"/>
  <c r="CN59"/>
  <c r="CU59"/>
  <c r="DC59"/>
  <c r="DI59"/>
  <c r="DP59"/>
  <c r="DX59"/>
  <c r="EE59"/>
  <c r="CB59"/>
  <c r="CI59"/>
  <c r="CO59"/>
  <c r="CW59"/>
  <c r="DD59"/>
  <c r="DK59"/>
  <c r="DS59"/>
  <c r="DY59"/>
  <c r="EF59"/>
  <c r="CC59"/>
  <c r="CR59"/>
  <c r="DE59"/>
  <c r="DT59"/>
  <c r="EI59"/>
  <c r="CE59"/>
  <c r="CS59"/>
  <c r="DH59"/>
  <c r="DU59"/>
  <c r="CJ59"/>
  <c r="CY59"/>
  <c r="DM59"/>
  <c r="EA59"/>
  <c r="CM59"/>
  <c r="CZ59"/>
  <c r="DO59"/>
  <c r="EC59"/>
  <c r="CB55"/>
  <c r="CF55"/>
  <c r="CJ55"/>
  <c r="CN55"/>
  <c r="CR55"/>
  <c r="CV55"/>
  <c r="CZ55"/>
  <c r="DD55"/>
  <c r="DH55"/>
  <c r="DL55"/>
  <c r="DP55"/>
  <c r="DT55"/>
  <c r="DX55"/>
  <c r="EB55"/>
  <c r="EF55"/>
  <c r="CA55"/>
  <c r="CG55"/>
  <c r="CL55"/>
  <c r="CQ55"/>
  <c r="CW55"/>
  <c r="DB55"/>
  <c r="DG55"/>
  <c r="DM55"/>
  <c r="DR55"/>
  <c r="DW55"/>
  <c r="EC55"/>
  <c r="EH55"/>
  <c r="CC55"/>
  <c r="CI55"/>
  <c r="CP55"/>
  <c r="CX55"/>
  <c r="DE55"/>
  <c r="DK55"/>
  <c r="DS55"/>
  <c r="DZ55"/>
  <c r="EG55"/>
  <c r="CD55"/>
  <c r="CK55"/>
  <c r="CS55"/>
  <c r="CY55"/>
  <c r="DF55"/>
  <c r="DN55"/>
  <c r="DU55"/>
  <c r="EA55"/>
  <c r="EI55"/>
  <c r="CE55"/>
  <c r="CT55"/>
  <c r="DI55"/>
  <c r="DV55"/>
  <c r="CH55"/>
  <c r="CU55"/>
  <c r="DJ55"/>
  <c r="DY55"/>
  <c r="BY55"/>
  <c r="DA55"/>
  <c r="ED55"/>
  <c r="BZ55"/>
  <c r="DC55"/>
  <c r="EE55"/>
  <c r="CM55"/>
  <c r="DO55"/>
  <c r="CO55"/>
  <c r="DQ55"/>
  <c r="CB51"/>
  <c r="CF51"/>
  <c r="CJ51"/>
  <c r="CN51"/>
  <c r="CR51"/>
  <c r="CV51"/>
  <c r="CZ51"/>
  <c r="DD51"/>
  <c r="DH51"/>
  <c r="DL51"/>
  <c r="DP51"/>
  <c r="DT51"/>
  <c r="DX51"/>
  <c r="EB51"/>
  <c r="EF51"/>
  <c r="CC51"/>
  <c r="CH51"/>
  <c r="CM51"/>
  <c r="CS51"/>
  <c r="CX51"/>
  <c r="DC51"/>
  <c r="DI51"/>
  <c r="DN51"/>
  <c r="DS51"/>
  <c r="DY51"/>
  <c r="ED51"/>
  <c r="EI51"/>
  <c r="BY51"/>
  <c r="CE51"/>
  <c r="CL51"/>
  <c r="CT51"/>
  <c r="DA51"/>
  <c r="DG51"/>
  <c r="DO51"/>
  <c r="DV51"/>
  <c r="EC51"/>
  <c r="BZ51"/>
  <c r="CG51"/>
  <c r="CO51"/>
  <c r="CU51"/>
  <c r="DB51"/>
  <c r="DJ51"/>
  <c r="DQ51"/>
  <c r="DW51"/>
  <c r="EE51"/>
  <c r="CA51"/>
  <c r="CP51"/>
  <c r="DE51"/>
  <c r="DR51"/>
  <c r="EG51"/>
  <c r="CD51"/>
  <c r="CQ51"/>
  <c r="DF51"/>
  <c r="DU51"/>
  <c r="EH51"/>
  <c r="CW51"/>
  <c r="DZ51"/>
  <c r="CY51"/>
  <c r="EA51"/>
  <c r="CI51"/>
  <c r="DK51"/>
  <c r="CK51"/>
  <c r="DM51"/>
  <c r="CB47"/>
  <c r="CF47"/>
  <c r="CJ47"/>
  <c r="CN47"/>
  <c r="CR47"/>
  <c r="CV47"/>
  <c r="CZ47"/>
  <c r="DD47"/>
  <c r="DH47"/>
  <c r="DL47"/>
  <c r="DP47"/>
  <c r="DT47"/>
  <c r="DX47"/>
  <c r="EB47"/>
  <c r="EF47"/>
  <c r="BY47"/>
  <c r="CD47"/>
  <c r="CI47"/>
  <c r="CO47"/>
  <c r="CT47"/>
  <c r="CY47"/>
  <c r="DE47"/>
  <c r="DJ47"/>
  <c r="DO47"/>
  <c r="DU47"/>
  <c r="DZ47"/>
  <c r="EE47"/>
  <c r="CA47"/>
  <c r="CH47"/>
  <c r="CP47"/>
  <c r="CW47"/>
  <c r="DC47"/>
  <c r="DK47"/>
  <c r="DR47"/>
  <c r="DY47"/>
  <c r="EG47"/>
  <c r="CC47"/>
  <c r="CK47"/>
  <c r="CQ47"/>
  <c r="CX47"/>
  <c r="DF47"/>
  <c r="DM47"/>
  <c r="DS47"/>
  <c r="EA47"/>
  <c r="EH47"/>
  <c r="CL47"/>
  <c r="DA47"/>
  <c r="DN47"/>
  <c r="EC47"/>
  <c r="BZ47"/>
  <c r="CM47"/>
  <c r="DB47"/>
  <c r="DQ47"/>
  <c r="ED47"/>
  <c r="CS47"/>
  <c r="DV47"/>
  <c r="CU47"/>
  <c r="DW47"/>
  <c r="CE47"/>
  <c r="DG47"/>
  <c r="EI47"/>
  <c r="DI47"/>
  <c r="CG47"/>
  <c r="CB43"/>
  <c r="CF43"/>
  <c r="CJ43"/>
  <c r="CN43"/>
  <c r="CR43"/>
  <c r="CV43"/>
  <c r="CZ43"/>
  <c r="DD43"/>
  <c r="DH43"/>
  <c r="DL43"/>
  <c r="DP43"/>
  <c r="DT43"/>
  <c r="DX43"/>
  <c r="EB43"/>
  <c r="EF43"/>
  <c r="BZ43"/>
  <c r="CE43"/>
  <c r="CK43"/>
  <c r="CP43"/>
  <c r="CU43"/>
  <c r="DA43"/>
  <c r="DF43"/>
  <c r="DK43"/>
  <c r="DQ43"/>
  <c r="DV43"/>
  <c r="EA43"/>
  <c r="EG43"/>
  <c r="CD43"/>
  <c r="CL43"/>
  <c r="CS43"/>
  <c r="CY43"/>
  <c r="DG43"/>
  <c r="DN43"/>
  <c r="DU43"/>
  <c r="EC43"/>
  <c r="EI43"/>
  <c r="BY43"/>
  <c r="CG43"/>
  <c r="CM43"/>
  <c r="CT43"/>
  <c r="DB43"/>
  <c r="DI43"/>
  <c r="DO43"/>
  <c r="DW43"/>
  <c r="ED43"/>
  <c r="CH43"/>
  <c r="CW43"/>
  <c r="DJ43"/>
  <c r="DY43"/>
  <c r="CI43"/>
  <c r="CX43"/>
  <c r="DM43"/>
  <c r="DZ43"/>
  <c r="CO43"/>
  <c r="DR43"/>
  <c r="CQ43"/>
  <c r="DS43"/>
  <c r="CA43"/>
  <c r="DC43"/>
  <c r="EE43"/>
  <c r="EH43"/>
  <c r="CC43"/>
  <c r="DE43"/>
  <c r="CB39"/>
  <c r="CF39"/>
  <c r="CJ39"/>
  <c r="CN39"/>
  <c r="CR39"/>
  <c r="CV39"/>
  <c r="CZ39"/>
  <c r="DD39"/>
  <c r="DH39"/>
  <c r="DL39"/>
  <c r="DP39"/>
  <c r="DT39"/>
  <c r="DX39"/>
  <c r="EB39"/>
  <c r="EF39"/>
  <c r="CA39"/>
  <c r="CG39"/>
  <c r="CL39"/>
  <c r="CQ39"/>
  <c r="CW39"/>
  <c r="DB39"/>
  <c r="DG39"/>
  <c r="DM39"/>
  <c r="DR39"/>
  <c r="DW39"/>
  <c r="EC39"/>
  <c r="EH39"/>
  <c r="BZ39"/>
  <c r="CH39"/>
  <c r="CO39"/>
  <c r="CU39"/>
  <c r="DC39"/>
  <c r="DJ39"/>
  <c r="DQ39"/>
  <c r="DY39"/>
  <c r="EE39"/>
  <c r="CC39"/>
  <c r="CI39"/>
  <c r="CP39"/>
  <c r="CX39"/>
  <c r="DE39"/>
  <c r="DK39"/>
  <c r="DS39"/>
  <c r="DZ39"/>
  <c r="EG39"/>
  <c r="CD39"/>
  <c r="CS39"/>
  <c r="DF39"/>
  <c r="DU39"/>
  <c r="EI39"/>
  <c r="CE39"/>
  <c r="CT39"/>
  <c r="DI39"/>
  <c r="DV39"/>
  <c r="CK39"/>
  <c r="DN39"/>
  <c r="CM39"/>
  <c r="DO39"/>
  <c r="CY39"/>
  <c r="EA39"/>
  <c r="BY39"/>
  <c r="DA39"/>
  <c r="ED39"/>
  <c r="CB35"/>
  <c r="CF35"/>
  <c r="CJ35"/>
  <c r="CN35"/>
  <c r="CR35"/>
  <c r="CV35"/>
  <c r="CZ35"/>
  <c r="DD35"/>
  <c r="DH35"/>
  <c r="DL35"/>
  <c r="DP35"/>
  <c r="DT35"/>
  <c r="DX35"/>
  <c r="EB35"/>
  <c r="EF35"/>
  <c r="CC35"/>
  <c r="CH35"/>
  <c r="CM35"/>
  <c r="CS35"/>
  <c r="CX35"/>
  <c r="DC35"/>
  <c r="DI35"/>
  <c r="DN35"/>
  <c r="DS35"/>
  <c r="DY35"/>
  <c r="ED35"/>
  <c r="EI35"/>
  <c r="CD35"/>
  <c r="CA35"/>
  <c r="CK35"/>
  <c r="CQ35"/>
  <c r="CY35"/>
  <c r="DF35"/>
  <c r="DM35"/>
  <c r="DU35"/>
  <c r="EA35"/>
  <c r="EH35"/>
  <c r="CE35"/>
  <c r="CL35"/>
  <c r="CT35"/>
  <c r="DA35"/>
  <c r="DG35"/>
  <c r="DO35"/>
  <c r="DV35"/>
  <c r="EC35"/>
  <c r="BY35"/>
  <c r="CO35"/>
  <c r="DB35"/>
  <c r="DQ35"/>
  <c r="EE35"/>
  <c r="BZ35"/>
  <c r="CP35"/>
  <c r="DE35"/>
  <c r="DR35"/>
  <c r="EG35"/>
  <c r="CG35"/>
  <c r="DJ35"/>
  <c r="CI35"/>
  <c r="DK35"/>
  <c r="CU35"/>
  <c r="DW35"/>
  <c r="CW35"/>
  <c r="DZ35"/>
  <c r="CB31"/>
  <c r="CF31"/>
  <c r="CJ31"/>
  <c r="CN31"/>
  <c r="CR31"/>
  <c r="CV31"/>
  <c r="CZ31"/>
  <c r="DD31"/>
  <c r="DH31"/>
  <c r="DL31"/>
  <c r="DP31"/>
  <c r="DT31"/>
  <c r="DX31"/>
  <c r="EB31"/>
  <c r="EF31"/>
  <c r="BY31"/>
  <c r="CD31"/>
  <c r="CI31"/>
  <c r="CO31"/>
  <c r="CT31"/>
  <c r="CY31"/>
  <c r="DE31"/>
  <c r="DJ31"/>
  <c r="DO31"/>
  <c r="DU31"/>
  <c r="DZ31"/>
  <c r="EE31"/>
  <c r="CE31"/>
  <c r="CL31"/>
  <c r="CS31"/>
  <c r="DA31"/>
  <c r="DG31"/>
  <c r="DN31"/>
  <c r="DV31"/>
  <c r="EC31"/>
  <c r="EI31"/>
  <c r="BZ31"/>
  <c r="CG31"/>
  <c r="CM31"/>
  <c r="CU31"/>
  <c r="DB31"/>
  <c r="DI31"/>
  <c r="DQ31"/>
  <c r="DW31"/>
  <c r="ED31"/>
  <c r="CA31"/>
  <c r="CP31"/>
  <c r="DC31"/>
  <c r="DR31"/>
  <c r="EG31"/>
  <c r="CC31"/>
  <c r="CQ31"/>
  <c r="DF31"/>
  <c r="DS31"/>
  <c r="EH31"/>
  <c r="CW31"/>
  <c r="DY31"/>
  <c r="CX31"/>
  <c r="EA31"/>
  <c r="DK31"/>
  <c r="DM31"/>
  <c r="CH31"/>
  <c r="CK31"/>
  <c r="CA27"/>
  <c r="CE27"/>
  <c r="CI27"/>
  <c r="CM27"/>
  <c r="CQ27"/>
  <c r="CU27"/>
  <c r="CY27"/>
  <c r="DC27"/>
  <c r="DG27"/>
  <c r="DK27"/>
  <c r="DO27"/>
  <c r="DS27"/>
  <c r="DW27"/>
  <c r="EA27"/>
  <c r="EE27"/>
  <c r="EI27"/>
  <c r="BZ27"/>
  <c r="CF27"/>
  <c r="CK27"/>
  <c r="CP27"/>
  <c r="CV27"/>
  <c r="DA27"/>
  <c r="DF27"/>
  <c r="DL27"/>
  <c r="DQ27"/>
  <c r="DV27"/>
  <c r="EB27"/>
  <c r="EG27"/>
  <c r="CB27"/>
  <c r="CH27"/>
  <c r="CO27"/>
  <c r="CW27"/>
  <c r="DD27"/>
  <c r="DJ27"/>
  <c r="DR27"/>
  <c r="DY27"/>
  <c r="EF27"/>
  <c r="CC27"/>
  <c r="CL27"/>
  <c r="CT27"/>
  <c r="DE27"/>
  <c r="DN27"/>
  <c r="DX27"/>
  <c r="EH27"/>
  <c r="CD27"/>
  <c r="CN27"/>
  <c r="CX27"/>
  <c r="DH27"/>
  <c r="DP27"/>
  <c r="DZ27"/>
  <c r="CR27"/>
  <c r="DI27"/>
  <c r="EC27"/>
  <c r="BY27"/>
  <c r="CS27"/>
  <c r="DM27"/>
  <c r="ED27"/>
  <c r="CG27"/>
  <c r="DT27"/>
  <c r="CJ27"/>
  <c r="DU27"/>
  <c r="CZ27"/>
  <c r="DB27"/>
  <c r="CA23"/>
  <c r="CE23"/>
  <c r="CI23"/>
  <c r="CM23"/>
  <c r="CQ23"/>
  <c r="CU23"/>
  <c r="CY23"/>
  <c r="DC23"/>
  <c r="DG23"/>
  <c r="DK23"/>
  <c r="DO23"/>
  <c r="DS23"/>
  <c r="DW23"/>
  <c r="EA23"/>
  <c r="EE23"/>
  <c r="EI23"/>
  <c r="CB23"/>
  <c r="CG23"/>
  <c r="CL23"/>
  <c r="CR23"/>
  <c r="CW23"/>
  <c r="DB23"/>
  <c r="DH23"/>
  <c r="DM23"/>
  <c r="DR23"/>
  <c r="DX23"/>
  <c r="EC23"/>
  <c r="EH23"/>
  <c r="CD23"/>
  <c r="CK23"/>
  <c r="CS23"/>
  <c r="CZ23"/>
  <c r="DF23"/>
  <c r="DN23"/>
  <c r="DU23"/>
  <c r="EB23"/>
  <c r="BY23"/>
  <c r="CH23"/>
  <c r="CP23"/>
  <c r="DA23"/>
  <c r="DJ23"/>
  <c r="DT23"/>
  <c r="ED23"/>
  <c r="BZ23"/>
  <c r="CJ23"/>
  <c r="CT23"/>
  <c r="DD23"/>
  <c r="DL23"/>
  <c r="DV23"/>
  <c r="EF23"/>
  <c r="CC23"/>
  <c r="CV23"/>
  <c r="DP23"/>
  <c r="EG23"/>
  <c r="CF23"/>
  <c r="CX23"/>
  <c r="DQ23"/>
  <c r="DE23"/>
  <c r="DI23"/>
  <c r="DY23"/>
  <c r="DZ23"/>
  <c r="CN23"/>
  <c r="CO23"/>
  <c r="CA19"/>
  <c r="CE19"/>
  <c r="CI19"/>
  <c r="CM19"/>
  <c r="CQ19"/>
  <c r="CU19"/>
  <c r="CY19"/>
  <c r="DC19"/>
  <c r="DG19"/>
  <c r="DK19"/>
  <c r="DO19"/>
  <c r="DS19"/>
  <c r="DW19"/>
  <c r="EA19"/>
  <c r="EE19"/>
  <c r="EI19"/>
  <c r="CC19"/>
  <c r="CH19"/>
  <c r="CN19"/>
  <c r="CS19"/>
  <c r="CX19"/>
  <c r="DD19"/>
  <c r="DI19"/>
  <c r="DN19"/>
  <c r="DT19"/>
  <c r="DY19"/>
  <c r="ED19"/>
  <c r="BZ19"/>
  <c r="CG19"/>
  <c r="CO19"/>
  <c r="CV19"/>
  <c r="DB19"/>
  <c r="DJ19"/>
  <c r="DQ19"/>
  <c r="DX19"/>
  <c r="EF19"/>
  <c r="CD19"/>
  <c r="CL19"/>
  <c r="CW19"/>
  <c r="DF19"/>
  <c r="DP19"/>
  <c r="DZ19"/>
  <c r="EH19"/>
  <c r="CF19"/>
  <c r="CP19"/>
  <c r="CZ19"/>
  <c r="DH19"/>
  <c r="DR19"/>
  <c r="EB19"/>
  <c r="CJ19"/>
  <c r="DA19"/>
  <c r="DU19"/>
  <c r="CK19"/>
  <c r="DE19"/>
  <c r="DV19"/>
  <c r="CR19"/>
  <c r="EC19"/>
  <c r="CT19"/>
  <c r="EG19"/>
  <c r="BY19"/>
  <c r="CB19"/>
  <c r="DL19"/>
  <c r="DM19"/>
  <c r="BY15"/>
  <c r="CC15"/>
  <c r="CG15"/>
  <c r="CK15"/>
  <c r="CO15"/>
  <c r="CS15"/>
  <c r="CW15"/>
  <c r="DA15"/>
  <c r="DE15"/>
  <c r="DI15"/>
  <c r="DM15"/>
  <c r="DQ15"/>
  <c r="DU15"/>
  <c r="DY15"/>
  <c r="EC15"/>
  <c r="EG15"/>
  <c r="BZ15"/>
  <c r="CE15"/>
  <c r="CJ15"/>
  <c r="CP15"/>
  <c r="CU15"/>
  <c r="CZ15"/>
  <c r="DF15"/>
  <c r="DK15"/>
  <c r="DP15"/>
  <c r="DV15"/>
  <c r="EA15"/>
  <c r="EF15"/>
  <c r="CD15"/>
  <c r="CL15"/>
  <c r="CR15"/>
  <c r="CY15"/>
  <c r="DG15"/>
  <c r="DN15"/>
  <c r="DT15"/>
  <c r="EB15"/>
  <c r="EI15"/>
  <c r="CH15"/>
  <c r="CQ15"/>
  <c r="DB15"/>
  <c r="DJ15"/>
  <c r="DS15"/>
  <c r="ED15"/>
  <c r="CA15"/>
  <c r="CI15"/>
  <c r="CT15"/>
  <c r="DC15"/>
  <c r="DL15"/>
  <c r="DW15"/>
  <c r="EE15"/>
  <c r="CB15"/>
  <c r="CV15"/>
  <c r="DO15"/>
  <c r="EH15"/>
  <c r="CF15"/>
  <c r="CX15"/>
  <c r="DR15"/>
  <c r="CM15"/>
  <c r="DX15"/>
  <c r="CN15"/>
  <c r="DZ15"/>
  <c r="DD15"/>
  <c r="DH15"/>
  <c r="BY11"/>
  <c r="CC11"/>
  <c r="CG11"/>
  <c r="CK11"/>
  <c r="CO11"/>
  <c r="CS11"/>
  <c r="CW11"/>
  <c r="DA11"/>
  <c r="DE11"/>
  <c r="DI11"/>
  <c r="DM11"/>
  <c r="DQ11"/>
  <c r="DU11"/>
  <c r="DY11"/>
  <c r="EC11"/>
  <c r="EG11"/>
  <c r="CA11"/>
  <c r="CF11"/>
  <c r="CL11"/>
  <c r="CQ11"/>
  <c r="CV11"/>
  <c r="DB11"/>
  <c r="DG11"/>
  <c r="DL11"/>
  <c r="DR11"/>
  <c r="DW11"/>
  <c r="EB11"/>
  <c r="EH11"/>
  <c r="BZ11"/>
  <c r="CH11"/>
  <c r="CN11"/>
  <c r="CU11"/>
  <c r="DC11"/>
  <c r="DJ11"/>
  <c r="DP11"/>
  <c r="DX11"/>
  <c r="EE11"/>
  <c r="CD11"/>
  <c r="CM11"/>
  <c r="CX11"/>
  <c r="DF11"/>
  <c r="DO11"/>
  <c r="DZ11"/>
  <c r="EI11"/>
  <c r="CE11"/>
  <c r="CP11"/>
  <c r="CY11"/>
  <c r="DH11"/>
  <c r="DS11"/>
  <c r="EA11"/>
  <c r="CI11"/>
  <c r="CZ11"/>
  <c r="DT11"/>
  <c r="CJ11"/>
  <c r="DD11"/>
  <c r="DV11"/>
  <c r="DK11"/>
  <c r="CB11"/>
  <c r="DN11"/>
  <c r="ED11"/>
  <c r="EF11"/>
  <c r="CR11"/>
  <c r="CT11"/>
  <c r="BY7"/>
  <c r="CC7"/>
  <c r="CG7"/>
  <c r="CK7"/>
  <c r="CO7"/>
  <c r="CS7"/>
  <c r="CW7"/>
  <c r="DA7"/>
  <c r="DE7"/>
  <c r="DI7"/>
  <c r="DM7"/>
  <c r="DQ7"/>
  <c r="DU7"/>
  <c r="DY7"/>
  <c r="EC7"/>
  <c r="EG7"/>
  <c r="CD7"/>
  <c r="CI7"/>
  <c r="CN7"/>
  <c r="CT7"/>
  <c r="CY7"/>
  <c r="DD7"/>
  <c r="DJ7"/>
  <c r="DO7"/>
  <c r="DT7"/>
  <c r="DZ7"/>
  <c r="EE7"/>
  <c r="CE7"/>
  <c r="CL7"/>
  <c r="CR7"/>
  <c r="CZ7"/>
  <c r="DG7"/>
  <c r="DN7"/>
  <c r="DV7"/>
  <c r="EB7"/>
  <c r="EI7"/>
  <c r="CB7"/>
  <c r="CM7"/>
  <c r="CV7"/>
  <c r="DF7"/>
  <c r="DP7"/>
  <c r="DX7"/>
  <c r="EH7"/>
  <c r="CA7"/>
  <c r="CP7"/>
  <c r="DB7"/>
  <c r="DL7"/>
  <c r="EA7"/>
  <c r="CF7"/>
  <c r="CQ7"/>
  <c r="DC7"/>
  <c r="DR7"/>
  <c r="ED7"/>
  <c r="CU7"/>
  <c r="DS7"/>
  <c r="BZ7"/>
  <c r="CX7"/>
  <c r="DW7"/>
  <c r="DH7"/>
  <c r="DK7"/>
  <c r="EF7"/>
  <c r="CH7"/>
  <c r="CJ7"/>
  <c r="BY98"/>
  <c r="CC98"/>
  <c r="CG98"/>
  <c r="CK98"/>
  <c r="CO98"/>
  <c r="CS98"/>
  <c r="CW98"/>
  <c r="DA98"/>
  <c r="DE98"/>
  <c r="DI98"/>
  <c r="DM98"/>
  <c r="DQ98"/>
  <c r="DU98"/>
  <c r="DY98"/>
  <c r="EC98"/>
  <c r="EG98"/>
  <c r="CB98"/>
  <c r="CH98"/>
  <c r="CM98"/>
  <c r="CR98"/>
  <c r="CX98"/>
  <c r="DC98"/>
  <c r="DH98"/>
  <c r="DN98"/>
  <c r="DS98"/>
  <c r="DX98"/>
  <c r="ED98"/>
  <c r="EI98"/>
  <c r="CD98"/>
  <c r="CI98"/>
  <c r="CN98"/>
  <c r="CT98"/>
  <c r="CY98"/>
  <c r="DD98"/>
  <c r="DJ98"/>
  <c r="DO98"/>
  <c r="DT98"/>
  <c r="DZ98"/>
  <c r="EE98"/>
  <c r="CE98"/>
  <c r="CP98"/>
  <c r="CZ98"/>
  <c r="DK98"/>
  <c r="DV98"/>
  <c r="EF98"/>
  <c r="CF98"/>
  <c r="CQ98"/>
  <c r="DB98"/>
  <c r="DL98"/>
  <c r="DW98"/>
  <c r="EH98"/>
  <c r="CJ98"/>
  <c r="DF98"/>
  <c r="EA98"/>
  <c r="CL98"/>
  <c r="DG98"/>
  <c r="EB98"/>
  <c r="BZ98"/>
  <c r="CU98"/>
  <c r="DP98"/>
  <c r="CA98"/>
  <c r="CV98"/>
  <c r="DR98"/>
  <c r="BY94"/>
  <c r="CC94"/>
  <c r="CG94"/>
  <c r="CK94"/>
  <c r="CO94"/>
  <c r="CS94"/>
  <c r="CW94"/>
  <c r="DA94"/>
  <c r="DE94"/>
  <c r="DI94"/>
  <c r="DM94"/>
  <c r="DQ94"/>
  <c r="DU94"/>
  <c r="DY94"/>
  <c r="EC94"/>
  <c r="EG94"/>
  <c r="CD94"/>
  <c r="CI94"/>
  <c r="CN94"/>
  <c r="CT94"/>
  <c r="CY94"/>
  <c r="DD94"/>
  <c r="DJ94"/>
  <c r="DO94"/>
  <c r="DT94"/>
  <c r="DZ94"/>
  <c r="EE94"/>
  <c r="BZ94"/>
  <c r="CE94"/>
  <c r="CJ94"/>
  <c r="CP94"/>
  <c r="CU94"/>
  <c r="CZ94"/>
  <c r="DF94"/>
  <c r="DK94"/>
  <c r="DP94"/>
  <c r="DV94"/>
  <c r="EA94"/>
  <c r="EF94"/>
  <c r="CA94"/>
  <c r="CL94"/>
  <c r="CV94"/>
  <c r="DG94"/>
  <c r="DR94"/>
  <c r="EB94"/>
  <c r="CB94"/>
  <c r="CM94"/>
  <c r="CX94"/>
  <c r="DH94"/>
  <c r="DS94"/>
  <c r="ED94"/>
  <c r="CF94"/>
  <c r="DB94"/>
  <c r="DW94"/>
  <c r="CH94"/>
  <c r="DC94"/>
  <c r="DX94"/>
  <c r="CQ94"/>
  <c r="DL94"/>
  <c r="EH94"/>
  <c r="EI94"/>
  <c r="CR94"/>
  <c r="DN94"/>
  <c r="BY90"/>
  <c r="CC90"/>
  <c r="CG90"/>
  <c r="CK90"/>
  <c r="CO90"/>
  <c r="CS90"/>
  <c r="CW90"/>
  <c r="DA90"/>
  <c r="DE90"/>
  <c r="DI90"/>
  <c r="DM90"/>
  <c r="DQ90"/>
  <c r="DU90"/>
  <c r="DY90"/>
  <c r="EC90"/>
  <c r="EG90"/>
  <c r="BZ90"/>
  <c r="CE90"/>
  <c r="CJ90"/>
  <c r="CP90"/>
  <c r="CU90"/>
  <c r="CZ90"/>
  <c r="DF90"/>
  <c r="DK90"/>
  <c r="DP90"/>
  <c r="DV90"/>
  <c r="EA90"/>
  <c r="EF90"/>
  <c r="CA90"/>
  <c r="CF90"/>
  <c r="CL90"/>
  <c r="CQ90"/>
  <c r="CV90"/>
  <c r="DB90"/>
  <c r="DG90"/>
  <c r="DL90"/>
  <c r="DR90"/>
  <c r="DW90"/>
  <c r="EB90"/>
  <c r="EH90"/>
  <c r="CH90"/>
  <c r="CR90"/>
  <c r="DC90"/>
  <c r="DN90"/>
  <c r="DX90"/>
  <c r="EI90"/>
  <c r="CI90"/>
  <c r="CT90"/>
  <c r="DD90"/>
  <c r="DO90"/>
  <c r="DZ90"/>
  <c r="CB90"/>
  <c r="CX90"/>
  <c r="DS90"/>
  <c r="CD90"/>
  <c r="CY90"/>
  <c r="DT90"/>
  <c r="CM90"/>
  <c r="DH90"/>
  <c r="ED90"/>
  <c r="EE90"/>
  <c r="CN90"/>
  <c r="DJ90"/>
  <c r="BY86"/>
  <c r="CC86"/>
  <c r="CG86"/>
  <c r="CK86"/>
  <c r="CO86"/>
  <c r="CS86"/>
  <c r="CW86"/>
  <c r="DA86"/>
  <c r="DE86"/>
  <c r="DI86"/>
  <c r="DM86"/>
  <c r="DQ86"/>
  <c r="DU86"/>
  <c r="DY86"/>
  <c r="EC86"/>
  <c r="EG86"/>
  <c r="CA86"/>
  <c r="CF86"/>
  <c r="CL86"/>
  <c r="CQ86"/>
  <c r="CV86"/>
  <c r="DB86"/>
  <c r="DG86"/>
  <c r="DL86"/>
  <c r="DR86"/>
  <c r="DW86"/>
  <c r="EB86"/>
  <c r="EH86"/>
  <c r="CB86"/>
  <c r="CH86"/>
  <c r="CM86"/>
  <c r="CR86"/>
  <c r="CX86"/>
  <c r="DC86"/>
  <c r="DH86"/>
  <c r="DN86"/>
  <c r="DS86"/>
  <c r="DX86"/>
  <c r="ED86"/>
  <c r="EI86"/>
  <c r="CD86"/>
  <c r="CN86"/>
  <c r="CY86"/>
  <c r="DJ86"/>
  <c r="DT86"/>
  <c r="EE86"/>
  <c r="CE86"/>
  <c r="CP86"/>
  <c r="CZ86"/>
  <c r="DK86"/>
  <c r="DV86"/>
  <c r="EF86"/>
  <c r="CT86"/>
  <c r="DO86"/>
  <c r="BZ86"/>
  <c r="CU86"/>
  <c r="DP86"/>
  <c r="CI86"/>
  <c r="DD86"/>
  <c r="DZ86"/>
  <c r="EA86"/>
  <c r="CJ86"/>
  <c r="DF86"/>
  <c r="BY82"/>
  <c r="CC82"/>
  <c r="CG82"/>
  <c r="CK82"/>
  <c r="CO82"/>
  <c r="CS82"/>
  <c r="CW82"/>
  <c r="DA82"/>
  <c r="DE82"/>
  <c r="DI82"/>
  <c r="DM82"/>
  <c r="DQ82"/>
  <c r="DU82"/>
  <c r="DY82"/>
  <c r="EC82"/>
  <c r="EG82"/>
  <c r="CB82"/>
  <c r="CH82"/>
  <c r="CM82"/>
  <c r="CR82"/>
  <c r="CX82"/>
  <c r="DC82"/>
  <c r="DH82"/>
  <c r="DN82"/>
  <c r="DS82"/>
  <c r="DX82"/>
  <c r="ED82"/>
  <c r="EI82"/>
  <c r="CD82"/>
  <c r="CI82"/>
  <c r="CN82"/>
  <c r="CT82"/>
  <c r="CY82"/>
  <c r="DD82"/>
  <c r="DJ82"/>
  <c r="DO82"/>
  <c r="DT82"/>
  <c r="DZ82"/>
  <c r="EE82"/>
  <c r="BZ82"/>
  <c r="CJ82"/>
  <c r="CU82"/>
  <c r="DF82"/>
  <c r="DP82"/>
  <c r="EA82"/>
  <c r="CA82"/>
  <c r="CL82"/>
  <c r="CV82"/>
  <c r="DG82"/>
  <c r="DR82"/>
  <c r="EB82"/>
  <c r="CP82"/>
  <c r="DK82"/>
  <c r="EF82"/>
  <c r="CQ82"/>
  <c r="DL82"/>
  <c r="EH82"/>
  <c r="CE82"/>
  <c r="CZ82"/>
  <c r="DV82"/>
  <c r="CF82"/>
  <c r="DW82"/>
  <c r="DB82"/>
  <c r="BY78"/>
  <c r="CC78"/>
  <c r="CG78"/>
  <c r="CK78"/>
  <c r="CO78"/>
  <c r="CS78"/>
  <c r="CW78"/>
  <c r="DA78"/>
  <c r="DE78"/>
  <c r="DI78"/>
  <c r="DM78"/>
  <c r="DQ78"/>
  <c r="DU78"/>
  <c r="DY78"/>
  <c r="EC78"/>
  <c r="EG78"/>
  <c r="CD78"/>
  <c r="CI78"/>
  <c r="CN78"/>
  <c r="CT78"/>
  <c r="CY78"/>
  <c r="DD78"/>
  <c r="DJ78"/>
  <c r="DO78"/>
  <c r="DT78"/>
  <c r="DZ78"/>
  <c r="EE78"/>
  <c r="BZ78"/>
  <c r="CE78"/>
  <c r="CJ78"/>
  <c r="CP78"/>
  <c r="CU78"/>
  <c r="CZ78"/>
  <c r="DF78"/>
  <c r="DK78"/>
  <c r="DP78"/>
  <c r="DV78"/>
  <c r="EA78"/>
  <c r="EF78"/>
  <c r="CF78"/>
  <c r="CQ78"/>
  <c r="DB78"/>
  <c r="DL78"/>
  <c r="DW78"/>
  <c r="EH78"/>
  <c r="CH78"/>
  <c r="CR78"/>
  <c r="DC78"/>
  <c r="DN78"/>
  <c r="DX78"/>
  <c r="EI78"/>
  <c r="CL78"/>
  <c r="DG78"/>
  <c r="EB78"/>
  <c r="CM78"/>
  <c r="DH78"/>
  <c r="ED78"/>
  <c r="CA78"/>
  <c r="CV78"/>
  <c r="DR78"/>
  <c r="CB78"/>
  <c r="CX78"/>
  <c r="DS78"/>
  <c r="BY74"/>
  <c r="CC74"/>
  <c r="CG74"/>
  <c r="CK74"/>
  <c r="CO74"/>
  <c r="CS74"/>
  <c r="CW74"/>
  <c r="DA74"/>
  <c r="DE74"/>
  <c r="DI74"/>
  <c r="DM74"/>
  <c r="DQ74"/>
  <c r="DU74"/>
  <c r="DY74"/>
  <c r="EC74"/>
  <c r="EG74"/>
  <c r="BZ74"/>
  <c r="CE74"/>
  <c r="CJ74"/>
  <c r="CP74"/>
  <c r="CU74"/>
  <c r="CZ74"/>
  <c r="DF74"/>
  <c r="DK74"/>
  <c r="DP74"/>
  <c r="DV74"/>
  <c r="EA74"/>
  <c r="EF74"/>
  <c r="CA74"/>
  <c r="CF74"/>
  <c r="CL74"/>
  <c r="CQ74"/>
  <c r="CV74"/>
  <c r="DB74"/>
  <c r="DG74"/>
  <c r="DL74"/>
  <c r="DR74"/>
  <c r="DW74"/>
  <c r="EB74"/>
  <c r="EH74"/>
  <c r="CB74"/>
  <c r="CM74"/>
  <c r="CX74"/>
  <c r="DH74"/>
  <c r="DS74"/>
  <c r="ED74"/>
  <c r="CD74"/>
  <c r="CN74"/>
  <c r="CY74"/>
  <c r="DJ74"/>
  <c r="DT74"/>
  <c r="EE74"/>
  <c r="CH74"/>
  <c r="DC74"/>
  <c r="DX74"/>
  <c r="CI74"/>
  <c r="DD74"/>
  <c r="DZ74"/>
  <c r="CR74"/>
  <c r="DN74"/>
  <c r="EI74"/>
  <c r="CT74"/>
  <c r="DO74"/>
  <c r="BY70"/>
  <c r="CC70"/>
  <c r="CG70"/>
  <c r="CK70"/>
  <c r="CO70"/>
  <c r="CS70"/>
  <c r="CW70"/>
  <c r="DA70"/>
  <c r="DE70"/>
  <c r="DI70"/>
  <c r="DM70"/>
  <c r="DQ70"/>
  <c r="DU70"/>
  <c r="DY70"/>
  <c r="EC70"/>
  <c r="EG70"/>
  <c r="CA70"/>
  <c r="CF70"/>
  <c r="CL70"/>
  <c r="CQ70"/>
  <c r="CV70"/>
  <c r="DB70"/>
  <c r="DG70"/>
  <c r="DL70"/>
  <c r="DR70"/>
  <c r="DW70"/>
  <c r="EB70"/>
  <c r="EH70"/>
  <c r="CB70"/>
  <c r="CH70"/>
  <c r="CM70"/>
  <c r="CR70"/>
  <c r="CX70"/>
  <c r="DC70"/>
  <c r="DH70"/>
  <c r="DN70"/>
  <c r="DS70"/>
  <c r="DX70"/>
  <c r="ED70"/>
  <c r="EI70"/>
  <c r="CI70"/>
  <c r="CT70"/>
  <c r="DD70"/>
  <c r="DO70"/>
  <c r="DZ70"/>
  <c r="BZ70"/>
  <c r="CJ70"/>
  <c r="CU70"/>
  <c r="DF70"/>
  <c r="DP70"/>
  <c r="EA70"/>
  <c r="CD70"/>
  <c r="CY70"/>
  <c r="DT70"/>
  <c r="CE70"/>
  <c r="CZ70"/>
  <c r="DV70"/>
  <c r="CN70"/>
  <c r="DJ70"/>
  <c r="EE70"/>
  <c r="CP70"/>
  <c r="DK70"/>
  <c r="EF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H66"/>
  <c r="CM66"/>
  <c r="CR66"/>
  <c r="CX66"/>
  <c r="DC66"/>
  <c r="DH66"/>
  <c r="DN66"/>
  <c r="DS66"/>
  <c r="DX66"/>
  <c r="ED66"/>
  <c r="EI66"/>
  <c r="CD66"/>
  <c r="CI66"/>
  <c r="CN66"/>
  <c r="CT66"/>
  <c r="CY66"/>
  <c r="DD66"/>
  <c r="DJ66"/>
  <c r="DO66"/>
  <c r="DT66"/>
  <c r="DZ66"/>
  <c r="EE66"/>
  <c r="CE66"/>
  <c r="CP66"/>
  <c r="CZ66"/>
  <c r="DK66"/>
  <c r="DV66"/>
  <c r="EF66"/>
  <c r="CF66"/>
  <c r="CQ66"/>
  <c r="DB66"/>
  <c r="DL66"/>
  <c r="DW66"/>
  <c r="EH66"/>
  <c r="BZ66"/>
  <c r="CU66"/>
  <c r="DP66"/>
  <c r="CA66"/>
  <c r="CV66"/>
  <c r="DR66"/>
  <c r="CJ66"/>
  <c r="DF66"/>
  <c r="EA66"/>
  <c r="CL66"/>
  <c r="DG66"/>
  <c r="EB66"/>
  <c r="BY62"/>
  <c r="CC62"/>
  <c r="CG62"/>
  <c r="CK62"/>
  <c r="CO62"/>
  <c r="CS62"/>
  <c r="CW62"/>
  <c r="DA62"/>
  <c r="DE62"/>
  <c r="DI62"/>
  <c r="DM62"/>
  <c r="DQ62"/>
  <c r="DU62"/>
  <c r="DY62"/>
  <c r="EC62"/>
  <c r="EG62"/>
  <c r="CD62"/>
  <c r="CB62"/>
  <c r="CI62"/>
  <c r="CN62"/>
  <c r="CT62"/>
  <c r="CY62"/>
  <c r="DD62"/>
  <c r="DJ62"/>
  <c r="DO62"/>
  <c r="DT62"/>
  <c r="DZ62"/>
  <c r="EE62"/>
  <c r="CE62"/>
  <c r="CJ62"/>
  <c r="CP62"/>
  <c r="CU62"/>
  <c r="CZ62"/>
  <c r="DF62"/>
  <c r="DK62"/>
  <c r="DP62"/>
  <c r="DV62"/>
  <c r="EA62"/>
  <c r="EF62"/>
  <c r="BZ62"/>
  <c r="CL62"/>
  <c r="CV62"/>
  <c r="DG62"/>
  <c r="DR62"/>
  <c r="EB62"/>
  <c r="CA62"/>
  <c r="CM62"/>
  <c r="CX62"/>
  <c r="DH62"/>
  <c r="DS62"/>
  <c r="ED62"/>
  <c r="CQ62"/>
  <c r="DL62"/>
  <c r="EH62"/>
  <c r="CR62"/>
  <c r="DN62"/>
  <c r="EI62"/>
  <c r="CF62"/>
  <c r="DB62"/>
  <c r="DW62"/>
  <c r="CH62"/>
  <c r="DC62"/>
  <c r="DX62"/>
  <c r="BY58"/>
  <c r="CC58"/>
  <c r="CG58"/>
  <c r="CK58"/>
  <c r="CO58"/>
  <c r="CS58"/>
  <c r="CW58"/>
  <c r="DA58"/>
  <c r="DE58"/>
  <c r="DI58"/>
  <c r="DM58"/>
  <c r="DQ58"/>
  <c r="DU58"/>
  <c r="DY58"/>
  <c r="EC58"/>
  <c r="EG58"/>
  <c r="BZ58"/>
  <c r="CE58"/>
  <c r="CJ58"/>
  <c r="CP58"/>
  <c r="CU58"/>
  <c r="CZ58"/>
  <c r="DF58"/>
  <c r="DK58"/>
  <c r="DP58"/>
  <c r="DV58"/>
  <c r="EA58"/>
  <c r="EF58"/>
  <c r="CA58"/>
  <c r="CF58"/>
  <c r="CL58"/>
  <c r="CQ58"/>
  <c r="CV58"/>
  <c r="DB58"/>
  <c r="DG58"/>
  <c r="DL58"/>
  <c r="DR58"/>
  <c r="DW58"/>
  <c r="EB58"/>
  <c r="CB58"/>
  <c r="CM58"/>
  <c r="CX58"/>
  <c r="DH58"/>
  <c r="DS58"/>
  <c r="ED58"/>
  <c r="CD58"/>
  <c r="CN58"/>
  <c r="CY58"/>
  <c r="DJ58"/>
  <c r="DT58"/>
  <c r="EE58"/>
  <c r="CH58"/>
  <c r="DC58"/>
  <c r="DX58"/>
  <c r="CI58"/>
  <c r="DD58"/>
  <c r="DZ58"/>
  <c r="CR58"/>
  <c r="DN58"/>
  <c r="EH58"/>
  <c r="CT58"/>
  <c r="DO58"/>
  <c r="EI58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F54"/>
  <c r="CK54"/>
  <c r="CP54"/>
  <c r="CV54"/>
  <c r="DA54"/>
  <c r="DF54"/>
  <c r="DL54"/>
  <c r="DQ54"/>
  <c r="DV54"/>
  <c r="EB54"/>
  <c r="EG54"/>
  <c r="CB54"/>
  <c r="CH54"/>
  <c r="CO54"/>
  <c r="CW54"/>
  <c r="DD54"/>
  <c r="DJ54"/>
  <c r="DR54"/>
  <c r="DY54"/>
  <c r="EF54"/>
  <c r="CC54"/>
  <c r="CJ54"/>
  <c r="CR54"/>
  <c r="CX54"/>
  <c r="DE54"/>
  <c r="DM54"/>
  <c r="DT54"/>
  <c r="DZ54"/>
  <c r="EH54"/>
  <c r="CL54"/>
  <c r="CZ54"/>
  <c r="DN54"/>
  <c r="EC54"/>
  <c r="BY54"/>
  <c r="CN54"/>
  <c r="DB54"/>
  <c r="DP54"/>
  <c r="ED54"/>
  <c r="CD54"/>
  <c r="DH54"/>
  <c r="CG54"/>
  <c r="DI54"/>
  <c r="CS54"/>
  <c r="DU54"/>
  <c r="DX54"/>
  <c r="CT54"/>
  <c r="CA50"/>
  <c r="CE50"/>
  <c r="CI50"/>
  <c r="CM50"/>
  <c r="CQ50"/>
  <c r="CU50"/>
  <c r="CY50"/>
  <c r="DC50"/>
  <c r="DG50"/>
  <c r="DK50"/>
  <c r="DO50"/>
  <c r="DS50"/>
  <c r="DW50"/>
  <c r="EA50"/>
  <c r="EE50"/>
  <c r="EI50"/>
  <c r="CB50"/>
  <c r="CG50"/>
  <c r="CL50"/>
  <c r="CR50"/>
  <c r="CW50"/>
  <c r="DB50"/>
  <c r="DH50"/>
  <c r="DM50"/>
  <c r="DR50"/>
  <c r="DX50"/>
  <c r="EC50"/>
  <c r="EH50"/>
  <c r="CD50"/>
  <c r="CK50"/>
  <c r="CS50"/>
  <c r="CZ50"/>
  <c r="DF50"/>
  <c r="DN50"/>
  <c r="DU50"/>
  <c r="EB50"/>
  <c r="BY50"/>
  <c r="CF50"/>
  <c r="CN50"/>
  <c r="CT50"/>
  <c r="DA50"/>
  <c r="DI50"/>
  <c r="DP50"/>
  <c r="DV50"/>
  <c r="ED50"/>
  <c r="CH50"/>
  <c r="CV50"/>
  <c r="DJ50"/>
  <c r="DY50"/>
  <c r="CJ50"/>
  <c r="CX50"/>
  <c r="DL50"/>
  <c r="DZ50"/>
  <c r="BZ50"/>
  <c r="DD50"/>
  <c r="EF50"/>
  <c r="CC50"/>
  <c r="DE50"/>
  <c r="EG50"/>
  <c r="CO50"/>
  <c r="DQ50"/>
  <c r="CP50"/>
  <c r="DT50"/>
  <c r="CA46"/>
  <c r="CE46"/>
  <c r="CI46"/>
  <c r="CM46"/>
  <c r="CQ46"/>
  <c r="CU46"/>
  <c r="CY46"/>
  <c r="DC46"/>
  <c r="DG46"/>
  <c r="DK46"/>
  <c r="DO46"/>
  <c r="DS46"/>
  <c r="DW46"/>
  <c r="EA46"/>
  <c r="EE46"/>
  <c r="EI46"/>
  <c r="CC46"/>
  <c r="CH46"/>
  <c r="CN46"/>
  <c r="CS46"/>
  <c r="CX46"/>
  <c r="DD46"/>
  <c r="DI46"/>
  <c r="DN46"/>
  <c r="DT46"/>
  <c r="DY46"/>
  <c r="ED46"/>
  <c r="BZ46"/>
  <c r="CG46"/>
  <c r="CO46"/>
  <c r="CV46"/>
  <c r="DB46"/>
  <c r="DJ46"/>
  <c r="DQ46"/>
  <c r="DX46"/>
  <c r="EF46"/>
  <c r="CB46"/>
  <c r="CJ46"/>
  <c r="CP46"/>
  <c r="CW46"/>
  <c r="DE46"/>
  <c r="DL46"/>
  <c r="DR46"/>
  <c r="DZ46"/>
  <c r="EG46"/>
  <c r="CD46"/>
  <c r="CR46"/>
  <c r="DF46"/>
  <c r="DU46"/>
  <c r="EH46"/>
  <c r="CF46"/>
  <c r="CT46"/>
  <c r="DH46"/>
  <c r="DV46"/>
  <c r="CZ46"/>
  <c r="EB46"/>
  <c r="BY46"/>
  <c r="DA46"/>
  <c r="EC46"/>
  <c r="CK46"/>
  <c r="DM46"/>
  <c r="CL46"/>
  <c r="DP46"/>
  <c r="CA42"/>
  <c r="CE42"/>
  <c r="CI42"/>
  <c r="CM42"/>
  <c r="CQ42"/>
  <c r="CU42"/>
  <c r="CY42"/>
  <c r="DC42"/>
  <c r="DG42"/>
  <c r="DK42"/>
  <c r="DO42"/>
  <c r="DS42"/>
  <c r="DW42"/>
  <c r="EA42"/>
  <c r="EE42"/>
  <c r="EI42"/>
  <c r="BY42"/>
  <c r="CD42"/>
  <c r="CJ42"/>
  <c r="CO42"/>
  <c r="CT42"/>
  <c r="CZ42"/>
  <c r="DE42"/>
  <c r="DJ42"/>
  <c r="DP42"/>
  <c r="DU42"/>
  <c r="DZ42"/>
  <c r="EF42"/>
  <c r="CC42"/>
  <c r="CK42"/>
  <c r="CR42"/>
  <c r="CX42"/>
  <c r="DF42"/>
  <c r="DM42"/>
  <c r="DT42"/>
  <c r="EB42"/>
  <c r="EH42"/>
  <c r="CF42"/>
  <c r="CL42"/>
  <c r="CS42"/>
  <c r="DA42"/>
  <c r="DH42"/>
  <c r="DN42"/>
  <c r="DV42"/>
  <c r="EC42"/>
  <c r="BZ42"/>
  <c r="CN42"/>
  <c r="DB42"/>
  <c r="DQ42"/>
  <c r="ED42"/>
  <c r="CB42"/>
  <c r="CP42"/>
  <c r="DD42"/>
  <c r="DR42"/>
  <c r="EG42"/>
  <c r="CV42"/>
  <c r="DX42"/>
  <c r="CW42"/>
  <c r="DY42"/>
  <c r="CG42"/>
  <c r="DI42"/>
  <c r="CH42"/>
  <c r="DL42"/>
  <c r="CA38"/>
  <c r="CE38"/>
  <c r="CI38"/>
  <c r="CM38"/>
  <c r="CQ38"/>
  <c r="CU38"/>
  <c r="CY38"/>
  <c r="DC38"/>
  <c r="DG38"/>
  <c r="DK38"/>
  <c r="DO38"/>
  <c r="DS38"/>
  <c r="DW38"/>
  <c r="EA38"/>
  <c r="EE38"/>
  <c r="EI38"/>
  <c r="BZ38"/>
  <c r="CF38"/>
  <c r="CK38"/>
  <c r="CP38"/>
  <c r="CV38"/>
  <c r="DA38"/>
  <c r="DF38"/>
  <c r="DL38"/>
  <c r="DQ38"/>
  <c r="DV38"/>
  <c r="EB38"/>
  <c r="EG38"/>
  <c r="BY38"/>
  <c r="CG38"/>
  <c r="CN38"/>
  <c r="CT38"/>
  <c r="DB38"/>
  <c r="DI38"/>
  <c r="DP38"/>
  <c r="DX38"/>
  <c r="ED38"/>
  <c r="CB38"/>
  <c r="CH38"/>
  <c r="CO38"/>
  <c r="CW38"/>
  <c r="DD38"/>
  <c r="DJ38"/>
  <c r="DR38"/>
  <c r="DY38"/>
  <c r="EF38"/>
  <c r="CJ38"/>
  <c r="CX38"/>
  <c r="DM38"/>
  <c r="DZ38"/>
  <c r="CL38"/>
  <c r="CZ38"/>
  <c r="DN38"/>
  <c r="EC38"/>
  <c r="CR38"/>
  <c r="DT38"/>
  <c r="CS38"/>
  <c r="DU38"/>
  <c r="CC38"/>
  <c r="DE38"/>
  <c r="EH38"/>
  <c r="DH38"/>
  <c r="CD38"/>
  <c r="CA34"/>
  <c r="CE34"/>
  <c r="CI34"/>
  <c r="CM34"/>
  <c r="CQ34"/>
  <c r="CU34"/>
  <c r="CY34"/>
  <c r="DC34"/>
  <c r="DG34"/>
  <c r="DK34"/>
  <c r="DO34"/>
  <c r="DS34"/>
  <c r="DW34"/>
  <c r="EA34"/>
  <c r="EE34"/>
  <c r="EI34"/>
  <c r="CB34"/>
  <c r="CG34"/>
  <c r="CL34"/>
  <c r="CR34"/>
  <c r="CW34"/>
  <c r="DB34"/>
  <c r="DH34"/>
  <c r="DM34"/>
  <c r="DR34"/>
  <c r="DX34"/>
  <c r="EC34"/>
  <c r="EH34"/>
  <c r="BZ34"/>
  <c r="CH34"/>
  <c r="CO34"/>
  <c r="CV34"/>
  <c r="DD34"/>
  <c r="DJ34"/>
  <c r="DQ34"/>
  <c r="DY34"/>
  <c r="EF34"/>
  <c r="CC34"/>
  <c r="CJ34"/>
  <c r="CP34"/>
  <c r="CX34"/>
  <c r="DE34"/>
  <c r="DL34"/>
  <c r="DT34"/>
  <c r="DZ34"/>
  <c r="EG34"/>
  <c r="CK34"/>
  <c r="CZ34"/>
  <c r="DN34"/>
  <c r="EB34"/>
  <c r="BY34"/>
  <c r="CN34"/>
  <c r="DA34"/>
  <c r="DP34"/>
  <c r="ED34"/>
  <c r="CD34"/>
  <c r="DF34"/>
  <c r="CF34"/>
  <c r="DI34"/>
  <c r="CS34"/>
  <c r="CT34"/>
  <c r="DU34"/>
  <c r="DV34"/>
  <c r="CA30"/>
  <c r="CE30"/>
  <c r="CI30"/>
  <c r="CM30"/>
  <c r="CQ30"/>
  <c r="CU30"/>
  <c r="CY30"/>
  <c r="DC30"/>
  <c r="DG30"/>
  <c r="DK30"/>
  <c r="DO30"/>
  <c r="DS30"/>
  <c r="DW30"/>
  <c r="EA30"/>
  <c r="EE30"/>
  <c r="EI30"/>
  <c r="CC30"/>
  <c r="CH30"/>
  <c r="CN30"/>
  <c r="CS30"/>
  <c r="CX30"/>
  <c r="DD30"/>
  <c r="DI30"/>
  <c r="DN30"/>
  <c r="DT30"/>
  <c r="DY30"/>
  <c r="ED30"/>
  <c r="CD30"/>
  <c r="CK30"/>
  <c r="CR30"/>
  <c r="CZ30"/>
  <c r="DF30"/>
  <c r="DM30"/>
  <c r="DU30"/>
  <c r="EB30"/>
  <c r="EH30"/>
  <c r="BY30"/>
  <c r="CF30"/>
  <c r="CL30"/>
  <c r="CT30"/>
  <c r="DA30"/>
  <c r="DH30"/>
  <c r="DP30"/>
  <c r="DV30"/>
  <c r="EC30"/>
  <c r="CG30"/>
  <c r="CV30"/>
  <c r="DJ30"/>
  <c r="DX30"/>
  <c r="CJ30"/>
  <c r="CW30"/>
  <c r="DL30"/>
  <c r="DZ30"/>
  <c r="BZ30"/>
  <c r="DB30"/>
  <c r="EF30"/>
  <c r="CB30"/>
  <c r="DE30"/>
  <c r="EG30"/>
  <c r="DQ30"/>
  <c r="DR30"/>
  <c r="CO30"/>
  <c r="CP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E26"/>
  <c r="CJ26"/>
  <c r="CO26"/>
  <c r="CU26"/>
  <c r="CZ26"/>
  <c r="DE26"/>
  <c r="DK26"/>
  <c r="DP26"/>
  <c r="DU26"/>
  <c r="EA26"/>
  <c r="EF26"/>
  <c r="CA26"/>
  <c r="CG26"/>
  <c r="CN26"/>
  <c r="CV26"/>
  <c r="DC26"/>
  <c r="DI26"/>
  <c r="DQ26"/>
  <c r="DX26"/>
  <c r="EE26"/>
  <c r="CI26"/>
  <c r="CR26"/>
  <c r="DA26"/>
  <c r="DL26"/>
  <c r="DT26"/>
  <c r="EC26"/>
  <c r="CB26"/>
  <c r="CK26"/>
  <c r="CS26"/>
  <c r="DD26"/>
  <c r="DM26"/>
  <c r="DW26"/>
  <c r="EG26"/>
  <c r="CC26"/>
  <c r="CW26"/>
  <c r="DO26"/>
  <c r="EI26"/>
  <c r="CF26"/>
  <c r="CY26"/>
  <c r="DS26"/>
  <c r="DG26"/>
  <c r="DH26"/>
  <c r="CM26"/>
  <c r="CQ26"/>
  <c r="DY26"/>
  <c r="EB26"/>
  <c r="BZ22"/>
  <c r="CD22"/>
  <c r="CH22"/>
  <c r="CL22"/>
  <c r="CP22"/>
  <c r="CT22"/>
  <c r="CX22"/>
  <c r="DB22"/>
  <c r="DF22"/>
  <c r="DJ22"/>
  <c r="DN22"/>
  <c r="DR22"/>
  <c r="DV22"/>
  <c r="DZ22"/>
  <c r="ED22"/>
  <c r="EH22"/>
  <c r="CA22"/>
  <c r="CF22"/>
  <c r="CK22"/>
  <c r="CQ22"/>
  <c r="CV22"/>
  <c r="DA22"/>
  <c r="DG22"/>
  <c r="DL22"/>
  <c r="DQ22"/>
  <c r="DW22"/>
  <c r="EB22"/>
  <c r="EG22"/>
  <c r="CC22"/>
  <c r="CJ22"/>
  <c r="CR22"/>
  <c r="CY22"/>
  <c r="DE22"/>
  <c r="DM22"/>
  <c r="DT22"/>
  <c r="EA22"/>
  <c r="EI22"/>
  <c r="CE22"/>
  <c r="CN22"/>
  <c r="CW22"/>
  <c r="DH22"/>
  <c r="DP22"/>
  <c r="DY22"/>
  <c r="CG22"/>
  <c r="CO22"/>
  <c r="CZ22"/>
  <c r="DI22"/>
  <c r="DS22"/>
  <c r="EC22"/>
  <c r="CI22"/>
  <c r="DC22"/>
  <c r="DU22"/>
  <c r="CM22"/>
  <c r="DD22"/>
  <c r="DX22"/>
  <c r="CS22"/>
  <c r="EE22"/>
  <c r="CU22"/>
  <c r="EF22"/>
  <c r="DK22"/>
  <c r="DO22"/>
  <c r="BY22"/>
  <c r="CB22"/>
  <c r="BZ18"/>
  <c r="CD18"/>
  <c r="CH18"/>
  <c r="CL18"/>
  <c r="CP18"/>
  <c r="CT18"/>
  <c r="CX18"/>
  <c r="DB18"/>
  <c r="DF18"/>
  <c r="DJ18"/>
  <c r="DN18"/>
  <c r="DR18"/>
  <c r="DV18"/>
  <c r="DZ18"/>
  <c r="ED18"/>
  <c r="EH18"/>
  <c r="CB18"/>
  <c r="CG18"/>
  <c r="CM18"/>
  <c r="CR18"/>
  <c r="CW18"/>
  <c r="DC18"/>
  <c r="DH18"/>
  <c r="DM18"/>
  <c r="DS18"/>
  <c r="DX18"/>
  <c r="EC18"/>
  <c r="EI18"/>
  <c r="BY18"/>
  <c r="CF18"/>
  <c r="CN18"/>
  <c r="CU18"/>
  <c r="DA18"/>
  <c r="DI18"/>
  <c r="DP18"/>
  <c r="DW18"/>
  <c r="EE18"/>
  <c r="CA18"/>
  <c r="CJ18"/>
  <c r="CS18"/>
  <c r="DD18"/>
  <c r="DL18"/>
  <c r="DU18"/>
  <c r="EF18"/>
  <c r="CC18"/>
  <c r="CK18"/>
  <c r="CV18"/>
  <c r="DE18"/>
  <c r="DO18"/>
  <c r="DY18"/>
  <c r="EG18"/>
  <c r="CO18"/>
  <c r="DG18"/>
  <c r="EA18"/>
  <c r="CQ18"/>
  <c r="DK18"/>
  <c r="EB18"/>
  <c r="CE18"/>
  <c r="DQ18"/>
  <c r="CI18"/>
  <c r="DT18"/>
  <c r="CY18"/>
  <c r="CZ18"/>
  <c r="CB14"/>
  <c r="CF14"/>
  <c r="CJ14"/>
  <c r="CN14"/>
  <c r="CR14"/>
  <c r="CV14"/>
  <c r="CZ14"/>
  <c r="DD14"/>
  <c r="DH14"/>
  <c r="DL14"/>
  <c r="DP14"/>
  <c r="DT14"/>
  <c r="DX14"/>
  <c r="EB14"/>
  <c r="EF14"/>
  <c r="BY14"/>
  <c r="CD14"/>
  <c r="CI14"/>
  <c r="CO14"/>
  <c r="CT14"/>
  <c r="CY14"/>
  <c r="DE14"/>
  <c r="DJ14"/>
  <c r="DO14"/>
  <c r="DU14"/>
  <c r="DZ14"/>
  <c r="EE14"/>
  <c r="CC14"/>
  <c r="CK14"/>
  <c r="CQ14"/>
  <c r="CX14"/>
  <c r="DF14"/>
  <c r="DM14"/>
  <c r="DS14"/>
  <c r="EA14"/>
  <c r="EH14"/>
  <c r="CE14"/>
  <c r="CM14"/>
  <c r="CW14"/>
  <c r="DG14"/>
  <c r="DQ14"/>
  <c r="DY14"/>
  <c r="EI14"/>
  <c r="CG14"/>
  <c r="CP14"/>
  <c r="DA14"/>
  <c r="DI14"/>
  <c r="DR14"/>
  <c r="EC14"/>
  <c r="CH14"/>
  <c r="DB14"/>
  <c r="DV14"/>
  <c r="CL14"/>
  <c r="DC14"/>
  <c r="DW14"/>
  <c r="BZ14"/>
  <c r="DK14"/>
  <c r="CA14"/>
  <c r="DN14"/>
  <c r="CS14"/>
  <c r="CU14"/>
  <c r="ED14"/>
  <c r="EG14"/>
  <c r="CB10"/>
  <c r="CF10"/>
  <c r="CJ10"/>
  <c r="CN10"/>
  <c r="CR10"/>
  <c r="CV10"/>
  <c r="CZ10"/>
  <c r="DD10"/>
  <c r="DH10"/>
  <c r="DL10"/>
  <c r="DP10"/>
  <c r="DT10"/>
  <c r="DX10"/>
  <c r="EB10"/>
  <c r="EF10"/>
  <c r="BZ10"/>
  <c r="CE10"/>
  <c r="CK10"/>
  <c r="CP10"/>
  <c r="CU10"/>
  <c r="DA10"/>
  <c r="DF10"/>
  <c r="DK10"/>
  <c r="DQ10"/>
  <c r="DV10"/>
  <c r="EA10"/>
  <c r="EG10"/>
  <c r="BY10"/>
  <c r="CG10"/>
  <c r="CM10"/>
  <c r="CT10"/>
  <c r="DB10"/>
  <c r="DI10"/>
  <c r="DO10"/>
  <c r="DW10"/>
  <c r="ED10"/>
  <c r="CA10"/>
  <c r="CI10"/>
  <c r="CS10"/>
  <c r="DC10"/>
  <c r="DM10"/>
  <c r="DU10"/>
  <c r="EE10"/>
  <c r="CC10"/>
  <c r="CL10"/>
  <c r="CW10"/>
  <c r="DE10"/>
  <c r="DN10"/>
  <c r="DY10"/>
  <c r="EH10"/>
  <c r="CO10"/>
  <c r="DG10"/>
  <c r="DZ10"/>
  <c r="CQ10"/>
  <c r="DJ10"/>
  <c r="EC10"/>
  <c r="CX10"/>
  <c r="EI10"/>
  <c r="CY10"/>
  <c r="DR10"/>
  <c r="DS10"/>
  <c r="CD10"/>
  <c r="CH10"/>
  <c r="CB6"/>
  <c r="CF6"/>
  <c r="CJ6"/>
  <c r="CN6"/>
  <c r="CR6"/>
  <c r="CV6"/>
  <c r="CZ6"/>
  <c r="DD6"/>
  <c r="DH6"/>
  <c r="DL6"/>
  <c r="DP6"/>
  <c r="DT6"/>
  <c r="DX6"/>
  <c r="EB6"/>
  <c r="EF6"/>
  <c r="CC6"/>
  <c r="CH6"/>
  <c r="CM6"/>
  <c r="CS6"/>
  <c r="CX6"/>
  <c r="DC6"/>
  <c r="DI6"/>
  <c r="DN6"/>
  <c r="DS6"/>
  <c r="DY6"/>
  <c r="ED6"/>
  <c r="EI6"/>
  <c r="CD6"/>
  <c r="CK6"/>
  <c r="CQ6"/>
  <c r="CY6"/>
  <c r="DF6"/>
  <c r="DM6"/>
  <c r="DU6"/>
  <c r="EA6"/>
  <c r="EH6"/>
  <c r="BZ6"/>
  <c r="CI6"/>
  <c r="CT6"/>
  <c r="DB6"/>
  <c r="DK6"/>
  <c r="DV6"/>
  <c r="EE6"/>
  <c r="CA6"/>
  <c r="CO6"/>
  <c r="DA6"/>
  <c r="DO6"/>
  <c r="DZ6"/>
  <c r="CE6"/>
  <c r="CP6"/>
  <c r="DE6"/>
  <c r="DQ6"/>
  <c r="EC6"/>
  <c r="CG6"/>
  <c r="DG6"/>
  <c r="EG6"/>
  <c r="CL6"/>
  <c r="DJ6"/>
  <c r="DR6"/>
  <c r="BY6"/>
  <c r="DW6"/>
  <c r="CU6"/>
  <c r="CW6"/>
  <c r="CB97"/>
  <c r="CF97"/>
  <c r="CJ97"/>
  <c r="CN97"/>
  <c r="CR97"/>
  <c r="CV97"/>
  <c r="CZ97"/>
  <c r="DD97"/>
  <c r="DH97"/>
  <c r="DL97"/>
  <c r="DP97"/>
  <c r="DT97"/>
  <c r="DX97"/>
  <c r="EB97"/>
  <c r="EF97"/>
  <c r="CA97"/>
  <c r="CG97"/>
  <c r="CL97"/>
  <c r="CQ97"/>
  <c r="CW97"/>
  <c r="DB97"/>
  <c r="DG97"/>
  <c r="DM97"/>
  <c r="DR97"/>
  <c r="DW97"/>
  <c r="EC97"/>
  <c r="EH97"/>
  <c r="CC97"/>
  <c r="CH97"/>
  <c r="CM97"/>
  <c r="CS97"/>
  <c r="CX97"/>
  <c r="DC97"/>
  <c r="DI97"/>
  <c r="DN97"/>
  <c r="DS97"/>
  <c r="DY97"/>
  <c r="ED97"/>
  <c r="EI97"/>
  <c r="CD97"/>
  <c r="CO97"/>
  <c r="CY97"/>
  <c r="DJ97"/>
  <c r="DU97"/>
  <c r="EE97"/>
  <c r="CE97"/>
  <c r="CP97"/>
  <c r="DA97"/>
  <c r="DK97"/>
  <c r="DV97"/>
  <c r="EG97"/>
  <c r="CI97"/>
  <c r="DE97"/>
  <c r="DZ97"/>
  <c r="CK97"/>
  <c r="DF97"/>
  <c r="EA97"/>
  <c r="BY97"/>
  <c r="CT97"/>
  <c r="DO97"/>
  <c r="DQ97"/>
  <c r="BZ97"/>
  <c r="CU97"/>
  <c r="CB93"/>
  <c r="CF93"/>
  <c r="CJ93"/>
  <c r="CN93"/>
  <c r="CR93"/>
  <c r="CV93"/>
  <c r="CZ93"/>
  <c r="DD93"/>
  <c r="DH93"/>
  <c r="DL93"/>
  <c r="DP93"/>
  <c r="DT93"/>
  <c r="DX93"/>
  <c r="EB93"/>
  <c r="EF93"/>
  <c r="CC93"/>
  <c r="CH93"/>
  <c r="CM93"/>
  <c r="CS93"/>
  <c r="CX93"/>
  <c r="DC93"/>
  <c r="DI93"/>
  <c r="DN93"/>
  <c r="DS93"/>
  <c r="DY93"/>
  <c r="ED93"/>
  <c r="EI93"/>
  <c r="BY93"/>
  <c r="CD93"/>
  <c r="CI93"/>
  <c r="CO93"/>
  <c r="CT93"/>
  <c r="CY93"/>
  <c r="DE93"/>
  <c r="DJ93"/>
  <c r="DO93"/>
  <c r="DU93"/>
  <c r="DZ93"/>
  <c r="EE93"/>
  <c r="BZ93"/>
  <c r="CK93"/>
  <c r="CU93"/>
  <c r="DF93"/>
  <c r="DQ93"/>
  <c r="EA93"/>
  <c r="CA93"/>
  <c r="CL93"/>
  <c r="CW93"/>
  <c r="DG93"/>
  <c r="DR93"/>
  <c r="EC93"/>
  <c r="CE93"/>
  <c r="DA93"/>
  <c r="DV93"/>
  <c r="CG93"/>
  <c r="DB93"/>
  <c r="DW93"/>
  <c r="CP93"/>
  <c r="DK93"/>
  <c r="EG93"/>
  <c r="DM93"/>
  <c r="EH93"/>
  <c r="CQ93"/>
  <c r="CB89"/>
  <c r="CF89"/>
  <c r="CJ89"/>
  <c r="CN89"/>
  <c r="CR89"/>
  <c r="CV89"/>
  <c r="CZ89"/>
  <c r="DD89"/>
  <c r="DH89"/>
  <c r="DL89"/>
  <c r="DP89"/>
  <c r="DT89"/>
  <c r="DX89"/>
  <c r="EB89"/>
  <c r="EF89"/>
  <c r="BY89"/>
  <c r="CD89"/>
  <c r="CI89"/>
  <c r="CO89"/>
  <c r="CT89"/>
  <c r="CY89"/>
  <c r="DE89"/>
  <c r="DJ89"/>
  <c r="DO89"/>
  <c r="DU89"/>
  <c r="DZ89"/>
  <c r="EE89"/>
  <c r="BZ89"/>
  <c r="CE89"/>
  <c r="CK89"/>
  <c r="CP89"/>
  <c r="CU89"/>
  <c r="DA89"/>
  <c r="DF89"/>
  <c r="DK89"/>
  <c r="DQ89"/>
  <c r="DV89"/>
  <c r="EA89"/>
  <c r="EG89"/>
  <c r="CG89"/>
  <c r="CQ89"/>
  <c r="DB89"/>
  <c r="DM89"/>
  <c r="DW89"/>
  <c r="EH89"/>
  <c r="CH89"/>
  <c r="CS89"/>
  <c r="DC89"/>
  <c r="DN89"/>
  <c r="DY89"/>
  <c r="EI89"/>
  <c r="CA89"/>
  <c r="CW89"/>
  <c r="DR89"/>
  <c r="CC89"/>
  <c r="CX89"/>
  <c r="DS89"/>
  <c r="CL89"/>
  <c r="DG89"/>
  <c r="EC89"/>
  <c r="DI89"/>
  <c r="ED89"/>
  <c r="CM89"/>
  <c r="CB85"/>
  <c r="CF85"/>
  <c r="CJ85"/>
  <c r="CN85"/>
  <c r="CR85"/>
  <c r="CV85"/>
  <c r="CZ85"/>
  <c r="DD85"/>
  <c r="DH85"/>
  <c r="DL85"/>
  <c r="DP85"/>
  <c r="DT85"/>
  <c r="DX85"/>
  <c r="EB85"/>
  <c r="EF85"/>
  <c r="BZ85"/>
  <c r="CE85"/>
  <c r="CK85"/>
  <c r="CP85"/>
  <c r="CU85"/>
  <c r="DA85"/>
  <c r="DF85"/>
  <c r="DK85"/>
  <c r="DQ85"/>
  <c r="DV85"/>
  <c r="EA85"/>
  <c r="EG85"/>
  <c r="CA85"/>
  <c r="CG85"/>
  <c r="CL85"/>
  <c r="CQ85"/>
  <c r="CW85"/>
  <c r="DB85"/>
  <c r="DG85"/>
  <c r="DM85"/>
  <c r="DR85"/>
  <c r="DW85"/>
  <c r="EC85"/>
  <c r="EH85"/>
  <c r="CC85"/>
  <c r="CM85"/>
  <c r="CX85"/>
  <c r="DI85"/>
  <c r="DS85"/>
  <c r="ED85"/>
  <c r="CD85"/>
  <c r="CO85"/>
  <c r="CY85"/>
  <c r="DJ85"/>
  <c r="DU85"/>
  <c r="EE85"/>
  <c r="CS85"/>
  <c r="DN85"/>
  <c r="EI85"/>
  <c r="BY85"/>
  <c r="CT85"/>
  <c r="DO85"/>
  <c r="CH85"/>
  <c r="DC85"/>
  <c r="DY85"/>
  <c r="DE85"/>
  <c r="DZ85"/>
  <c r="CI85"/>
  <c r="CB81"/>
  <c r="CF81"/>
  <c r="CJ81"/>
  <c r="CN81"/>
  <c r="CR81"/>
  <c r="CV81"/>
  <c r="CZ81"/>
  <c r="DD81"/>
  <c r="DH81"/>
  <c r="DL81"/>
  <c r="DP81"/>
  <c r="DT81"/>
  <c r="DX81"/>
  <c r="EB81"/>
  <c r="EF81"/>
  <c r="CA81"/>
  <c r="CG81"/>
  <c r="CL81"/>
  <c r="CQ81"/>
  <c r="CW81"/>
  <c r="DB81"/>
  <c r="DG81"/>
  <c r="DM81"/>
  <c r="DR81"/>
  <c r="DW81"/>
  <c r="EC81"/>
  <c r="EH81"/>
  <c r="CC81"/>
  <c r="CH81"/>
  <c r="CM81"/>
  <c r="CS81"/>
  <c r="CX81"/>
  <c r="DC81"/>
  <c r="DI81"/>
  <c r="DN81"/>
  <c r="DS81"/>
  <c r="DY81"/>
  <c r="ED81"/>
  <c r="EI81"/>
  <c r="BY81"/>
  <c r="CI81"/>
  <c r="CT81"/>
  <c r="DE81"/>
  <c r="DO81"/>
  <c r="DZ81"/>
  <c r="BZ81"/>
  <c r="CK81"/>
  <c r="CU81"/>
  <c r="DF81"/>
  <c r="DQ81"/>
  <c r="EA81"/>
  <c r="CO81"/>
  <c r="DJ81"/>
  <c r="EE81"/>
  <c r="CP81"/>
  <c r="DK81"/>
  <c r="EG81"/>
  <c r="CD81"/>
  <c r="CY81"/>
  <c r="DU81"/>
  <c r="CE81"/>
  <c r="DA81"/>
  <c r="DV81"/>
  <c r="CB77"/>
  <c r="CF77"/>
  <c r="CJ77"/>
  <c r="CN77"/>
  <c r="CR77"/>
  <c r="CV77"/>
  <c r="CZ77"/>
  <c r="DD77"/>
  <c r="DH77"/>
  <c r="DL77"/>
  <c r="DP77"/>
  <c r="DT77"/>
  <c r="DX77"/>
  <c r="EB77"/>
  <c r="EF77"/>
  <c r="CC77"/>
  <c r="CH77"/>
  <c r="CM77"/>
  <c r="CS77"/>
  <c r="CX77"/>
  <c r="DC77"/>
  <c r="DI77"/>
  <c r="DN77"/>
  <c r="DS77"/>
  <c r="DY77"/>
  <c r="ED77"/>
  <c r="EI77"/>
  <c r="BY77"/>
  <c r="CD77"/>
  <c r="CI77"/>
  <c r="CO77"/>
  <c r="CT77"/>
  <c r="CY77"/>
  <c r="DE77"/>
  <c r="DJ77"/>
  <c r="DO77"/>
  <c r="DU77"/>
  <c r="DZ77"/>
  <c r="EE77"/>
  <c r="CE77"/>
  <c r="CP77"/>
  <c r="DA77"/>
  <c r="DK77"/>
  <c r="DV77"/>
  <c r="EG77"/>
  <c r="CG77"/>
  <c r="CQ77"/>
  <c r="DB77"/>
  <c r="DM77"/>
  <c r="DW77"/>
  <c r="EH77"/>
  <c r="CK77"/>
  <c r="DF77"/>
  <c r="EA77"/>
  <c r="CL77"/>
  <c r="DG77"/>
  <c r="EC77"/>
  <c r="BZ77"/>
  <c r="CU77"/>
  <c r="DQ77"/>
  <c r="CA77"/>
  <c r="CW77"/>
  <c r="DR77"/>
  <c r="CB73"/>
  <c r="CF73"/>
  <c r="CJ73"/>
  <c r="CN73"/>
  <c r="CR73"/>
  <c r="CV73"/>
  <c r="CZ73"/>
  <c r="DD73"/>
  <c r="DH73"/>
  <c r="DL73"/>
  <c r="DP73"/>
  <c r="DT73"/>
  <c r="DX73"/>
  <c r="EB73"/>
  <c r="EF73"/>
  <c r="BY73"/>
  <c r="CD73"/>
  <c r="CI73"/>
  <c r="CO73"/>
  <c r="CT73"/>
  <c r="CY73"/>
  <c r="DE73"/>
  <c r="DJ73"/>
  <c r="DO73"/>
  <c r="DU73"/>
  <c r="DZ73"/>
  <c r="EE73"/>
  <c r="BZ73"/>
  <c r="CE73"/>
  <c r="CK73"/>
  <c r="CP73"/>
  <c r="CU73"/>
  <c r="DA73"/>
  <c r="DF73"/>
  <c r="DK73"/>
  <c r="DQ73"/>
  <c r="DV73"/>
  <c r="EA73"/>
  <c r="EG73"/>
  <c r="CA73"/>
  <c r="CL73"/>
  <c r="CW73"/>
  <c r="DG73"/>
  <c r="DR73"/>
  <c r="EC73"/>
  <c r="CC73"/>
  <c r="CM73"/>
  <c r="CX73"/>
  <c r="DI73"/>
  <c r="DS73"/>
  <c r="ED73"/>
  <c r="CG73"/>
  <c r="DB73"/>
  <c r="DW73"/>
  <c r="CH73"/>
  <c r="DC73"/>
  <c r="DY73"/>
  <c r="CQ73"/>
  <c r="DM73"/>
  <c r="EH73"/>
  <c r="CS73"/>
  <c r="DN73"/>
  <c r="EI73"/>
  <c r="CB69"/>
  <c r="CF69"/>
  <c r="CJ69"/>
  <c r="CN69"/>
  <c r="CR69"/>
  <c r="CV69"/>
  <c r="CZ69"/>
  <c r="DD69"/>
  <c r="DH69"/>
  <c r="DL69"/>
  <c r="DP69"/>
  <c r="DT69"/>
  <c r="DX69"/>
  <c r="EB69"/>
  <c r="EF69"/>
  <c r="BZ69"/>
  <c r="CE69"/>
  <c r="CK69"/>
  <c r="CP69"/>
  <c r="CU69"/>
  <c r="DA69"/>
  <c r="DF69"/>
  <c r="DK69"/>
  <c r="DQ69"/>
  <c r="DV69"/>
  <c r="EA69"/>
  <c r="EG69"/>
  <c r="CA69"/>
  <c r="CG69"/>
  <c r="CL69"/>
  <c r="CQ69"/>
  <c r="CW69"/>
  <c r="DB69"/>
  <c r="DG69"/>
  <c r="DM69"/>
  <c r="DR69"/>
  <c r="DW69"/>
  <c r="EC69"/>
  <c r="EH69"/>
  <c r="CH69"/>
  <c r="CS69"/>
  <c r="DC69"/>
  <c r="DN69"/>
  <c r="DY69"/>
  <c r="EI69"/>
  <c r="BY69"/>
  <c r="CI69"/>
  <c r="CT69"/>
  <c r="DE69"/>
  <c r="DO69"/>
  <c r="DZ69"/>
  <c r="CC69"/>
  <c r="CX69"/>
  <c r="DS69"/>
  <c r="CD69"/>
  <c r="CY69"/>
  <c r="DU69"/>
  <c r="CM69"/>
  <c r="DI69"/>
  <c r="ED69"/>
  <c r="BX106"/>
  <c r="CO69"/>
  <c r="DJ69"/>
  <c r="EE69"/>
  <c r="CB65"/>
  <c r="CF65"/>
  <c r="CJ65"/>
  <c r="CN65"/>
  <c r="CR65"/>
  <c r="CV65"/>
  <c r="CZ65"/>
  <c r="DD65"/>
  <c r="DH65"/>
  <c r="DL65"/>
  <c r="DP65"/>
  <c r="DT65"/>
  <c r="DX65"/>
  <c r="EB65"/>
  <c r="EF65"/>
  <c r="CA65"/>
  <c r="CG65"/>
  <c r="CL65"/>
  <c r="CQ65"/>
  <c r="CW65"/>
  <c r="DB65"/>
  <c r="DG65"/>
  <c r="DM65"/>
  <c r="DR65"/>
  <c r="DW65"/>
  <c r="EC65"/>
  <c r="EH65"/>
  <c r="CC65"/>
  <c r="CH65"/>
  <c r="CM65"/>
  <c r="CS65"/>
  <c r="CX65"/>
  <c r="DC65"/>
  <c r="DI65"/>
  <c r="DN65"/>
  <c r="DS65"/>
  <c r="DY65"/>
  <c r="ED65"/>
  <c r="EI65"/>
  <c r="CD65"/>
  <c r="CO65"/>
  <c r="CY65"/>
  <c r="DJ65"/>
  <c r="DU65"/>
  <c r="EE65"/>
  <c r="CE65"/>
  <c r="CP65"/>
  <c r="DA65"/>
  <c r="DK65"/>
  <c r="DV65"/>
  <c r="EG65"/>
  <c r="BY65"/>
  <c r="CT65"/>
  <c r="DO65"/>
  <c r="BZ65"/>
  <c r="CU65"/>
  <c r="DQ65"/>
  <c r="CI65"/>
  <c r="DE65"/>
  <c r="DZ65"/>
  <c r="CK65"/>
  <c r="DF65"/>
  <c r="EA65"/>
  <c r="CB61"/>
  <c r="CF61"/>
  <c r="CJ61"/>
  <c r="CN61"/>
  <c r="CR61"/>
  <c r="CV61"/>
  <c r="CZ61"/>
  <c r="DD61"/>
  <c r="DH61"/>
  <c r="DL61"/>
  <c r="DP61"/>
  <c r="DT61"/>
  <c r="DX61"/>
  <c r="EB61"/>
  <c r="EF61"/>
  <c r="CC61"/>
  <c r="CH61"/>
  <c r="CM61"/>
  <c r="CS61"/>
  <c r="CX61"/>
  <c r="DC61"/>
  <c r="DI61"/>
  <c r="DN61"/>
  <c r="DS61"/>
  <c r="DY61"/>
  <c r="ED61"/>
  <c r="EI61"/>
  <c r="CA61"/>
  <c r="CI61"/>
  <c r="CP61"/>
  <c r="CW61"/>
  <c r="DE61"/>
  <c r="DK61"/>
  <c r="DR61"/>
  <c r="DZ61"/>
  <c r="EG61"/>
  <c r="CD61"/>
  <c r="CK61"/>
  <c r="CQ61"/>
  <c r="CY61"/>
  <c r="DF61"/>
  <c r="DM61"/>
  <c r="DU61"/>
  <c r="EA61"/>
  <c r="EH61"/>
  <c r="CE61"/>
  <c r="CT61"/>
  <c r="DG61"/>
  <c r="DV61"/>
  <c r="CG61"/>
  <c r="CU61"/>
  <c r="DJ61"/>
  <c r="DW61"/>
  <c r="BY61"/>
  <c r="DA61"/>
  <c r="EC61"/>
  <c r="BZ61"/>
  <c r="DB61"/>
  <c r="EE61"/>
  <c r="CL61"/>
  <c r="DO61"/>
  <c r="CO61"/>
  <c r="DQ61"/>
  <c r="CB57"/>
  <c r="CF57"/>
  <c r="CJ57"/>
  <c r="CN57"/>
  <c r="CR57"/>
  <c r="CV57"/>
  <c r="CZ57"/>
  <c r="DD57"/>
  <c r="DH57"/>
  <c r="DL57"/>
  <c r="DP57"/>
  <c r="DT57"/>
  <c r="DX57"/>
  <c r="EB57"/>
  <c r="EF57"/>
  <c r="BY57"/>
  <c r="CD57"/>
  <c r="CI57"/>
  <c r="CO57"/>
  <c r="CT57"/>
  <c r="CY57"/>
  <c r="DE57"/>
  <c r="DJ57"/>
  <c r="DO57"/>
  <c r="DU57"/>
  <c r="DZ57"/>
  <c r="EE57"/>
  <c r="BZ57"/>
  <c r="CE57"/>
  <c r="CK57"/>
  <c r="CP57"/>
  <c r="CU57"/>
  <c r="DA57"/>
  <c r="DF57"/>
  <c r="DK57"/>
  <c r="DQ57"/>
  <c r="DV57"/>
  <c r="EA57"/>
  <c r="EG57"/>
  <c r="CA57"/>
  <c r="CL57"/>
  <c r="CW57"/>
  <c r="DG57"/>
  <c r="DR57"/>
  <c r="EC57"/>
  <c r="CC57"/>
  <c r="CM57"/>
  <c r="CX57"/>
  <c r="DI57"/>
  <c r="DS57"/>
  <c r="ED57"/>
  <c r="CG57"/>
  <c r="DB57"/>
  <c r="DW57"/>
  <c r="CH57"/>
  <c r="DC57"/>
  <c r="DY57"/>
  <c r="CQ57"/>
  <c r="DM57"/>
  <c r="EH57"/>
  <c r="EI57"/>
  <c r="CS57"/>
  <c r="DN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E53"/>
  <c r="CJ53"/>
  <c r="CO53"/>
  <c r="CU53"/>
  <c r="CZ53"/>
  <c r="DE53"/>
  <c r="DK53"/>
  <c r="DP53"/>
  <c r="DU53"/>
  <c r="EA53"/>
  <c r="EF53"/>
  <c r="CA53"/>
  <c r="CG53"/>
  <c r="CN53"/>
  <c r="CV53"/>
  <c r="DC53"/>
  <c r="DI53"/>
  <c r="DQ53"/>
  <c r="DX53"/>
  <c r="EE53"/>
  <c r="CB53"/>
  <c r="CI53"/>
  <c r="CQ53"/>
  <c r="CW53"/>
  <c r="DD53"/>
  <c r="DL53"/>
  <c r="DS53"/>
  <c r="DY53"/>
  <c r="EG53"/>
  <c r="CC53"/>
  <c r="CR53"/>
  <c r="DG53"/>
  <c r="DT53"/>
  <c r="EI53"/>
  <c r="CF53"/>
  <c r="CS53"/>
  <c r="DH53"/>
  <c r="DW53"/>
  <c r="CK53"/>
  <c r="DM53"/>
  <c r="CM53"/>
  <c r="DO53"/>
  <c r="CY53"/>
  <c r="EB53"/>
  <c r="DA53"/>
  <c r="EC53"/>
  <c r="BZ49"/>
  <c r="CD49"/>
  <c r="CH49"/>
  <c r="CL49"/>
  <c r="CP49"/>
  <c r="CT49"/>
  <c r="CX49"/>
  <c r="DB49"/>
  <c r="DF49"/>
  <c r="DJ49"/>
  <c r="DN49"/>
  <c r="DR49"/>
  <c r="DV49"/>
  <c r="DZ49"/>
  <c r="ED49"/>
  <c r="EH49"/>
  <c r="CA49"/>
  <c r="CF49"/>
  <c r="CK49"/>
  <c r="CQ49"/>
  <c r="CV49"/>
  <c r="DA49"/>
  <c r="DG49"/>
  <c r="DL49"/>
  <c r="DQ49"/>
  <c r="DW49"/>
  <c r="EB49"/>
  <c r="EG49"/>
  <c r="CC49"/>
  <c r="CJ49"/>
  <c r="CR49"/>
  <c r="CY49"/>
  <c r="DE49"/>
  <c r="DM49"/>
  <c r="DT49"/>
  <c r="EA49"/>
  <c r="EI49"/>
  <c r="CE49"/>
  <c r="CM49"/>
  <c r="CS49"/>
  <c r="CZ49"/>
  <c r="DH49"/>
  <c r="DO49"/>
  <c r="DU49"/>
  <c r="EC49"/>
  <c r="BY49"/>
  <c r="CN49"/>
  <c r="DC49"/>
  <c r="DP49"/>
  <c r="EE49"/>
  <c r="CB49"/>
  <c r="CO49"/>
  <c r="DD49"/>
  <c r="DS49"/>
  <c r="EF49"/>
  <c r="CG49"/>
  <c r="DI49"/>
  <c r="CI49"/>
  <c r="DK49"/>
  <c r="CU49"/>
  <c r="DX49"/>
  <c r="CW49"/>
  <c r="DY49"/>
  <c r="BZ45"/>
  <c r="CD45"/>
  <c r="CH45"/>
  <c r="CL45"/>
  <c r="CP45"/>
  <c r="CT45"/>
  <c r="CX45"/>
  <c r="DB45"/>
  <c r="DF45"/>
  <c r="DJ45"/>
  <c r="DN45"/>
  <c r="DR45"/>
  <c r="DV45"/>
  <c r="DZ45"/>
  <c r="ED45"/>
  <c r="EH45"/>
  <c r="CB45"/>
  <c r="CG45"/>
  <c r="CM45"/>
  <c r="CR45"/>
  <c r="CW45"/>
  <c r="DC45"/>
  <c r="DH45"/>
  <c r="DM45"/>
  <c r="DS45"/>
  <c r="DX45"/>
  <c r="EC45"/>
  <c r="EI45"/>
  <c r="BY45"/>
  <c r="CF45"/>
  <c r="CN45"/>
  <c r="CU45"/>
  <c r="DA45"/>
  <c r="DI45"/>
  <c r="DP45"/>
  <c r="DW45"/>
  <c r="EE45"/>
  <c r="CA45"/>
  <c r="CI45"/>
  <c r="CO45"/>
  <c r="CV45"/>
  <c r="DD45"/>
  <c r="DK45"/>
  <c r="DQ45"/>
  <c r="DY45"/>
  <c r="EF45"/>
  <c r="CJ45"/>
  <c r="CY45"/>
  <c r="DL45"/>
  <c r="EA45"/>
  <c r="CK45"/>
  <c r="CZ45"/>
  <c r="DO45"/>
  <c r="EB45"/>
  <c r="CC45"/>
  <c r="DE45"/>
  <c r="EG45"/>
  <c r="CE45"/>
  <c r="DG45"/>
  <c r="CQ45"/>
  <c r="DT45"/>
  <c r="DU45"/>
  <c r="CS45"/>
  <c r="BZ41"/>
  <c r="CD41"/>
  <c r="CH41"/>
  <c r="CL41"/>
  <c r="CP41"/>
  <c r="CT41"/>
  <c r="CX41"/>
  <c r="DB41"/>
  <c r="DF41"/>
  <c r="DJ41"/>
  <c r="DN41"/>
  <c r="DR41"/>
  <c r="DV41"/>
  <c r="DZ41"/>
  <c r="ED41"/>
  <c r="EH41"/>
  <c r="CC41"/>
  <c r="CI41"/>
  <c r="CN41"/>
  <c r="CS41"/>
  <c r="CY41"/>
  <c r="DD41"/>
  <c r="DI41"/>
  <c r="DO41"/>
  <c r="DT41"/>
  <c r="DY41"/>
  <c r="EE41"/>
  <c r="CB41"/>
  <c r="CJ41"/>
  <c r="CQ41"/>
  <c r="CW41"/>
  <c r="DE41"/>
  <c r="DL41"/>
  <c r="DS41"/>
  <c r="EA41"/>
  <c r="EG41"/>
  <c r="CE41"/>
  <c r="CK41"/>
  <c r="CR41"/>
  <c r="CZ41"/>
  <c r="DG41"/>
  <c r="DM41"/>
  <c r="DU41"/>
  <c r="EB41"/>
  <c r="EI41"/>
  <c r="CF41"/>
  <c r="CU41"/>
  <c r="DH41"/>
  <c r="DW41"/>
  <c r="CG41"/>
  <c r="CV41"/>
  <c r="DK41"/>
  <c r="DX41"/>
  <c r="BY41"/>
  <c r="DA41"/>
  <c r="EC41"/>
  <c r="CA41"/>
  <c r="DC41"/>
  <c r="EF41"/>
  <c r="CM41"/>
  <c r="DP41"/>
  <c r="CO41"/>
  <c r="DQ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E37"/>
  <c r="CJ37"/>
  <c r="CO37"/>
  <c r="CU37"/>
  <c r="CZ37"/>
  <c r="DE37"/>
  <c r="DK37"/>
  <c r="DP37"/>
  <c r="DU37"/>
  <c r="EA37"/>
  <c r="EF37"/>
  <c r="CF37"/>
  <c r="CM37"/>
  <c r="CS37"/>
  <c r="DA37"/>
  <c r="DH37"/>
  <c r="DO37"/>
  <c r="DW37"/>
  <c r="EC37"/>
  <c r="CA37"/>
  <c r="CG37"/>
  <c r="CN37"/>
  <c r="CV37"/>
  <c r="DC37"/>
  <c r="DI37"/>
  <c r="DQ37"/>
  <c r="DX37"/>
  <c r="EE37"/>
  <c r="CB37"/>
  <c r="CQ37"/>
  <c r="DD37"/>
  <c r="DS37"/>
  <c r="EG37"/>
  <c r="CC37"/>
  <c r="CR37"/>
  <c r="DG37"/>
  <c r="DT37"/>
  <c r="EI37"/>
  <c r="CW37"/>
  <c r="DY37"/>
  <c r="CY37"/>
  <c r="EB37"/>
  <c r="CI37"/>
  <c r="DL37"/>
  <c r="CK37"/>
  <c r="DM37"/>
  <c r="BZ33"/>
  <c r="CD33"/>
  <c r="CH33"/>
  <c r="CL33"/>
  <c r="CP33"/>
  <c r="CT33"/>
  <c r="CX33"/>
  <c r="DB33"/>
  <c r="DF33"/>
  <c r="DJ33"/>
  <c r="DN33"/>
  <c r="DR33"/>
  <c r="DV33"/>
  <c r="DZ33"/>
  <c r="ED33"/>
  <c r="EH33"/>
  <c r="CA33"/>
  <c r="CF33"/>
  <c r="CK33"/>
  <c r="CQ33"/>
  <c r="CV33"/>
  <c r="DA33"/>
  <c r="DG33"/>
  <c r="DL33"/>
  <c r="DQ33"/>
  <c r="DW33"/>
  <c r="EB33"/>
  <c r="EG33"/>
  <c r="BY33"/>
  <c r="CG33"/>
  <c r="CN33"/>
  <c r="CU33"/>
  <c r="DC33"/>
  <c r="DI33"/>
  <c r="DP33"/>
  <c r="DX33"/>
  <c r="EE33"/>
  <c r="CB33"/>
  <c r="CI33"/>
  <c r="CO33"/>
  <c r="CW33"/>
  <c r="DD33"/>
  <c r="DK33"/>
  <c r="DS33"/>
  <c r="DY33"/>
  <c r="EF33"/>
  <c r="CC33"/>
  <c r="CR33"/>
  <c r="DE33"/>
  <c r="DT33"/>
  <c r="EI33"/>
  <c r="CE33"/>
  <c r="CS33"/>
  <c r="DH33"/>
  <c r="DU33"/>
  <c r="CJ33"/>
  <c r="DM33"/>
  <c r="CM33"/>
  <c r="DO33"/>
  <c r="CY33"/>
  <c r="CZ33"/>
  <c r="EA33"/>
  <c r="EC33"/>
  <c r="BY29"/>
  <c r="CC29"/>
  <c r="CG29"/>
  <c r="CK29"/>
  <c r="CO29"/>
  <c r="CS29"/>
  <c r="CW29"/>
  <c r="DA29"/>
  <c r="DE29"/>
  <c r="DI29"/>
  <c r="DM29"/>
  <c r="CB29"/>
  <c r="CH29"/>
  <c r="CM29"/>
  <c r="CR29"/>
  <c r="CX29"/>
  <c r="DC29"/>
  <c r="DH29"/>
  <c r="DN29"/>
  <c r="DR29"/>
  <c r="DV29"/>
  <c r="DZ29"/>
  <c r="ED29"/>
  <c r="EH29"/>
  <c r="CD29"/>
  <c r="CJ29"/>
  <c r="CQ29"/>
  <c r="CY29"/>
  <c r="DF29"/>
  <c r="DL29"/>
  <c r="DS29"/>
  <c r="DX29"/>
  <c r="EC29"/>
  <c r="EI29"/>
  <c r="BZ29"/>
  <c r="CI29"/>
  <c r="CT29"/>
  <c r="DB29"/>
  <c r="DK29"/>
  <c r="DT29"/>
  <c r="EA29"/>
  <c r="EG29"/>
  <c r="CA29"/>
  <c r="CL29"/>
  <c r="CU29"/>
  <c r="DD29"/>
  <c r="DO29"/>
  <c r="DU29"/>
  <c r="EB29"/>
  <c r="CE29"/>
  <c r="CV29"/>
  <c r="DP29"/>
  <c r="EE29"/>
  <c r="CF29"/>
  <c r="CZ29"/>
  <c r="DQ29"/>
  <c r="EF29"/>
  <c r="DG29"/>
  <c r="DJ29"/>
  <c r="DW29"/>
  <c r="DY29"/>
  <c r="CN29"/>
  <c r="CP29"/>
  <c r="BY25"/>
  <c r="CC25"/>
  <c r="CG25"/>
  <c r="CK25"/>
  <c r="CO25"/>
  <c r="CS25"/>
  <c r="CW25"/>
  <c r="DA25"/>
  <c r="DE25"/>
  <c r="DI25"/>
  <c r="DM25"/>
  <c r="DQ25"/>
  <c r="DU25"/>
  <c r="DY25"/>
  <c r="EC25"/>
  <c r="EG25"/>
  <c r="CD25"/>
  <c r="CI25"/>
  <c r="CN25"/>
  <c r="CT25"/>
  <c r="CY25"/>
  <c r="DD25"/>
  <c r="DJ25"/>
  <c r="DO25"/>
  <c r="DT25"/>
  <c r="DZ25"/>
  <c r="EE25"/>
  <c r="BZ25"/>
  <c r="CF25"/>
  <c r="CM25"/>
  <c r="CU25"/>
  <c r="DB25"/>
  <c r="DH25"/>
  <c r="DP25"/>
  <c r="DW25"/>
  <c r="ED25"/>
  <c r="CE25"/>
  <c r="CP25"/>
  <c r="CX25"/>
  <c r="DG25"/>
  <c r="DR25"/>
  <c r="EA25"/>
  <c r="EI25"/>
  <c r="CH25"/>
  <c r="CQ25"/>
  <c r="CZ25"/>
  <c r="DK25"/>
  <c r="DS25"/>
  <c r="EB25"/>
  <c r="CJ25"/>
  <c r="DC25"/>
  <c r="DV25"/>
  <c r="CL25"/>
  <c r="DF25"/>
  <c r="DX25"/>
  <c r="CR25"/>
  <c r="EF25"/>
  <c r="CV25"/>
  <c r="EH25"/>
  <c r="CA25"/>
  <c r="CB25"/>
  <c r="DL25"/>
  <c r="DN25"/>
  <c r="BY21"/>
  <c r="CC21"/>
  <c r="CG21"/>
  <c r="CK21"/>
  <c r="CO21"/>
  <c r="CS21"/>
  <c r="CW21"/>
  <c r="DA21"/>
  <c r="DE21"/>
  <c r="DI21"/>
  <c r="DM21"/>
  <c r="DQ21"/>
  <c r="DU21"/>
  <c r="DY21"/>
  <c r="EC21"/>
  <c r="EG21"/>
  <c r="BZ21"/>
  <c r="CE21"/>
  <c r="CJ21"/>
  <c r="CP21"/>
  <c r="CU21"/>
  <c r="CZ21"/>
  <c r="DF21"/>
  <c r="DK21"/>
  <c r="DP21"/>
  <c r="DV21"/>
  <c r="EA21"/>
  <c r="EF21"/>
  <c r="CB21"/>
  <c r="CI21"/>
  <c r="CQ21"/>
  <c r="CX21"/>
  <c r="DD21"/>
  <c r="DL21"/>
  <c r="DS21"/>
  <c r="DZ21"/>
  <c r="EH21"/>
  <c r="CA21"/>
  <c r="CL21"/>
  <c r="CT21"/>
  <c r="DC21"/>
  <c r="DN21"/>
  <c r="DW21"/>
  <c r="EE21"/>
  <c r="CD21"/>
  <c r="CM21"/>
  <c r="CV21"/>
  <c r="DG21"/>
  <c r="DO21"/>
  <c r="DX21"/>
  <c r="EI21"/>
  <c r="CN21"/>
  <c r="DH21"/>
  <c r="EB21"/>
  <c r="CR21"/>
  <c r="DJ21"/>
  <c r="ED21"/>
  <c r="CF21"/>
  <c r="DR21"/>
  <c r="CH21"/>
  <c r="DT21"/>
  <c r="CY21"/>
  <c r="DB21"/>
  <c r="BY17"/>
  <c r="CC17"/>
  <c r="CG17"/>
  <c r="CK17"/>
  <c r="CO17"/>
  <c r="CS17"/>
  <c r="CW17"/>
  <c r="DA17"/>
  <c r="DE17"/>
  <c r="DI17"/>
  <c r="DM17"/>
  <c r="DQ17"/>
  <c r="DU17"/>
  <c r="DY17"/>
  <c r="EC17"/>
  <c r="EG17"/>
  <c r="CA17"/>
  <c r="CF17"/>
  <c r="CL17"/>
  <c r="CQ17"/>
  <c r="CV17"/>
  <c r="DB17"/>
  <c r="DG17"/>
  <c r="DL17"/>
  <c r="DR17"/>
  <c r="DW17"/>
  <c r="EB17"/>
  <c r="EH17"/>
  <c r="CD17"/>
  <c r="CJ17"/>
  <c r="CR17"/>
  <c r="CY17"/>
  <c r="DF17"/>
  <c r="CE17"/>
  <c r="CM17"/>
  <c r="CT17"/>
  <c r="CZ17"/>
  <c r="DH17"/>
  <c r="DO17"/>
  <c r="DV17"/>
  <c r="ED17"/>
  <c r="CH17"/>
  <c r="CU17"/>
  <c r="DJ17"/>
  <c r="DS17"/>
  <c r="EA17"/>
  <c r="CI17"/>
  <c r="CX17"/>
  <c r="DK17"/>
  <c r="DT17"/>
  <c r="EE17"/>
  <c r="CN17"/>
  <c r="DN17"/>
  <c r="EF17"/>
  <c r="CP17"/>
  <c r="DP17"/>
  <c r="EI17"/>
  <c r="DC17"/>
  <c r="DD17"/>
  <c r="DX17"/>
  <c r="DZ17"/>
  <c r="BZ17"/>
  <c r="CB17"/>
  <c r="CA13"/>
  <c r="CE13"/>
  <c r="CI13"/>
  <c r="CM13"/>
  <c r="CQ13"/>
  <c r="CU13"/>
  <c r="CY13"/>
  <c r="DC13"/>
  <c r="DG13"/>
  <c r="DK13"/>
  <c r="DO13"/>
  <c r="DS13"/>
  <c r="DW13"/>
  <c r="EA13"/>
  <c r="EE13"/>
  <c r="EI13"/>
  <c r="CC13"/>
  <c r="CH13"/>
  <c r="CN13"/>
  <c r="CS13"/>
  <c r="CX13"/>
  <c r="DD13"/>
  <c r="DI13"/>
  <c r="DN13"/>
  <c r="DT13"/>
  <c r="DY13"/>
  <c r="ED13"/>
  <c r="CB13"/>
  <c r="CJ13"/>
  <c r="CP13"/>
  <c r="CW13"/>
  <c r="DE13"/>
  <c r="DL13"/>
  <c r="DR13"/>
  <c r="DZ13"/>
  <c r="EG13"/>
  <c r="BZ13"/>
  <c r="CK13"/>
  <c r="CT13"/>
  <c r="DB13"/>
  <c r="DM13"/>
  <c r="DV13"/>
  <c r="EF13"/>
  <c r="CD13"/>
  <c r="CL13"/>
  <c r="CV13"/>
  <c r="DF13"/>
  <c r="DP13"/>
  <c r="DX13"/>
  <c r="EH13"/>
  <c r="CO13"/>
  <c r="DH13"/>
  <c r="EB13"/>
  <c r="BY13"/>
  <c r="CR13"/>
  <c r="DJ13"/>
  <c r="EC13"/>
  <c r="CZ13"/>
  <c r="DA13"/>
  <c r="CF13"/>
  <c r="CG13"/>
  <c r="DQ13"/>
  <c r="DU13"/>
  <c r="CA9"/>
  <c r="CE9"/>
  <c r="CI9"/>
  <c r="CM9"/>
  <c r="CQ9"/>
  <c r="BZ9"/>
  <c r="CF9"/>
  <c r="CK9"/>
  <c r="CP9"/>
  <c r="CU9"/>
  <c r="CY9"/>
  <c r="DC9"/>
  <c r="DG9"/>
  <c r="DK9"/>
  <c r="DO9"/>
  <c r="DS9"/>
  <c r="DW9"/>
  <c r="EA9"/>
  <c r="EE9"/>
  <c r="EI9"/>
  <c r="BY9"/>
  <c r="CG9"/>
  <c r="CN9"/>
  <c r="CT9"/>
  <c r="CZ9"/>
  <c r="DE9"/>
  <c r="DJ9"/>
  <c r="DP9"/>
  <c r="DU9"/>
  <c r="DZ9"/>
  <c r="EF9"/>
  <c r="CB9"/>
  <c r="CJ9"/>
  <c r="CS9"/>
  <c r="DA9"/>
  <c r="DH9"/>
  <c r="DN9"/>
  <c r="DV9"/>
  <c r="EC9"/>
  <c r="CC9"/>
  <c r="CO9"/>
  <c r="CX9"/>
  <c r="DI9"/>
  <c r="DR9"/>
  <c r="EB9"/>
  <c r="CD9"/>
  <c r="CR9"/>
  <c r="DB9"/>
  <c r="DL9"/>
  <c r="DT9"/>
  <c r="ED9"/>
  <c r="CV9"/>
  <c r="DM9"/>
  <c r="EG9"/>
  <c r="CW9"/>
  <c r="DQ9"/>
  <c r="EH9"/>
  <c r="CH9"/>
  <c r="DX9"/>
  <c r="CL9"/>
  <c r="DY9"/>
  <c r="DD9"/>
  <c r="DF9"/>
  <c r="CA5"/>
  <c r="CE5"/>
  <c r="CI5"/>
  <c r="CM5"/>
  <c r="CQ5"/>
  <c r="CU5"/>
  <c r="CY5"/>
  <c r="DC5"/>
  <c r="DG5"/>
  <c r="DK5"/>
  <c r="DO5"/>
  <c r="DS5"/>
  <c r="DW5"/>
  <c r="EA5"/>
  <c r="EE5"/>
  <c r="EI5"/>
  <c r="CB5"/>
  <c r="CG5"/>
  <c r="CL5"/>
  <c r="CR5"/>
  <c r="CW5"/>
  <c r="DB5"/>
  <c r="DH5"/>
  <c r="DM5"/>
  <c r="DR5"/>
  <c r="DX5"/>
  <c r="EC5"/>
  <c r="EH5"/>
  <c r="CC5"/>
  <c r="CJ5"/>
  <c r="CP5"/>
  <c r="CX5"/>
  <c r="DE5"/>
  <c r="DL5"/>
  <c r="DT5"/>
  <c r="DZ5"/>
  <c r="EG5"/>
  <c r="CF5"/>
  <c r="CO5"/>
  <c r="CZ5"/>
  <c r="DI5"/>
  <c r="DQ5"/>
  <c r="EB5"/>
  <c r="BZ5"/>
  <c r="CN5"/>
  <c r="DA5"/>
  <c r="DN5"/>
  <c r="DY5"/>
  <c r="CD5"/>
  <c r="CS5"/>
  <c r="DD5"/>
  <c r="DP5"/>
  <c r="ED5"/>
  <c r="CT5"/>
  <c r="DU5"/>
  <c r="BY5"/>
  <c r="CV5"/>
  <c r="DV5"/>
  <c r="CH5"/>
  <c r="EF5"/>
  <c r="CK5"/>
  <c r="DF5"/>
  <c r="DJ5"/>
  <c r="EG3"/>
  <c r="EC3"/>
  <c r="DY3"/>
  <c r="DU3"/>
  <c r="DQ3"/>
  <c r="DM3"/>
  <c r="DM112" s="1"/>
  <c r="DI3"/>
  <c r="DE3"/>
  <c r="DA3"/>
  <c r="CW3"/>
  <c r="CS3"/>
  <c r="CO3"/>
  <c r="CK3"/>
  <c r="CG3"/>
  <c r="CG114" s="1"/>
  <c r="CC3"/>
  <c r="BY3"/>
  <c r="EE3"/>
  <c r="DZ3"/>
  <c r="DT3"/>
  <c r="DO3"/>
  <c r="DJ3"/>
  <c r="DD3"/>
  <c r="DD111" s="1"/>
  <c r="CY3"/>
  <c r="EI3"/>
  <c r="ED3"/>
  <c r="DX3"/>
  <c r="DX107" s="1"/>
  <c r="DS3"/>
  <c r="DN3"/>
  <c r="DH3"/>
  <c r="DC3"/>
  <c r="DC112" s="1"/>
  <c r="CX3"/>
  <c r="CR3"/>
  <c r="EH3"/>
  <c r="DW3"/>
  <c r="DL3"/>
  <c r="DB3"/>
  <c r="CT3"/>
  <c r="CM3"/>
  <c r="CM110" s="1"/>
  <c r="CH3"/>
  <c r="CB3"/>
  <c r="EF3"/>
  <c r="DV3"/>
  <c r="DK3"/>
  <c r="CZ3"/>
  <c r="CQ3"/>
  <c r="CL3"/>
  <c r="CF3"/>
  <c r="CA3"/>
  <c r="DR3"/>
  <c r="CV3"/>
  <c r="CV114" s="1"/>
  <c r="CJ3"/>
  <c r="BZ3"/>
  <c r="DP3"/>
  <c r="CU3"/>
  <c r="CI3"/>
  <c r="EB3"/>
  <c r="DG3"/>
  <c r="CP3"/>
  <c r="CP112" s="1"/>
  <c r="CE3"/>
  <c r="DF3"/>
  <c r="CN3"/>
  <c r="CD3"/>
  <c r="EA3"/>
  <c r="DH114"/>
  <c r="DQ109"/>
  <c r="DS109"/>
  <c r="CH113"/>
  <c r="DQ110"/>
  <c r="DS110"/>
  <c r="DQ112"/>
  <c r="DH107"/>
  <c r="DP112"/>
  <c r="DT108"/>
  <c r="DJ111"/>
  <c r="DT109"/>
  <c r="DG109"/>
  <c r="DH110"/>
  <c r="DL107"/>
  <c r="CO111"/>
  <c r="CC108"/>
  <c r="CC109"/>
  <c r="BZ113"/>
  <c r="CC112"/>
  <c r="EE107"/>
  <c r="EE108"/>
  <c r="EF108"/>
  <c r="CN114"/>
  <c r="DL113"/>
  <c r="DY112"/>
  <c r="DP107"/>
  <c r="DY114"/>
  <c r="ED108"/>
  <c r="EF113"/>
  <c r="EG108"/>
  <c r="DQ113"/>
  <c r="CJ110"/>
  <c r="CN107"/>
  <c r="CI108"/>
  <c r="DQ108"/>
  <c r="ED109"/>
  <c r="EE110"/>
  <c r="CA96"/>
  <c r="CE96"/>
  <c r="CI96"/>
  <c r="CM96"/>
  <c r="CQ96"/>
  <c r="CU96"/>
  <c r="CY96"/>
  <c r="DC96"/>
  <c r="DG96"/>
  <c r="DK96"/>
  <c r="DO96"/>
  <c r="DS96"/>
  <c r="DW96"/>
  <c r="EA96"/>
  <c r="EE96"/>
  <c r="EI96"/>
  <c r="BZ96"/>
  <c r="CF96"/>
  <c r="CK96"/>
  <c r="CP96"/>
  <c r="CV96"/>
  <c r="DA96"/>
  <c r="DF96"/>
  <c r="DL96"/>
  <c r="DQ96"/>
  <c r="DV96"/>
  <c r="EB96"/>
  <c r="EG96"/>
  <c r="CB96"/>
  <c r="CG96"/>
  <c r="CL96"/>
  <c r="CR96"/>
  <c r="CW96"/>
  <c r="DB96"/>
  <c r="DH96"/>
  <c r="DM96"/>
  <c r="DR96"/>
  <c r="DX96"/>
  <c r="EC96"/>
  <c r="EH96"/>
  <c r="CC96"/>
  <c r="CN96"/>
  <c r="CX96"/>
  <c r="DI96"/>
  <c r="DT96"/>
  <c r="ED96"/>
  <c r="CD96"/>
  <c r="CO96"/>
  <c r="CZ96"/>
  <c r="DJ96"/>
  <c r="DU96"/>
  <c r="EF96"/>
  <c r="CH96"/>
  <c r="DD96"/>
  <c r="DY96"/>
  <c r="CJ96"/>
  <c r="DE96"/>
  <c r="DZ96"/>
  <c r="CS96"/>
  <c r="DN96"/>
  <c r="CT96"/>
  <c r="DP96"/>
  <c r="BY96"/>
  <c r="CA92"/>
  <c r="CE92"/>
  <c r="CI92"/>
  <c r="CM92"/>
  <c r="CQ92"/>
  <c r="CU92"/>
  <c r="CY92"/>
  <c r="DC92"/>
  <c r="DG92"/>
  <c r="DK92"/>
  <c r="DO92"/>
  <c r="DS92"/>
  <c r="DW92"/>
  <c r="EA92"/>
  <c r="EE92"/>
  <c r="EI92"/>
  <c r="CB92"/>
  <c r="CG92"/>
  <c r="CL92"/>
  <c r="CR92"/>
  <c r="CW92"/>
  <c r="DB92"/>
  <c r="DH92"/>
  <c r="DM92"/>
  <c r="DR92"/>
  <c r="DX92"/>
  <c r="EC92"/>
  <c r="EH92"/>
  <c r="CC92"/>
  <c r="CH92"/>
  <c r="CN92"/>
  <c r="CS92"/>
  <c r="CX92"/>
  <c r="DD92"/>
  <c r="DI92"/>
  <c r="DN92"/>
  <c r="DT92"/>
  <c r="DY92"/>
  <c r="ED92"/>
  <c r="BY92"/>
  <c r="CJ92"/>
  <c r="CT92"/>
  <c r="DE92"/>
  <c r="DP92"/>
  <c r="DZ92"/>
  <c r="BZ92"/>
  <c r="CK92"/>
  <c r="CV92"/>
  <c r="DF92"/>
  <c r="DQ92"/>
  <c r="EB92"/>
  <c r="CD92"/>
  <c r="CZ92"/>
  <c r="DU92"/>
  <c r="CF92"/>
  <c r="DA92"/>
  <c r="DV92"/>
  <c r="CO92"/>
  <c r="DJ92"/>
  <c r="EF92"/>
  <c r="CP92"/>
  <c r="DL92"/>
  <c r="EG92"/>
  <c r="CA88"/>
  <c r="CE88"/>
  <c r="CI88"/>
  <c r="CM88"/>
  <c r="CQ88"/>
  <c r="CU88"/>
  <c r="CY88"/>
  <c r="DC88"/>
  <c r="DG88"/>
  <c r="DK88"/>
  <c r="DO88"/>
  <c r="DS88"/>
  <c r="DW88"/>
  <c r="EA88"/>
  <c r="EE88"/>
  <c r="EI88"/>
  <c r="CC88"/>
  <c r="CH88"/>
  <c r="CN88"/>
  <c r="CS88"/>
  <c r="CX88"/>
  <c r="DD88"/>
  <c r="DI88"/>
  <c r="DN88"/>
  <c r="DT88"/>
  <c r="DY88"/>
  <c r="ED88"/>
  <c r="BY88"/>
  <c r="CD88"/>
  <c r="CJ88"/>
  <c r="CO88"/>
  <c r="CT88"/>
  <c r="CZ88"/>
  <c r="DE88"/>
  <c r="DJ88"/>
  <c r="DP88"/>
  <c r="DU88"/>
  <c r="DZ88"/>
  <c r="EF88"/>
  <c r="CF88"/>
  <c r="CP88"/>
  <c r="DA88"/>
  <c r="DL88"/>
  <c r="DV88"/>
  <c r="EG88"/>
  <c r="CG88"/>
  <c r="CR88"/>
  <c r="DB88"/>
  <c r="DM88"/>
  <c r="DX88"/>
  <c r="EH88"/>
  <c r="BZ88"/>
  <c r="CV88"/>
  <c r="DQ88"/>
  <c r="CB88"/>
  <c r="CW88"/>
  <c r="DR88"/>
  <c r="CK88"/>
  <c r="DF88"/>
  <c r="EB88"/>
  <c r="CL88"/>
  <c r="DH88"/>
  <c r="EC88"/>
  <c r="CA84"/>
  <c r="CE84"/>
  <c r="CI84"/>
  <c r="CM84"/>
  <c r="CQ84"/>
  <c r="CU84"/>
  <c r="CY84"/>
  <c r="DC84"/>
  <c r="DG84"/>
  <c r="DK84"/>
  <c r="DO84"/>
  <c r="DS84"/>
  <c r="DW84"/>
  <c r="EA84"/>
  <c r="EE84"/>
  <c r="EI84"/>
  <c r="BY84"/>
  <c r="CD84"/>
  <c r="CJ84"/>
  <c r="CO84"/>
  <c r="CT84"/>
  <c r="CZ84"/>
  <c r="DE84"/>
  <c r="DJ84"/>
  <c r="DP84"/>
  <c r="DU84"/>
  <c r="DZ84"/>
  <c r="EF84"/>
  <c r="BZ84"/>
  <c r="CF84"/>
  <c r="CK84"/>
  <c r="CP84"/>
  <c r="CV84"/>
  <c r="DA84"/>
  <c r="DF84"/>
  <c r="DL84"/>
  <c r="DQ84"/>
  <c r="DV84"/>
  <c r="EB84"/>
  <c r="EG84"/>
  <c r="CB84"/>
  <c r="CL84"/>
  <c r="CW84"/>
  <c r="DH84"/>
  <c r="DR84"/>
  <c r="EC84"/>
  <c r="CC84"/>
  <c r="CN84"/>
  <c r="CX84"/>
  <c r="DI84"/>
  <c r="DT84"/>
  <c r="ED84"/>
  <c r="CR84"/>
  <c r="DM84"/>
  <c r="EH84"/>
  <c r="CS84"/>
  <c r="DN84"/>
  <c r="CG84"/>
  <c r="DB84"/>
  <c r="DX84"/>
  <c r="CH84"/>
  <c r="DD84"/>
  <c r="DY84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F80"/>
  <c r="CK80"/>
  <c r="CP80"/>
  <c r="CV80"/>
  <c r="DA80"/>
  <c r="DF80"/>
  <c r="DL80"/>
  <c r="DQ80"/>
  <c r="DV80"/>
  <c r="EB80"/>
  <c r="EG80"/>
  <c r="CB80"/>
  <c r="CG80"/>
  <c r="CL80"/>
  <c r="CR80"/>
  <c r="CW80"/>
  <c r="DB80"/>
  <c r="DH80"/>
  <c r="DM80"/>
  <c r="DR80"/>
  <c r="DX80"/>
  <c r="EC80"/>
  <c r="EH80"/>
  <c r="CH80"/>
  <c r="CS80"/>
  <c r="DD80"/>
  <c r="DN80"/>
  <c r="DY80"/>
  <c r="BY80"/>
  <c r="CJ80"/>
  <c r="CT80"/>
  <c r="DE80"/>
  <c r="DP80"/>
  <c r="DZ80"/>
  <c r="CN80"/>
  <c r="DI80"/>
  <c r="ED80"/>
  <c r="CO80"/>
  <c r="DJ80"/>
  <c r="EF80"/>
  <c r="CC80"/>
  <c r="CX80"/>
  <c r="DT80"/>
  <c r="CD80"/>
  <c r="CZ80"/>
  <c r="DU80"/>
  <c r="CA76"/>
  <c r="CE76"/>
  <c r="CI76"/>
  <c r="CM76"/>
  <c r="CQ76"/>
  <c r="CU76"/>
  <c r="CY76"/>
  <c r="DC76"/>
  <c r="DG76"/>
  <c r="DK76"/>
  <c r="DO76"/>
  <c r="DS76"/>
  <c r="DW76"/>
  <c r="EA76"/>
  <c r="EE76"/>
  <c r="EI76"/>
  <c r="CB76"/>
  <c r="CG76"/>
  <c r="CL76"/>
  <c r="CR76"/>
  <c r="CW76"/>
  <c r="DB76"/>
  <c r="DH76"/>
  <c r="DM76"/>
  <c r="DR76"/>
  <c r="DX76"/>
  <c r="EC76"/>
  <c r="EH76"/>
  <c r="CC76"/>
  <c r="CH76"/>
  <c r="CN76"/>
  <c r="CS76"/>
  <c r="CX76"/>
  <c r="DD76"/>
  <c r="DI76"/>
  <c r="DN76"/>
  <c r="DT76"/>
  <c r="DY76"/>
  <c r="ED76"/>
  <c r="CD76"/>
  <c r="CO76"/>
  <c r="CZ76"/>
  <c r="DJ76"/>
  <c r="DU76"/>
  <c r="EF76"/>
  <c r="CF76"/>
  <c r="CP76"/>
  <c r="DA76"/>
  <c r="DL76"/>
  <c r="DV76"/>
  <c r="EG76"/>
  <c r="CJ76"/>
  <c r="DE76"/>
  <c r="DZ76"/>
  <c r="CK76"/>
  <c r="DF76"/>
  <c r="EB76"/>
  <c r="BY76"/>
  <c r="CT76"/>
  <c r="DP76"/>
  <c r="BZ76"/>
  <c r="CV76"/>
  <c r="DQ76"/>
  <c r="CA72"/>
  <c r="CE72"/>
  <c r="CI72"/>
  <c r="CM72"/>
  <c r="CQ72"/>
  <c r="CU72"/>
  <c r="CY72"/>
  <c r="DC72"/>
  <c r="DG72"/>
  <c r="DK72"/>
  <c r="DO72"/>
  <c r="DS72"/>
  <c r="DW72"/>
  <c r="EA72"/>
  <c r="EE72"/>
  <c r="EI72"/>
  <c r="CC72"/>
  <c r="CH72"/>
  <c r="CN72"/>
  <c r="CS72"/>
  <c r="CX72"/>
  <c r="DD72"/>
  <c r="DI72"/>
  <c r="DN72"/>
  <c r="DT72"/>
  <c r="DY72"/>
  <c r="ED72"/>
  <c r="BY72"/>
  <c r="CD72"/>
  <c r="CJ72"/>
  <c r="CO72"/>
  <c r="CT72"/>
  <c r="CZ72"/>
  <c r="DE72"/>
  <c r="DJ72"/>
  <c r="DP72"/>
  <c r="DU72"/>
  <c r="DZ72"/>
  <c r="EF72"/>
  <c r="BZ72"/>
  <c r="CK72"/>
  <c r="CV72"/>
  <c r="DF72"/>
  <c r="DQ72"/>
  <c r="EB72"/>
  <c r="CB72"/>
  <c r="CL72"/>
  <c r="CW72"/>
  <c r="DH72"/>
  <c r="DR72"/>
  <c r="EC72"/>
  <c r="CF72"/>
  <c r="DA72"/>
  <c r="DV72"/>
  <c r="CG72"/>
  <c r="DB72"/>
  <c r="DX72"/>
  <c r="CP72"/>
  <c r="DL72"/>
  <c r="EG72"/>
  <c r="CR72"/>
  <c r="DM72"/>
  <c r="EH72"/>
  <c r="CA68"/>
  <c r="CA109" s="1"/>
  <c r="CE68"/>
  <c r="CE107" s="1"/>
  <c r="CI68"/>
  <c r="CI109" s="1"/>
  <c r="CM68"/>
  <c r="CQ68"/>
  <c r="CQ113" s="1"/>
  <c r="CU68"/>
  <c r="CU112" s="1"/>
  <c r="CY68"/>
  <c r="DC68"/>
  <c r="DG68"/>
  <c r="DG113" s="1"/>
  <c r="DK68"/>
  <c r="DK111" s="1"/>
  <c r="DO68"/>
  <c r="DS68"/>
  <c r="DS114" s="1"/>
  <c r="DW68"/>
  <c r="EA68"/>
  <c r="EA112" s="1"/>
  <c r="EE68"/>
  <c r="EE114" s="1"/>
  <c r="EI68"/>
  <c r="EI109" s="1"/>
  <c r="BY68"/>
  <c r="BY108" s="1"/>
  <c r="CD68"/>
  <c r="CJ68"/>
  <c r="CJ108" s="1"/>
  <c r="CO68"/>
  <c r="CT68"/>
  <c r="CZ68"/>
  <c r="CZ112" s="1"/>
  <c r="DE68"/>
  <c r="DE109" s="1"/>
  <c r="DJ68"/>
  <c r="DJ113" s="1"/>
  <c r="DP68"/>
  <c r="DP108" s="1"/>
  <c r="DU68"/>
  <c r="DZ68"/>
  <c r="EF68"/>
  <c r="EF111" s="1"/>
  <c r="BZ68"/>
  <c r="BZ112" s="1"/>
  <c r="CF68"/>
  <c r="CF111" s="1"/>
  <c r="CK68"/>
  <c r="CK112" s="1"/>
  <c r="CP68"/>
  <c r="CV68"/>
  <c r="DA68"/>
  <c r="DA111" s="1"/>
  <c r="DF68"/>
  <c r="DL68"/>
  <c r="DL110" s="1"/>
  <c r="DQ68"/>
  <c r="DQ107" s="1"/>
  <c r="DV68"/>
  <c r="EB68"/>
  <c r="EB110" s="1"/>
  <c r="EG68"/>
  <c r="EG111" s="1"/>
  <c r="CG68"/>
  <c r="CR68"/>
  <c r="CR113" s="1"/>
  <c r="DB68"/>
  <c r="DB108" s="1"/>
  <c r="DM68"/>
  <c r="DX68"/>
  <c r="EH68"/>
  <c r="EH107" s="1"/>
  <c r="CH68"/>
  <c r="CH111" s="1"/>
  <c r="CS68"/>
  <c r="CS108" s="1"/>
  <c r="DD68"/>
  <c r="DD112" s="1"/>
  <c r="DN68"/>
  <c r="DN112" s="1"/>
  <c r="DY68"/>
  <c r="DY109" s="1"/>
  <c r="CB68"/>
  <c r="CB112" s="1"/>
  <c r="CW68"/>
  <c r="CW108" s="1"/>
  <c r="DR68"/>
  <c r="DR108" s="1"/>
  <c r="CC68"/>
  <c r="CC107" s="1"/>
  <c r="CX68"/>
  <c r="CX111" s="1"/>
  <c r="DT68"/>
  <c r="DT107" s="1"/>
  <c r="CL68"/>
  <c r="DH68"/>
  <c r="DH111" s="1"/>
  <c r="EC68"/>
  <c r="CN68"/>
  <c r="CN111" s="1"/>
  <c r="DI68"/>
  <c r="DI111" s="1"/>
  <c r="ED68"/>
  <c r="ED113" s="1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F64"/>
  <c r="CK64"/>
  <c r="CP64"/>
  <c r="CV64"/>
  <c r="DA64"/>
  <c r="DF64"/>
  <c r="DL64"/>
  <c r="DQ64"/>
  <c r="DV64"/>
  <c r="EB64"/>
  <c r="EG64"/>
  <c r="CB64"/>
  <c r="CG64"/>
  <c r="CL64"/>
  <c r="CR64"/>
  <c r="CW64"/>
  <c r="DB64"/>
  <c r="DH64"/>
  <c r="DM64"/>
  <c r="DR64"/>
  <c r="DX64"/>
  <c r="EC64"/>
  <c r="EH64"/>
  <c r="CC64"/>
  <c r="CN64"/>
  <c r="CX64"/>
  <c r="DI64"/>
  <c r="DT64"/>
  <c r="ED64"/>
  <c r="CD64"/>
  <c r="CO64"/>
  <c r="CZ64"/>
  <c r="DJ64"/>
  <c r="DU64"/>
  <c r="EF64"/>
  <c r="CS64"/>
  <c r="DN64"/>
  <c r="BY64"/>
  <c r="CT64"/>
  <c r="DP64"/>
  <c r="CH64"/>
  <c r="DD64"/>
  <c r="DY64"/>
  <c r="CJ64"/>
  <c r="DE64"/>
  <c r="DZ64"/>
  <c r="CA60"/>
  <c r="CE60"/>
  <c r="CI60"/>
  <c r="CM60"/>
  <c r="CQ60"/>
  <c r="CU60"/>
  <c r="CY60"/>
  <c r="DC60"/>
  <c r="DG60"/>
  <c r="DK60"/>
  <c r="DO60"/>
  <c r="DS60"/>
  <c r="DW60"/>
  <c r="EA60"/>
  <c r="EE60"/>
  <c r="EI60"/>
  <c r="CB60"/>
  <c r="CG60"/>
  <c r="CL60"/>
  <c r="CR60"/>
  <c r="CW60"/>
  <c r="DB60"/>
  <c r="DH60"/>
  <c r="DM60"/>
  <c r="DR60"/>
  <c r="DX60"/>
  <c r="EC60"/>
  <c r="EH60"/>
  <c r="BZ60"/>
  <c r="CH60"/>
  <c r="CO60"/>
  <c r="CV60"/>
  <c r="DD60"/>
  <c r="DJ60"/>
  <c r="DQ60"/>
  <c r="DY60"/>
  <c r="EF60"/>
  <c r="CC60"/>
  <c r="CJ60"/>
  <c r="CP60"/>
  <c r="CX60"/>
  <c r="DE60"/>
  <c r="DL60"/>
  <c r="DT60"/>
  <c r="DZ60"/>
  <c r="EG60"/>
  <c r="CK60"/>
  <c r="CZ60"/>
  <c r="DN60"/>
  <c r="EB60"/>
  <c r="BY60"/>
  <c r="CN60"/>
  <c r="DA60"/>
  <c r="DP60"/>
  <c r="ED60"/>
  <c r="CD60"/>
  <c r="CS60"/>
  <c r="DF60"/>
  <c r="DU60"/>
  <c r="CF60"/>
  <c r="CT60"/>
  <c r="DI60"/>
  <c r="DV60"/>
  <c r="BY56"/>
  <c r="CC56"/>
  <c r="CG56"/>
  <c r="CK56"/>
  <c r="CO56"/>
  <c r="CS56"/>
  <c r="CW56"/>
  <c r="DA56"/>
  <c r="DE56"/>
  <c r="DI56"/>
  <c r="DM56"/>
  <c r="DQ56"/>
  <c r="CB56"/>
  <c r="CH56"/>
  <c r="CM56"/>
  <c r="CR56"/>
  <c r="CX56"/>
  <c r="DC56"/>
  <c r="DH56"/>
  <c r="DN56"/>
  <c r="DS56"/>
  <c r="DW56"/>
  <c r="EA56"/>
  <c r="EE56"/>
  <c r="EI56"/>
  <c r="CD56"/>
  <c r="CJ56"/>
  <c r="CQ56"/>
  <c r="CY56"/>
  <c r="DF56"/>
  <c r="DL56"/>
  <c r="DT56"/>
  <c r="DY56"/>
  <c r="ED56"/>
  <c r="CE56"/>
  <c r="CL56"/>
  <c r="CT56"/>
  <c r="CZ56"/>
  <c r="DG56"/>
  <c r="DO56"/>
  <c r="DU56"/>
  <c r="DZ56"/>
  <c r="EF56"/>
  <c r="BZ56"/>
  <c r="CN56"/>
  <c r="DB56"/>
  <c r="DP56"/>
  <c r="EB56"/>
  <c r="CA56"/>
  <c r="CP56"/>
  <c r="DD56"/>
  <c r="DR56"/>
  <c r="EC56"/>
  <c r="CU56"/>
  <c r="DV56"/>
  <c r="CV56"/>
  <c r="DX56"/>
  <c r="CF56"/>
  <c r="DJ56"/>
  <c r="EG56"/>
  <c r="DK56"/>
  <c r="EH56"/>
  <c r="CI56"/>
  <c r="BY52"/>
  <c r="CC52"/>
  <c r="CG52"/>
  <c r="CK52"/>
  <c r="CO52"/>
  <c r="CS52"/>
  <c r="CW52"/>
  <c r="DA52"/>
  <c r="DE52"/>
  <c r="DI52"/>
  <c r="DM52"/>
  <c r="DQ52"/>
  <c r="DU52"/>
  <c r="DY52"/>
  <c r="EC52"/>
  <c r="EG52"/>
  <c r="CD52"/>
  <c r="CI52"/>
  <c r="CN52"/>
  <c r="CT52"/>
  <c r="CY52"/>
  <c r="DD52"/>
  <c r="DJ52"/>
  <c r="DO52"/>
  <c r="DT52"/>
  <c r="DZ52"/>
  <c r="EE52"/>
  <c r="BZ52"/>
  <c r="CF52"/>
  <c r="CM52"/>
  <c r="CU52"/>
  <c r="DB52"/>
  <c r="DH52"/>
  <c r="DP52"/>
  <c r="DW52"/>
  <c r="ED52"/>
  <c r="CA52"/>
  <c r="CH52"/>
  <c r="CP52"/>
  <c r="CV52"/>
  <c r="DC52"/>
  <c r="DK52"/>
  <c r="DR52"/>
  <c r="DX52"/>
  <c r="EF52"/>
  <c r="CJ52"/>
  <c r="CX52"/>
  <c r="DL52"/>
  <c r="EA52"/>
  <c r="CL52"/>
  <c r="CZ52"/>
  <c r="DN52"/>
  <c r="EB52"/>
  <c r="CQ52"/>
  <c r="DS52"/>
  <c r="CR52"/>
  <c r="DV52"/>
  <c r="CB52"/>
  <c r="DF52"/>
  <c r="EH52"/>
  <c r="EI52"/>
  <c r="CE52"/>
  <c r="DG52"/>
  <c r="BY48"/>
  <c r="CC48"/>
  <c r="CG48"/>
  <c r="CK48"/>
  <c r="CO48"/>
  <c r="CS48"/>
  <c r="CW48"/>
  <c r="DA48"/>
  <c r="DE48"/>
  <c r="DI48"/>
  <c r="DM48"/>
  <c r="DQ48"/>
  <c r="DU48"/>
  <c r="DY48"/>
  <c r="EC48"/>
  <c r="EG48"/>
  <c r="BZ48"/>
  <c r="CE48"/>
  <c r="CJ48"/>
  <c r="CP48"/>
  <c r="CU48"/>
  <c r="CZ48"/>
  <c r="DF48"/>
  <c r="DK48"/>
  <c r="DP48"/>
  <c r="DV48"/>
  <c r="EA48"/>
  <c r="EF48"/>
  <c r="CB48"/>
  <c r="CI48"/>
  <c r="CQ48"/>
  <c r="CX48"/>
  <c r="DD48"/>
  <c r="DL48"/>
  <c r="DS48"/>
  <c r="DZ48"/>
  <c r="EH48"/>
  <c r="CD48"/>
  <c r="CL48"/>
  <c r="CR48"/>
  <c r="CY48"/>
  <c r="DG48"/>
  <c r="DN48"/>
  <c r="DT48"/>
  <c r="EB48"/>
  <c r="EI48"/>
  <c r="CF48"/>
  <c r="CT48"/>
  <c r="DH48"/>
  <c r="DW48"/>
  <c r="CH48"/>
  <c r="CV48"/>
  <c r="DJ48"/>
  <c r="DX48"/>
  <c r="CM48"/>
  <c r="DO48"/>
  <c r="CN48"/>
  <c r="DR48"/>
  <c r="DB48"/>
  <c r="ED48"/>
  <c r="CA48"/>
  <c r="DC48"/>
  <c r="EE48"/>
  <c r="BY44"/>
  <c r="CC44"/>
  <c r="CG44"/>
  <c r="CK44"/>
  <c r="CO44"/>
  <c r="CS44"/>
  <c r="CW44"/>
  <c r="DA44"/>
  <c r="DE44"/>
  <c r="DI44"/>
  <c r="DM44"/>
  <c r="DQ44"/>
  <c r="DU44"/>
  <c r="DY44"/>
  <c r="EC44"/>
  <c r="EG44"/>
  <c r="CA44"/>
  <c r="CF44"/>
  <c r="CL44"/>
  <c r="CQ44"/>
  <c r="CV44"/>
  <c r="DB44"/>
  <c r="DG44"/>
  <c r="DL44"/>
  <c r="DR44"/>
  <c r="DW44"/>
  <c r="EB44"/>
  <c r="EH44"/>
  <c r="CE44"/>
  <c r="CM44"/>
  <c r="CT44"/>
  <c r="CZ44"/>
  <c r="DH44"/>
  <c r="DO44"/>
  <c r="DV44"/>
  <c r="ED44"/>
  <c r="BZ44"/>
  <c r="CH44"/>
  <c r="CN44"/>
  <c r="CU44"/>
  <c r="DC44"/>
  <c r="DJ44"/>
  <c r="DP44"/>
  <c r="DX44"/>
  <c r="EE44"/>
  <c r="CB44"/>
  <c r="CP44"/>
  <c r="DD44"/>
  <c r="DS44"/>
  <c r="EF44"/>
  <c r="CD44"/>
  <c r="CR44"/>
  <c r="DF44"/>
  <c r="DT44"/>
  <c r="EI44"/>
  <c r="CI44"/>
  <c r="DK44"/>
  <c r="CJ44"/>
  <c r="DN44"/>
  <c r="CX44"/>
  <c r="DZ44"/>
  <c r="CY44"/>
  <c r="EA44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H40"/>
  <c r="CM40"/>
  <c r="CR40"/>
  <c r="CX40"/>
  <c r="DC40"/>
  <c r="DH40"/>
  <c r="DN40"/>
  <c r="DS40"/>
  <c r="DX40"/>
  <c r="ED40"/>
  <c r="EI40"/>
  <c r="CA40"/>
  <c r="CI40"/>
  <c r="CP40"/>
  <c r="CV40"/>
  <c r="DD40"/>
  <c r="DK40"/>
  <c r="DR40"/>
  <c r="DZ40"/>
  <c r="EF40"/>
  <c r="CD40"/>
  <c r="CJ40"/>
  <c r="CQ40"/>
  <c r="CY40"/>
  <c r="DF40"/>
  <c r="DL40"/>
  <c r="DT40"/>
  <c r="EA40"/>
  <c r="EH40"/>
  <c r="CL40"/>
  <c r="CZ40"/>
  <c r="DO40"/>
  <c r="EB40"/>
  <c r="BZ40"/>
  <c r="CN40"/>
  <c r="DB40"/>
  <c r="DP40"/>
  <c r="EE40"/>
  <c r="CE40"/>
  <c r="DG40"/>
  <c r="CF40"/>
  <c r="DJ40"/>
  <c r="CT40"/>
  <c r="DV40"/>
  <c r="CU40"/>
  <c r="DW40"/>
  <c r="BY36"/>
  <c r="CC36"/>
  <c r="CG36"/>
  <c r="CK36"/>
  <c r="CO36"/>
  <c r="CS36"/>
  <c r="CW36"/>
  <c r="DA36"/>
  <c r="DE36"/>
  <c r="DI36"/>
  <c r="DM36"/>
  <c r="DQ36"/>
  <c r="DU36"/>
  <c r="DY36"/>
  <c r="EC36"/>
  <c r="EG36"/>
  <c r="CD36"/>
  <c r="CI36"/>
  <c r="CN36"/>
  <c r="CT36"/>
  <c r="CY36"/>
  <c r="DD36"/>
  <c r="DJ36"/>
  <c r="DO36"/>
  <c r="DT36"/>
  <c r="DZ36"/>
  <c r="EE36"/>
  <c r="CE36"/>
  <c r="CL36"/>
  <c r="CR36"/>
  <c r="CZ36"/>
  <c r="DG36"/>
  <c r="DN36"/>
  <c r="DV36"/>
  <c r="EB36"/>
  <c r="EI36"/>
  <c r="BZ36"/>
  <c r="CF36"/>
  <c r="CM36"/>
  <c r="CU36"/>
  <c r="DB36"/>
  <c r="DH36"/>
  <c r="DP36"/>
  <c r="DW36"/>
  <c r="ED36"/>
  <c r="CH36"/>
  <c r="CV36"/>
  <c r="DK36"/>
  <c r="DX36"/>
  <c r="CJ36"/>
  <c r="CX36"/>
  <c r="DL36"/>
  <c r="EA36"/>
  <c r="CA36"/>
  <c r="DC36"/>
  <c r="EF36"/>
  <c r="CB36"/>
  <c r="DF36"/>
  <c r="EH36"/>
  <c r="CP36"/>
  <c r="DR36"/>
  <c r="DS36"/>
  <c r="CQ36"/>
  <c r="BY32"/>
  <c r="CC32"/>
  <c r="CG32"/>
  <c r="CK32"/>
  <c r="CO32"/>
  <c r="CS32"/>
  <c r="CW32"/>
  <c r="DA32"/>
  <c r="DE32"/>
  <c r="DI32"/>
  <c r="DM32"/>
  <c r="DQ32"/>
  <c r="DU32"/>
  <c r="DY32"/>
  <c r="EC32"/>
  <c r="EG32"/>
  <c r="BZ32"/>
  <c r="CE32"/>
  <c r="CJ32"/>
  <c r="CP32"/>
  <c r="CU32"/>
  <c r="CZ32"/>
  <c r="DF32"/>
  <c r="DK32"/>
  <c r="DP32"/>
  <c r="DV32"/>
  <c r="EA32"/>
  <c r="EF32"/>
  <c r="CF32"/>
  <c r="CM32"/>
  <c r="CT32"/>
  <c r="DB32"/>
  <c r="DH32"/>
  <c r="DO32"/>
  <c r="DW32"/>
  <c r="ED32"/>
  <c r="CA32"/>
  <c r="CH32"/>
  <c r="CN32"/>
  <c r="CV32"/>
  <c r="DC32"/>
  <c r="DJ32"/>
  <c r="DR32"/>
  <c r="DX32"/>
  <c r="EE32"/>
  <c r="CI32"/>
  <c r="CX32"/>
  <c r="DL32"/>
  <c r="DZ32"/>
  <c r="CL32"/>
  <c r="CY32"/>
  <c r="DN32"/>
  <c r="EB32"/>
  <c r="CQ32"/>
  <c r="DS32"/>
  <c r="CR32"/>
  <c r="DT32"/>
  <c r="DD32"/>
  <c r="DG32"/>
  <c r="CB32"/>
  <c r="EH32"/>
  <c r="CD32"/>
  <c r="EI32"/>
  <c r="CB28"/>
  <c r="CF28"/>
  <c r="CJ28"/>
  <c r="CN28"/>
  <c r="CR28"/>
  <c r="CV28"/>
  <c r="CZ28"/>
  <c r="DD28"/>
  <c r="DH28"/>
  <c r="DL28"/>
  <c r="DP28"/>
  <c r="DT28"/>
  <c r="DX28"/>
  <c r="EB28"/>
  <c r="EF28"/>
  <c r="CA28"/>
  <c r="CG28"/>
  <c r="CL28"/>
  <c r="CQ28"/>
  <c r="CW28"/>
  <c r="DB28"/>
  <c r="DG28"/>
  <c r="DM28"/>
  <c r="DR28"/>
  <c r="DW28"/>
  <c r="EC28"/>
  <c r="EH28"/>
  <c r="CC28"/>
  <c r="CI28"/>
  <c r="CP28"/>
  <c r="CX28"/>
  <c r="DE28"/>
  <c r="DK28"/>
  <c r="DS28"/>
  <c r="DZ28"/>
  <c r="EG28"/>
  <c r="CE28"/>
  <c r="CO28"/>
  <c r="CY28"/>
  <c r="DI28"/>
  <c r="DQ28"/>
  <c r="EA28"/>
  <c r="BY28"/>
  <c r="CH28"/>
  <c r="CS28"/>
  <c r="DA28"/>
  <c r="DJ28"/>
  <c r="DU28"/>
  <c r="ED28"/>
  <c r="CK28"/>
  <c r="DC28"/>
  <c r="DV28"/>
  <c r="CM28"/>
  <c r="DF28"/>
  <c r="DY28"/>
  <c r="CT28"/>
  <c r="EE28"/>
  <c r="CU28"/>
  <c r="EI28"/>
  <c r="DN28"/>
  <c r="DO28"/>
  <c r="BZ28"/>
  <c r="CD28"/>
  <c r="CB24"/>
  <c r="CF24"/>
  <c r="CJ24"/>
  <c r="CN24"/>
  <c r="CR24"/>
  <c r="CV24"/>
  <c r="CZ24"/>
  <c r="DD24"/>
  <c r="DH24"/>
  <c r="DL24"/>
  <c r="DP24"/>
  <c r="DT24"/>
  <c r="DX24"/>
  <c r="EB24"/>
  <c r="EF24"/>
  <c r="CC24"/>
  <c r="CH24"/>
  <c r="CM24"/>
  <c r="CS24"/>
  <c r="CX24"/>
  <c r="DC24"/>
  <c r="DI24"/>
  <c r="DN24"/>
  <c r="DS24"/>
  <c r="DY24"/>
  <c r="ED24"/>
  <c r="EI24"/>
  <c r="BY24"/>
  <c r="CE24"/>
  <c r="CL24"/>
  <c r="CT24"/>
  <c r="DA24"/>
  <c r="DG24"/>
  <c r="DO24"/>
  <c r="DV24"/>
  <c r="EC24"/>
  <c r="CA24"/>
  <c r="CK24"/>
  <c r="CU24"/>
  <c r="DE24"/>
  <c r="DM24"/>
  <c r="DW24"/>
  <c r="EG24"/>
  <c r="CD24"/>
  <c r="CO24"/>
  <c r="CW24"/>
  <c r="DF24"/>
  <c r="DQ24"/>
  <c r="DZ24"/>
  <c r="EH24"/>
  <c r="CP24"/>
  <c r="DJ24"/>
  <c r="EA24"/>
  <c r="BZ24"/>
  <c r="CQ24"/>
  <c r="DK24"/>
  <c r="EE24"/>
  <c r="CG24"/>
  <c r="DR24"/>
  <c r="CI24"/>
  <c r="DU24"/>
  <c r="CY24"/>
  <c r="DB24"/>
  <c r="CB20"/>
  <c r="CF20"/>
  <c r="CJ20"/>
  <c r="CN20"/>
  <c r="CR20"/>
  <c r="CV20"/>
  <c r="CZ20"/>
  <c r="DD20"/>
  <c r="DH20"/>
  <c r="DL20"/>
  <c r="DP20"/>
  <c r="DT20"/>
  <c r="DX20"/>
  <c r="EB20"/>
  <c r="EF20"/>
  <c r="BY20"/>
  <c r="CD20"/>
  <c r="CI20"/>
  <c r="CO20"/>
  <c r="CT20"/>
  <c r="CY20"/>
  <c r="DE20"/>
  <c r="DJ20"/>
  <c r="DO20"/>
  <c r="DU20"/>
  <c r="DZ20"/>
  <c r="EE20"/>
  <c r="CA20"/>
  <c r="CH20"/>
  <c r="CP20"/>
  <c r="CW20"/>
  <c r="DC20"/>
  <c r="DK20"/>
  <c r="DR20"/>
  <c r="DY20"/>
  <c r="EG20"/>
  <c r="CG20"/>
  <c r="CQ20"/>
  <c r="DA20"/>
  <c r="DI20"/>
  <c r="DS20"/>
  <c r="EC20"/>
  <c r="BZ20"/>
  <c r="CK20"/>
  <c r="CS20"/>
  <c r="DB20"/>
  <c r="DM20"/>
  <c r="DV20"/>
  <c r="ED20"/>
  <c r="CC20"/>
  <c r="CU20"/>
  <c r="DN20"/>
  <c r="EH20"/>
  <c r="CE20"/>
  <c r="CX20"/>
  <c r="DQ20"/>
  <c r="EI20"/>
  <c r="DF20"/>
  <c r="DG20"/>
  <c r="CL20"/>
  <c r="CM20"/>
  <c r="DW20"/>
  <c r="EA20"/>
  <c r="BZ16"/>
  <c r="CD16"/>
  <c r="CA16"/>
  <c r="CF16"/>
  <c r="CJ16"/>
  <c r="CN16"/>
  <c r="CR16"/>
  <c r="CV16"/>
  <c r="CZ16"/>
  <c r="DD16"/>
  <c r="DH16"/>
  <c r="DL16"/>
  <c r="DP16"/>
  <c r="DT16"/>
  <c r="DX16"/>
  <c r="EB16"/>
  <c r="EF16"/>
  <c r="CE16"/>
  <c r="CK16"/>
  <c r="CP16"/>
  <c r="CU16"/>
  <c r="DA16"/>
  <c r="DF16"/>
  <c r="DK16"/>
  <c r="DQ16"/>
  <c r="DV16"/>
  <c r="EA16"/>
  <c r="EG16"/>
  <c r="CB16"/>
  <c r="CI16"/>
  <c r="CQ16"/>
  <c r="CX16"/>
  <c r="DE16"/>
  <c r="DM16"/>
  <c r="DS16"/>
  <c r="DZ16"/>
  <c r="EH16"/>
  <c r="CC16"/>
  <c r="CL16"/>
  <c r="CS16"/>
  <c r="CY16"/>
  <c r="DG16"/>
  <c r="DN16"/>
  <c r="DU16"/>
  <c r="EC16"/>
  <c r="EI16"/>
  <c r="CM16"/>
  <c r="DB16"/>
  <c r="DO16"/>
  <c r="ED16"/>
  <c r="BY16"/>
  <c r="CO16"/>
  <c r="DC16"/>
  <c r="DR16"/>
  <c r="EE16"/>
  <c r="CT16"/>
  <c r="DW16"/>
  <c r="CW16"/>
  <c r="DY16"/>
  <c r="DI16"/>
  <c r="DJ16"/>
  <c r="CG16"/>
  <c r="CH16"/>
  <c r="BZ12"/>
  <c r="CD12"/>
  <c r="CH12"/>
  <c r="CL12"/>
  <c r="CP12"/>
  <c r="CT12"/>
  <c r="CX12"/>
  <c r="DB12"/>
  <c r="DF12"/>
  <c r="DJ12"/>
  <c r="DN12"/>
  <c r="DR12"/>
  <c r="DV12"/>
  <c r="DZ12"/>
  <c r="ED12"/>
  <c r="EH12"/>
  <c r="CB12"/>
  <c r="CG12"/>
  <c r="CM12"/>
  <c r="CR12"/>
  <c r="CW12"/>
  <c r="DC12"/>
  <c r="DH12"/>
  <c r="DM12"/>
  <c r="DS12"/>
  <c r="DX12"/>
  <c r="EC12"/>
  <c r="EI12"/>
  <c r="CA12"/>
  <c r="CI12"/>
  <c r="CO12"/>
  <c r="CV12"/>
  <c r="DD12"/>
  <c r="DK12"/>
  <c r="DQ12"/>
  <c r="DY12"/>
  <c r="EF12"/>
  <c r="CF12"/>
  <c r="CQ12"/>
  <c r="CZ12"/>
  <c r="DI12"/>
  <c r="DT12"/>
  <c r="EB12"/>
  <c r="BY12"/>
  <c r="CJ12"/>
  <c r="CS12"/>
  <c r="DA12"/>
  <c r="DL12"/>
  <c r="DU12"/>
  <c r="EE12"/>
  <c r="CC12"/>
  <c r="CU12"/>
  <c r="DO12"/>
  <c r="EG12"/>
  <c r="CE12"/>
  <c r="CY12"/>
  <c r="DP12"/>
  <c r="CK12"/>
  <c r="DW12"/>
  <c r="CN12"/>
  <c r="EA12"/>
  <c r="DE12"/>
  <c r="DG12"/>
  <c r="BZ8"/>
  <c r="CD8"/>
  <c r="CH8"/>
  <c r="CL8"/>
  <c r="CP8"/>
  <c r="CT8"/>
  <c r="CX8"/>
  <c r="DB8"/>
  <c r="DF8"/>
  <c r="DJ8"/>
  <c r="DN8"/>
  <c r="DR8"/>
  <c r="DV8"/>
  <c r="DZ8"/>
  <c r="ED8"/>
  <c r="EH8"/>
  <c r="BY8"/>
  <c r="CE8"/>
  <c r="CJ8"/>
  <c r="CO8"/>
  <c r="CU8"/>
  <c r="CZ8"/>
  <c r="DE8"/>
  <c r="DK8"/>
  <c r="DP8"/>
  <c r="DU8"/>
  <c r="EA8"/>
  <c r="EF8"/>
  <c r="CF8"/>
  <c r="CM8"/>
  <c r="CS8"/>
  <c r="DA8"/>
  <c r="DH8"/>
  <c r="DO8"/>
  <c r="DW8"/>
  <c r="EC8"/>
  <c r="CG8"/>
  <c r="CQ8"/>
  <c r="CY8"/>
  <c r="DI8"/>
  <c r="DS8"/>
  <c r="EB8"/>
  <c r="CB8"/>
  <c r="CN8"/>
  <c r="DC8"/>
  <c r="DM8"/>
  <c r="DY8"/>
  <c r="CC8"/>
  <c r="CR8"/>
  <c r="DD8"/>
  <c r="DQ8"/>
  <c r="EE8"/>
  <c r="CI8"/>
  <c r="DG8"/>
  <c r="EG8"/>
  <c r="CK8"/>
  <c r="DL8"/>
  <c r="EI8"/>
  <c r="CV8"/>
  <c r="CW8"/>
  <c r="CA8"/>
  <c r="DT8"/>
  <c r="DX8"/>
  <c r="BZ4"/>
  <c r="CD4"/>
  <c r="CH4"/>
  <c r="CL4"/>
  <c r="CP4"/>
  <c r="CT4"/>
  <c r="CX4"/>
  <c r="DB4"/>
  <c r="DF4"/>
  <c r="DJ4"/>
  <c r="DN4"/>
  <c r="DR4"/>
  <c r="DV4"/>
  <c r="DZ4"/>
  <c r="ED4"/>
  <c r="EH4"/>
  <c r="CA4"/>
  <c r="CF4"/>
  <c r="CK4"/>
  <c r="CQ4"/>
  <c r="CV4"/>
  <c r="DA4"/>
  <c r="DG4"/>
  <c r="DL4"/>
  <c r="DQ4"/>
  <c r="DW4"/>
  <c r="EB4"/>
  <c r="EG4"/>
  <c r="CB4"/>
  <c r="CI4"/>
  <c r="CO4"/>
  <c r="CW4"/>
  <c r="DD4"/>
  <c r="DK4"/>
  <c r="DS4"/>
  <c r="DY4"/>
  <c r="EF4"/>
  <c r="CC4"/>
  <c r="CM4"/>
  <c r="CU4"/>
  <c r="DE4"/>
  <c r="DO4"/>
  <c r="DX4"/>
  <c r="EI4"/>
  <c r="BY4"/>
  <c r="CN4"/>
  <c r="CZ4"/>
  <c r="DM4"/>
  <c r="EA4"/>
  <c r="CE4"/>
  <c r="CR4"/>
  <c r="DC4"/>
  <c r="DP4"/>
  <c r="EC4"/>
  <c r="CG4"/>
  <c r="DH4"/>
  <c r="EE4"/>
  <c r="CJ4"/>
  <c r="DI4"/>
  <c r="CS4"/>
  <c r="CY4"/>
  <c r="DT4"/>
  <c r="DU4"/>
  <c r="DJ112" l="1"/>
  <c r="CT111"/>
  <c r="CT113"/>
  <c r="DJ114"/>
  <c r="DJ108"/>
  <c r="CT107"/>
  <c r="DO107"/>
  <c r="CY113"/>
  <c r="DW107"/>
  <c r="DZ107"/>
  <c r="CW111"/>
  <c r="EC111"/>
  <c r="EA108"/>
  <c r="DN109"/>
  <c r="CE108"/>
  <c r="CZ110"/>
  <c r="CZ113"/>
  <c r="EA110"/>
  <c r="CF112"/>
  <c r="EH113"/>
  <c r="DI113"/>
  <c r="DA114"/>
  <c r="CD112"/>
  <c r="CU108"/>
  <c r="CL110"/>
  <c r="DV107"/>
  <c r="DA108"/>
  <c r="CY108"/>
  <c r="EI113"/>
  <c r="DL109"/>
  <c r="DG111"/>
  <c r="CS111"/>
  <c r="CK108"/>
  <c r="DS111"/>
  <c r="DR107"/>
  <c r="DO110"/>
  <c r="CK113"/>
  <c r="CF109"/>
  <c r="BZ111"/>
  <c r="CX109"/>
  <c r="CH108"/>
  <c r="CT114"/>
  <c r="EA114"/>
  <c r="DJ110"/>
  <c r="DK109"/>
  <c r="CX112"/>
  <c r="CE113"/>
  <c r="BY112"/>
  <c r="CE111"/>
  <c r="CY107"/>
  <c r="DI112"/>
  <c r="DY110"/>
  <c r="EA109"/>
  <c r="CT112"/>
  <c r="CE112"/>
  <c r="CT108"/>
  <c r="DG108"/>
  <c r="DL112"/>
  <c r="CJ111"/>
  <c r="EA107"/>
  <c r="DL111"/>
  <c r="DG110"/>
  <c r="DB113"/>
  <c r="CS113"/>
  <c r="CQ109"/>
  <c r="DQ111"/>
  <c r="DP114"/>
  <c r="CI112"/>
  <c r="DQ114"/>
  <c r="CY111"/>
  <c r="EF112"/>
  <c r="DY107"/>
  <c r="CQ107"/>
  <c r="EG112"/>
  <c r="EH110"/>
  <c r="CK110"/>
  <c r="CI113"/>
  <c r="EH109"/>
  <c r="CK109"/>
  <c r="DY111"/>
  <c r="CN110"/>
  <c r="DG107"/>
  <c r="DP111"/>
  <c r="DR114"/>
  <c r="CQ110"/>
  <c r="EF109"/>
  <c r="CT110"/>
  <c r="EH112"/>
  <c r="DH113"/>
  <c r="DJ107"/>
  <c r="EE112"/>
  <c r="CK111"/>
  <c r="DA109"/>
  <c r="EG114"/>
  <c r="CI111"/>
  <c r="EG113"/>
  <c r="DG112"/>
  <c r="DT112"/>
  <c r="DT111"/>
  <c r="CI110"/>
  <c r="CJ113"/>
  <c r="ED112"/>
  <c r="DG114"/>
  <c r="EH111"/>
  <c r="DR111"/>
  <c r="DL108"/>
  <c r="CI107"/>
  <c r="CC110"/>
  <c r="CE109"/>
  <c r="ED111"/>
  <c r="CR111"/>
  <c r="DA113"/>
  <c r="ED110"/>
  <c r="EG107"/>
  <c r="ED107"/>
  <c r="DK114"/>
  <c r="CS110"/>
  <c r="CT109"/>
  <c r="DH109"/>
  <c r="DI108"/>
  <c r="CQ108"/>
  <c r="CH114"/>
  <c r="CA111"/>
  <c r="DK107"/>
  <c r="CI114"/>
  <c r="DS113"/>
  <c r="EE113"/>
  <c r="CC113"/>
  <c r="DT114"/>
  <c r="CH112"/>
  <c r="CY112"/>
  <c r="BZ108"/>
  <c r="EE111"/>
  <c r="EH114"/>
  <c r="CS107"/>
  <c r="DB110"/>
  <c r="DK113"/>
  <c r="DE113"/>
  <c r="DB109"/>
  <c r="CJ109"/>
  <c r="BY114"/>
  <c r="DF109"/>
  <c r="EB114"/>
  <c r="BZ107"/>
  <c r="CA107"/>
  <c r="CZ109"/>
  <c r="CB113"/>
  <c r="DB114"/>
  <c r="CR107"/>
  <c r="DN113"/>
  <c r="EI114"/>
  <c r="DO111"/>
  <c r="BY111"/>
  <c r="CO113"/>
  <c r="DE111"/>
  <c r="DU108"/>
  <c r="CE110"/>
  <c r="DB107"/>
  <c r="EE109"/>
  <c r="DI114"/>
  <c r="DH112"/>
  <c r="CQ114"/>
  <c r="EI112"/>
  <c r="CY110"/>
  <c r="CC114"/>
  <c r="CQ112"/>
  <c r="DK108"/>
  <c r="CK107"/>
  <c r="CH107"/>
  <c r="DK110"/>
  <c r="DJ109"/>
  <c r="EH108"/>
  <c r="DA107"/>
  <c r="EA113"/>
  <c r="ED114"/>
  <c r="CK114"/>
  <c r="EI110"/>
  <c r="EG110"/>
  <c r="EG109"/>
  <c r="EA111"/>
  <c r="CE114"/>
  <c r="CJ107"/>
  <c r="CF107"/>
  <c r="DK112"/>
  <c r="CH109"/>
  <c r="DL114"/>
  <c r="CX113"/>
  <c r="DS108"/>
  <c r="CY114"/>
  <c r="DT113"/>
  <c r="CC111"/>
  <c r="CS109"/>
  <c r="DI107"/>
  <c r="DY113"/>
  <c r="CJ112"/>
  <c r="CJ114"/>
  <c r="CX110"/>
  <c r="CX108"/>
  <c r="DS112"/>
  <c r="CN112"/>
  <c r="DS107"/>
  <c r="DP110"/>
  <c r="CH110"/>
  <c r="DP113"/>
  <c r="CS114"/>
  <c r="CF108"/>
  <c r="CS112"/>
  <c r="CF110"/>
  <c r="DI110"/>
  <c r="CF113"/>
  <c r="DI109"/>
  <c r="CY109"/>
  <c r="EF110"/>
  <c r="CF114"/>
  <c r="EF107"/>
  <c r="CX107"/>
  <c r="DY108"/>
  <c r="DH108"/>
  <c r="CX114"/>
  <c r="CQ111"/>
  <c r="DR113"/>
  <c r="DR112"/>
  <c r="EF114"/>
  <c r="DA112"/>
  <c r="DT110"/>
  <c r="DR110"/>
  <c r="DA110"/>
  <c r="DR109"/>
  <c r="DU114"/>
  <c r="DU112"/>
  <c r="DU110"/>
  <c r="DB111"/>
  <c r="EI107"/>
  <c r="CR112"/>
  <c r="EB109"/>
  <c r="BY107"/>
  <c r="EB113"/>
  <c r="CB109"/>
  <c r="BZ114"/>
  <c r="DO108"/>
  <c r="DN110"/>
  <c r="DO109"/>
  <c r="CZ108"/>
  <c r="DU111"/>
  <c r="DN107"/>
  <c r="EI111"/>
  <c r="CZ107"/>
  <c r="CA113"/>
  <c r="DF111"/>
  <c r="CR108"/>
  <c r="CA108"/>
  <c r="DN114"/>
  <c r="EB107"/>
  <c r="DO114"/>
  <c r="CB110"/>
  <c r="DF110"/>
  <c r="CO110"/>
  <c r="BZ109"/>
  <c r="BY109"/>
  <c r="CR109"/>
  <c r="DE108"/>
  <c r="EI108"/>
  <c r="CB107"/>
  <c r="DF107"/>
  <c r="BY113"/>
  <c r="DF112"/>
  <c r="CA114"/>
  <c r="DN111"/>
  <c r="CO107"/>
  <c r="DO113"/>
  <c r="CZ114"/>
  <c r="DE114"/>
  <c r="CO114"/>
  <c r="CB111"/>
  <c r="CO112"/>
  <c r="DF114"/>
  <c r="DN108"/>
  <c r="DE112"/>
  <c r="DE107"/>
  <c r="DF113"/>
  <c r="CB114"/>
  <c r="CB108"/>
  <c r="EB112"/>
  <c r="EB111"/>
  <c r="BZ110"/>
  <c r="BY110"/>
  <c r="DU109"/>
  <c r="CR114"/>
  <c r="DB112"/>
  <c r="DF108"/>
  <c r="CO108"/>
  <c r="DU113"/>
  <c r="CZ111"/>
  <c r="DU107"/>
  <c r="EB108"/>
  <c r="CR110"/>
  <c r="CA110"/>
  <c r="DE110"/>
  <c r="CO109"/>
  <c r="CA112"/>
  <c r="DO112"/>
  <c r="DM109"/>
  <c r="CW110"/>
  <c r="CU113"/>
  <c r="CM107"/>
  <c r="DC113"/>
  <c r="CV110"/>
  <c r="CU109"/>
  <c r="EC112"/>
  <c r="DD108"/>
  <c r="DC108"/>
  <c r="DP109"/>
  <c r="CL108"/>
  <c r="CG111"/>
  <c r="DX114"/>
  <c r="DW112"/>
  <c r="DM113"/>
  <c r="CW113"/>
  <c r="CW114"/>
  <c r="DM107"/>
  <c r="CN109"/>
  <c r="CN108"/>
  <c r="CM111"/>
  <c r="CD113"/>
  <c r="DX112"/>
  <c r="CU111"/>
  <c r="CD110"/>
  <c r="DV113"/>
  <c r="DC107"/>
  <c r="DZ109"/>
  <c r="CV109"/>
  <c r="DD114"/>
  <c r="DM114"/>
  <c r="CW107"/>
  <c r="CV107"/>
  <c r="CU107"/>
  <c r="CG112"/>
  <c r="DX110"/>
  <c r="DW110"/>
  <c r="DV110"/>
  <c r="DX113"/>
  <c r="DW109"/>
  <c r="DV109"/>
  <c r="CP108"/>
  <c r="CM108"/>
  <c r="CL114"/>
  <c r="CP107"/>
  <c r="CM114"/>
  <c r="CM113"/>
  <c r="DD113"/>
  <c r="DC109"/>
  <c r="DZ112"/>
  <c r="DD107"/>
  <c r="CG109"/>
  <c r="DC111"/>
  <c r="CD114"/>
  <c r="CP114"/>
  <c r="CP111"/>
  <c r="CL107"/>
  <c r="DM110"/>
  <c r="CG108"/>
  <c r="CL111"/>
  <c r="CU114"/>
  <c r="CP113"/>
  <c r="EC110"/>
  <c r="CW109"/>
  <c r="CU110"/>
  <c r="CV113"/>
  <c r="DV112"/>
  <c r="DV111"/>
  <c r="EC114"/>
  <c r="CD108"/>
  <c r="CV112"/>
  <c r="CG107"/>
  <c r="CD107"/>
  <c r="CW112"/>
  <c r="CL113"/>
  <c r="DD109"/>
  <c r="DZ111"/>
  <c r="CV111"/>
  <c r="CD111"/>
  <c r="DC114"/>
  <c r="DD110"/>
  <c r="DC110"/>
  <c r="DW113"/>
  <c r="CN113"/>
  <c r="CM109"/>
  <c r="CL109"/>
  <c r="CV108"/>
  <c r="DZ113"/>
  <c r="DM108"/>
  <c r="CG113"/>
  <c r="EC108"/>
  <c r="CM112"/>
  <c r="DV114"/>
  <c r="DW114"/>
  <c r="CG110"/>
  <c r="CL112"/>
  <c r="DW111"/>
  <c r="DZ114"/>
  <c r="DX111"/>
  <c r="CD109"/>
  <c r="EC109"/>
  <c r="DZ110"/>
  <c r="EC113"/>
  <c r="DM111"/>
  <c r="DZ108"/>
  <c r="DX108"/>
  <c r="DW108"/>
  <c r="EC107"/>
  <c r="CP110"/>
  <c r="CP109"/>
  <c r="DX109"/>
  <c r="DV108"/>
  <c r="CG106"/>
  <c r="CW106"/>
  <c r="DM106"/>
  <c r="EC106"/>
  <c r="CH106"/>
  <c r="CX106"/>
  <c r="DN106"/>
  <c r="ED106"/>
  <c r="CI106"/>
  <c r="CY106"/>
  <c r="DO106"/>
  <c r="EE106"/>
  <c r="CJ106"/>
  <c r="CZ106"/>
  <c r="DP106"/>
  <c r="EF106"/>
  <c r="CK106"/>
  <c r="DA106"/>
  <c r="DQ106"/>
  <c r="EG106"/>
  <c r="CL106"/>
  <c r="DB106"/>
  <c r="DR106"/>
  <c r="EH106"/>
  <c r="CM106"/>
  <c r="DC106"/>
  <c r="DS106"/>
  <c r="EI106"/>
  <c r="CN106"/>
  <c r="DD106"/>
  <c r="DT106"/>
  <c r="CO106"/>
  <c r="DU106"/>
  <c r="CP106"/>
  <c r="DV106"/>
  <c r="CQ106"/>
  <c r="DW106"/>
  <c r="CR106"/>
  <c r="DX106"/>
  <c r="DY106"/>
  <c r="CU106"/>
  <c r="EB106"/>
  <c r="CT106"/>
  <c r="BY106"/>
  <c r="DE106"/>
  <c r="BZ106"/>
  <c r="DF106"/>
  <c r="CA106"/>
  <c r="DG106"/>
  <c r="CB106"/>
  <c r="DH106"/>
  <c r="CS106"/>
  <c r="EA106"/>
  <c r="CC106"/>
  <c r="DI106"/>
  <c r="CD106"/>
  <c r="DJ106"/>
  <c r="CE106"/>
  <c r="DK106"/>
  <c r="CF106"/>
  <c r="DL106"/>
  <c r="DZ106"/>
  <c r="CV106"/>
  <c r="ED105"/>
  <c r="DN105"/>
  <c r="CX105"/>
  <c r="CH105"/>
  <c r="EE105"/>
  <c r="DO105"/>
  <c r="CY105"/>
  <c r="EC105"/>
  <c r="DM105"/>
  <c r="CW105"/>
  <c r="CG105"/>
  <c r="EB105"/>
  <c r="DL105"/>
  <c r="CV105"/>
  <c r="CF105"/>
  <c r="CI105"/>
  <c r="CA105"/>
  <c r="DV105"/>
  <c r="DF105"/>
  <c r="BZ105"/>
  <c r="DG105"/>
  <c r="DU105"/>
  <c r="CO105"/>
  <c r="DT105"/>
  <c r="CN105"/>
  <c r="DZ105"/>
  <c r="DJ105"/>
  <c r="CT105"/>
  <c r="CD105"/>
  <c r="EA105"/>
  <c r="DK105"/>
  <c r="CU105"/>
  <c r="DY105"/>
  <c r="DI105"/>
  <c r="CS105"/>
  <c r="CC105"/>
  <c r="DX105"/>
  <c r="DH105"/>
  <c r="CR105"/>
  <c r="CB105"/>
  <c r="CM105"/>
  <c r="CP105"/>
  <c r="DW105"/>
  <c r="CQ105"/>
  <c r="BY105"/>
  <c r="DD105"/>
  <c r="DE105"/>
  <c r="EH105"/>
  <c r="EI105"/>
  <c r="DQ105"/>
  <c r="DP105"/>
  <c r="CE105"/>
  <c r="DS105"/>
  <c r="CZ105"/>
  <c r="DB105"/>
  <c r="DC105"/>
  <c r="CK105"/>
  <c r="CJ105"/>
  <c r="CL105"/>
  <c r="EG105"/>
  <c r="EF105"/>
  <c r="DR105"/>
  <c r="DA105"/>
  <c r="L100"/>
  <c r="F100" l="1"/>
  <c r="E100" s="1"/>
  <c r="O11"/>
  <c r="L14" l="1"/>
  <c r="M11" l="1"/>
  <c r="Y130" i="2"/>
  <c r="O58" i="4"/>
  <c r="O28"/>
  <c r="O75"/>
  <c r="O54"/>
  <c r="O46"/>
  <c r="O49"/>
  <c r="O62"/>
  <c r="O9"/>
  <c r="O53"/>
  <c r="O48"/>
  <c r="O3"/>
  <c r="O70"/>
  <c r="O13"/>
  <c r="O34"/>
  <c r="O33"/>
  <c r="O36"/>
  <c r="O15"/>
  <c r="O52"/>
  <c r="O24"/>
  <c r="O65"/>
  <c r="O19"/>
  <c r="O77"/>
  <c r="O27"/>
  <c r="O5"/>
  <c r="O41"/>
  <c r="O69"/>
  <c r="O60"/>
  <c r="O63"/>
  <c r="O57"/>
  <c r="O37"/>
  <c r="O39"/>
  <c r="O32"/>
  <c r="O40"/>
  <c r="O47"/>
  <c r="O22"/>
  <c r="O10"/>
  <c r="O30"/>
  <c r="O29"/>
  <c r="O44"/>
  <c r="O68"/>
  <c r="O71"/>
  <c r="O74"/>
  <c r="O12"/>
  <c r="O78"/>
  <c r="O51"/>
  <c r="O35"/>
  <c r="O76"/>
  <c r="O21"/>
  <c r="O8"/>
  <c r="O55"/>
  <c r="O16"/>
  <c r="O31"/>
  <c r="O4"/>
  <c r="O6"/>
  <c r="O64"/>
  <c r="O42"/>
  <c r="O23"/>
  <c r="O79"/>
  <c r="O66"/>
  <c r="O38"/>
  <c r="O67"/>
  <c r="O73"/>
  <c r="O18"/>
  <c r="O26"/>
  <c r="O7"/>
  <c r="O45"/>
  <c r="O17"/>
  <c r="O80"/>
  <c r="O72"/>
  <c r="O43"/>
  <c r="O59"/>
  <c r="O61"/>
  <c r="O20"/>
  <c r="O56"/>
  <c r="O50"/>
  <c r="O14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3"/>
  <c r="AF3" i="2"/>
  <c r="Y3"/>
  <c r="AF2"/>
  <c r="Y2"/>
  <c r="AF1"/>
  <c r="Y1"/>
  <c r="F103" i="4" l="1"/>
  <c r="E103" s="1"/>
  <c r="F14"/>
  <c r="E14" s="1"/>
  <c r="AA129" i="2"/>
  <c r="AA128"/>
  <c r="AA114"/>
  <c r="AA115"/>
  <c r="AA117"/>
  <c r="AC115"/>
  <c r="AA122"/>
  <c r="AA127"/>
  <c r="AA116"/>
  <c r="O25" i="4"/>
  <c r="L35"/>
  <c r="L88"/>
  <c r="L68"/>
  <c r="L39"/>
  <c r="L33"/>
  <c r="L90"/>
  <c r="L43"/>
  <c r="L81"/>
  <c r="L7"/>
  <c r="L67"/>
  <c r="L4"/>
  <c r="L45"/>
  <c r="L42"/>
  <c r="L10"/>
  <c r="L79"/>
  <c r="L55"/>
  <c r="L29"/>
  <c r="L87"/>
  <c r="L44"/>
  <c r="F44" s="1"/>
  <c r="E44" s="1"/>
  <c r="L98"/>
  <c r="L86"/>
  <c r="L82"/>
  <c r="L73"/>
  <c r="L37"/>
  <c r="L77"/>
  <c r="L34"/>
  <c r="L49"/>
  <c r="L94"/>
  <c r="L56"/>
  <c r="L6"/>
  <c r="L74"/>
  <c r="L47"/>
  <c r="L52"/>
  <c r="L48"/>
  <c r="L28"/>
  <c r="F28" s="1"/>
  <c r="E28" s="1"/>
  <c r="L72"/>
  <c r="L30"/>
  <c r="L15"/>
  <c r="L46"/>
  <c r="L58"/>
  <c r="L69"/>
  <c r="L97"/>
  <c r="L93"/>
  <c r="L89"/>
  <c r="L85"/>
  <c r="L20"/>
  <c r="L23"/>
  <c r="L8"/>
  <c r="L51"/>
  <c r="L71"/>
  <c r="L40"/>
  <c r="L57"/>
  <c r="L41"/>
  <c r="L19"/>
  <c r="L13"/>
  <c r="L53"/>
  <c r="L96"/>
  <c r="L92"/>
  <c r="L84"/>
  <c r="L61"/>
  <c r="L80"/>
  <c r="L26"/>
  <c r="L38"/>
  <c r="L31"/>
  <c r="L21"/>
  <c r="F21" s="1"/>
  <c r="L78"/>
  <c r="L32"/>
  <c r="L63"/>
  <c r="L5"/>
  <c r="L65"/>
  <c r="L36"/>
  <c r="L70"/>
  <c r="L9"/>
  <c r="L54"/>
  <c r="L25"/>
  <c r="L99"/>
  <c r="L95"/>
  <c r="L91"/>
  <c r="L83"/>
  <c r="L50"/>
  <c r="L59"/>
  <c r="L17"/>
  <c r="F17" s="1"/>
  <c r="L18"/>
  <c r="L66"/>
  <c r="L64"/>
  <c r="L16"/>
  <c r="L76"/>
  <c r="L12"/>
  <c r="L22"/>
  <c r="L60"/>
  <c r="L27"/>
  <c r="L24"/>
  <c r="L3"/>
  <c r="L62"/>
  <c r="L75"/>
  <c r="R3" i="2"/>
  <c r="R2"/>
  <c r="R1"/>
  <c r="K1"/>
  <c r="K2"/>
  <c r="K3"/>
  <c r="F12" i="4" l="1"/>
  <c r="E12" s="1"/>
  <c r="F62"/>
  <c r="E62" s="1"/>
  <c r="F60"/>
  <c r="E60" s="1"/>
  <c r="F16"/>
  <c r="E16" s="1"/>
  <c r="F91"/>
  <c r="E91" s="1"/>
  <c r="F54"/>
  <c r="E54" s="1"/>
  <c r="F65"/>
  <c r="E65" s="1"/>
  <c r="F78"/>
  <c r="E78" s="1"/>
  <c r="F26"/>
  <c r="E26" s="1"/>
  <c r="F92"/>
  <c r="E92" s="1"/>
  <c r="F19"/>
  <c r="E19" s="1"/>
  <c r="F71"/>
  <c r="E71" s="1"/>
  <c r="F20"/>
  <c r="E20" s="1"/>
  <c r="F97"/>
  <c r="E97" s="1"/>
  <c r="F15"/>
  <c r="E15" s="1"/>
  <c r="F48"/>
  <c r="E48" s="1"/>
  <c r="F6"/>
  <c r="E6" s="1"/>
  <c r="F34"/>
  <c r="E34" s="1"/>
  <c r="F82"/>
  <c r="E82" s="1"/>
  <c r="F87"/>
  <c r="E87" s="1"/>
  <c r="F10"/>
  <c r="E10" s="1"/>
  <c r="F67"/>
  <c r="E67" s="1"/>
  <c r="F90"/>
  <c r="E90" s="1"/>
  <c r="F88"/>
  <c r="E88" s="1"/>
  <c r="F3"/>
  <c r="E3" s="1"/>
  <c r="F22"/>
  <c r="E22" s="1"/>
  <c r="F64"/>
  <c r="E64" s="1"/>
  <c r="F59"/>
  <c r="E59" s="1"/>
  <c r="F95"/>
  <c r="E95" s="1"/>
  <c r="F9"/>
  <c r="E9" s="1"/>
  <c r="F5"/>
  <c r="E5" s="1"/>
  <c r="F80"/>
  <c r="E80" s="1"/>
  <c r="F96"/>
  <c r="E96" s="1"/>
  <c r="F41"/>
  <c r="E41" s="1"/>
  <c r="F51"/>
  <c r="E51" s="1"/>
  <c r="F85"/>
  <c r="E85" s="1"/>
  <c r="F69"/>
  <c r="E69" s="1"/>
  <c r="F30"/>
  <c r="E30" s="1"/>
  <c r="F52"/>
  <c r="E52" s="1"/>
  <c r="F56"/>
  <c r="E56" s="1"/>
  <c r="F77"/>
  <c r="E77" s="1"/>
  <c r="F86"/>
  <c r="E86" s="1"/>
  <c r="F29"/>
  <c r="E29" s="1"/>
  <c r="F42"/>
  <c r="E42" s="1"/>
  <c r="F7"/>
  <c r="E7" s="1"/>
  <c r="F33"/>
  <c r="E33" s="1"/>
  <c r="F35"/>
  <c r="E35" s="1"/>
  <c r="F24"/>
  <c r="E24" s="1"/>
  <c r="F66"/>
  <c r="E66" s="1"/>
  <c r="F50"/>
  <c r="E50" s="1"/>
  <c r="F99"/>
  <c r="E99" s="1"/>
  <c r="F70"/>
  <c r="E70" s="1"/>
  <c r="F63"/>
  <c r="E63" s="1"/>
  <c r="F31"/>
  <c r="E31" s="1"/>
  <c r="F61"/>
  <c r="E61" s="1"/>
  <c r="F53"/>
  <c r="E53" s="1"/>
  <c r="F57"/>
  <c r="E57" s="1"/>
  <c r="F8"/>
  <c r="E8" s="1"/>
  <c r="F89"/>
  <c r="E89" s="1"/>
  <c r="F58"/>
  <c r="E58" s="1"/>
  <c r="F72"/>
  <c r="E72" s="1"/>
  <c r="F47"/>
  <c r="E47" s="1"/>
  <c r="F94"/>
  <c r="E94" s="1"/>
  <c r="F37"/>
  <c r="E37" s="1"/>
  <c r="F98"/>
  <c r="E98" s="1"/>
  <c r="F55"/>
  <c r="E55" s="1"/>
  <c r="F45"/>
  <c r="E45" s="1"/>
  <c r="F81"/>
  <c r="E81" s="1"/>
  <c r="F39"/>
  <c r="E39" s="1"/>
  <c r="F75"/>
  <c r="E75" s="1"/>
  <c r="F27"/>
  <c r="E27" s="1"/>
  <c r="F76"/>
  <c r="E76" s="1"/>
  <c r="F18"/>
  <c r="E18" s="1"/>
  <c r="F83"/>
  <c r="E83" s="1"/>
  <c r="F25"/>
  <c r="E25" s="1"/>
  <c r="F36"/>
  <c r="E36" s="1"/>
  <c r="F32"/>
  <c r="E32" s="1"/>
  <c r="F38"/>
  <c r="E38" s="1"/>
  <c r="F84"/>
  <c r="E84" s="1"/>
  <c r="F13"/>
  <c r="E13" s="1"/>
  <c r="F40"/>
  <c r="E40" s="1"/>
  <c r="F23"/>
  <c r="E23" s="1"/>
  <c r="F93"/>
  <c r="E93" s="1"/>
  <c r="F46"/>
  <c r="E46" s="1"/>
  <c r="F74"/>
  <c r="E74" s="1"/>
  <c r="F49"/>
  <c r="E49" s="1"/>
  <c r="F73"/>
  <c r="E73" s="1"/>
  <c r="F79"/>
  <c r="E79" s="1"/>
  <c r="F4"/>
  <c r="E4" s="1"/>
  <c r="F43"/>
  <c r="E43" s="1"/>
  <c r="F68"/>
  <c r="E68" s="1"/>
  <c r="K11"/>
  <c r="E21"/>
  <c r="E17"/>
  <c r="L11"/>
  <c r="F11" l="1"/>
  <c r="E11" s="1"/>
</calcChain>
</file>

<file path=xl/sharedStrings.xml><?xml version="1.0" encoding="utf-8"?>
<sst xmlns="http://schemas.openxmlformats.org/spreadsheetml/2006/main" count="8921" uniqueCount="365">
  <si>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</si>
  <si>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</si>
  <si>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</si>
  <si>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</si>
  <si>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</si>
  <si>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</si>
  <si>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</si>
  <si>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</si>
  <si>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</si>
  <si>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</si>
  <si>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</si>
  <si>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</si>
  <si>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</si>
  <si>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</si>
  <si>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</si>
  <si>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</si>
  <si>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</si>
  <si>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</si>
  <si>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</si>
  <si>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</si>
  <si>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</si>
  <si>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</si>
  <si>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</si>
  <si>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</si>
  <si>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</si>
  <si>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</si>
  <si>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</si>
  <si>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</si>
  <si>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</si>
  <si>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</si>
  <si>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</si>
  <si>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</si>
  <si>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</si>
  <si>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</si>
  <si>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</si>
  <si>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</si>
  <si>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</si>
  <si>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</si>
  <si>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</si>
  <si>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</si>
  <si>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</si>
  <si>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</si>
  <si>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</si>
  <si>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</si>
  <si>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</si>
  <si>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</si>
  <si>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</si>
  <si>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</si>
  <si>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</si>
  <si>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</si>
  <si>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</si>
  <si>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</si>
  <si>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</si>
  <si>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</si>
  <si>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</si>
  <si>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</si>
  <si>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</si>
  <si>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</si>
  <si>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</si>
  <si>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</si>
  <si>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</si>
  <si>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</si>
  <si>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</si>
  <si>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</si>
  <si>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</si>
  <si>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</si>
  <si>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</si>
  <si>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</si>
  <si>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</si>
  <si>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</si>
  <si>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</si>
  <si>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</si>
  <si>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</si>
  <si>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</si>
  <si>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</si>
  <si>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</si>
  <si>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</si>
  <si>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</si>
  <si>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</si>
  <si>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</si>
  <si>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</si>
  <si>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</si>
  <si>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</si>
  <si>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</si>
  <si>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</si>
  <si>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</si>
  <si>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</si>
  <si>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</si>
  <si>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</si>
  <si>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</si>
  <si>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</si>
  <si>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</si>
  <si>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</si>
  <si>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</si>
  <si>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</si>
  <si>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</si>
  <si>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</si>
  <si>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</si>
  <si>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</si>
  <si>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</si>
  <si>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</si>
  <si>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</si>
  <si>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</si>
  <si>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</si>
  <si>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</si>
  <si>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</si>
  <si>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</si>
  <si>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</si>
  <si>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</si>
  <si>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</si>
  <si>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</si>
  <si>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</si>
  <si>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</si>
  <si>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</si>
  <si>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</si>
  <si>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</si>
  <si>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</si>
  <si>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</si>
  <si>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</si>
  <si>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</si>
  <si>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</si>
  <si>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</si>
  <si>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</si>
  <si>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</si>
  <si>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</si>
  <si>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</si>
  <si>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</si>
  <si>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</si>
  <si>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</si>
  <si>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</si>
  <si>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</si>
  <si>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</si>
  <si>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</si>
  <si>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</si>
  <si>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</si>
  <si>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</si>
  <si>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</si>
  <si>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</si>
  <si>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</si>
  <si>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</si>
  <si>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</si>
  <si>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</si>
  <si>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</si>
  <si>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</si>
  <si>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</si>
  <si>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</si>
  <si>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</si>
  <si>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</si>
  <si>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</si>
  <si>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</si>
  <si>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</si>
  <si>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</si>
  <si>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</si>
  <si>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</si>
  <si>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</si>
  <si>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</si>
  <si>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</si>
  <si>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</si>
  <si>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</si>
  <si>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</si>
  <si>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</si>
  <si>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</si>
  <si>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</si>
  <si>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</si>
  <si>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</si>
  <si>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</si>
  <si>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</si>
  <si>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</si>
  <si>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</si>
  <si>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</si>
  <si>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</si>
  <si>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</si>
  <si>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</si>
  <si>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</si>
  <si>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</si>
  <si>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</si>
  <si>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</si>
  <si>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</si>
  <si>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</si>
  <si>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</si>
  <si>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</si>
  <si>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</si>
  <si>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</si>
  <si>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</si>
  <si>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</si>
  <si>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</si>
  <si>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</si>
  <si>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</si>
  <si>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</si>
  <si>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</si>
  <si>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</si>
  <si>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</si>
  <si>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</si>
  <si>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</si>
  <si>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</si>
  <si>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</si>
  <si>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</si>
  <si>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</si>
  <si>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</si>
  <si>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</si>
  <si>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</si>
  <si>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</si>
  <si>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</si>
  <si>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</si>
  <si>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</si>
  <si>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</si>
  <si>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</si>
  <si>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</si>
  <si>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</si>
  <si>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</si>
  <si>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</si>
  <si>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</si>
  <si>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</si>
  <si>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</si>
  <si>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</si>
  <si>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</si>
  <si>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</si>
  <si>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</si>
  <si>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</si>
  <si>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</si>
  <si>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</si>
  <si>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</si>
  <si>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</si>
  <si>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</si>
  <si>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</si>
  <si>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</si>
  <si>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</si>
  <si>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</si>
  <si>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</si>
  <si>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</si>
  <si>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</si>
  <si>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</si>
  <si>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</si>
  <si>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</si>
  <si>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</si>
  <si>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</si>
  <si>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</si>
  <si>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</si>
  <si>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</si>
  <si>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</si>
  <si>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</si>
  <si>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</si>
  <si>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</si>
  <si>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</si>
  <si>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</si>
  <si>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</si>
  <si>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</si>
  <si>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</si>
  <si>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</si>
  <si>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</si>
  <si>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</si>
  <si>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</si>
  <si>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</si>
  <si>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</si>
  <si>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</si>
  <si>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</si>
  <si>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</si>
  <si>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</si>
  <si>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</si>
  <si>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</si>
  <si>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</si>
  <si>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</si>
  <si>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</si>
  <si>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</si>
  <si>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</si>
  <si>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</si>
  <si>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</si>
  <si>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</si>
  <si>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</si>
  <si>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</si>
  <si>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</si>
  <si>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</si>
  <si>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</si>
  <si>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</si>
  <si>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</si>
  <si>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</si>
  <si>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</si>
  <si>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</si>
  <si>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</si>
  <si>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</si>
  <si>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</si>
  <si>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</si>
  <si>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</si>
  <si>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</si>
  <si>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</si>
  <si>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</si>
  <si>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</si>
  <si>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</si>
  <si>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</si>
  <si>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</si>
  <si>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</si>
  <si>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</si>
  <si>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</si>
  <si>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</si>
  <si>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</si>
  <si>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</si>
  <si>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</si>
  <si>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</si>
  <si>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</si>
  <si>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</si>
  <si>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</si>
  <si>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</si>
  <si>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</si>
  <si>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</si>
  <si>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</si>
  <si>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</si>
  <si>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</si>
  <si>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</si>
  <si>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</si>
  <si>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</si>
  <si>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</si>
  <si>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</si>
  <si>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</si>
  <si>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</si>
  <si>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</si>
  <si>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</si>
  <si>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</si>
  <si>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</si>
  <si>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</si>
  <si>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</si>
  <si>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</si>
  <si>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</si>
  <si>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</si>
  <si>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</si>
  <si>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</si>
  <si>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</si>
  <si>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</si>
  <si>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</si>
  <si>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</si>
  <si>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</si>
  <si>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</si>
  <si>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</si>
  <si>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</si>
  <si>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</si>
  <si>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</si>
  <si>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</si>
  <si>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</si>
  <si>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</si>
  <si>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</si>
  <si>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</si>
  <si>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</si>
  <si>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</si>
  <si>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</si>
  <si>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</si>
  <si>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</si>
  <si>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</si>
  <si>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</si>
  <si>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</si>
  <si>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</si>
  <si>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</si>
  <si>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</si>
  <si>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</si>
  <si>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</si>
  <si>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</si>
  <si>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</si>
  <si>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</si>
  <si>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</si>
  <si>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</si>
  <si>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john</t>
  </si>
  <si>
    <t>Vrabejka</t>
  </si>
  <si>
    <t>emdzej</t>
  </si>
  <si>
    <t>bekic</t>
  </si>
  <si>
    <t>CELKOM</t>
  </si>
  <si>
    <t>pinakolada</t>
  </si>
  <si>
    <t>Caicedo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</si>
</sst>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6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3104384"/>
        <c:axId val="153105920"/>
      </c:lineChart>
      <c:catAx>
        <c:axId val="153104384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105920"/>
        <c:crosses val="autoZero"/>
        <c:auto val="1"/>
        <c:lblAlgn val="ctr"/>
        <c:lblOffset val="100"/>
      </c:catAx>
      <c:valAx>
        <c:axId val="153105920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1043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110"/>
  <sheetViews>
    <sheetView zoomScale="90" zoomScaleNormal="90" workbookViewId="0">
      <pane xSplit="3" ySplit="5" topLeftCell="P6" activePane="bottomRight" state="frozen"/>
      <selection pane="topRight" activeCell="D1" sqref="D1"/>
      <selection pane="bottomLeft" activeCell="A6" sqref="A6"/>
      <selection pane="bottomRight" activeCell="AO85" sqref="AO85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8" width="9.109375" style="49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4" width="9.109375" style="20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50" width="9.109375" style="49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2" width="9.109375" style="49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4" width="9.109375" style="20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6" width="9.109375" style="20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2" width="9.109375" style="49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9.109375" style="20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4" width="9.109375" style="49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6" width="9.109375" style="20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56"/>
      <c r="B1" s="256"/>
      <c r="C1" s="256"/>
      <c r="D1" s="248" t="s">
        <v>238</v>
      </c>
      <c r="E1" s="249"/>
      <c r="F1" s="249"/>
      <c r="G1" s="249"/>
      <c r="H1" s="250"/>
      <c r="I1" s="29"/>
      <c r="J1" s="239" t="s">
        <v>45</v>
      </c>
      <c r="K1" s="240"/>
      <c r="L1" s="240"/>
      <c r="M1" s="240"/>
      <c r="N1" s="241"/>
      <c r="O1" s="32"/>
      <c r="P1" s="239" t="s">
        <v>51</v>
      </c>
      <c r="Q1" s="240"/>
      <c r="R1" s="240"/>
      <c r="S1" s="240"/>
      <c r="T1" s="241"/>
      <c r="U1" s="32"/>
      <c r="V1" s="239" t="s">
        <v>53</v>
      </c>
      <c r="W1" s="240"/>
      <c r="X1" s="240"/>
      <c r="Y1" s="240"/>
      <c r="Z1" s="241"/>
      <c r="AA1" s="32"/>
      <c r="AB1" s="239" t="s">
        <v>54</v>
      </c>
      <c r="AC1" s="240"/>
      <c r="AD1" s="240"/>
      <c r="AE1" s="240"/>
      <c r="AF1" s="241"/>
      <c r="AG1" s="50"/>
      <c r="AH1" s="239" t="s">
        <v>55</v>
      </c>
      <c r="AI1" s="240"/>
      <c r="AJ1" s="240"/>
      <c r="AK1" s="240"/>
      <c r="AL1" s="241"/>
      <c r="AM1" s="32"/>
      <c r="AN1" s="239" t="s">
        <v>56</v>
      </c>
      <c r="AO1" s="240"/>
      <c r="AP1" s="240"/>
      <c r="AQ1" s="240"/>
      <c r="AR1" s="241"/>
      <c r="AS1" s="50"/>
      <c r="AT1" s="213" t="s">
        <v>233</v>
      </c>
      <c r="AU1" s="214"/>
      <c r="AV1" s="214"/>
      <c r="AW1" s="214"/>
      <c r="AX1" s="215"/>
      <c r="AY1" s="32"/>
      <c r="AZ1" s="239" t="s">
        <v>61</v>
      </c>
      <c r="BA1" s="240"/>
      <c r="BB1" s="240"/>
      <c r="BC1" s="240"/>
      <c r="BD1" s="241"/>
      <c r="BE1" s="50"/>
      <c r="BF1" s="213" t="s">
        <v>233</v>
      </c>
      <c r="BG1" s="214"/>
      <c r="BH1" s="214"/>
      <c r="BI1" s="214"/>
      <c r="BJ1" s="215"/>
      <c r="BK1" s="32"/>
      <c r="BL1" s="239" t="s">
        <v>62</v>
      </c>
      <c r="BM1" s="240"/>
      <c r="BN1" s="240"/>
      <c r="BO1" s="240"/>
      <c r="BP1" s="241"/>
      <c r="BQ1" s="32"/>
      <c r="BR1" s="239" t="s">
        <v>63</v>
      </c>
      <c r="BS1" s="240"/>
      <c r="BT1" s="240"/>
      <c r="BU1" s="240"/>
      <c r="BV1" s="241"/>
      <c r="BW1" s="50"/>
      <c r="BX1" s="213" t="s">
        <v>233</v>
      </c>
      <c r="BY1" s="214"/>
      <c r="BZ1" s="214"/>
      <c r="CA1" s="214"/>
      <c r="CB1" s="215"/>
      <c r="CC1" s="32"/>
      <c r="CD1" s="239" t="s">
        <v>64</v>
      </c>
      <c r="CE1" s="240"/>
      <c r="CF1" s="240"/>
      <c r="CG1" s="240"/>
      <c r="CH1" s="241"/>
      <c r="CI1" s="50"/>
      <c r="CJ1" s="213" t="s">
        <v>233</v>
      </c>
      <c r="CK1" s="214"/>
      <c r="CL1" s="214"/>
      <c r="CM1" s="214"/>
      <c r="CN1" s="215"/>
      <c r="CO1" s="32"/>
      <c r="CP1" s="239" t="s">
        <v>65</v>
      </c>
      <c r="CQ1" s="240"/>
      <c r="CR1" s="240"/>
      <c r="CS1" s="240"/>
      <c r="CT1" s="241"/>
      <c r="CU1" s="50"/>
      <c r="CV1" s="239" t="s">
        <v>66</v>
      </c>
      <c r="CW1" s="240"/>
      <c r="CX1" s="240"/>
      <c r="CY1" s="240"/>
      <c r="CZ1" s="241"/>
      <c r="DA1" s="32"/>
      <c r="DB1" s="239" t="s">
        <v>67</v>
      </c>
      <c r="DC1" s="240"/>
      <c r="DD1" s="240"/>
      <c r="DE1" s="240"/>
      <c r="DF1" s="241"/>
      <c r="DG1" s="32"/>
      <c r="DH1" s="213" t="s">
        <v>233</v>
      </c>
      <c r="DI1" s="214"/>
      <c r="DJ1" s="214"/>
      <c r="DK1" s="214"/>
      <c r="DL1" s="215"/>
      <c r="DM1" s="50"/>
      <c r="DN1" s="239" t="s">
        <v>68</v>
      </c>
      <c r="DO1" s="240"/>
      <c r="DP1" s="240"/>
      <c r="DQ1" s="240"/>
      <c r="DR1" s="241"/>
      <c r="DS1" s="32"/>
      <c r="DT1" s="213" t="s">
        <v>233</v>
      </c>
      <c r="DU1" s="214"/>
      <c r="DV1" s="214"/>
      <c r="DW1" s="214"/>
      <c r="DX1" s="215"/>
      <c r="DY1" s="32"/>
      <c r="DZ1" s="239" t="s">
        <v>69</v>
      </c>
      <c r="EA1" s="240"/>
      <c r="EB1" s="240"/>
      <c r="EC1" s="240"/>
      <c r="ED1" s="241"/>
      <c r="EE1" s="32"/>
      <c r="EF1" s="223" t="s">
        <v>53</v>
      </c>
      <c r="EG1" s="224"/>
      <c r="EH1" s="224"/>
      <c r="EI1" s="224"/>
      <c r="EJ1" s="225"/>
      <c r="EK1" s="50"/>
      <c r="EL1" s="239" t="s">
        <v>70</v>
      </c>
      <c r="EM1" s="240"/>
      <c r="EN1" s="240"/>
      <c r="EO1" s="240"/>
      <c r="EP1" s="241"/>
      <c r="EQ1" s="32"/>
      <c r="ER1" s="223" t="s">
        <v>54</v>
      </c>
      <c r="ES1" s="224"/>
      <c r="ET1" s="224"/>
      <c r="EU1" s="224"/>
      <c r="EV1" s="225"/>
      <c r="EW1" s="32"/>
      <c r="EX1" s="239" t="s">
        <v>71</v>
      </c>
      <c r="EY1" s="240"/>
      <c r="EZ1" s="240"/>
      <c r="FA1" s="240"/>
      <c r="FB1" s="241"/>
      <c r="FC1" s="32"/>
      <c r="FD1" s="239" t="s">
        <v>72</v>
      </c>
      <c r="FE1" s="240"/>
      <c r="FF1" s="240"/>
      <c r="FG1" s="240"/>
      <c r="FH1" s="241"/>
      <c r="FI1" s="50"/>
      <c r="FJ1" s="239" t="s">
        <v>73</v>
      </c>
      <c r="FK1" s="240"/>
      <c r="FL1" s="240"/>
      <c r="FM1" s="240"/>
      <c r="FN1" s="241"/>
      <c r="FO1" s="32"/>
      <c r="FP1" s="231" t="s">
        <v>53</v>
      </c>
      <c r="FQ1" s="232"/>
      <c r="FR1" s="232"/>
      <c r="FS1" s="232"/>
      <c r="FT1" s="233"/>
      <c r="FU1" s="32"/>
      <c r="FV1" s="223" t="s">
        <v>234</v>
      </c>
      <c r="FW1" s="224"/>
      <c r="FX1" s="224"/>
      <c r="FY1" s="224"/>
      <c r="FZ1" s="225"/>
      <c r="GA1" s="32"/>
      <c r="GB1" s="239" t="s">
        <v>74</v>
      </c>
      <c r="GC1" s="240"/>
      <c r="GD1" s="240"/>
      <c r="GE1" s="240"/>
      <c r="GF1" s="241"/>
      <c r="GG1" s="50"/>
      <c r="GH1" s="239" t="s">
        <v>75</v>
      </c>
      <c r="GI1" s="240"/>
      <c r="GJ1" s="240"/>
      <c r="GK1" s="240"/>
      <c r="GL1" s="241"/>
      <c r="GM1" s="50"/>
      <c r="GN1" s="223" t="s">
        <v>235</v>
      </c>
      <c r="GO1" s="224"/>
      <c r="GP1" s="224"/>
      <c r="GQ1" s="224"/>
      <c r="GR1" s="225"/>
      <c r="GS1" s="50"/>
      <c r="GT1" s="231" t="s">
        <v>54</v>
      </c>
      <c r="GU1" s="232"/>
      <c r="GV1" s="232"/>
      <c r="GW1" s="232"/>
      <c r="GX1" s="233"/>
      <c r="GY1" s="32"/>
      <c r="GZ1" s="223" t="s">
        <v>236</v>
      </c>
      <c r="HA1" s="224"/>
      <c r="HB1" s="224"/>
      <c r="HC1" s="224"/>
      <c r="HD1" s="225"/>
      <c r="HE1" s="32"/>
      <c r="HF1" s="239" t="s">
        <v>76</v>
      </c>
      <c r="HG1" s="240"/>
      <c r="HH1" s="240"/>
      <c r="HI1" s="240"/>
      <c r="HJ1" s="241"/>
      <c r="HK1" s="50"/>
      <c r="HL1" s="239" t="s">
        <v>77</v>
      </c>
      <c r="HM1" s="240"/>
      <c r="HN1" s="240"/>
      <c r="HO1" s="240"/>
      <c r="HP1" s="241"/>
      <c r="HQ1" s="32"/>
      <c r="HR1" s="213" t="s">
        <v>237</v>
      </c>
      <c r="HS1" s="214"/>
      <c r="HT1" s="214"/>
      <c r="HU1" s="214"/>
      <c r="HV1" s="215"/>
      <c r="HW1" s="32"/>
      <c r="HX1" s="239" t="s">
        <v>78</v>
      </c>
      <c r="HY1" s="240"/>
      <c r="HZ1" s="240"/>
      <c r="IA1" s="240"/>
      <c r="IB1" s="241"/>
      <c r="IC1" s="50"/>
      <c r="ID1" s="239" t="s">
        <v>79</v>
      </c>
      <c r="IE1" s="240"/>
      <c r="IF1" s="240"/>
      <c r="IG1" s="240"/>
      <c r="IH1" s="241"/>
      <c r="II1" s="32"/>
      <c r="IJ1" s="223" t="s">
        <v>238</v>
      </c>
      <c r="IK1" s="224"/>
      <c r="IL1" s="224"/>
      <c r="IM1" s="224"/>
      <c r="IN1" s="225"/>
      <c r="IO1" s="32"/>
      <c r="IP1" s="231" t="s">
        <v>55</v>
      </c>
      <c r="IQ1" s="232"/>
      <c r="IR1" s="232"/>
      <c r="IS1" s="232"/>
      <c r="IT1" s="233"/>
      <c r="IU1" s="50"/>
      <c r="IV1" s="239" t="s">
        <v>80</v>
      </c>
      <c r="IW1" s="240"/>
      <c r="IX1" s="240"/>
      <c r="IY1" s="240"/>
      <c r="IZ1" s="241"/>
      <c r="JA1" s="50"/>
      <c r="JB1" s="213" t="s">
        <v>239</v>
      </c>
      <c r="JC1" s="214"/>
      <c r="JD1" s="214"/>
      <c r="JE1" s="214"/>
      <c r="JF1" s="215"/>
      <c r="JG1" s="32"/>
      <c r="JH1" s="239" t="s">
        <v>81</v>
      </c>
      <c r="JI1" s="240"/>
      <c r="JJ1" s="240"/>
      <c r="JK1" s="240"/>
      <c r="JL1" s="241"/>
      <c r="JM1" s="50"/>
      <c r="JN1" s="239" t="s">
        <v>82</v>
      </c>
      <c r="JO1" s="240"/>
      <c r="JP1" s="240"/>
      <c r="JQ1" s="240"/>
      <c r="JR1" s="241"/>
      <c r="JS1" s="32"/>
      <c r="JT1" s="231" t="s">
        <v>234</v>
      </c>
      <c r="JU1" s="232"/>
      <c r="JV1" s="232"/>
      <c r="JW1" s="232"/>
      <c r="JX1" s="233"/>
      <c r="JY1" s="32"/>
      <c r="JZ1" s="239" t="s">
        <v>83</v>
      </c>
      <c r="KA1" s="240"/>
      <c r="KB1" s="240"/>
      <c r="KC1" s="240"/>
      <c r="KD1" s="241"/>
      <c r="KE1" s="50"/>
      <c r="KF1" s="239" t="s">
        <v>84</v>
      </c>
      <c r="KG1" s="240"/>
      <c r="KH1" s="240"/>
      <c r="KI1" s="240"/>
      <c r="KJ1" s="241"/>
      <c r="KK1" s="32"/>
      <c r="KL1" s="213" t="s">
        <v>240</v>
      </c>
      <c r="KM1" s="214"/>
      <c r="KN1" s="214"/>
      <c r="KO1" s="214"/>
      <c r="KP1" s="215"/>
      <c r="KQ1" s="50"/>
      <c r="KR1" s="239" t="s">
        <v>85</v>
      </c>
      <c r="KS1" s="240"/>
      <c r="KT1" s="240"/>
      <c r="KU1" s="240"/>
      <c r="KV1" s="241"/>
      <c r="KW1" s="32"/>
      <c r="KX1" s="213" t="s">
        <v>241</v>
      </c>
      <c r="KY1" s="214"/>
      <c r="KZ1" s="214"/>
      <c r="LA1" s="214"/>
      <c r="LB1" s="215"/>
      <c r="LC1" s="50"/>
      <c r="LD1" s="239" t="s">
        <v>86</v>
      </c>
      <c r="LE1" s="240"/>
      <c r="LF1" s="240"/>
      <c r="LG1" s="240"/>
      <c r="LH1" s="241"/>
      <c r="LI1" s="32"/>
      <c r="LJ1" s="231" t="s">
        <v>242</v>
      </c>
      <c r="LK1" s="232"/>
      <c r="LL1" s="232"/>
      <c r="LM1" s="232"/>
      <c r="LN1" s="233"/>
      <c r="LO1" s="50"/>
      <c r="LP1" s="239" t="s">
        <v>87</v>
      </c>
      <c r="LQ1" s="240"/>
      <c r="LR1" s="240"/>
      <c r="LS1" s="240"/>
      <c r="LT1" s="241"/>
      <c r="LU1" s="32"/>
      <c r="LV1" s="239" t="s">
        <v>88</v>
      </c>
      <c r="LW1" s="240"/>
      <c r="LX1" s="240"/>
      <c r="LY1" s="240"/>
      <c r="LZ1" s="241"/>
      <c r="MA1" s="50"/>
      <c r="MB1" s="239" t="s">
        <v>89</v>
      </c>
      <c r="MC1" s="240"/>
      <c r="MD1" s="240"/>
      <c r="ME1" s="240"/>
      <c r="MF1" s="241"/>
      <c r="MG1" s="32"/>
      <c r="MH1" s="213" t="s">
        <v>235</v>
      </c>
      <c r="MI1" s="214"/>
      <c r="MJ1" s="214"/>
      <c r="MK1" s="214"/>
      <c r="ML1" s="215"/>
      <c r="MM1" s="50"/>
      <c r="MN1" s="239" t="s">
        <v>90</v>
      </c>
      <c r="MO1" s="240"/>
      <c r="MP1" s="240"/>
      <c r="MQ1" s="240"/>
      <c r="MR1" s="241"/>
      <c r="MS1" s="32"/>
      <c r="MT1" s="213" t="s">
        <v>236</v>
      </c>
      <c r="MU1" s="214"/>
      <c r="MV1" s="214"/>
      <c r="MW1" s="214"/>
      <c r="MX1" s="215"/>
      <c r="MY1" s="50"/>
      <c r="MZ1" s="239" t="s">
        <v>91</v>
      </c>
      <c r="NA1" s="240"/>
      <c r="NB1" s="240"/>
      <c r="NC1" s="240"/>
      <c r="ND1" s="241"/>
      <c r="NE1" s="32"/>
      <c r="NF1" s="239" t="s">
        <v>92</v>
      </c>
      <c r="NG1" s="240"/>
      <c r="NH1" s="240"/>
      <c r="NI1" s="240"/>
      <c r="NJ1" s="241"/>
      <c r="NK1" s="32"/>
      <c r="NL1" s="231" t="s">
        <v>238</v>
      </c>
      <c r="NM1" s="232"/>
      <c r="NN1" s="232"/>
      <c r="NO1" s="232"/>
      <c r="NP1" s="233"/>
      <c r="NQ1" s="50"/>
      <c r="NR1" s="213" t="s">
        <v>238</v>
      </c>
      <c r="NS1" s="214"/>
      <c r="NT1" s="214"/>
      <c r="NU1" s="214"/>
      <c r="NV1" s="215"/>
      <c r="NW1" s="52"/>
    </row>
    <row r="2" spans="1:387" ht="18" customHeight="1">
      <c r="A2" s="256"/>
      <c r="B2" s="256"/>
      <c r="C2" s="256"/>
      <c r="D2" s="252">
        <v>44772.75</v>
      </c>
      <c r="E2" s="253"/>
      <c r="F2" s="253"/>
      <c r="G2" s="253"/>
      <c r="H2" s="250"/>
      <c r="I2" s="29"/>
      <c r="J2" s="243">
        <v>44779.666666666664</v>
      </c>
      <c r="K2" s="244"/>
      <c r="L2" s="244"/>
      <c r="M2" s="244"/>
      <c r="N2" s="241"/>
      <c r="O2" s="32"/>
      <c r="P2" s="243">
        <v>44788.666666666664</v>
      </c>
      <c r="Q2" s="244"/>
      <c r="R2" s="244"/>
      <c r="S2" s="244"/>
      <c r="T2" s="241"/>
      <c r="U2" s="32"/>
      <c r="V2" s="243">
        <v>44795.666666666664</v>
      </c>
      <c r="W2" s="244"/>
      <c r="X2" s="244"/>
      <c r="Y2" s="244"/>
      <c r="Z2" s="241"/>
      <c r="AA2" s="32"/>
      <c r="AB2" s="243">
        <v>44800.666666666664</v>
      </c>
      <c r="AC2" s="244"/>
      <c r="AD2" s="244"/>
      <c r="AE2" s="244"/>
      <c r="AF2" s="241"/>
      <c r="AG2" s="51"/>
      <c r="AH2" s="243">
        <v>44804.666666666664</v>
      </c>
      <c r="AI2" s="244"/>
      <c r="AJ2" s="244"/>
      <c r="AK2" s="244"/>
      <c r="AL2" s="241"/>
      <c r="AM2" s="32"/>
      <c r="AN2" s="243">
        <v>44807.666666666664</v>
      </c>
      <c r="AO2" s="244"/>
      <c r="AP2" s="244"/>
      <c r="AQ2" s="244"/>
      <c r="AR2" s="241"/>
      <c r="AS2" s="51"/>
      <c r="AT2" s="217">
        <v>44810.875</v>
      </c>
      <c r="AU2" s="218"/>
      <c r="AV2" s="218"/>
      <c r="AW2" s="218"/>
      <c r="AX2" s="215"/>
      <c r="AY2" s="32"/>
      <c r="AZ2" s="243">
        <v>44814.666666666664</v>
      </c>
      <c r="BA2" s="244"/>
      <c r="BB2" s="244"/>
      <c r="BC2" s="244"/>
      <c r="BD2" s="241"/>
      <c r="BE2" s="51"/>
      <c r="BF2" s="217">
        <v>44817.875</v>
      </c>
      <c r="BG2" s="218"/>
      <c r="BH2" s="218"/>
      <c r="BI2" s="218"/>
      <c r="BJ2" s="215"/>
      <c r="BK2" s="32"/>
      <c r="BL2" s="243">
        <v>44822.666666666664</v>
      </c>
      <c r="BM2" s="244"/>
      <c r="BN2" s="244"/>
      <c r="BO2" s="244"/>
      <c r="BP2" s="241"/>
      <c r="BQ2" s="32"/>
      <c r="BR2" s="243">
        <v>44835.666666666664</v>
      </c>
      <c r="BS2" s="244"/>
      <c r="BT2" s="244"/>
      <c r="BU2" s="244"/>
      <c r="BV2" s="241"/>
      <c r="BW2" s="51"/>
      <c r="BX2" s="217">
        <v>44838.875</v>
      </c>
      <c r="BY2" s="218"/>
      <c r="BZ2" s="218"/>
      <c r="CA2" s="218"/>
      <c r="CB2" s="215"/>
      <c r="CC2" s="32"/>
      <c r="CD2" s="243">
        <v>44842.666666666664</v>
      </c>
      <c r="CE2" s="244"/>
      <c r="CF2" s="244"/>
      <c r="CG2" s="244"/>
      <c r="CH2" s="241"/>
      <c r="CI2" s="51"/>
      <c r="CJ2" s="217">
        <v>44845.875</v>
      </c>
      <c r="CK2" s="218"/>
      <c r="CL2" s="218"/>
      <c r="CM2" s="218"/>
      <c r="CN2" s="215"/>
      <c r="CO2" s="32"/>
      <c r="CP2" s="243">
        <v>44849.666666666664</v>
      </c>
      <c r="CQ2" s="244"/>
      <c r="CR2" s="244"/>
      <c r="CS2" s="244"/>
      <c r="CT2" s="241"/>
      <c r="CU2" s="51"/>
      <c r="CV2" s="243">
        <v>44853.666666666664</v>
      </c>
      <c r="CW2" s="244"/>
      <c r="CX2" s="244"/>
      <c r="CY2" s="244"/>
      <c r="CZ2" s="241"/>
      <c r="DA2" s="32"/>
      <c r="DB2" s="243">
        <v>44856.666666666664</v>
      </c>
      <c r="DC2" s="244"/>
      <c r="DD2" s="244"/>
      <c r="DE2" s="244"/>
      <c r="DF2" s="241"/>
      <c r="DG2" s="32"/>
      <c r="DH2" s="217">
        <v>44859.875</v>
      </c>
      <c r="DI2" s="218"/>
      <c r="DJ2" s="218"/>
      <c r="DK2" s="218"/>
      <c r="DL2" s="215"/>
      <c r="DM2" s="51"/>
      <c r="DN2" s="243">
        <v>44863.666666666664</v>
      </c>
      <c r="DO2" s="244"/>
      <c r="DP2" s="244"/>
      <c r="DQ2" s="244"/>
      <c r="DR2" s="241"/>
      <c r="DS2" s="32"/>
      <c r="DT2" s="217">
        <v>44866.875</v>
      </c>
      <c r="DU2" s="218"/>
      <c r="DV2" s="218"/>
      <c r="DW2" s="218"/>
      <c r="DX2" s="215"/>
      <c r="DY2" s="32"/>
      <c r="DZ2" s="243">
        <v>44870.666666666664</v>
      </c>
      <c r="EA2" s="244"/>
      <c r="EB2" s="244"/>
      <c r="EC2" s="244"/>
      <c r="ED2" s="241"/>
      <c r="EE2" s="32"/>
      <c r="EF2" s="227">
        <v>44872.666666666664</v>
      </c>
      <c r="EG2" s="228"/>
      <c r="EH2" s="228"/>
      <c r="EI2" s="228"/>
      <c r="EJ2" s="225"/>
      <c r="EK2" s="51"/>
      <c r="EL2" s="243">
        <v>44877.666666666664</v>
      </c>
      <c r="EM2" s="244"/>
      <c r="EN2" s="244"/>
      <c r="EO2" s="244"/>
      <c r="EP2" s="241"/>
      <c r="EQ2" s="32"/>
      <c r="ER2" s="227">
        <v>44914.666666666664</v>
      </c>
      <c r="ES2" s="228"/>
      <c r="ET2" s="228"/>
      <c r="EU2" s="228"/>
      <c r="EV2" s="225"/>
      <c r="EW2" s="32"/>
      <c r="EX2" s="243">
        <v>44921.666666666664</v>
      </c>
      <c r="EY2" s="244"/>
      <c r="EZ2" s="244"/>
      <c r="FA2" s="244"/>
      <c r="FB2" s="241"/>
      <c r="FC2" s="32"/>
      <c r="FD2" s="243">
        <v>44926.666666666664</v>
      </c>
      <c r="FE2" s="244"/>
      <c r="FF2" s="244"/>
      <c r="FG2" s="244"/>
      <c r="FH2" s="241"/>
      <c r="FI2" s="51"/>
      <c r="FJ2" s="243">
        <v>44928.666666666664</v>
      </c>
      <c r="FK2" s="244"/>
      <c r="FL2" s="244"/>
      <c r="FM2" s="244"/>
      <c r="FN2" s="241"/>
      <c r="FO2" s="32"/>
      <c r="FP2" s="235">
        <v>44933.666666666664</v>
      </c>
      <c r="FQ2" s="236"/>
      <c r="FR2" s="236"/>
      <c r="FS2" s="236"/>
      <c r="FT2" s="233"/>
      <c r="FU2" s="32"/>
      <c r="FV2" s="227">
        <v>44935.666666666664</v>
      </c>
      <c r="FW2" s="228"/>
      <c r="FX2" s="228"/>
      <c r="FY2" s="228"/>
      <c r="FZ2" s="225"/>
      <c r="GA2" s="32"/>
      <c r="GB2" s="243">
        <v>44940.666666666664</v>
      </c>
      <c r="GC2" s="244"/>
      <c r="GD2" s="244"/>
      <c r="GE2" s="244"/>
      <c r="GF2" s="241"/>
      <c r="GG2" s="51"/>
      <c r="GH2" s="243">
        <v>44947.666666666664</v>
      </c>
      <c r="GI2" s="244"/>
      <c r="GJ2" s="244"/>
      <c r="GK2" s="244"/>
      <c r="GL2" s="241"/>
      <c r="GM2" s="51"/>
      <c r="GN2" s="227">
        <v>44949.666666666664</v>
      </c>
      <c r="GO2" s="228"/>
      <c r="GP2" s="228"/>
      <c r="GQ2" s="228"/>
      <c r="GR2" s="225"/>
      <c r="GS2" s="51"/>
      <c r="GT2" s="235">
        <v>44954.666666666664</v>
      </c>
      <c r="GU2" s="236"/>
      <c r="GV2" s="236"/>
      <c r="GW2" s="236"/>
      <c r="GX2" s="233"/>
      <c r="GY2" s="32"/>
      <c r="GZ2" s="227">
        <v>44956.666666666664</v>
      </c>
      <c r="HA2" s="228"/>
      <c r="HB2" s="228"/>
      <c r="HC2" s="228"/>
      <c r="HD2" s="225"/>
      <c r="HE2" s="32"/>
      <c r="HF2" s="243">
        <v>44961.666666666664</v>
      </c>
      <c r="HG2" s="244"/>
      <c r="HH2" s="244"/>
      <c r="HI2" s="244"/>
      <c r="HJ2" s="241"/>
      <c r="HK2" s="51"/>
      <c r="HL2" s="243">
        <v>44968.666666666664</v>
      </c>
      <c r="HM2" s="244"/>
      <c r="HN2" s="244"/>
      <c r="HO2" s="244"/>
      <c r="HP2" s="241"/>
      <c r="HQ2" s="32"/>
      <c r="HR2" s="217">
        <v>44971.875</v>
      </c>
      <c r="HS2" s="218"/>
      <c r="HT2" s="218"/>
      <c r="HU2" s="218"/>
      <c r="HV2" s="215"/>
      <c r="HW2" s="32"/>
      <c r="HX2" s="243">
        <v>44975.666666666664</v>
      </c>
      <c r="HY2" s="244"/>
      <c r="HZ2" s="244"/>
      <c r="IA2" s="244"/>
      <c r="IB2" s="241"/>
      <c r="IC2" s="51"/>
      <c r="ID2" s="243">
        <v>44982.666666666664</v>
      </c>
      <c r="IE2" s="244"/>
      <c r="IF2" s="244"/>
      <c r="IG2" s="244"/>
      <c r="IH2" s="241"/>
      <c r="II2" s="32"/>
      <c r="IJ2" s="227">
        <v>44983.666666666664</v>
      </c>
      <c r="IK2" s="228"/>
      <c r="IL2" s="228"/>
      <c r="IM2" s="228"/>
      <c r="IN2" s="225"/>
      <c r="IO2" s="32"/>
      <c r="IP2" s="235">
        <v>44986.666666666664</v>
      </c>
      <c r="IQ2" s="236"/>
      <c r="IR2" s="236"/>
      <c r="IS2" s="236"/>
      <c r="IT2" s="233"/>
      <c r="IU2" s="51"/>
      <c r="IV2" s="243">
        <v>44989.666666666664</v>
      </c>
      <c r="IW2" s="244"/>
      <c r="IX2" s="244"/>
      <c r="IY2" s="244"/>
      <c r="IZ2" s="241"/>
      <c r="JA2" s="51"/>
      <c r="JB2" s="217">
        <v>44992.875</v>
      </c>
      <c r="JC2" s="218"/>
      <c r="JD2" s="218"/>
      <c r="JE2" s="218"/>
      <c r="JF2" s="215"/>
      <c r="JG2" s="32"/>
      <c r="JH2" s="243">
        <v>44996.666666666664</v>
      </c>
      <c r="JI2" s="244"/>
      <c r="JJ2" s="244"/>
      <c r="JK2" s="244"/>
      <c r="JL2" s="241"/>
      <c r="JM2" s="51"/>
      <c r="JN2" s="243">
        <v>45003.666666666664</v>
      </c>
      <c r="JO2" s="244"/>
      <c r="JP2" s="244"/>
      <c r="JQ2" s="244"/>
      <c r="JR2" s="241"/>
      <c r="JS2" s="32"/>
      <c r="JT2" s="235">
        <v>45003.666666666664</v>
      </c>
      <c r="JU2" s="236"/>
      <c r="JV2" s="236"/>
      <c r="JW2" s="236"/>
      <c r="JX2" s="233"/>
      <c r="JY2" s="32"/>
      <c r="JZ2" s="243">
        <v>45017.666666666664</v>
      </c>
      <c r="KA2" s="244"/>
      <c r="KB2" s="244"/>
      <c r="KC2" s="244"/>
      <c r="KD2" s="241"/>
      <c r="KE2" s="51"/>
      <c r="KF2" s="243">
        <v>45024.666666666664</v>
      </c>
      <c r="KG2" s="244"/>
      <c r="KH2" s="244"/>
      <c r="KI2" s="244"/>
      <c r="KJ2" s="241"/>
      <c r="KK2" s="32"/>
      <c r="KL2" s="217">
        <v>45027.875</v>
      </c>
      <c r="KM2" s="218"/>
      <c r="KN2" s="218"/>
      <c r="KO2" s="218"/>
      <c r="KP2" s="215"/>
      <c r="KQ2" s="51"/>
      <c r="KR2" s="243">
        <v>45031.666666666664</v>
      </c>
      <c r="KS2" s="244"/>
      <c r="KT2" s="244"/>
      <c r="KU2" s="244"/>
      <c r="KV2" s="241"/>
      <c r="KW2" s="32"/>
      <c r="KX2" s="217">
        <v>45034.875</v>
      </c>
      <c r="KY2" s="218"/>
      <c r="KZ2" s="218"/>
      <c r="LA2" s="218"/>
      <c r="LB2" s="215"/>
      <c r="LC2" s="51"/>
      <c r="LD2" s="243">
        <v>45038.666666666664</v>
      </c>
      <c r="LE2" s="244"/>
      <c r="LF2" s="244"/>
      <c r="LG2" s="244"/>
      <c r="LH2" s="241"/>
      <c r="LI2" s="32"/>
      <c r="LJ2" s="235">
        <v>45038.666666666664</v>
      </c>
      <c r="LK2" s="236"/>
      <c r="LL2" s="236"/>
      <c r="LM2" s="236"/>
      <c r="LN2" s="233"/>
      <c r="LO2" s="51"/>
      <c r="LP2" s="243">
        <v>45041.666666666664</v>
      </c>
      <c r="LQ2" s="244"/>
      <c r="LR2" s="244"/>
      <c r="LS2" s="244"/>
      <c r="LT2" s="241"/>
      <c r="LU2" s="32"/>
      <c r="LV2" s="243">
        <v>45045.666666666664</v>
      </c>
      <c r="LW2" s="244"/>
      <c r="LX2" s="244"/>
      <c r="LY2" s="244"/>
      <c r="LZ2" s="241"/>
      <c r="MA2" s="51"/>
      <c r="MB2" s="243">
        <v>45052.666666666664</v>
      </c>
      <c r="MC2" s="244"/>
      <c r="MD2" s="244"/>
      <c r="ME2" s="244"/>
      <c r="MF2" s="241"/>
      <c r="MG2" s="32"/>
      <c r="MH2" s="217">
        <v>45055.875</v>
      </c>
      <c r="MI2" s="218"/>
      <c r="MJ2" s="218"/>
      <c r="MK2" s="218"/>
      <c r="ML2" s="215"/>
      <c r="MM2" s="51"/>
      <c r="MN2" s="243">
        <v>45059.666666666664</v>
      </c>
      <c r="MO2" s="244"/>
      <c r="MP2" s="244"/>
      <c r="MQ2" s="244"/>
      <c r="MR2" s="241"/>
      <c r="MS2" s="32"/>
      <c r="MT2" s="217">
        <v>45062.875</v>
      </c>
      <c r="MU2" s="218"/>
      <c r="MV2" s="218"/>
      <c r="MW2" s="218"/>
      <c r="MX2" s="215"/>
      <c r="MY2" s="51"/>
      <c r="MZ2" s="243">
        <v>45066.666666666664</v>
      </c>
      <c r="NA2" s="244"/>
      <c r="NB2" s="244"/>
      <c r="NC2" s="244"/>
      <c r="ND2" s="241"/>
      <c r="NE2" s="32"/>
      <c r="NF2" s="243">
        <v>45074.666666666664</v>
      </c>
      <c r="NG2" s="244"/>
      <c r="NH2" s="244"/>
      <c r="NI2" s="244"/>
      <c r="NJ2" s="241"/>
      <c r="NK2" s="32"/>
      <c r="NL2" s="235">
        <v>45080.666666666664</v>
      </c>
      <c r="NM2" s="236"/>
      <c r="NN2" s="236"/>
      <c r="NO2" s="236"/>
      <c r="NP2" s="233"/>
      <c r="NQ2" s="51"/>
      <c r="NR2" s="217">
        <v>45087.875</v>
      </c>
      <c r="NS2" s="218"/>
      <c r="NT2" s="218"/>
      <c r="NU2" s="218"/>
      <c r="NV2" s="215"/>
      <c r="NW2" s="52"/>
    </row>
    <row r="3" spans="1:387" ht="18" customHeight="1" thickBot="1">
      <c r="A3" s="256"/>
      <c r="B3" s="256"/>
      <c r="C3" s="256"/>
      <c r="D3" s="254" t="s">
        <v>334</v>
      </c>
      <c r="E3" s="255"/>
      <c r="F3" s="255"/>
      <c r="G3" s="255"/>
      <c r="H3" s="251"/>
      <c r="I3" s="29"/>
      <c r="J3" s="221" t="s">
        <v>249</v>
      </c>
      <c r="K3" s="222"/>
      <c r="L3" s="222"/>
      <c r="M3" s="222"/>
      <c r="N3" s="242"/>
      <c r="O3" s="32"/>
      <c r="P3" s="221" t="s">
        <v>60</v>
      </c>
      <c r="Q3" s="222"/>
      <c r="R3" s="222"/>
      <c r="S3" s="222"/>
      <c r="T3" s="242"/>
      <c r="U3" s="32"/>
      <c r="V3" s="221" t="s">
        <v>208</v>
      </c>
      <c r="W3" s="222"/>
      <c r="X3" s="222"/>
      <c r="Y3" s="222"/>
      <c r="Z3" s="242"/>
      <c r="AA3" s="32"/>
      <c r="AB3" s="221" t="s">
        <v>251</v>
      </c>
      <c r="AC3" s="222"/>
      <c r="AD3" s="222"/>
      <c r="AE3" s="222"/>
      <c r="AF3" s="242"/>
      <c r="AG3" s="50"/>
      <c r="AH3" s="221" t="s">
        <v>228</v>
      </c>
      <c r="AI3" s="222"/>
      <c r="AJ3" s="222"/>
      <c r="AK3" s="222"/>
      <c r="AL3" s="242"/>
      <c r="AM3" s="32"/>
      <c r="AN3" s="221" t="s">
        <v>211</v>
      </c>
      <c r="AO3" s="222"/>
      <c r="AP3" s="222"/>
      <c r="AQ3" s="222"/>
      <c r="AR3" s="242"/>
      <c r="AS3" s="50"/>
      <c r="AT3" s="219"/>
      <c r="AU3" s="220"/>
      <c r="AV3" s="220"/>
      <c r="AW3" s="220"/>
      <c r="AX3" s="216"/>
      <c r="AY3" s="32"/>
      <c r="AZ3" s="221" t="s">
        <v>227</v>
      </c>
      <c r="BA3" s="222"/>
      <c r="BB3" s="222"/>
      <c r="BC3" s="222"/>
      <c r="BD3" s="242"/>
      <c r="BE3" s="50"/>
      <c r="BF3" s="219"/>
      <c r="BG3" s="220"/>
      <c r="BH3" s="220"/>
      <c r="BI3" s="220"/>
      <c r="BJ3" s="216"/>
      <c r="BK3" s="32"/>
      <c r="BL3" s="221" t="s">
        <v>216</v>
      </c>
      <c r="BM3" s="222"/>
      <c r="BN3" s="222"/>
      <c r="BO3" s="222"/>
      <c r="BP3" s="242"/>
      <c r="BQ3" s="32"/>
      <c r="BR3" s="221" t="s">
        <v>209</v>
      </c>
      <c r="BS3" s="222"/>
      <c r="BT3" s="222"/>
      <c r="BU3" s="222"/>
      <c r="BV3" s="242"/>
      <c r="BW3" s="50"/>
      <c r="BX3" s="219"/>
      <c r="BY3" s="220"/>
      <c r="BZ3" s="220"/>
      <c r="CA3" s="220"/>
      <c r="CB3" s="216"/>
      <c r="CC3" s="32"/>
      <c r="CD3" s="221" t="s">
        <v>220</v>
      </c>
      <c r="CE3" s="222"/>
      <c r="CF3" s="222"/>
      <c r="CG3" s="222"/>
      <c r="CH3" s="242"/>
      <c r="CI3" s="50"/>
      <c r="CJ3" s="219"/>
      <c r="CK3" s="220"/>
      <c r="CL3" s="220"/>
      <c r="CM3" s="220"/>
      <c r="CN3" s="216"/>
      <c r="CO3" s="32"/>
      <c r="CP3" s="221" t="s">
        <v>207</v>
      </c>
      <c r="CQ3" s="222"/>
      <c r="CR3" s="222"/>
      <c r="CS3" s="222"/>
      <c r="CT3" s="242"/>
      <c r="CU3" s="50"/>
      <c r="CV3" s="221" t="s">
        <v>229</v>
      </c>
      <c r="CW3" s="222"/>
      <c r="CX3" s="222"/>
      <c r="CY3" s="222"/>
      <c r="CZ3" s="242"/>
      <c r="DA3" s="32"/>
      <c r="DB3" s="221" t="s">
        <v>252</v>
      </c>
      <c r="DC3" s="222"/>
      <c r="DD3" s="222"/>
      <c r="DE3" s="222"/>
      <c r="DF3" s="242"/>
      <c r="DG3" s="32"/>
      <c r="DH3" s="219"/>
      <c r="DI3" s="220"/>
      <c r="DJ3" s="220"/>
      <c r="DK3" s="220"/>
      <c r="DL3" s="216"/>
      <c r="DM3" s="50"/>
      <c r="DN3" s="221" t="s">
        <v>214</v>
      </c>
      <c r="DO3" s="222"/>
      <c r="DP3" s="222"/>
      <c r="DQ3" s="222"/>
      <c r="DR3" s="242"/>
      <c r="DS3" s="32"/>
      <c r="DT3" s="219"/>
      <c r="DU3" s="220"/>
      <c r="DV3" s="220"/>
      <c r="DW3" s="220"/>
      <c r="DX3" s="216"/>
      <c r="DY3" s="32"/>
      <c r="DZ3" s="221" t="s">
        <v>213</v>
      </c>
      <c r="EA3" s="222"/>
      <c r="EB3" s="222"/>
      <c r="EC3" s="222"/>
      <c r="ED3" s="242"/>
      <c r="EE3" s="32"/>
      <c r="EF3" s="229"/>
      <c r="EG3" s="230"/>
      <c r="EH3" s="230"/>
      <c r="EI3" s="230"/>
      <c r="EJ3" s="226"/>
      <c r="EK3" s="50"/>
      <c r="EL3" s="221" t="s">
        <v>231</v>
      </c>
      <c r="EM3" s="222"/>
      <c r="EN3" s="222"/>
      <c r="EO3" s="222"/>
      <c r="EP3" s="242"/>
      <c r="EQ3" s="32"/>
      <c r="ER3" s="229"/>
      <c r="ES3" s="230"/>
      <c r="ET3" s="230"/>
      <c r="EU3" s="230"/>
      <c r="EV3" s="226"/>
      <c r="EW3" s="32"/>
      <c r="EX3" s="221" t="s">
        <v>274</v>
      </c>
      <c r="EY3" s="222"/>
      <c r="EZ3" s="222"/>
      <c r="FA3" s="222"/>
      <c r="FB3" s="242"/>
      <c r="FC3" s="32"/>
      <c r="FD3" s="221" t="s">
        <v>219</v>
      </c>
      <c r="FE3" s="222"/>
      <c r="FF3" s="222"/>
      <c r="FG3" s="222"/>
      <c r="FH3" s="242"/>
      <c r="FI3" s="50"/>
      <c r="FJ3" s="221" t="s">
        <v>59</v>
      </c>
      <c r="FK3" s="222"/>
      <c r="FL3" s="222"/>
      <c r="FM3" s="222"/>
      <c r="FN3" s="242"/>
      <c r="FO3" s="32"/>
      <c r="FP3" s="237"/>
      <c r="FQ3" s="238"/>
      <c r="FR3" s="238"/>
      <c r="FS3" s="238"/>
      <c r="FT3" s="234"/>
      <c r="FU3" s="32"/>
      <c r="FV3" s="229"/>
      <c r="FW3" s="230"/>
      <c r="FX3" s="230"/>
      <c r="FY3" s="230"/>
      <c r="FZ3" s="226"/>
      <c r="GA3" s="32"/>
      <c r="GB3" s="221" t="s">
        <v>221</v>
      </c>
      <c r="GC3" s="222"/>
      <c r="GD3" s="222"/>
      <c r="GE3" s="222"/>
      <c r="GF3" s="242"/>
      <c r="GG3" s="50"/>
      <c r="GH3" s="221" t="s">
        <v>57</v>
      </c>
      <c r="GI3" s="222"/>
      <c r="GJ3" s="222"/>
      <c r="GK3" s="222"/>
      <c r="GL3" s="242"/>
      <c r="GM3" s="50"/>
      <c r="GN3" s="229"/>
      <c r="GO3" s="230"/>
      <c r="GP3" s="230"/>
      <c r="GQ3" s="230"/>
      <c r="GR3" s="226"/>
      <c r="GS3" s="50"/>
      <c r="GT3" s="237"/>
      <c r="GU3" s="238"/>
      <c r="GV3" s="238"/>
      <c r="GW3" s="238"/>
      <c r="GX3" s="234"/>
      <c r="GY3" s="32"/>
      <c r="GZ3" s="229"/>
      <c r="HA3" s="230"/>
      <c r="HB3" s="230"/>
      <c r="HC3" s="230"/>
      <c r="HD3" s="226"/>
      <c r="HE3" s="32"/>
      <c r="HF3" s="221" t="s">
        <v>212</v>
      </c>
      <c r="HG3" s="222"/>
      <c r="HH3" s="222"/>
      <c r="HI3" s="222"/>
      <c r="HJ3" s="242"/>
      <c r="HK3" s="50"/>
      <c r="HL3" s="221" t="s">
        <v>224</v>
      </c>
      <c r="HM3" s="222"/>
      <c r="HN3" s="222"/>
      <c r="HO3" s="222"/>
      <c r="HP3" s="242"/>
      <c r="HQ3" s="32"/>
      <c r="HR3" s="219"/>
      <c r="HS3" s="220"/>
      <c r="HT3" s="220"/>
      <c r="HU3" s="220"/>
      <c r="HV3" s="216"/>
      <c r="HW3" s="32"/>
      <c r="HX3" s="221" t="s">
        <v>225</v>
      </c>
      <c r="HY3" s="222"/>
      <c r="HZ3" s="222"/>
      <c r="IA3" s="222"/>
      <c r="IB3" s="242"/>
      <c r="IC3" s="50"/>
      <c r="ID3" s="221" t="s">
        <v>218</v>
      </c>
      <c r="IE3" s="222"/>
      <c r="IF3" s="222"/>
      <c r="IG3" s="222"/>
      <c r="IH3" s="242"/>
      <c r="II3" s="32"/>
      <c r="IJ3" s="229"/>
      <c r="IK3" s="230"/>
      <c r="IL3" s="230"/>
      <c r="IM3" s="230"/>
      <c r="IN3" s="226"/>
      <c r="IO3" s="32"/>
      <c r="IP3" s="237"/>
      <c r="IQ3" s="238"/>
      <c r="IR3" s="238"/>
      <c r="IS3" s="238"/>
      <c r="IT3" s="234"/>
      <c r="IU3" s="50"/>
      <c r="IV3" s="221" t="s">
        <v>222</v>
      </c>
      <c r="IW3" s="222"/>
      <c r="IX3" s="222"/>
      <c r="IY3" s="222"/>
      <c r="IZ3" s="242"/>
      <c r="JA3" s="50"/>
      <c r="JB3" s="219"/>
      <c r="JC3" s="220"/>
      <c r="JD3" s="220"/>
      <c r="JE3" s="220"/>
      <c r="JF3" s="216"/>
      <c r="JG3" s="32"/>
      <c r="JH3" s="221" t="s">
        <v>253</v>
      </c>
      <c r="JI3" s="222"/>
      <c r="JJ3" s="222"/>
      <c r="JK3" s="222"/>
      <c r="JL3" s="242"/>
      <c r="JM3" s="50"/>
      <c r="JN3" s="221" t="s">
        <v>250</v>
      </c>
      <c r="JO3" s="222"/>
      <c r="JP3" s="222"/>
      <c r="JQ3" s="222"/>
      <c r="JR3" s="242"/>
      <c r="JS3" s="32"/>
      <c r="JT3" s="237"/>
      <c r="JU3" s="238"/>
      <c r="JV3" s="238"/>
      <c r="JW3" s="238"/>
      <c r="JX3" s="234"/>
      <c r="JY3" s="32"/>
      <c r="JZ3" s="221" t="s">
        <v>223</v>
      </c>
      <c r="KA3" s="222"/>
      <c r="KB3" s="222"/>
      <c r="KC3" s="222"/>
      <c r="KD3" s="242"/>
      <c r="KE3" s="50"/>
      <c r="KF3" s="221" t="s">
        <v>210</v>
      </c>
      <c r="KG3" s="222"/>
      <c r="KH3" s="222"/>
      <c r="KI3" s="222"/>
      <c r="KJ3" s="242"/>
      <c r="KK3" s="32"/>
      <c r="KL3" s="219"/>
      <c r="KM3" s="220"/>
      <c r="KN3" s="220"/>
      <c r="KO3" s="220"/>
      <c r="KP3" s="216"/>
      <c r="KQ3" s="50"/>
      <c r="KR3" s="221" t="s">
        <v>58</v>
      </c>
      <c r="KS3" s="222"/>
      <c r="KT3" s="222"/>
      <c r="KU3" s="222"/>
      <c r="KV3" s="242"/>
      <c r="KW3" s="32"/>
      <c r="KX3" s="219"/>
      <c r="KY3" s="220"/>
      <c r="KZ3" s="220"/>
      <c r="LA3" s="220"/>
      <c r="LB3" s="216"/>
      <c r="LC3" s="50"/>
      <c r="LD3" s="221" t="s">
        <v>254</v>
      </c>
      <c r="LE3" s="222"/>
      <c r="LF3" s="222"/>
      <c r="LG3" s="222"/>
      <c r="LH3" s="242"/>
      <c r="LI3" s="32"/>
      <c r="LJ3" s="237"/>
      <c r="LK3" s="238"/>
      <c r="LL3" s="238"/>
      <c r="LM3" s="238"/>
      <c r="LN3" s="234"/>
      <c r="LO3" s="50"/>
      <c r="LP3" s="221" t="s">
        <v>230</v>
      </c>
      <c r="LQ3" s="222"/>
      <c r="LR3" s="222"/>
      <c r="LS3" s="222"/>
      <c r="LT3" s="242"/>
      <c r="LU3" s="32"/>
      <c r="LV3" s="221" t="s">
        <v>226</v>
      </c>
      <c r="LW3" s="222"/>
      <c r="LX3" s="222"/>
      <c r="LY3" s="222"/>
      <c r="LZ3" s="242"/>
      <c r="MA3" s="50"/>
      <c r="MB3" s="221" t="s">
        <v>217</v>
      </c>
      <c r="MC3" s="222"/>
      <c r="MD3" s="222"/>
      <c r="ME3" s="222"/>
      <c r="MF3" s="242"/>
      <c r="MG3" s="32"/>
      <c r="MH3" s="219"/>
      <c r="MI3" s="220"/>
      <c r="MJ3" s="220"/>
      <c r="MK3" s="220"/>
      <c r="ML3" s="216"/>
      <c r="MM3" s="50"/>
      <c r="MN3" s="221" t="s">
        <v>215</v>
      </c>
      <c r="MO3" s="222"/>
      <c r="MP3" s="222"/>
      <c r="MQ3" s="222"/>
      <c r="MR3" s="242"/>
      <c r="MS3" s="32"/>
      <c r="MT3" s="219"/>
      <c r="MU3" s="220"/>
      <c r="MV3" s="220"/>
      <c r="MW3" s="220"/>
      <c r="MX3" s="216"/>
      <c r="MY3" s="50"/>
      <c r="MZ3" s="221" t="s">
        <v>275</v>
      </c>
      <c r="NA3" s="222"/>
      <c r="NB3" s="222"/>
      <c r="NC3" s="222"/>
      <c r="ND3" s="242"/>
      <c r="NE3" s="32"/>
      <c r="NF3" s="221" t="s">
        <v>232</v>
      </c>
      <c r="NG3" s="222"/>
      <c r="NH3" s="222"/>
      <c r="NI3" s="222"/>
      <c r="NJ3" s="242"/>
      <c r="NK3" s="32"/>
      <c r="NL3" s="237"/>
      <c r="NM3" s="238"/>
      <c r="NN3" s="238"/>
      <c r="NO3" s="238"/>
      <c r="NP3" s="234"/>
      <c r="NQ3" s="50"/>
      <c r="NR3" s="219"/>
      <c r="NS3" s="220"/>
      <c r="NT3" s="220"/>
      <c r="NU3" s="220"/>
      <c r="NV3" s="216"/>
      <c r="NW3" s="52"/>
    </row>
    <row r="4" spans="1:387" ht="5.0999999999999996" customHeight="1" thickBot="1">
      <c r="A4" s="256"/>
      <c r="B4" s="256"/>
      <c r="C4" s="25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45" t="s">
        <v>201</v>
      </c>
      <c r="B5" s="247"/>
      <c r="C5" s="51"/>
      <c r="D5" s="245" t="s">
        <v>42</v>
      </c>
      <c r="E5" s="245"/>
      <c r="F5" s="245"/>
      <c r="G5" s="80" t="s">
        <v>43</v>
      </c>
      <c r="H5" s="81" t="s">
        <v>44</v>
      </c>
      <c r="I5" s="42"/>
      <c r="J5" s="245" t="s">
        <v>42</v>
      </c>
      <c r="K5" s="245"/>
      <c r="L5" s="245"/>
      <c r="M5" s="43" t="s">
        <v>43</v>
      </c>
      <c r="N5" s="44" t="s">
        <v>44</v>
      </c>
      <c r="O5" s="42"/>
      <c r="P5" s="245" t="s">
        <v>42</v>
      </c>
      <c r="Q5" s="245"/>
      <c r="R5" s="245"/>
      <c r="S5" s="43" t="s">
        <v>43</v>
      </c>
      <c r="T5" s="44" t="s">
        <v>44</v>
      </c>
      <c r="U5" s="42"/>
      <c r="V5" s="245" t="s">
        <v>42</v>
      </c>
      <c r="W5" s="245"/>
      <c r="X5" s="245"/>
      <c r="Y5" s="43" t="s">
        <v>43</v>
      </c>
      <c r="Z5" s="44" t="s">
        <v>44</v>
      </c>
      <c r="AA5" s="42"/>
      <c r="AB5" s="245" t="s">
        <v>42</v>
      </c>
      <c r="AC5" s="245"/>
      <c r="AD5" s="245"/>
      <c r="AE5" s="43" t="s">
        <v>43</v>
      </c>
      <c r="AF5" s="44" t="s">
        <v>44</v>
      </c>
      <c r="AG5" s="51"/>
      <c r="AH5" s="245" t="s">
        <v>42</v>
      </c>
      <c r="AI5" s="245"/>
      <c r="AJ5" s="245"/>
      <c r="AK5" s="47" t="s">
        <v>43</v>
      </c>
      <c r="AL5" s="48" t="s">
        <v>44</v>
      </c>
      <c r="AM5" s="42"/>
      <c r="AN5" s="245" t="s">
        <v>42</v>
      </c>
      <c r="AO5" s="245"/>
      <c r="AP5" s="245"/>
      <c r="AQ5" s="43" t="s">
        <v>43</v>
      </c>
      <c r="AR5" s="44" t="s">
        <v>44</v>
      </c>
      <c r="AS5" s="51"/>
      <c r="AT5" s="245" t="s">
        <v>42</v>
      </c>
      <c r="AU5" s="245"/>
      <c r="AV5" s="245"/>
      <c r="AW5" s="47" t="s">
        <v>43</v>
      </c>
      <c r="AX5" s="48" t="s">
        <v>44</v>
      </c>
      <c r="AY5" s="42"/>
      <c r="AZ5" s="246" t="s">
        <v>42</v>
      </c>
      <c r="BA5" s="245"/>
      <c r="BB5" s="245"/>
      <c r="BC5" s="47" t="s">
        <v>43</v>
      </c>
      <c r="BD5" s="44" t="s">
        <v>44</v>
      </c>
      <c r="BE5" s="51"/>
      <c r="BF5" s="245" t="s">
        <v>42</v>
      </c>
      <c r="BG5" s="245"/>
      <c r="BH5" s="245"/>
      <c r="BI5" s="47" t="s">
        <v>43</v>
      </c>
      <c r="BJ5" s="48" t="s">
        <v>44</v>
      </c>
      <c r="BK5" s="42"/>
      <c r="BL5" s="245" t="s">
        <v>42</v>
      </c>
      <c r="BM5" s="245"/>
      <c r="BN5" s="245"/>
      <c r="BO5" s="43" t="s">
        <v>43</v>
      </c>
      <c r="BP5" s="44" t="s">
        <v>44</v>
      </c>
      <c r="BQ5" s="42"/>
      <c r="BR5" s="245" t="s">
        <v>42</v>
      </c>
      <c r="BS5" s="245"/>
      <c r="BT5" s="245"/>
      <c r="BU5" s="43" t="s">
        <v>43</v>
      </c>
      <c r="BV5" s="44" t="s">
        <v>44</v>
      </c>
      <c r="BW5" s="51"/>
      <c r="BX5" s="245" t="s">
        <v>42</v>
      </c>
      <c r="BY5" s="245"/>
      <c r="BZ5" s="245"/>
      <c r="CA5" s="47" t="s">
        <v>43</v>
      </c>
      <c r="CB5" s="48" t="s">
        <v>44</v>
      </c>
      <c r="CC5" s="42"/>
      <c r="CD5" s="245" t="s">
        <v>42</v>
      </c>
      <c r="CE5" s="245"/>
      <c r="CF5" s="245"/>
      <c r="CG5" s="43" t="s">
        <v>43</v>
      </c>
      <c r="CH5" s="44" t="s">
        <v>44</v>
      </c>
      <c r="CI5" s="51"/>
      <c r="CJ5" s="245" t="s">
        <v>42</v>
      </c>
      <c r="CK5" s="245"/>
      <c r="CL5" s="245"/>
      <c r="CM5" s="47" t="s">
        <v>43</v>
      </c>
      <c r="CN5" s="48" t="s">
        <v>44</v>
      </c>
      <c r="CO5" s="42"/>
      <c r="CP5" s="245" t="s">
        <v>42</v>
      </c>
      <c r="CQ5" s="245"/>
      <c r="CR5" s="245"/>
      <c r="CS5" s="43" t="s">
        <v>43</v>
      </c>
      <c r="CT5" s="44" t="s">
        <v>44</v>
      </c>
      <c r="CU5" s="51"/>
      <c r="CV5" s="245" t="s">
        <v>42</v>
      </c>
      <c r="CW5" s="245"/>
      <c r="CX5" s="245"/>
      <c r="CY5" s="47" t="s">
        <v>43</v>
      </c>
      <c r="CZ5" s="48" t="s">
        <v>44</v>
      </c>
      <c r="DA5" s="42"/>
      <c r="DB5" s="245" t="s">
        <v>42</v>
      </c>
      <c r="DC5" s="245"/>
      <c r="DD5" s="245"/>
      <c r="DE5" s="43" t="s">
        <v>43</v>
      </c>
      <c r="DF5" s="44" t="s">
        <v>44</v>
      </c>
      <c r="DG5" s="42"/>
      <c r="DH5" s="245" t="s">
        <v>42</v>
      </c>
      <c r="DI5" s="245"/>
      <c r="DJ5" s="245"/>
      <c r="DK5" s="43" t="s">
        <v>43</v>
      </c>
      <c r="DL5" s="44" t="s">
        <v>44</v>
      </c>
      <c r="DM5" s="51"/>
      <c r="DN5" s="245" t="s">
        <v>42</v>
      </c>
      <c r="DO5" s="245"/>
      <c r="DP5" s="245"/>
      <c r="DQ5" s="47" t="s">
        <v>43</v>
      </c>
      <c r="DR5" s="48" t="s">
        <v>44</v>
      </c>
      <c r="DS5" s="42"/>
      <c r="DT5" s="245" t="s">
        <v>42</v>
      </c>
      <c r="DU5" s="245"/>
      <c r="DV5" s="245"/>
      <c r="DW5" s="43" t="s">
        <v>43</v>
      </c>
      <c r="DX5" s="44" t="s">
        <v>44</v>
      </c>
      <c r="DY5" s="42"/>
      <c r="DZ5" s="245" t="s">
        <v>42</v>
      </c>
      <c r="EA5" s="245"/>
      <c r="EB5" s="245"/>
      <c r="EC5" s="43" t="s">
        <v>43</v>
      </c>
      <c r="ED5" s="44" t="s">
        <v>44</v>
      </c>
      <c r="EE5" s="42"/>
      <c r="EF5" s="245" t="s">
        <v>42</v>
      </c>
      <c r="EG5" s="245"/>
      <c r="EH5" s="245"/>
      <c r="EI5" s="43" t="s">
        <v>43</v>
      </c>
      <c r="EJ5" s="44" t="s">
        <v>44</v>
      </c>
      <c r="EK5" s="51"/>
      <c r="EL5" s="245" t="s">
        <v>42</v>
      </c>
      <c r="EM5" s="245"/>
      <c r="EN5" s="245"/>
      <c r="EO5" s="47" t="s">
        <v>43</v>
      </c>
      <c r="EP5" s="48" t="s">
        <v>44</v>
      </c>
      <c r="EQ5" s="42"/>
      <c r="ER5" s="245" t="s">
        <v>42</v>
      </c>
      <c r="ES5" s="245"/>
      <c r="ET5" s="245"/>
      <c r="EU5" s="43" t="s">
        <v>43</v>
      </c>
      <c r="EV5" s="44" t="s">
        <v>44</v>
      </c>
      <c r="EW5" s="42"/>
      <c r="EX5" s="245" t="s">
        <v>42</v>
      </c>
      <c r="EY5" s="245"/>
      <c r="EZ5" s="245"/>
      <c r="FA5" s="43" t="s">
        <v>43</v>
      </c>
      <c r="FB5" s="44" t="s">
        <v>44</v>
      </c>
      <c r="FC5" s="42"/>
      <c r="FD5" s="245" t="s">
        <v>42</v>
      </c>
      <c r="FE5" s="245"/>
      <c r="FF5" s="245"/>
      <c r="FG5" s="43" t="s">
        <v>43</v>
      </c>
      <c r="FH5" s="44" t="s">
        <v>44</v>
      </c>
      <c r="FI5" s="51"/>
      <c r="FJ5" s="245" t="s">
        <v>42</v>
      </c>
      <c r="FK5" s="245"/>
      <c r="FL5" s="245"/>
      <c r="FM5" s="47" t="s">
        <v>43</v>
      </c>
      <c r="FN5" s="48" t="s">
        <v>44</v>
      </c>
      <c r="FO5" s="42"/>
      <c r="FP5" s="245" t="s">
        <v>42</v>
      </c>
      <c r="FQ5" s="245"/>
      <c r="FR5" s="245"/>
      <c r="FS5" s="43" t="s">
        <v>43</v>
      </c>
      <c r="FT5" s="44" t="s">
        <v>44</v>
      </c>
      <c r="FU5" s="42"/>
      <c r="FV5" s="245" t="s">
        <v>42</v>
      </c>
      <c r="FW5" s="245"/>
      <c r="FX5" s="245"/>
      <c r="FY5" s="43" t="s">
        <v>43</v>
      </c>
      <c r="FZ5" s="44" t="s">
        <v>44</v>
      </c>
      <c r="GA5" s="42"/>
      <c r="GB5" s="245" t="s">
        <v>42</v>
      </c>
      <c r="GC5" s="245"/>
      <c r="GD5" s="245"/>
      <c r="GE5" s="43" t="s">
        <v>43</v>
      </c>
      <c r="GF5" s="44" t="s">
        <v>44</v>
      </c>
      <c r="GG5" s="51"/>
      <c r="GH5" s="245" t="s">
        <v>42</v>
      </c>
      <c r="GI5" s="245"/>
      <c r="GJ5" s="245"/>
      <c r="GK5" s="47" t="s">
        <v>43</v>
      </c>
      <c r="GL5" s="48" t="s">
        <v>44</v>
      </c>
      <c r="GM5" s="51"/>
      <c r="GN5" s="245" t="s">
        <v>42</v>
      </c>
      <c r="GO5" s="245"/>
      <c r="GP5" s="245"/>
      <c r="GQ5" s="47" t="s">
        <v>43</v>
      </c>
      <c r="GR5" s="48" t="s">
        <v>44</v>
      </c>
      <c r="GS5" s="51"/>
      <c r="GT5" s="245" t="s">
        <v>42</v>
      </c>
      <c r="GU5" s="245"/>
      <c r="GV5" s="245"/>
      <c r="GW5" s="47" t="s">
        <v>43</v>
      </c>
      <c r="GX5" s="48" t="s">
        <v>44</v>
      </c>
      <c r="GY5" s="42"/>
      <c r="GZ5" s="245" t="s">
        <v>42</v>
      </c>
      <c r="HA5" s="245"/>
      <c r="HB5" s="245"/>
      <c r="HC5" s="43" t="s">
        <v>43</v>
      </c>
      <c r="HD5" s="44" t="s">
        <v>44</v>
      </c>
      <c r="HE5" s="42"/>
      <c r="HF5" s="245" t="s">
        <v>42</v>
      </c>
      <c r="HG5" s="245"/>
      <c r="HH5" s="245"/>
      <c r="HI5" s="43" t="s">
        <v>43</v>
      </c>
      <c r="HJ5" s="44" t="s">
        <v>44</v>
      </c>
      <c r="HK5" s="51"/>
      <c r="HL5" s="245" t="s">
        <v>42</v>
      </c>
      <c r="HM5" s="245"/>
      <c r="HN5" s="245"/>
      <c r="HO5" s="47" t="s">
        <v>43</v>
      </c>
      <c r="HP5" s="48" t="s">
        <v>44</v>
      </c>
      <c r="HQ5" s="42"/>
      <c r="HR5" s="245" t="s">
        <v>42</v>
      </c>
      <c r="HS5" s="245"/>
      <c r="HT5" s="245"/>
      <c r="HU5" s="43" t="s">
        <v>43</v>
      </c>
      <c r="HV5" s="44" t="s">
        <v>44</v>
      </c>
      <c r="HW5" s="42"/>
      <c r="HX5" s="245" t="s">
        <v>42</v>
      </c>
      <c r="HY5" s="245"/>
      <c r="HZ5" s="245"/>
      <c r="IA5" s="43" t="s">
        <v>43</v>
      </c>
      <c r="IB5" s="44" t="s">
        <v>44</v>
      </c>
      <c r="IC5" s="51"/>
      <c r="ID5" s="245" t="s">
        <v>42</v>
      </c>
      <c r="IE5" s="245"/>
      <c r="IF5" s="245"/>
      <c r="IG5" s="47" t="s">
        <v>43</v>
      </c>
      <c r="IH5" s="48" t="s">
        <v>44</v>
      </c>
      <c r="II5" s="42"/>
      <c r="IJ5" s="245" t="s">
        <v>42</v>
      </c>
      <c r="IK5" s="245"/>
      <c r="IL5" s="245"/>
      <c r="IM5" s="43" t="s">
        <v>43</v>
      </c>
      <c r="IN5" s="44" t="s">
        <v>44</v>
      </c>
      <c r="IO5" s="42"/>
      <c r="IP5" s="245" t="s">
        <v>42</v>
      </c>
      <c r="IQ5" s="245"/>
      <c r="IR5" s="245"/>
      <c r="IS5" s="43" t="s">
        <v>43</v>
      </c>
      <c r="IT5" s="44" t="s">
        <v>44</v>
      </c>
      <c r="IU5" s="51"/>
      <c r="IV5" s="245" t="s">
        <v>42</v>
      </c>
      <c r="IW5" s="245"/>
      <c r="IX5" s="245"/>
      <c r="IY5" s="47" t="s">
        <v>43</v>
      </c>
      <c r="IZ5" s="48" t="s">
        <v>44</v>
      </c>
      <c r="JA5" s="51"/>
      <c r="JB5" s="245" t="s">
        <v>42</v>
      </c>
      <c r="JC5" s="245"/>
      <c r="JD5" s="245"/>
      <c r="JE5" s="47" t="s">
        <v>43</v>
      </c>
      <c r="JF5" s="48" t="s">
        <v>44</v>
      </c>
      <c r="JG5" s="42"/>
      <c r="JH5" s="245" t="s">
        <v>42</v>
      </c>
      <c r="JI5" s="245"/>
      <c r="JJ5" s="245"/>
      <c r="JK5" s="43" t="s">
        <v>43</v>
      </c>
      <c r="JL5" s="44" t="s">
        <v>44</v>
      </c>
      <c r="JM5" s="51"/>
      <c r="JN5" s="245" t="s">
        <v>42</v>
      </c>
      <c r="JO5" s="245"/>
      <c r="JP5" s="245"/>
      <c r="JQ5" s="47" t="s">
        <v>43</v>
      </c>
      <c r="JR5" s="48" t="s">
        <v>44</v>
      </c>
      <c r="JS5" s="42"/>
      <c r="JT5" s="245" t="s">
        <v>42</v>
      </c>
      <c r="JU5" s="245"/>
      <c r="JV5" s="245"/>
      <c r="JW5" s="43" t="s">
        <v>43</v>
      </c>
      <c r="JX5" s="44" t="s">
        <v>44</v>
      </c>
      <c r="JY5" s="42"/>
      <c r="JZ5" s="245" t="s">
        <v>42</v>
      </c>
      <c r="KA5" s="245"/>
      <c r="KB5" s="245"/>
      <c r="KC5" s="43" t="s">
        <v>43</v>
      </c>
      <c r="KD5" s="44" t="s">
        <v>44</v>
      </c>
      <c r="KE5" s="51"/>
      <c r="KF5" s="245" t="s">
        <v>42</v>
      </c>
      <c r="KG5" s="245"/>
      <c r="KH5" s="245"/>
      <c r="KI5" s="47" t="s">
        <v>43</v>
      </c>
      <c r="KJ5" s="48" t="s">
        <v>44</v>
      </c>
      <c r="KK5" s="42"/>
      <c r="KL5" s="245" t="s">
        <v>42</v>
      </c>
      <c r="KM5" s="245"/>
      <c r="KN5" s="245"/>
      <c r="KO5" s="43" t="s">
        <v>43</v>
      </c>
      <c r="KP5" s="44" t="s">
        <v>44</v>
      </c>
      <c r="KQ5" s="51"/>
      <c r="KR5" s="245" t="s">
        <v>42</v>
      </c>
      <c r="KS5" s="245"/>
      <c r="KT5" s="245"/>
      <c r="KU5" s="47" t="s">
        <v>43</v>
      </c>
      <c r="KV5" s="48" t="s">
        <v>44</v>
      </c>
      <c r="KW5" s="42"/>
      <c r="KX5" s="245" t="s">
        <v>42</v>
      </c>
      <c r="KY5" s="245"/>
      <c r="KZ5" s="245"/>
      <c r="LA5" s="43" t="s">
        <v>43</v>
      </c>
      <c r="LB5" s="44" t="s">
        <v>44</v>
      </c>
      <c r="LC5" s="51"/>
      <c r="LD5" s="245" t="s">
        <v>42</v>
      </c>
      <c r="LE5" s="245"/>
      <c r="LF5" s="245"/>
      <c r="LG5" s="47" t="s">
        <v>43</v>
      </c>
      <c r="LH5" s="48" t="s">
        <v>44</v>
      </c>
      <c r="LI5" s="42"/>
      <c r="LJ5" s="245" t="s">
        <v>42</v>
      </c>
      <c r="LK5" s="245"/>
      <c r="LL5" s="245"/>
      <c r="LM5" s="43" t="s">
        <v>43</v>
      </c>
      <c r="LN5" s="44" t="s">
        <v>44</v>
      </c>
      <c r="LO5" s="51"/>
      <c r="LP5" s="245" t="s">
        <v>42</v>
      </c>
      <c r="LQ5" s="245"/>
      <c r="LR5" s="245"/>
      <c r="LS5" s="47" t="s">
        <v>43</v>
      </c>
      <c r="LT5" s="48" t="s">
        <v>44</v>
      </c>
      <c r="LU5" s="42"/>
      <c r="LV5" s="245" t="s">
        <v>42</v>
      </c>
      <c r="LW5" s="245"/>
      <c r="LX5" s="245"/>
      <c r="LY5" s="43" t="s">
        <v>43</v>
      </c>
      <c r="LZ5" s="44" t="s">
        <v>44</v>
      </c>
      <c r="MA5" s="51"/>
      <c r="MB5" s="245" t="s">
        <v>42</v>
      </c>
      <c r="MC5" s="245"/>
      <c r="MD5" s="245"/>
      <c r="ME5" s="47" t="s">
        <v>43</v>
      </c>
      <c r="MF5" s="48" t="s">
        <v>44</v>
      </c>
      <c r="MG5" s="42"/>
      <c r="MH5" s="245" t="s">
        <v>42</v>
      </c>
      <c r="MI5" s="245"/>
      <c r="MJ5" s="245"/>
      <c r="MK5" s="43" t="s">
        <v>43</v>
      </c>
      <c r="ML5" s="44" t="s">
        <v>44</v>
      </c>
      <c r="MM5" s="51"/>
      <c r="MN5" s="245" t="s">
        <v>42</v>
      </c>
      <c r="MO5" s="245"/>
      <c r="MP5" s="245"/>
      <c r="MQ5" s="47" t="s">
        <v>43</v>
      </c>
      <c r="MR5" s="48" t="s">
        <v>44</v>
      </c>
      <c r="MS5" s="42"/>
      <c r="MT5" s="245" t="s">
        <v>42</v>
      </c>
      <c r="MU5" s="245"/>
      <c r="MV5" s="245"/>
      <c r="MW5" s="43" t="s">
        <v>43</v>
      </c>
      <c r="MX5" s="44" t="s">
        <v>44</v>
      </c>
      <c r="MY5" s="51"/>
      <c r="MZ5" s="245" t="s">
        <v>42</v>
      </c>
      <c r="NA5" s="245"/>
      <c r="NB5" s="245"/>
      <c r="NC5" s="47" t="s">
        <v>43</v>
      </c>
      <c r="ND5" s="48" t="s">
        <v>44</v>
      </c>
      <c r="NE5" s="42"/>
      <c r="NF5" s="246" t="s">
        <v>42</v>
      </c>
      <c r="NG5" s="245"/>
      <c r="NH5" s="245"/>
      <c r="NI5" s="43" t="s">
        <v>43</v>
      </c>
      <c r="NJ5" s="44" t="s">
        <v>44</v>
      </c>
      <c r="NK5" s="42"/>
      <c r="NL5" s="246" t="s">
        <v>42</v>
      </c>
      <c r="NM5" s="245"/>
      <c r="NN5" s="245"/>
      <c r="NO5" s="43" t="s">
        <v>43</v>
      </c>
      <c r="NP5" s="44" t="s">
        <v>44</v>
      </c>
      <c r="NQ5" s="51"/>
      <c r="NR5" s="245" t="s">
        <v>42</v>
      </c>
      <c r="NS5" s="245"/>
      <c r="NT5" s="245"/>
      <c r="NU5" s="47" t="s">
        <v>43</v>
      </c>
      <c r="NV5" s="48" t="s">
        <v>44</v>
      </c>
      <c r="NW5" s="54"/>
    </row>
    <row r="6" spans="1:387" ht="15" customHeight="1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199">
        <v>0</v>
      </c>
      <c r="K6" s="199" t="s">
        <v>0</v>
      </c>
      <c r="L6" s="199">
        <v>2</v>
      </c>
      <c r="M6" s="199" t="s">
        <v>297</v>
      </c>
      <c r="N6" s="200" t="s">
        <v>283</v>
      </c>
      <c r="O6" s="153"/>
      <c r="P6" s="172">
        <v>2</v>
      </c>
      <c r="Q6" s="173" t="s">
        <v>0</v>
      </c>
      <c r="R6" s="172">
        <v>0</v>
      </c>
      <c r="S6" s="199" t="s">
        <v>301</v>
      </c>
      <c r="T6" s="200" t="s">
        <v>297</v>
      </c>
      <c r="U6" s="160"/>
      <c r="V6" s="172">
        <v>1</v>
      </c>
      <c r="W6" s="173" t="s">
        <v>0</v>
      </c>
      <c r="X6" s="172">
        <v>3</v>
      </c>
      <c r="Y6" s="199" t="s">
        <v>296</v>
      </c>
      <c r="Z6" s="200" t="s">
        <v>297</v>
      </c>
      <c r="AA6" s="160"/>
      <c r="AB6" s="172">
        <v>3</v>
      </c>
      <c r="AC6" s="173" t="s">
        <v>0</v>
      </c>
      <c r="AD6" s="172">
        <v>0</v>
      </c>
      <c r="AE6" s="212" t="s">
        <v>301</v>
      </c>
      <c r="AF6" s="210" t="s">
        <v>297</v>
      </c>
      <c r="AG6" s="160"/>
      <c r="AH6" s="172"/>
      <c r="AI6" s="173" t="s">
        <v>0</v>
      </c>
      <c r="AJ6" s="172"/>
      <c r="AK6" s="173"/>
      <c r="AL6" s="174"/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99"/>
      <c r="NS6" s="199" t="s">
        <v>0</v>
      </c>
      <c r="NT6" s="199"/>
      <c r="NU6" s="199" t="s">
        <v>353</v>
      </c>
      <c r="NV6" s="200" t="s">
        <v>353</v>
      </c>
      <c r="NW6" s="168"/>
    </row>
    <row r="7" spans="1:387" ht="15" customHeight="1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201">
        <v>0</v>
      </c>
      <c r="K7" s="201" t="s">
        <v>0</v>
      </c>
      <c r="L7" s="201">
        <v>2</v>
      </c>
      <c r="M7" s="199" t="s">
        <v>297</v>
      </c>
      <c r="N7" s="200" t="s">
        <v>286</v>
      </c>
      <c r="O7" s="153"/>
      <c r="P7" s="130">
        <v>4</v>
      </c>
      <c r="Q7" s="135" t="s">
        <v>0</v>
      </c>
      <c r="R7" s="130">
        <v>0</v>
      </c>
      <c r="S7" s="199" t="s">
        <v>297</v>
      </c>
      <c r="T7" s="200" t="s">
        <v>286</v>
      </c>
      <c r="U7" s="160"/>
      <c r="V7" s="130">
        <v>1</v>
      </c>
      <c r="W7" s="135" t="s">
        <v>0</v>
      </c>
      <c r="X7" s="130">
        <v>2</v>
      </c>
      <c r="Y7" s="199" t="s">
        <v>297</v>
      </c>
      <c r="Z7" s="200" t="s">
        <v>286</v>
      </c>
      <c r="AA7" s="160"/>
      <c r="AB7" s="130">
        <v>4</v>
      </c>
      <c r="AC7" s="135" t="s">
        <v>0</v>
      </c>
      <c r="AD7" s="130">
        <v>0</v>
      </c>
      <c r="AE7" s="209" t="s">
        <v>297</v>
      </c>
      <c r="AF7" s="210" t="s">
        <v>301</v>
      </c>
      <c r="AG7" s="160"/>
      <c r="AH7" s="130"/>
      <c r="AI7" s="135" t="s">
        <v>0</v>
      </c>
      <c r="AJ7" s="130"/>
      <c r="AK7" s="135"/>
      <c r="AL7" s="174"/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201"/>
      <c r="NS7" s="201" t="s">
        <v>0</v>
      </c>
      <c r="NT7" s="201"/>
      <c r="NU7" s="199" t="s">
        <v>353</v>
      </c>
      <c r="NV7" s="200" t="s">
        <v>353</v>
      </c>
      <c r="NW7" s="168"/>
    </row>
    <row r="8" spans="1:387" ht="16.8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99">
        <v>1</v>
      </c>
      <c r="K8" s="201" t="s">
        <v>0</v>
      </c>
      <c r="L8" s="201">
        <v>2</v>
      </c>
      <c r="M8" s="199" t="s">
        <v>301</v>
      </c>
      <c r="N8" s="200" t="s">
        <v>301</v>
      </c>
      <c r="O8" s="153"/>
      <c r="P8" s="172">
        <v>2</v>
      </c>
      <c r="Q8" s="135" t="s">
        <v>0</v>
      </c>
      <c r="R8" s="130">
        <v>1</v>
      </c>
      <c r="S8" s="199" t="s">
        <v>301</v>
      </c>
      <c r="T8" s="200" t="s">
        <v>301</v>
      </c>
      <c r="U8" s="160"/>
      <c r="V8" s="172">
        <v>2</v>
      </c>
      <c r="W8" s="135" t="s">
        <v>0</v>
      </c>
      <c r="X8" s="130">
        <v>2</v>
      </c>
      <c r="Y8" s="199" t="s">
        <v>301</v>
      </c>
      <c r="Z8" s="200" t="s">
        <v>301</v>
      </c>
      <c r="AA8" s="160"/>
      <c r="AB8" s="172"/>
      <c r="AC8" s="135" t="s">
        <v>0</v>
      </c>
      <c r="AD8" s="130"/>
      <c r="AE8" s="199" t="s">
        <v>353</v>
      </c>
      <c r="AF8" s="200" t="s">
        <v>353</v>
      </c>
      <c r="AG8" s="160"/>
      <c r="AH8" s="172"/>
      <c r="AI8" s="135" t="s">
        <v>0</v>
      </c>
      <c r="AJ8" s="130"/>
      <c r="AK8" s="135"/>
      <c r="AL8" s="174"/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99"/>
      <c r="NS8" s="201" t="s">
        <v>0</v>
      </c>
      <c r="NT8" s="201"/>
      <c r="NU8" s="199" t="s">
        <v>353</v>
      </c>
      <c r="NV8" s="200" t="s">
        <v>353</v>
      </c>
      <c r="NW8" s="168"/>
    </row>
    <row r="9" spans="1:387" ht="16.8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201">
        <v>0</v>
      </c>
      <c r="K9" s="201" t="s">
        <v>0</v>
      </c>
      <c r="L9" s="201">
        <v>4</v>
      </c>
      <c r="M9" s="199" t="s">
        <v>297</v>
      </c>
      <c r="N9" s="200" t="s">
        <v>286</v>
      </c>
      <c r="O9" s="153"/>
      <c r="P9" s="130">
        <v>3</v>
      </c>
      <c r="Q9" s="135" t="s">
        <v>0</v>
      </c>
      <c r="R9" s="130">
        <v>1</v>
      </c>
      <c r="S9" s="199" t="s">
        <v>297</v>
      </c>
      <c r="T9" s="200" t="s">
        <v>286</v>
      </c>
      <c r="U9" s="160"/>
      <c r="V9" s="130">
        <v>1</v>
      </c>
      <c r="W9" s="135" t="s">
        <v>0</v>
      </c>
      <c r="X9" s="130">
        <v>2</v>
      </c>
      <c r="Y9" s="199" t="s">
        <v>297</v>
      </c>
      <c r="Z9" s="200" t="s">
        <v>301</v>
      </c>
      <c r="AA9" s="160"/>
      <c r="AB9" s="130">
        <v>3</v>
      </c>
      <c r="AC9" s="135" t="s">
        <v>0</v>
      </c>
      <c r="AD9" s="130">
        <v>1</v>
      </c>
      <c r="AE9" s="209" t="s">
        <v>301</v>
      </c>
      <c r="AF9" s="210" t="s">
        <v>300</v>
      </c>
      <c r="AG9" s="160"/>
      <c r="AH9" s="130"/>
      <c r="AI9" s="135" t="s">
        <v>0</v>
      </c>
      <c r="AJ9" s="130"/>
      <c r="AK9" s="135"/>
      <c r="AL9" s="174"/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201"/>
      <c r="NS9" s="201" t="s">
        <v>0</v>
      </c>
      <c r="NT9" s="201"/>
      <c r="NU9" s="199" t="s">
        <v>353</v>
      </c>
      <c r="NV9" s="200" t="s">
        <v>353</v>
      </c>
      <c r="NW9" s="168"/>
    </row>
    <row r="10" spans="1:387" ht="16.8">
      <c r="A10" s="128">
        <f>IF(B10="","",VLOOKUP(B10,'Registrovaní tipéri'!$A$2:$B$101,2,FALSE))</f>
        <v>78</v>
      </c>
      <c r="B10" s="170" t="s">
        <v>361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201"/>
      <c r="K10" s="201" t="s">
        <v>0</v>
      </c>
      <c r="L10" s="201"/>
      <c r="M10" s="199" t="s">
        <v>353</v>
      </c>
      <c r="N10" s="200" t="s">
        <v>353</v>
      </c>
      <c r="O10" s="153"/>
      <c r="P10" s="130">
        <v>2</v>
      </c>
      <c r="Q10" s="135" t="s">
        <v>0</v>
      </c>
      <c r="R10" s="130">
        <v>0</v>
      </c>
      <c r="S10" s="199" t="s">
        <v>297</v>
      </c>
      <c r="T10" s="200" t="s">
        <v>292</v>
      </c>
      <c r="U10" s="160"/>
      <c r="V10" s="130">
        <v>0</v>
      </c>
      <c r="W10" s="135" t="s">
        <v>0</v>
      </c>
      <c r="X10" s="130">
        <v>2</v>
      </c>
      <c r="Y10" s="199" t="s">
        <v>297</v>
      </c>
      <c r="Z10" s="200" t="s">
        <v>286</v>
      </c>
      <c r="AA10" s="160"/>
      <c r="AB10" s="130"/>
      <c r="AC10" s="135" t="s">
        <v>0</v>
      </c>
      <c r="AD10" s="130"/>
      <c r="AE10" s="199" t="s">
        <v>353</v>
      </c>
      <c r="AF10" s="200" t="s">
        <v>353</v>
      </c>
      <c r="AG10" s="160"/>
      <c r="AH10" s="130"/>
      <c r="AI10" s="135" t="s">
        <v>0</v>
      </c>
      <c r="AJ10" s="130"/>
      <c r="AK10" s="135"/>
      <c r="AL10" s="174"/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201"/>
      <c r="NS10" s="201" t="s">
        <v>0</v>
      </c>
      <c r="NT10" s="201"/>
      <c r="NU10" s="199" t="s">
        <v>353</v>
      </c>
      <c r="NV10" s="200" t="s">
        <v>353</v>
      </c>
      <c r="NW10" s="168"/>
    </row>
    <row r="11" spans="1:387" ht="16.8">
      <c r="A11" s="128">
        <f>IF(B11="","",VLOOKUP(B11,'Registrovaní tipéri'!$A$2:$B$101,2,FALSE))</f>
        <v>59</v>
      </c>
      <c r="B11" s="180" t="s">
        <v>35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201">
        <v>1</v>
      </c>
      <c r="K11" s="201" t="s">
        <v>0</v>
      </c>
      <c r="L11" s="201">
        <v>3</v>
      </c>
      <c r="M11" s="199" t="s">
        <v>297</v>
      </c>
      <c r="N11" s="200" t="s">
        <v>286</v>
      </c>
      <c r="O11" s="153"/>
      <c r="P11" s="130">
        <v>3</v>
      </c>
      <c r="Q11" s="135" t="s">
        <v>0</v>
      </c>
      <c r="R11" s="130">
        <v>0</v>
      </c>
      <c r="S11" s="199" t="s">
        <v>299</v>
      </c>
      <c r="T11" s="200" t="s">
        <v>283</v>
      </c>
      <c r="U11" s="160"/>
      <c r="V11" s="130">
        <v>0</v>
      </c>
      <c r="W11" s="135" t="s">
        <v>0</v>
      </c>
      <c r="X11" s="130">
        <v>2</v>
      </c>
      <c r="Y11" s="199" t="s">
        <v>297</v>
      </c>
      <c r="Z11" s="200" t="s">
        <v>286</v>
      </c>
      <c r="AA11" s="160"/>
      <c r="AB11" s="130">
        <v>2</v>
      </c>
      <c r="AC11" s="135" t="s">
        <v>0</v>
      </c>
      <c r="AD11" s="130">
        <v>0</v>
      </c>
      <c r="AE11" s="209" t="s">
        <v>297</v>
      </c>
      <c r="AF11" s="210" t="s">
        <v>301</v>
      </c>
      <c r="AG11" s="160"/>
      <c r="AH11" s="130"/>
      <c r="AI11" s="135" t="s">
        <v>0</v>
      </c>
      <c r="AJ11" s="130"/>
      <c r="AK11" s="135"/>
      <c r="AL11" s="174"/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201"/>
      <c r="NS11" s="201" t="s">
        <v>0</v>
      </c>
      <c r="NT11" s="201"/>
      <c r="NU11" s="199" t="s">
        <v>353</v>
      </c>
      <c r="NV11" s="200" t="s">
        <v>353</v>
      </c>
      <c r="NW11" s="168"/>
    </row>
    <row r="12" spans="1:387" ht="16.8">
      <c r="A12" s="128">
        <f>IF(B12="","",VLOOKUP(B12,'Registrovaní tipéri'!$A$2:$B$101,2,FALSE))</f>
        <v>54</v>
      </c>
      <c r="B12" s="180" t="s">
        <v>14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201">
        <v>0</v>
      </c>
      <c r="K12" s="201" t="s">
        <v>0</v>
      </c>
      <c r="L12" s="201">
        <v>1</v>
      </c>
      <c r="M12" s="199" t="s">
        <v>297</v>
      </c>
      <c r="N12" s="200" t="s">
        <v>286</v>
      </c>
      <c r="O12" s="153"/>
      <c r="P12" s="130"/>
      <c r="Q12" s="135" t="s">
        <v>0</v>
      </c>
      <c r="R12" s="130"/>
      <c r="S12" s="199" t="s">
        <v>353</v>
      </c>
      <c r="T12" s="200" t="s">
        <v>353</v>
      </c>
      <c r="U12" s="160"/>
      <c r="V12" s="130">
        <v>1</v>
      </c>
      <c r="W12" s="135" t="s">
        <v>0</v>
      </c>
      <c r="X12" s="130">
        <v>2</v>
      </c>
      <c r="Y12" s="199" t="s">
        <v>279</v>
      </c>
      <c r="Z12" s="200" t="s">
        <v>286</v>
      </c>
      <c r="AA12" s="160"/>
      <c r="AB12" s="130">
        <v>1</v>
      </c>
      <c r="AC12" s="135" t="s">
        <v>0</v>
      </c>
      <c r="AD12" s="130">
        <v>0</v>
      </c>
      <c r="AE12" s="209" t="s">
        <v>279</v>
      </c>
      <c r="AF12" s="210" t="s">
        <v>286</v>
      </c>
      <c r="AG12" s="160"/>
      <c r="AH12" s="130"/>
      <c r="AI12" s="135" t="s">
        <v>0</v>
      </c>
      <c r="AJ12" s="130"/>
      <c r="AK12" s="135"/>
      <c r="AL12" s="174"/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201"/>
      <c r="NS12" s="201" t="s">
        <v>0</v>
      </c>
      <c r="NT12" s="201"/>
      <c r="NU12" s="199" t="s">
        <v>353</v>
      </c>
      <c r="NV12" s="200" t="s">
        <v>353</v>
      </c>
      <c r="NW12" s="168"/>
    </row>
    <row r="13" spans="1:387" ht="16.8">
      <c r="A13" s="128">
        <f>IF(B13="","",VLOOKUP(B13,'Registrovaní tipéri'!$A$2:$B$101,2,FALSE))</f>
        <v>13</v>
      </c>
      <c r="B13" s="180" t="s">
        <v>15</v>
      </c>
      <c r="C13" s="129"/>
      <c r="D13" s="176"/>
      <c r="E13" s="185" t="s">
        <v>0</v>
      </c>
      <c r="F13" s="172"/>
      <c r="G13" s="192" t="s">
        <v>353</v>
      </c>
      <c r="H13" s="193" t="s">
        <v>353</v>
      </c>
      <c r="I13" s="25"/>
      <c r="J13" s="201"/>
      <c r="K13" s="201" t="s">
        <v>0</v>
      </c>
      <c r="L13" s="201"/>
      <c r="M13" s="199" t="s">
        <v>353</v>
      </c>
      <c r="N13" s="200" t="s">
        <v>353</v>
      </c>
      <c r="O13" s="153"/>
      <c r="P13" s="130">
        <v>4</v>
      </c>
      <c r="Q13" s="135" t="s">
        <v>0</v>
      </c>
      <c r="R13" s="130">
        <v>0</v>
      </c>
      <c r="S13" s="199" t="s">
        <v>301</v>
      </c>
      <c r="T13" s="200" t="s">
        <v>297</v>
      </c>
      <c r="U13" s="160"/>
      <c r="V13" s="130">
        <v>0</v>
      </c>
      <c r="W13" s="135" t="s">
        <v>0</v>
      </c>
      <c r="X13" s="130">
        <v>1</v>
      </c>
      <c r="Y13" s="199" t="s">
        <v>297</v>
      </c>
      <c r="Z13" s="200" t="s">
        <v>286</v>
      </c>
      <c r="AA13" s="160"/>
      <c r="AB13" s="130">
        <v>3</v>
      </c>
      <c r="AC13" s="135" t="s">
        <v>0</v>
      </c>
      <c r="AD13" s="130">
        <v>0</v>
      </c>
      <c r="AE13" s="209" t="s">
        <v>297</v>
      </c>
      <c r="AF13" s="210" t="s">
        <v>301</v>
      </c>
      <c r="AG13" s="160"/>
      <c r="AH13" s="130"/>
      <c r="AI13" s="135" t="s">
        <v>0</v>
      </c>
      <c r="AJ13" s="130"/>
      <c r="AK13" s="135"/>
      <c r="AL13" s="174"/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201"/>
      <c r="NS13" s="201" t="s">
        <v>0</v>
      </c>
      <c r="NT13" s="201"/>
      <c r="NU13" s="199" t="s">
        <v>353</v>
      </c>
      <c r="NV13" s="200" t="s">
        <v>353</v>
      </c>
      <c r="NW13" s="168"/>
    </row>
    <row r="14" spans="1:387" ht="16.8">
      <c r="A14" s="128">
        <f>IF(B14="","",VLOOKUP(B14,'Registrovaní tipéri'!$A$2:$B$101,2,FALSE))</f>
        <v>28</v>
      </c>
      <c r="B14" s="180" t="s">
        <v>29</v>
      </c>
      <c r="C14" s="129"/>
      <c r="D14" s="176">
        <v>0</v>
      </c>
      <c r="E14" s="185" t="s">
        <v>0</v>
      </c>
      <c r="F14" s="172">
        <v>0</v>
      </c>
      <c r="G14" s="192" t="s">
        <v>353</v>
      </c>
      <c r="H14" s="193" t="s">
        <v>353</v>
      </c>
      <c r="I14" s="25"/>
      <c r="J14" s="201">
        <v>0</v>
      </c>
      <c r="K14" s="201" t="s">
        <v>0</v>
      </c>
      <c r="L14" s="201">
        <v>1</v>
      </c>
      <c r="M14" s="199" t="s">
        <v>301</v>
      </c>
      <c r="N14" s="200" t="s">
        <v>289</v>
      </c>
      <c r="O14" s="153"/>
      <c r="P14" s="130"/>
      <c r="Q14" s="135" t="s">
        <v>0</v>
      </c>
      <c r="R14" s="130"/>
      <c r="S14" s="199" t="s">
        <v>353</v>
      </c>
      <c r="T14" s="200" t="s">
        <v>353</v>
      </c>
      <c r="U14" s="160"/>
      <c r="V14" s="130">
        <v>0</v>
      </c>
      <c r="W14" s="135" t="s">
        <v>0</v>
      </c>
      <c r="X14" s="130">
        <v>2</v>
      </c>
      <c r="Y14" s="199" t="s">
        <v>301</v>
      </c>
      <c r="Z14" s="200" t="s">
        <v>297</v>
      </c>
      <c r="AA14" s="160"/>
      <c r="AB14" s="130">
        <v>2</v>
      </c>
      <c r="AC14" s="135" t="s">
        <v>0</v>
      </c>
      <c r="AD14" s="130">
        <v>0</v>
      </c>
      <c r="AE14" s="209" t="s">
        <v>300</v>
      </c>
      <c r="AF14" s="210" t="s">
        <v>288</v>
      </c>
      <c r="AG14" s="160"/>
      <c r="AH14" s="130"/>
      <c r="AI14" s="135" t="s">
        <v>0</v>
      </c>
      <c r="AJ14" s="130"/>
      <c r="AK14" s="135"/>
      <c r="AL14" s="174"/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201"/>
      <c r="NS14" s="201" t="s">
        <v>0</v>
      </c>
      <c r="NT14" s="201"/>
      <c r="NU14" s="199" t="s">
        <v>353</v>
      </c>
      <c r="NV14" s="200" t="s">
        <v>353</v>
      </c>
      <c r="NW14" s="168"/>
    </row>
    <row r="15" spans="1:387" ht="16.8">
      <c r="A15" s="128">
        <f>IF(B15="","",VLOOKUP(B15,'Registrovaní tipéri'!$A$2:$B$101,2,FALSE))</f>
        <v>7</v>
      </c>
      <c r="B15" s="180" t="s">
        <v>256</v>
      </c>
      <c r="C15" s="129"/>
      <c r="D15" s="176">
        <v>2</v>
      </c>
      <c r="E15" s="185" t="s">
        <v>0</v>
      </c>
      <c r="F15" s="172">
        <v>2</v>
      </c>
      <c r="G15" s="185" t="s">
        <v>301</v>
      </c>
      <c r="H15" s="184" t="s">
        <v>297</v>
      </c>
      <c r="I15" s="25"/>
      <c r="J15" s="201">
        <v>0</v>
      </c>
      <c r="K15" s="201" t="s">
        <v>0</v>
      </c>
      <c r="L15" s="201">
        <v>4</v>
      </c>
      <c r="M15" s="199" t="s">
        <v>297</v>
      </c>
      <c r="N15" s="200" t="s">
        <v>286</v>
      </c>
      <c r="O15" s="153"/>
      <c r="P15" s="130">
        <v>2</v>
      </c>
      <c r="Q15" s="135" t="s">
        <v>0</v>
      </c>
      <c r="R15" s="130">
        <v>2</v>
      </c>
      <c r="S15" s="199" t="s">
        <v>299</v>
      </c>
      <c r="T15" s="200" t="s">
        <v>301</v>
      </c>
      <c r="U15" s="160"/>
      <c r="V15" s="130">
        <v>0</v>
      </c>
      <c r="W15" s="135" t="s">
        <v>0</v>
      </c>
      <c r="X15" s="130">
        <v>3</v>
      </c>
      <c r="Y15" s="199" t="s">
        <v>301</v>
      </c>
      <c r="Z15" s="200" t="s">
        <v>286</v>
      </c>
      <c r="AA15" s="160"/>
      <c r="AB15" s="130">
        <v>2</v>
      </c>
      <c r="AC15" s="135" t="s">
        <v>0</v>
      </c>
      <c r="AD15" s="130">
        <v>0</v>
      </c>
      <c r="AE15" s="209" t="s">
        <v>301</v>
      </c>
      <c r="AF15" s="210" t="s">
        <v>283</v>
      </c>
      <c r="AG15" s="160"/>
      <c r="AH15" s="130"/>
      <c r="AI15" s="135" t="s">
        <v>0</v>
      </c>
      <c r="AJ15" s="130"/>
      <c r="AK15" s="135"/>
      <c r="AL15" s="174"/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201"/>
      <c r="NS15" s="201" t="s">
        <v>0</v>
      </c>
      <c r="NT15" s="201"/>
      <c r="NU15" s="199" t="s">
        <v>353</v>
      </c>
      <c r="NV15" s="200" t="s">
        <v>353</v>
      </c>
      <c r="NW15" s="168"/>
    </row>
    <row r="16" spans="1:387" ht="16.8">
      <c r="A16" s="128">
        <f>IF(B16="","",VLOOKUP(B16,'Registrovaní tipéri'!$A$2:$B$101,2,FALSE))</f>
        <v>44</v>
      </c>
      <c r="B16" s="180" t="s">
        <v>269</v>
      </c>
      <c r="C16" s="129"/>
      <c r="D16" s="176">
        <v>2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201"/>
      <c r="K16" s="201" t="s">
        <v>0</v>
      </c>
      <c r="L16" s="201"/>
      <c r="M16" s="199" t="s">
        <v>353</v>
      </c>
      <c r="N16" s="200" t="s">
        <v>353</v>
      </c>
      <c r="O16" s="153"/>
      <c r="P16" s="130">
        <v>2</v>
      </c>
      <c r="Q16" s="135" t="s">
        <v>0</v>
      </c>
      <c r="R16" s="130">
        <v>1</v>
      </c>
      <c r="S16" s="199" t="s">
        <v>299</v>
      </c>
      <c r="T16" s="200" t="s">
        <v>286</v>
      </c>
      <c r="U16" s="160"/>
      <c r="V16" s="130">
        <v>1</v>
      </c>
      <c r="W16" s="135" t="s">
        <v>0</v>
      </c>
      <c r="X16" s="130">
        <v>3</v>
      </c>
      <c r="Y16" s="199" t="s">
        <v>301</v>
      </c>
      <c r="Z16" s="200" t="s">
        <v>297</v>
      </c>
      <c r="AA16" s="160"/>
      <c r="AB16" s="130">
        <v>2</v>
      </c>
      <c r="AC16" s="135" t="s">
        <v>0</v>
      </c>
      <c r="AD16" s="130">
        <v>1</v>
      </c>
      <c r="AE16" s="209" t="s">
        <v>301</v>
      </c>
      <c r="AF16" s="210" t="s">
        <v>297</v>
      </c>
      <c r="AG16" s="160"/>
      <c r="AH16" s="130"/>
      <c r="AI16" s="135" t="s">
        <v>0</v>
      </c>
      <c r="AJ16" s="130"/>
      <c r="AK16" s="135"/>
      <c r="AL16" s="174"/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201"/>
      <c r="NS16" s="201" t="s">
        <v>0</v>
      </c>
      <c r="NT16" s="201"/>
      <c r="NU16" s="199" t="s">
        <v>353</v>
      </c>
      <c r="NV16" s="200" t="s">
        <v>353</v>
      </c>
      <c r="NW16" s="168"/>
    </row>
    <row r="17" spans="1:387" ht="16.8">
      <c r="A17" s="128">
        <f>IF(B17="","",VLOOKUP(B17,'Registrovaní tipéri'!$A$2:$B$101,2,FALSE))</f>
        <v>67</v>
      </c>
      <c r="B17" s="180" t="s">
        <v>346</v>
      </c>
      <c r="C17" s="129"/>
      <c r="D17" s="176">
        <v>1</v>
      </c>
      <c r="E17" s="185" t="s">
        <v>0</v>
      </c>
      <c r="F17" s="172">
        <v>1</v>
      </c>
      <c r="G17" s="185" t="s">
        <v>297</v>
      </c>
      <c r="H17" s="184" t="s">
        <v>301</v>
      </c>
      <c r="I17" s="25"/>
      <c r="J17" s="201">
        <v>0</v>
      </c>
      <c r="K17" s="201" t="s">
        <v>0</v>
      </c>
      <c r="L17" s="201">
        <v>3</v>
      </c>
      <c r="M17" s="199" t="s">
        <v>301</v>
      </c>
      <c r="N17" s="200" t="s">
        <v>283</v>
      </c>
      <c r="O17" s="153"/>
      <c r="P17" s="130">
        <v>3</v>
      </c>
      <c r="Q17" s="135" t="s">
        <v>0</v>
      </c>
      <c r="R17" s="130">
        <v>0</v>
      </c>
      <c r="S17" s="199" t="s">
        <v>301</v>
      </c>
      <c r="T17" s="200" t="s">
        <v>286</v>
      </c>
      <c r="U17" s="160"/>
      <c r="V17" s="130">
        <v>2</v>
      </c>
      <c r="W17" s="135" t="s">
        <v>0</v>
      </c>
      <c r="X17" s="130">
        <v>2</v>
      </c>
      <c r="Y17" s="199" t="s">
        <v>297</v>
      </c>
      <c r="Z17" s="200" t="s">
        <v>286</v>
      </c>
      <c r="AA17" s="160"/>
      <c r="AB17" s="130"/>
      <c r="AC17" s="135" t="s">
        <v>0</v>
      </c>
      <c r="AD17" s="130"/>
      <c r="AE17" s="199" t="s">
        <v>353</v>
      </c>
      <c r="AF17" s="200" t="s">
        <v>353</v>
      </c>
      <c r="AG17" s="160"/>
      <c r="AH17" s="130"/>
      <c r="AI17" s="135" t="s">
        <v>0</v>
      </c>
      <c r="AJ17" s="130"/>
      <c r="AK17" s="135"/>
      <c r="AL17" s="174"/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201"/>
      <c r="NS17" s="201" t="s">
        <v>0</v>
      </c>
      <c r="NT17" s="201"/>
      <c r="NU17" s="199" t="s">
        <v>353</v>
      </c>
      <c r="NV17" s="200" t="s">
        <v>353</v>
      </c>
      <c r="NW17" s="168"/>
    </row>
    <row r="18" spans="1:387" ht="16.8">
      <c r="A18" s="128">
        <f>IF(B18="","",VLOOKUP(B18,'Registrovaní tipéri'!$A$2:$B$101,2,FALSE))</f>
        <v>1</v>
      </c>
      <c r="B18" s="180" t="s">
        <v>1</v>
      </c>
      <c r="C18" s="129"/>
      <c r="D18" s="176">
        <v>1</v>
      </c>
      <c r="E18" s="185" t="s">
        <v>0</v>
      </c>
      <c r="F18" s="172">
        <v>3</v>
      </c>
      <c r="G18" s="185" t="s">
        <v>299</v>
      </c>
      <c r="H18" s="184" t="s">
        <v>286</v>
      </c>
      <c r="I18" s="25"/>
      <c r="J18" s="201">
        <v>0</v>
      </c>
      <c r="K18" s="201" t="s">
        <v>0</v>
      </c>
      <c r="L18" s="201">
        <v>3</v>
      </c>
      <c r="M18" s="199" t="s">
        <v>299</v>
      </c>
      <c r="N18" s="200" t="s">
        <v>286</v>
      </c>
      <c r="O18" s="153"/>
      <c r="P18" s="130">
        <v>3</v>
      </c>
      <c r="Q18" s="135" t="s">
        <v>0</v>
      </c>
      <c r="R18" s="130">
        <v>0</v>
      </c>
      <c r="S18" s="199" t="s">
        <v>299</v>
      </c>
      <c r="T18" s="200" t="s">
        <v>286</v>
      </c>
      <c r="U18" s="160"/>
      <c r="V18" s="130">
        <v>0</v>
      </c>
      <c r="W18" s="135" t="s">
        <v>0</v>
      </c>
      <c r="X18" s="130">
        <v>3</v>
      </c>
      <c r="Y18" s="199" t="s">
        <v>297</v>
      </c>
      <c r="Z18" s="200" t="s">
        <v>286</v>
      </c>
      <c r="AA18" s="160"/>
      <c r="AB18" s="130">
        <v>3</v>
      </c>
      <c r="AC18" s="135" t="s">
        <v>0</v>
      </c>
      <c r="AD18" s="130">
        <v>0</v>
      </c>
      <c r="AE18" s="209" t="s">
        <v>297</v>
      </c>
      <c r="AF18" s="210" t="s">
        <v>283</v>
      </c>
      <c r="AG18" s="160"/>
      <c r="AH18" s="130"/>
      <c r="AI18" s="135" t="s">
        <v>0</v>
      </c>
      <c r="AJ18" s="130"/>
      <c r="AK18" s="135"/>
      <c r="AL18" s="174"/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201"/>
      <c r="NS18" s="201" t="s">
        <v>0</v>
      </c>
      <c r="NT18" s="201"/>
      <c r="NU18" s="199" t="s">
        <v>353</v>
      </c>
      <c r="NV18" s="200" t="s">
        <v>353</v>
      </c>
      <c r="NW18" s="168"/>
    </row>
    <row r="19" spans="1:387" ht="16.8">
      <c r="A19" s="128">
        <f>IF(B19="","",VLOOKUP(B19,'Registrovaní tipéri'!$A$2:$B$101,2,FALSE))</f>
        <v>77</v>
      </c>
      <c r="B19" s="170" t="s">
        <v>360</v>
      </c>
      <c r="C19" s="129"/>
      <c r="D19" s="176"/>
      <c r="E19" s="185" t="s">
        <v>0</v>
      </c>
      <c r="F19" s="172"/>
      <c r="G19" s="192" t="s">
        <v>353</v>
      </c>
      <c r="H19" s="193" t="s">
        <v>353</v>
      </c>
      <c r="I19" s="25"/>
      <c r="J19" s="201"/>
      <c r="K19" s="201" t="s">
        <v>0</v>
      </c>
      <c r="L19" s="201"/>
      <c r="M19" s="199" t="s">
        <v>353</v>
      </c>
      <c r="N19" s="200" t="s">
        <v>353</v>
      </c>
      <c r="O19" s="153"/>
      <c r="P19" s="130">
        <v>3</v>
      </c>
      <c r="Q19" s="135" t="s">
        <v>0</v>
      </c>
      <c r="R19" s="130">
        <v>1</v>
      </c>
      <c r="S19" s="199" t="s">
        <v>299</v>
      </c>
      <c r="T19" s="200" t="s">
        <v>297</v>
      </c>
      <c r="U19" s="160"/>
      <c r="V19" s="130"/>
      <c r="W19" s="135" t="s">
        <v>0</v>
      </c>
      <c r="X19" s="130"/>
      <c r="Y19" s="199" t="s">
        <v>353</v>
      </c>
      <c r="Z19" s="200" t="s">
        <v>353</v>
      </c>
      <c r="AA19" s="160"/>
      <c r="AB19" s="130">
        <v>4</v>
      </c>
      <c r="AC19" s="135" t="s">
        <v>0</v>
      </c>
      <c r="AD19" s="130">
        <v>1</v>
      </c>
      <c r="AE19" s="209" t="s">
        <v>300</v>
      </c>
      <c r="AF19" s="210" t="s">
        <v>297</v>
      </c>
      <c r="AG19" s="160"/>
      <c r="AH19" s="130"/>
      <c r="AI19" s="135" t="s">
        <v>0</v>
      </c>
      <c r="AJ19" s="130"/>
      <c r="AK19" s="135"/>
      <c r="AL19" s="174"/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201"/>
      <c r="NS19" s="201" t="s">
        <v>0</v>
      </c>
      <c r="NT19" s="201"/>
      <c r="NU19" s="199" t="s">
        <v>353</v>
      </c>
      <c r="NV19" s="200" t="s">
        <v>353</v>
      </c>
      <c r="NW19" s="168"/>
    </row>
    <row r="20" spans="1:387" ht="16.8">
      <c r="A20" s="128">
        <f>IF(B20="","",VLOOKUP(B20,'Registrovaní tipéri'!$A$2:$B$101,2,FALSE))</f>
        <v>35</v>
      </c>
      <c r="B20" s="180" t="s">
        <v>266</v>
      </c>
      <c r="C20" s="129"/>
      <c r="D20" s="176">
        <v>2</v>
      </c>
      <c r="E20" s="185" t="s">
        <v>0</v>
      </c>
      <c r="F20" s="172">
        <v>3</v>
      </c>
      <c r="G20" s="185" t="s">
        <v>299</v>
      </c>
      <c r="H20" s="184" t="s">
        <v>301</v>
      </c>
      <c r="I20" s="25"/>
      <c r="J20" s="201">
        <v>1</v>
      </c>
      <c r="K20" s="201" t="s">
        <v>0</v>
      </c>
      <c r="L20" s="201">
        <v>2</v>
      </c>
      <c r="M20" s="199" t="s">
        <v>297</v>
      </c>
      <c r="N20" s="200" t="s">
        <v>286</v>
      </c>
      <c r="O20" s="153"/>
      <c r="P20" s="130">
        <v>2</v>
      </c>
      <c r="Q20" s="135" t="s">
        <v>0</v>
      </c>
      <c r="R20" s="130">
        <v>0</v>
      </c>
      <c r="S20" s="199" t="s">
        <v>279</v>
      </c>
      <c r="T20" s="200" t="s">
        <v>283</v>
      </c>
      <c r="U20" s="160"/>
      <c r="V20" s="130">
        <v>0</v>
      </c>
      <c r="W20" s="135" t="s">
        <v>0</v>
      </c>
      <c r="X20" s="130">
        <v>3</v>
      </c>
      <c r="Y20" s="199" t="s">
        <v>297</v>
      </c>
      <c r="Z20" s="200" t="s">
        <v>286</v>
      </c>
      <c r="AA20" s="160"/>
      <c r="AB20" s="130">
        <v>2</v>
      </c>
      <c r="AC20" s="135" t="s">
        <v>0</v>
      </c>
      <c r="AD20" s="130">
        <v>1</v>
      </c>
      <c r="AE20" s="209" t="s">
        <v>297</v>
      </c>
      <c r="AF20" s="210" t="s">
        <v>297</v>
      </c>
      <c r="AG20" s="160"/>
      <c r="AH20" s="130"/>
      <c r="AI20" s="135" t="s">
        <v>0</v>
      </c>
      <c r="AJ20" s="130"/>
      <c r="AK20" s="135"/>
      <c r="AL20" s="174"/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201"/>
      <c r="NS20" s="201" t="s">
        <v>0</v>
      </c>
      <c r="NT20" s="201"/>
      <c r="NU20" s="199" t="s">
        <v>353</v>
      </c>
      <c r="NV20" s="200" t="s">
        <v>353</v>
      </c>
      <c r="NW20" s="168"/>
    </row>
    <row r="21" spans="1:387" ht="16.8">
      <c r="A21" s="128">
        <f>IF(B21="","",VLOOKUP(B21,'Registrovaní tipéri'!$A$2:$B$101,2,FALSE))</f>
        <v>31</v>
      </c>
      <c r="B21" s="180" t="s">
        <v>17</v>
      </c>
      <c r="C21" s="129"/>
      <c r="D21" s="176">
        <v>1</v>
      </c>
      <c r="E21" s="185" t="s">
        <v>0</v>
      </c>
      <c r="F21" s="172">
        <v>1</v>
      </c>
      <c r="G21" s="185" t="s">
        <v>297</v>
      </c>
      <c r="H21" s="184" t="s">
        <v>283</v>
      </c>
      <c r="I21" s="25"/>
      <c r="J21" s="201">
        <v>0</v>
      </c>
      <c r="K21" s="201" t="s">
        <v>0</v>
      </c>
      <c r="L21" s="201">
        <v>3</v>
      </c>
      <c r="M21" s="199" t="s">
        <v>297</v>
      </c>
      <c r="N21" s="200" t="s">
        <v>286</v>
      </c>
      <c r="O21" s="153"/>
      <c r="P21" s="130">
        <v>3</v>
      </c>
      <c r="Q21" s="135" t="s">
        <v>0</v>
      </c>
      <c r="R21" s="130">
        <v>1</v>
      </c>
      <c r="S21" s="199" t="s">
        <v>299</v>
      </c>
      <c r="T21" s="200" t="s">
        <v>286</v>
      </c>
      <c r="U21" s="160"/>
      <c r="V21" s="130"/>
      <c r="W21" s="135" t="s">
        <v>0</v>
      </c>
      <c r="X21" s="130"/>
      <c r="Y21" s="199" t="s">
        <v>353</v>
      </c>
      <c r="Z21" s="200" t="s">
        <v>353</v>
      </c>
      <c r="AA21" s="160"/>
      <c r="AB21" s="130">
        <v>2</v>
      </c>
      <c r="AC21" s="135" t="s">
        <v>0</v>
      </c>
      <c r="AD21" s="130">
        <v>0</v>
      </c>
      <c r="AE21" s="209" t="s">
        <v>297</v>
      </c>
      <c r="AF21" s="210" t="s">
        <v>286</v>
      </c>
      <c r="AG21" s="160"/>
      <c r="AH21" s="130"/>
      <c r="AI21" s="135" t="s">
        <v>0</v>
      </c>
      <c r="AJ21" s="130"/>
      <c r="AK21" s="135"/>
      <c r="AL21" s="174"/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201"/>
      <c r="NS21" s="201" t="s">
        <v>0</v>
      </c>
      <c r="NT21" s="201"/>
      <c r="NU21" s="199" t="s">
        <v>353</v>
      </c>
      <c r="NV21" s="200" t="s">
        <v>353</v>
      </c>
      <c r="NW21" s="168"/>
    </row>
    <row r="22" spans="1:387" ht="16.8">
      <c r="A22" s="128">
        <f>IF(B22="","",VLOOKUP(B22,'Registrovaní tipéri'!$A$2:$B$101,2,FALSE))</f>
        <v>29</v>
      </c>
      <c r="B22" s="180" t="s">
        <v>5</v>
      </c>
      <c r="C22" s="129"/>
      <c r="D22" s="176">
        <v>1</v>
      </c>
      <c r="E22" s="185" t="s">
        <v>0</v>
      </c>
      <c r="F22" s="172">
        <v>1</v>
      </c>
      <c r="G22" s="185" t="s">
        <v>297</v>
      </c>
      <c r="H22" s="184" t="s">
        <v>296</v>
      </c>
      <c r="I22" s="25"/>
      <c r="J22" s="201">
        <v>0</v>
      </c>
      <c r="K22" s="201" t="s">
        <v>0</v>
      </c>
      <c r="L22" s="201">
        <v>3</v>
      </c>
      <c r="M22" s="199" t="s">
        <v>297</v>
      </c>
      <c r="N22" s="200" t="s">
        <v>301</v>
      </c>
      <c r="O22" s="153"/>
      <c r="P22" s="130">
        <v>2</v>
      </c>
      <c r="Q22" s="135" t="s">
        <v>0</v>
      </c>
      <c r="R22" s="130">
        <v>0</v>
      </c>
      <c r="S22" s="199" t="s">
        <v>299</v>
      </c>
      <c r="T22" s="200" t="s">
        <v>297</v>
      </c>
      <c r="U22" s="160"/>
      <c r="V22" s="130">
        <v>1</v>
      </c>
      <c r="W22" s="135" t="s">
        <v>0</v>
      </c>
      <c r="X22" s="130">
        <v>1</v>
      </c>
      <c r="Y22" s="199" t="s">
        <v>297</v>
      </c>
      <c r="Z22" s="200" t="s">
        <v>283</v>
      </c>
      <c r="AA22" s="160"/>
      <c r="AB22" s="130">
        <v>3</v>
      </c>
      <c r="AC22" s="135" t="s">
        <v>0</v>
      </c>
      <c r="AD22" s="130">
        <v>0</v>
      </c>
      <c r="AE22" s="209" t="s">
        <v>297</v>
      </c>
      <c r="AF22" s="210" t="s">
        <v>301</v>
      </c>
      <c r="AG22" s="160"/>
      <c r="AH22" s="130"/>
      <c r="AI22" s="135" t="s">
        <v>0</v>
      </c>
      <c r="AJ22" s="130"/>
      <c r="AK22" s="135"/>
      <c r="AL22" s="174"/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201"/>
      <c r="NS22" s="201" t="s">
        <v>0</v>
      </c>
      <c r="NT22" s="201"/>
      <c r="NU22" s="199" t="s">
        <v>353</v>
      </c>
      <c r="NV22" s="200" t="s">
        <v>353</v>
      </c>
      <c r="NW22" s="168"/>
    </row>
    <row r="23" spans="1:387" ht="16.8">
      <c r="A23" s="128">
        <f>IF(B23="","",VLOOKUP(B23,'Registrovaní tipéri'!$A$2:$B$101,2,FALSE))</f>
        <v>18</v>
      </c>
      <c r="B23" s="180" t="s">
        <v>32</v>
      </c>
      <c r="C23" s="129"/>
      <c r="D23" s="176">
        <v>1</v>
      </c>
      <c r="E23" s="185" t="s">
        <v>0</v>
      </c>
      <c r="F23" s="172">
        <v>1</v>
      </c>
      <c r="G23" s="198" t="s">
        <v>292</v>
      </c>
      <c r="H23" s="197" t="s">
        <v>286</v>
      </c>
      <c r="I23" s="25"/>
      <c r="J23" s="201">
        <v>1</v>
      </c>
      <c r="K23" s="201" t="s">
        <v>0</v>
      </c>
      <c r="L23" s="201">
        <v>3</v>
      </c>
      <c r="M23" s="199" t="s">
        <v>297</v>
      </c>
      <c r="N23" s="200" t="s">
        <v>297</v>
      </c>
      <c r="O23" s="153"/>
      <c r="P23" s="130">
        <v>3</v>
      </c>
      <c r="Q23" s="135" t="s">
        <v>0</v>
      </c>
      <c r="R23" s="130">
        <v>1</v>
      </c>
      <c r="S23" s="199" t="s">
        <v>297</v>
      </c>
      <c r="T23" s="200" t="s">
        <v>297</v>
      </c>
      <c r="U23" s="160"/>
      <c r="V23" s="130">
        <v>0</v>
      </c>
      <c r="W23" s="135" t="s">
        <v>0</v>
      </c>
      <c r="X23" s="130">
        <v>3</v>
      </c>
      <c r="Y23" s="199" t="s">
        <v>297</v>
      </c>
      <c r="Z23" s="200" t="s">
        <v>297</v>
      </c>
      <c r="AA23" s="160"/>
      <c r="AB23" s="130">
        <v>2</v>
      </c>
      <c r="AC23" s="135" t="s">
        <v>0</v>
      </c>
      <c r="AD23" s="130">
        <v>0</v>
      </c>
      <c r="AE23" s="209" t="s">
        <v>297</v>
      </c>
      <c r="AF23" s="210" t="s">
        <v>297</v>
      </c>
      <c r="AG23" s="160"/>
      <c r="AH23" s="130"/>
      <c r="AI23" s="135" t="s">
        <v>0</v>
      </c>
      <c r="AJ23" s="130"/>
      <c r="AK23" s="135"/>
      <c r="AL23" s="174"/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201"/>
      <c r="NS23" s="201" t="s">
        <v>0</v>
      </c>
      <c r="NT23" s="201"/>
      <c r="NU23" s="199" t="s">
        <v>353</v>
      </c>
      <c r="NV23" s="200" t="s">
        <v>353</v>
      </c>
      <c r="NW23" s="168"/>
    </row>
    <row r="24" spans="1:387" ht="16.8">
      <c r="A24" s="128">
        <f>IF(B24="","",VLOOKUP(B24,'Registrovaní tipéri'!$A$2:$B$101,2,FALSE))</f>
        <v>55</v>
      </c>
      <c r="B24" s="180" t="s">
        <v>9</v>
      </c>
      <c r="C24" s="129"/>
      <c r="D24" s="176">
        <v>1</v>
      </c>
      <c r="E24" s="185" t="s">
        <v>0</v>
      </c>
      <c r="F24" s="172">
        <v>3</v>
      </c>
      <c r="G24" s="185" t="s">
        <v>297</v>
      </c>
      <c r="H24" s="184" t="s">
        <v>288</v>
      </c>
      <c r="I24" s="25"/>
      <c r="J24" s="201"/>
      <c r="K24" s="201" t="s">
        <v>0</v>
      </c>
      <c r="L24" s="201"/>
      <c r="M24" s="199" t="s">
        <v>353</v>
      </c>
      <c r="N24" s="200" t="s">
        <v>353</v>
      </c>
      <c r="O24" s="153"/>
      <c r="P24" s="130">
        <v>3</v>
      </c>
      <c r="Q24" s="135" t="s">
        <v>0</v>
      </c>
      <c r="R24" s="130">
        <v>0</v>
      </c>
      <c r="S24" s="199" t="s">
        <v>297</v>
      </c>
      <c r="T24" s="200" t="s">
        <v>301</v>
      </c>
      <c r="U24" s="160"/>
      <c r="V24" s="130">
        <v>0</v>
      </c>
      <c r="W24" s="135" t="s">
        <v>0</v>
      </c>
      <c r="X24" s="130">
        <v>3</v>
      </c>
      <c r="Y24" s="199" t="s">
        <v>297</v>
      </c>
      <c r="Z24" s="200" t="s">
        <v>301</v>
      </c>
      <c r="AA24" s="160"/>
      <c r="AB24" s="130">
        <v>3</v>
      </c>
      <c r="AC24" s="135" t="s">
        <v>0</v>
      </c>
      <c r="AD24" s="130">
        <v>0</v>
      </c>
      <c r="AE24" s="209" t="s">
        <v>297</v>
      </c>
      <c r="AF24" s="210" t="s">
        <v>301</v>
      </c>
      <c r="AG24" s="160"/>
      <c r="AH24" s="130"/>
      <c r="AI24" s="135" t="s">
        <v>0</v>
      </c>
      <c r="AJ24" s="130"/>
      <c r="AK24" s="135"/>
      <c r="AL24" s="174"/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201"/>
      <c r="NS24" s="201" t="s">
        <v>0</v>
      </c>
      <c r="NT24" s="201"/>
      <c r="NU24" s="199" t="s">
        <v>353</v>
      </c>
      <c r="NV24" s="200" t="s">
        <v>353</v>
      </c>
      <c r="NW24" s="168"/>
    </row>
    <row r="25" spans="1:387" ht="16.8">
      <c r="A25" s="128">
        <f>IF(B25="","",VLOOKUP(B25,'Registrovaní tipéri'!$A$2:$B$101,2,FALSE))</f>
        <v>24</v>
      </c>
      <c r="B25" s="180" t="s">
        <v>248</v>
      </c>
      <c r="C25" s="129"/>
      <c r="D25" s="176"/>
      <c r="E25" s="185" t="s">
        <v>0</v>
      </c>
      <c r="F25" s="172"/>
      <c r="G25" s="192" t="s">
        <v>353</v>
      </c>
      <c r="H25" s="193" t="s">
        <v>353</v>
      </c>
      <c r="I25" s="25"/>
      <c r="J25" s="201">
        <v>0</v>
      </c>
      <c r="K25" s="201" t="s">
        <v>0</v>
      </c>
      <c r="L25" s="201">
        <v>3</v>
      </c>
      <c r="M25" s="199" t="s">
        <v>297</v>
      </c>
      <c r="N25" s="200" t="s">
        <v>286</v>
      </c>
      <c r="O25" s="153"/>
      <c r="P25" s="130">
        <v>3</v>
      </c>
      <c r="Q25" s="135" t="s">
        <v>0</v>
      </c>
      <c r="R25" s="130">
        <v>0</v>
      </c>
      <c r="S25" s="199" t="s">
        <v>301</v>
      </c>
      <c r="T25" s="200" t="s">
        <v>297</v>
      </c>
      <c r="U25" s="160"/>
      <c r="V25" s="130">
        <v>1</v>
      </c>
      <c r="W25" s="135" t="s">
        <v>0</v>
      </c>
      <c r="X25" s="130">
        <v>3</v>
      </c>
      <c r="Y25" s="199" t="s">
        <v>296</v>
      </c>
      <c r="Z25" s="200" t="s">
        <v>283</v>
      </c>
      <c r="AA25" s="160"/>
      <c r="AB25" s="130">
        <v>4</v>
      </c>
      <c r="AC25" s="135" t="s">
        <v>0</v>
      </c>
      <c r="AD25" s="130">
        <v>1</v>
      </c>
      <c r="AE25" s="209" t="s">
        <v>297</v>
      </c>
      <c r="AF25" s="210" t="s">
        <v>301</v>
      </c>
      <c r="AG25" s="160"/>
      <c r="AH25" s="130"/>
      <c r="AI25" s="135" t="s">
        <v>0</v>
      </c>
      <c r="AJ25" s="130"/>
      <c r="AK25" s="135"/>
      <c r="AL25" s="174"/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201"/>
      <c r="NS25" s="201" t="s">
        <v>0</v>
      </c>
      <c r="NT25" s="201"/>
      <c r="NU25" s="199" t="s">
        <v>353</v>
      </c>
      <c r="NV25" s="200" t="s">
        <v>353</v>
      </c>
      <c r="NW25" s="168"/>
    </row>
    <row r="26" spans="1:387" ht="16.8">
      <c r="A26" s="128">
        <f>IF(B26="","",VLOOKUP(B26,'Registrovaní tipéri'!$A$2:$B$101,2,FALSE))</f>
        <v>23</v>
      </c>
      <c r="B26" s="180" t="s">
        <v>262</v>
      </c>
      <c r="C26" s="129"/>
      <c r="D26" s="176">
        <v>2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201">
        <v>0</v>
      </c>
      <c r="K26" s="201" t="s">
        <v>0</v>
      </c>
      <c r="L26" s="201">
        <v>3</v>
      </c>
      <c r="M26" s="199" t="s">
        <v>299</v>
      </c>
      <c r="N26" s="200" t="s">
        <v>297</v>
      </c>
      <c r="O26" s="153"/>
      <c r="P26" s="130"/>
      <c r="Q26" s="135" t="s">
        <v>0</v>
      </c>
      <c r="R26" s="130"/>
      <c r="S26" s="199" t="s">
        <v>353</v>
      </c>
      <c r="T26" s="200" t="s">
        <v>353</v>
      </c>
      <c r="U26" s="160"/>
      <c r="V26" s="130">
        <v>1</v>
      </c>
      <c r="W26" s="135" t="s">
        <v>0</v>
      </c>
      <c r="X26" s="130">
        <v>2</v>
      </c>
      <c r="Y26" s="199" t="s">
        <v>297</v>
      </c>
      <c r="Z26" s="200" t="s">
        <v>295</v>
      </c>
      <c r="AA26" s="160"/>
      <c r="AB26" s="130">
        <v>3</v>
      </c>
      <c r="AC26" s="135" t="s">
        <v>0</v>
      </c>
      <c r="AD26" s="130">
        <v>1</v>
      </c>
      <c r="AE26" s="209" t="s">
        <v>297</v>
      </c>
      <c r="AF26" s="210" t="s">
        <v>301</v>
      </c>
      <c r="AG26" s="160"/>
      <c r="AH26" s="130"/>
      <c r="AI26" s="135" t="s">
        <v>0</v>
      </c>
      <c r="AJ26" s="130"/>
      <c r="AK26" s="135"/>
      <c r="AL26" s="174"/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201"/>
      <c r="NS26" s="201" t="s">
        <v>0</v>
      </c>
      <c r="NT26" s="201"/>
      <c r="NU26" s="199" t="s">
        <v>353</v>
      </c>
      <c r="NV26" s="200" t="s">
        <v>353</v>
      </c>
      <c r="NW26" s="168"/>
    </row>
    <row r="27" spans="1:387" ht="16.8">
      <c r="A27" s="128">
        <f>IF(B27="","",VLOOKUP(B27,'Registrovaní tipéri'!$A$2:$B$101,2,FALSE))</f>
        <v>43</v>
      </c>
      <c r="B27" s="180" t="s">
        <v>25</v>
      </c>
      <c r="C27" s="129"/>
      <c r="D27" s="176">
        <v>2</v>
      </c>
      <c r="E27" s="185" t="s">
        <v>0</v>
      </c>
      <c r="F27" s="172">
        <v>2</v>
      </c>
      <c r="G27" s="198" t="s">
        <v>301</v>
      </c>
      <c r="H27" s="197" t="s">
        <v>292</v>
      </c>
      <c r="I27" s="25"/>
      <c r="J27" s="201">
        <v>0</v>
      </c>
      <c r="K27" s="201" t="s">
        <v>0</v>
      </c>
      <c r="L27" s="201">
        <v>3</v>
      </c>
      <c r="M27" s="199" t="s">
        <v>299</v>
      </c>
      <c r="N27" s="200" t="s">
        <v>289</v>
      </c>
      <c r="O27" s="153"/>
      <c r="P27" s="130">
        <v>4</v>
      </c>
      <c r="Q27" s="135" t="s">
        <v>0</v>
      </c>
      <c r="R27" s="130">
        <v>0</v>
      </c>
      <c r="S27" s="199" t="s">
        <v>299</v>
      </c>
      <c r="T27" s="200" t="s">
        <v>291</v>
      </c>
      <c r="U27" s="160"/>
      <c r="V27" s="130">
        <v>0</v>
      </c>
      <c r="W27" s="135" t="s">
        <v>0</v>
      </c>
      <c r="X27" s="130">
        <v>3</v>
      </c>
      <c r="Y27" s="199" t="s">
        <v>297</v>
      </c>
      <c r="Z27" s="200" t="s">
        <v>353</v>
      </c>
      <c r="AA27" s="160"/>
      <c r="AB27" s="130"/>
      <c r="AC27" s="135" t="s">
        <v>0</v>
      </c>
      <c r="AD27" s="130"/>
      <c r="AE27" s="199" t="s">
        <v>353</v>
      </c>
      <c r="AF27" s="200" t="s">
        <v>353</v>
      </c>
      <c r="AG27" s="160"/>
      <c r="AH27" s="130"/>
      <c r="AI27" s="135" t="s">
        <v>0</v>
      </c>
      <c r="AJ27" s="130"/>
      <c r="AK27" s="135"/>
      <c r="AL27" s="174"/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201"/>
      <c r="NS27" s="201" t="s">
        <v>0</v>
      </c>
      <c r="NT27" s="201"/>
      <c r="NU27" s="199" t="s">
        <v>353</v>
      </c>
      <c r="NV27" s="200" t="s">
        <v>353</v>
      </c>
      <c r="NW27" s="168"/>
    </row>
    <row r="28" spans="1:387" ht="16.8">
      <c r="A28" s="128">
        <f>IF(B28="","",VLOOKUP(B28,'Registrovaní tipéri'!$A$2:$B$101,2,FALSE))</f>
        <v>27</v>
      </c>
      <c r="B28" s="180" t="s">
        <v>27</v>
      </c>
      <c r="C28" s="129"/>
      <c r="D28" s="176">
        <v>1</v>
      </c>
      <c r="E28" s="185" t="s">
        <v>0</v>
      </c>
      <c r="F28" s="172">
        <v>2</v>
      </c>
      <c r="G28" s="185" t="s">
        <v>297</v>
      </c>
      <c r="H28" s="184" t="s">
        <v>286</v>
      </c>
      <c r="I28" s="25"/>
      <c r="J28" s="201">
        <v>0</v>
      </c>
      <c r="K28" s="201" t="s">
        <v>0</v>
      </c>
      <c r="L28" s="201">
        <v>3</v>
      </c>
      <c r="M28" s="199" t="s">
        <v>297</v>
      </c>
      <c r="N28" s="200" t="s">
        <v>286</v>
      </c>
      <c r="O28" s="153"/>
      <c r="P28" s="130">
        <v>3</v>
      </c>
      <c r="Q28" s="135" t="s">
        <v>0</v>
      </c>
      <c r="R28" s="130">
        <v>0</v>
      </c>
      <c r="S28" s="199" t="s">
        <v>297</v>
      </c>
      <c r="T28" s="200" t="s">
        <v>286</v>
      </c>
      <c r="U28" s="160"/>
      <c r="V28" s="130">
        <v>0</v>
      </c>
      <c r="W28" s="135" t="s">
        <v>0</v>
      </c>
      <c r="X28" s="130">
        <v>2</v>
      </c>
      <c r="Y28" s="199" t="s">
        <v>297</v>
      </c>
      <c r="Z28" s="200" t="s">
        <v>286</v>
      </c>
      <c r="AA28" s="160"/>
      <c r="AB28" s="130">
        <v>3</v>
      </c>
      <c r="AC28" s="135" t="s">
        <v>0</v>
      </c>
      <c r="AD28" s="130">
        <v>0</v>
      </c>
      <c r="AE28" s="209" t="s">
        <v>297</v>
      </c>
      <c r="AF28" s="210" t="s">
        <v>286</v>
      </c>
      <c r="AG28" s="160"/>
      <c r="AH28" s="130"/>
      <c r="AI28" s="135" t="s">
        <v>0</v>
      </c>
      <c r="AJ28" s="130"/>
      <c r="AK28" s="135"/>
      <c r="AL28" s="174"/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201"/>
      <c r="NS28" s="201" t="s">
        <v>0</v>
      </c>
      <c r="NT28" s="201"/>
      <c r="NU28" s="199" t="s">
        <v>353</v>
      </c>
      <c r="NV28" s="200" t="s">
        <v>353</v>
      </c>
      <c r="NW28" s="168"/>
    </row>
    <row r="29" spans="1:387" ht="16.8">
      <c r="A29" s="128">
        <f>IF(B29="","",VLOOKUP(B29,'Registrovaní tipéri'!$A$2:$B$101,2,FALSE))</f>
        <v>15</v>
      </c>
      <c r="B29" s="180" t="s">
        <v>258</v>
      </c>
      <c r="C29" s="129"/>
      <c r="D29" s="176"/>
      <c r="E29" s="185" t="s">
        <v>0</v>
      </c>
      <c r="F29" s="172"/>
      <c r="G29" s="192" t="s">
        <v>353</v>
      </c>
      <c r="H29" s="193" t="s">
        <v>353</v>
      </c>
      <c r="I29" s="25"/>
      <c r="J29" s="201"/>
      <c r="K29" s="201" t="s">
        <v>0</v>
      </c>
      <c r="L29" s="201"/>
      <c r="M29" s="199" t="s">
        <v>353</v>
      </c>
      <c r="N29" s="200" t="s">
        <v>353</v>
      </c>
      <c r="O29" s="153"/>
      <c r="P29" s="130"/>
      <c r="Q29" s="135" t="s">
        <v>0</v>
      </c>
      <c r="R29" s="130"/>
      <c r="S29" s="199" t="s">
        <v>353</v>
      </c>
      <c r="T29" s="200" t="s">
        <v>353</v>
      </c>
      <c r="U29" s="160"/>
      <c r="V29" s="130"/>
      <c r="W29" s="135" t="s">
        <v>0</v>
      </c>
      <c r="X29" s="130"/>
      <c r="Y29" s="199" t="s">
        <v>353</v>
      </c>
      <c r="Z29" s="200" t="s">
        <v>353</v>
      </c>
      <c r="AA29" s="160"/>
      <c r="AB29" s="130"/>
      <c r="AC29" s="135" t="s">
        <v>0</v>
      </c>
      <c r="AD29" s="130"/>
      <c r="AE29" s="199" t="s">
        <v>353</v>
      </c>
      <c r="AF29" s="200" t="s">
        <v>353</v>
      </c>
      <c r="AG29" s="160"/>
      <c r="AH29" s="130"/>
      <c r="AI29" s="135" t="s">
        <v>0</v>
      </c>
      <c r="AJ29" s="130"/>
      <c r="AK29" s="135"/>
      <c r="AL29" s="174"/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201"/>
      <c r="NS29" s="201" t="s">
        <v>0</v>
      </c>
      <c r="NT29" s="201"/>
      <c r="NU29" s="199" t="s">
        <v>353</v>
      </c>
      <c r="NV29" s="200" t="s">
        <v>353</v>
      </c>
      <c r="NW29" s="168"/>
    </row>
    <row r="30" spans="1:387" ht="16.8">
      <c r="A30" s="128">
        <f>IF(B30="","",VLOOKUP(B30,'Registrovaní tipéri'!$A$2:$B$101,2,FALSE))</f>
        <v>40</v>
      </c>
      <c r="B30" s="180" t="s">
        <v>26</v>
      </c>
      <c r="C30" s="129"/>
      <c r="D30" s="176">
        <v>3</v>
      </c>
      <c r="E30" s="185" t="s">
        <v>0</v>
      </c>
      <c r="F30" s="172">
        <v>1</v>
      </c>
      <c r="G30" s="185" t="s">
        <v>297</v>
      </c>
      <c r="H30" s="184" t="s">
        <v>341</v>
      </c>
      <c r="I30" s="25"/>
      <c r="J30" s="201">
        <v>0</v>
      </c>
      <c r="K30" s="201" t="s">
        <v>0</v>
      </c>
      <c r="L30" s="201">
        <v>4</v>
      </c>
      <c r="M30" s="199" t="s">
        <v>297</v>
      </c>
      <c r="N30" s="200" t="s">
        <v>286</v>
      </c>
      <c r="O30" s="153"/>
      <c r="P30" s="130">
        <v>3</v>
      </c>
      <c r="Q30" s="135" t="s">
        <v>0</v>
      </c>
      <c r="R30" s="130">
        <v>0</v>
      </c>
      <c r="S30" s="199" t="s">
        <v>301</v>
      </c>
      <c r="T30" s="200" t="s">
        <v>299</v>
      </c>
      <c r="U30" s="160"/>
      <c r="V30" s="130">
        <v>1</v>
      </c>
      <c r="W30" s="135" t="s">
        <v>0</v>
      </c>
      <c r="X30" s="130">
        <v>3</v>
      </c>
      <c r="Y30" s="199" t="s">
        <v>297</v>
      </c>
      <c r="Z30" s="200" t="s">
        <v>297</v>
      </c>
      <c r="AA30" s="160"/>
      <c r="AB30" s="130">
        <v>3</v>
      </c>
      <c r="AC30" s="135" t="s">
        <v>0</v>
      </c>
      <c r="AD30" s="130">
        <v>0</v>
      </c>
      <c r="AE30" s="209" t="s">
        <v>297</v>
      </c>
      <c r="AF30" s="210" t="s">
        <v>297</v>
      </c>
      <c r="AG30" s="160"/>
      <c r="AH30" s="130"/>
      <c r="AI30" s="135" t="s">
        <v>0</v>
      </c>
      <c r="AJ30" s="130"/>
      <c r="AK30" s="135"/>
      <c r="AL30" s="174"/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201"/>
      <c r="NS30" s="201" t="s">
        <v>0</v>
      </c>
      <c r="NT30" s="201"/>
      <c r="NU30" s="199" t="s">
        <v>353</v>
      </c>
      <c r="NV30" s="200" t="s">
        <v>353</v>
      </c>
      <c r="NW30" s="168"/>
    </row>
    <row r="31" spans="1:387" ht="16.8">
      <c r="A31" s="128">
        <f>IF(B31="","",VLOOKUP(B31,'Registrovaní tipéri'!$A$2:$B$101,2,FALSE))</f>
        <v>33</v>
      </c>
      <c r="B31" s="180" t="s">
        <v>264</v>
      </c>
      <c r="C31" s="129"/>
      <c r="D31" s="176">
        <v>1</v>
      </c>
      <c r="E31" s="185" t="s">
        <v>0</v>
      </c>
      <c r="F31" s="172">
        <v>3</v>
      </c>
      <c r="G31" s="198" t="s">
        <v>299</v>
      </c>
      <c r="H31" s="197" t="s">
        <v>297</v>
      </c>
      <c r="I31" s="25"/>
      <c r="J31" s="201">
        <v>0</v>
      </c>
      <c r="K31" s="201" t="s">
        <v>0</v>
      </c>
      <c r="L31" s="201">
        <v>3</v>
      </c>
      <c r="M31" s="199" t="s">
        <v>297</v>
      </c>
      <c r="N31" s="200" t="s">
        <v>289</v>
      </c>
      <c r="O31" s="153"/>
      <c r="P31" s="130">
        <v>3</v>
      </c>
      <c r="Q31" s="135" t="s">
        <v>0</v>
      </c>
      <c r="R31" s="130">
        <v>1</v>
      </c>
      <c r="S31" s="199" t="s">
        <v>299</v>
      </c>
      <c r="T31" s="200" t="s">
        <v>297</v>
      </c>
      <c r="U31" s="160"/>
      <c r="V31" s="130">
        <v>0</v>
      </c>
      <c r="W31" s="135" t="s">
        <v>0</v>
      </c>
      <c r="X31" s="130">
        <v>2</v>
      </c>
      <c r="Y31" s="199" t="s">
        <v>301</v>
      </c>
      <c r="Z31" s="200" t="s">
        <v>297</v>
      </c>
      <c r="AA31" s="160"/>
      <c r="AB31" s="130">
        <v>2</v>
      </c>
      <c r="AC31" s="135" t="s">
        <v>0</v>
      </c>
      <c r="AD31" s="130">
        <v>0</v>
      </c>
      <c r="AE31" s="209" t="s">
        <v>300</v>
      </c>
      <c r="AF31" s="210" t="s">
        <v>297</v>
      </c>
      <c r="AG31" s="160"/>
      <c r="AH31" s="130"/>
      <c r="AI31" s="135" t="s">
        <v>0</v>
      </c>
      <c r="AJ31" s="130"/>
      <c r="AK31" s="135"/>
      <c r="AL31" s="174"/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201"/>
      <c r="NS31" s="201" t="s">
        <v>0</v>
      </c>
      <c r="NT31" s="201"/>
      <c r="NU31" s="199" t="s">
        <v>353</v>
      </c>
      <c r="NV31" s="200" t="s">
        <v>353</v>
      </c>
      <c r="NW31" s="168"/>
    </row>
    <row r="32" spans="1:387" ht="16.8">
      <c r="A32" s="128">
        <f>IF(B32="","",VLOOKUP(B32,'Registrovaní tipéri'!$A$2:$B$101,2,FALSE))</f>
        <v>47</v>
      </c>
      <c r="B32" s="180" t="s">
        <v>30</v>
      </c>
      <c r="C32" s="129"/>
      <c r="D32" s="176">
        <v>2</v>
      </c>
      <c r="E32" s="185" t="s">
        <v>0</v>
      </c>
      <c r="F32" s="172">
        <v>2</v>
      </c>
      <c r="G32" s="187" t="s">
        <v>297</v>
      </c>
      <c r="H32" s="188" t="s">
        <v>292</v>
      </c>
      <c r="I32" s="25"/>
      <c r="J32" s="201">
        <v>0</v>
      </c>
      <c r="K32" s="201" t="s">
        <v>0</v>
      </c>
      <c r="L32" s="201">
        <v>2</v>
      </c>
      <c r="M32" s="199" t="s">
        <v>297</v>
      </c>
      <c r="N32" s="200" t="s">
        <v>289</v>
      </c>
      <c r="O32" s="153"/>
      <c r="P32" s="130"/>
      <c r="Q32" s="135" t="s">
        <v>0</v>
      </c>
      <c r="R32" s="130"/>
      <c r="S32" s="199" t="s">
        <v>353</v>
      </c>
      <c r="T32" s="200" t="s">
        <v>353</v>
      </c>
      <c r="U32" s="160"/>
      <c r="V32" s="130">
        <v>2</v>
      </c>
      <c r="W32" s="135" t="s">
        <v>0</v>
      </c>
      <c r="X32" s="130">
        <v>3</v>
      </c>
      <c r="Y32" s="199" t="s">
        <v>279</v>
      </c>
      <c r="Z32" s="200" t="s">
        <v>297</v>
      </c>
      <c r="AA32" s="160"/>
      <c r="AB32" s="130">
        <v>3</v>
      </c>
      <c r="AC32" s="135" t="s">
        <v>0</v>
      </c>
      <c r="AD32" s="130">
        <v>0</v>
      </c>
      <c r="AE32" s="209" t="s">
        <v>301</v>
      </c>
      <c r="AF32" s="210" t="s">
        <v>297</v>
      </c>
      <c r="AG32" s="160"/>
      <c r="AH32" s="130"/>
      <c r="AI32" s="135" t="s">
        <v>0</v>
      </c>
      <c r="AJ32" s="130"/>
      <c r="AK32" s="135"/>
      <c r="AL32" s="174"/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201"/>
      <c r="NS32" s="201" t="s">
        <v>0</v>
      </c>
      <c r="NT32" s="201"/>
      <c r="NU32" s="199" t="s">
        <v>353</v>
      </c>
      <c r="NV32" s="200" t="s">
        <v>353</v>
      </c>
      <c r="NW32" s="168"/>
    </row>
    <row r="33" spans="1:387" ht="16.8">
      <c r="A33" s="128">
        <f>IF(B33="","",VLOOKUP(B33,'Registrovaní tipéri'!$A$2:$B$101,2,FALSE))</f>
        <v>76</v>
      </c>
      <c r="B33" s="180" t="s">
        <v>357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201">
        <v>0</v>
      </c>
      <c r="K33" s="201" t="s">
        <v>0</v>
      </c>
      <c r="L33" s="201">
        <v>4</v>
      </c>
      <c r="M33" s="199" t="s">
        <v>297</v>
      </c>
      <c r="N33" s="200" t="s">
        <v>296</v>
      </c>
      <c r="O33" s="153"/>
      <c r="P33" s="130">
        <v>3</v>
      </c>
      <c r="Q33" s="135" t="s">
        <v>0</v>
      </c>
      <c r="R33" s="130">
        <v>1</v>
      </c>
      <c r="S33" s="199" t="s">
        <v>297</v>
      </c>
      <c r="T33" s="200" t="s">
        <v>286</v>
      </c>
      <c r="U33" s="160"/>
      <c r="V33" s="130">
        <v>1</v>
      </c>
      <c r="W33" s="135" t="s">
        <v>0</v>
      </c>
      <c r="X33" s="130">
        <v>4</v>
      </c>
      <c r="Y33" s="199" t="s">
        <v>297</v>
      </c>
      <c r="Z33" s="200" t="s">
        <v>286</v>
      </c>
      <c r="AA33" s="160"/>
      <c r="AB33" s="130"/>
      <c r="AC33" s="135" t="s">
        <v>0</v>
      </c>
      <c r="AD33" s="130"/>
      <c r="AE33" s="199" t="s">
        <v>353</v>
      </c>
      <c r="AF33" s="200" t="s">
        <v>353</v>
      </c>
      <c r="AG33" s="160"/>
      <c r="AH33" s="130"/>
      <c r="AI33" s="135" t="s">
        <v>0</v>
      </c>
      <c r="AJ33" s="130"/>
      <c r="AK33" s="135"/>
      <c r="AL33" s="174"/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201"/>
      <c r="NS33" s="201" t="s">
        <v>0</v>
      </c>
      <c r="NT33" s="201"/>
      <c r="NU33" s="199" t="s">
        <v>353</v>
      </c>
      <c r="NV33" s="200" t="s">
        <v>353</v>
      </c>
      <c r="NW33" s="168"/>
    </row>
    <row r="34" spans="1:387" ht="16.8">
      <c r="A34" s="128">
        <f>IF(B34="","",VLOOKUP(B34,'Registrovaní tipéri'!$A$2:$B$101,2,FALSE))</f>
        <v>9</v>
      </c>
      <c r="B34" s="180" t="s">
        <v>13</v>
      </c>
      <c r="C34" s="129"/>
      <c r="D34" s="176">
        <v>2</v>
      </c>
      <c r="E34" s="185" t="s">
        <v>0</v>
      </c>
      <c r="F34" s="172">
        <v>1</v>
      </c>
      <c r="G34" s="185" t="s">
        <v>342</v>
      </c>
      <c r="H34" s="184" t="s">
        <v>343</v>
      </c>
      <c r="I34" s="25"/>
      <c r="J34" s="201"/>
      <c r="K34" s="201" t="s">
        <v>0</v>
      </c>
      <c r="L34" s="201"/>
      <c r="M34" s="199" t="s">
        <v>353</v>
      </c>
      <c r="N34" s="200" t="s">
        <v>353</v>
      </c>
      <c r="O34" s="153"/>
      <c r="P34" s="130">
        <v>2</v>
      </c>
      <c r="Q34" s="135" t="s">
        <v>0</v>
      </c>
      <c r="R34" s="130">
        <v>0</v>
      </c>
      <c r="S34" s="199" t="s">
        <v>297</v>
      </c>
      <c r="T34" s="200" t="s">
        <v>301</v>
      </c>
      <c r="U34" s="160"/>
      <c r="V34" s="130">
        <v>0</v>
      </c>
      <c r="W34" s="135" t="s">
        <v>0</v>
      </c>
      <c r="X34" s="130">
        <v>2</v>
      </c>
      <c r="Y34" s="199" t="s">
        <v>297</v>
      </c>
      <c r="Z34" s="200" t="s">
        <v>279</v>
      </c>
      <c r="AA34" s="160"/>
      <c r="AB34" s="130">
        <v>1</v>
      </c>
      <c r="AC34" s="135" t="s">
        <v>0</v>
      </c>
      <c r="AD34" s="130">
        <v>0</v>
      </c>
      <c r="AE34" s="209" t="s">
        <v>297</v>
      </c>
      <c r="AF34" s="210" t="s">
        <v>301</v>
      </c>
      <c r="AG34" s="160"/>
      <c r="AH34" s="130"/>
      <c r="AI34" s="135" t="s">
        <v>0</v>
      </c>
      <c r="AJ34" s="130"/>
      <c r="AK34" s="135"/>
      <c r="AL34" s="174"/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201"/>
      <c r="NS34" s="201" t="s">
        <v>0</v>
      </c>
      <c r="NT34" s="201"/>
      <c r="NU34" s="199" t="s">
        <v>353</v>
      </c>
      <c r="NV34" s="200" t="s">
        <v>353</v>
      </c>
      <c r="NW34" s="168"/>
    </row>
    <row r="35" spans="1:387" ht="16.8">
      <c r="A35" s="128">
        <f>IF(B35="","",VLOOKUP(B35,'Registrovaní tipéri'!$A$2:$B$101,2,FALSE))</f>
        <v>30</v>
      </c>
      <c r="B35" s="180" t="s">
        <v>333</v>
      </c>
      <c r="C35" s="129"/>
      <c r="D35" s="176"/>
      <c r="E35" s="185" t="s">
        <v>0</v>
      </c>
      <c r="F35" s="172"/>
      <c r="G35" s="192" t="s">
        <v>353</v>
      </c>
      <c r="H35" s="193" t="s">
        <v>353</v>
      </c>
      <c r="I35" s="25"/>
      <c r="J35" s="201">
        <v>1</v>
      </c>
      <c r="K35" s="201" t="s">
        <v>0</v>
      </c>
      <c r="L35" s="201">
        <v>4</v>
      </c>
      <c r="M35" s="199" t="s">
        <v>297</v>
      </c>
      <c r="N35" s="200" t="s">
        <v>286</v>
      </c>
      <c r="O35" s="153"/>
      <c r="P35" s="130">
        <v>3</v>
      </c>
      <c r="Q35" s="135" t="s">
        <v>0</v>
      </c>
      <c r="R35" s="130">
        <v>0</v>
      </c>
      <c r="S35" s="199" t="s">
        <v>297</v>
      </c>
      <c r="T35" s="200" t="s">
        <v>286</v>
      </c>
      <c r="U35" s="160"/>
      <c r="V35" s="130">
        <v>1</v>
      </c>
      <c r="W35" s="135" t="s">
        <v>0</v>
      </c>
      <c r="X35" s="130">
        <v>2</v>
      </c>
      <c r="Y35" s="199" t="s">
        <v>301</v>
      </c>
      <c r="Z35" s="200" t="s">
        <v>283</v>
      </c>
      <c r="AA35" s="160"/>
      <c r="AB35" s="130">
        <v>3</v>
      </c>
      <c r="AC35" s="135" t="s">
        <v>0</v>
      </c>
      <c r="AD35" s="130">
        <v>0</v>
      </c>
      <c r="AE35" s="209" t="s">
        <v>297</v>
      </c>
      <c r="AF35" s="210" t="s">
        <v>300</v>
      </c>
      <c r="AG35" s="160"/>
      <c r="AH35" s="130"/>
      <c r="AI35" s="135" t="s">
        <v>0</v>
      </c>
      <c r="AJ35" s="130"/>
      <c r="AK35" s="135"/>
      <c r="AL35" s="174"/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201"/>
      <c r="NS35" s="201" t="s">
        <v>0</v>
      </c>
      <c r="NT35" s="201"/>
      <c r="NU35" s="199" t="s">
        <v>353</v>
      </c>
      <c r="NV35" s="200" t="s">
        <v>353</v>
      </c>
      <c r="NW35" s="168"/>
    </row>
    <row r="36" spans="1:387" ht="16.8">
      <c r="A36" s="128">
        <f>IF(B36="","",VLOOKUP(B36,'Registrovaní tipéri'!$A$2:$B$101,2,FALSE))</f>
        <v>41</v>
      </c>
      <c r="B36" s="180" t="s">
        <v>4</v>
      </c>
      <c r="C36" s="129"/>
      <c r="D36" s="176">
        <v>2</v>
      </c>
      <c r="E36" s="185" t="s">
        <v>0</v>
      </c>
      <c r="F36" s="172">
        <v>2</v>
      </c>
      <c r="G36" s="185" t="s">
        <v>301</v>
      </c>
      <c r="H36" s="184" t="s">
        <v>292</v>
      </c>
      <c r="I36" s="25"/>
      <c r="J36" s="201">
        <v>1</v>
      </c>
      <c r="K36" s="201" t="s">
        <v>0</v>
      </c>
      <c r="L36" s="201">
        <v>3</v>
      </c>
      <c r="M36" s="199" t="s">
        <v>301</v>
      </c>
      <c r="N36" s="200" t="s">
        <v>286</v>
      </c>
      <c r="O36" s="153"/>
      <c r="P36" s="130">
        <v>5</v>
      </c>
      <c r="Q36" s="135" t="s">
        <v>0</v>
      </c>
      <c r="R36" s="130">
        <v>1</v>
      </c>
      <c r="S36" s="199" t="s">
        <v>297</v>
      </c>
      <c r="T36" s="200" t="s">
        <v>286</v>
      </c>
      <c r="U36" s="160"/>
      <c r="V36" s="130">
        <v>1</v>
      </c>
      <c r="W36" s="135" t="s">
        <v>0</v>
      </c>
      <c r="X36" s="130">
        <v>1</v>
      </c>
      <c r="Y36" s="199" t="s">
        <v>295</v>
      </c>
      <c r="Z36" s="200" t="s">
        <v>283</v>
      </c>
      <c r="AA36" s="160"/>
      <c r="AB36" s="130">
        <v>2</v>
      </c>
      <c r="AC36" s="135" t="s">
        <v>0</v>
      </c>
      <c r="AD36" s="130">
        <v>0</v>
      </c>
      <c r="AE36" s="209" t="s">
        <v>301</v>
      </c>
      <c r="AF36" s="210" t="s">
        <v>286</v>
      </c>
      <c r="AG36" s="160"/>
      <c r="AH36" s="130"/>
      <c r="AI36" s="135" t="s">
        <v>0</v>
      </c>
      <c r="AJ36" s="130"/>
      <c r="AK36" s="135"/>
      <c r="AL36" s="174"/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201"/>
      <c r="NS36" s="201" t="s">
        <v>0</v>
      </c>
      <c r="NT36" s="201"/>
      <c r="NU36" s="199" t="s">
        <v>353</v>
      </c>
      <c r="NV36" s="200" t="s">
        <v>353</v>
      </c>
      <c r="NW36" s="168"/>
    </row>
    <row r="37" spans="1:387" ht="16.8">
      <c r="A37" s="128">
        <f>IF(B37="","",VLOOKUP(B37,'Registrovaní tipéri'!$A$2:$B$101,2,FALSE))</f>
        <v>21</v>
      </c>
      <c r="B37" s="180" t="s">
        <v>260</v>
      </c>
      <c r="C37" s="129"/>
      <c r="D37" s="176">
        <v>1</v>
      </c>
      <c r="E37" s="185" t="s">
        <v>0</v>
      </c>
      <c r="F37" s="172">
        <v>1</v>
      </c>
      <c r="G37" s="185" t="s">
        <v>301</v>
      </c>
      <c r="H37" s="184" t="s">
        <v>286</v>
      </c>
      <c r="I37" s="25"/>
      <c r="J37" s="201">
        <v>0</v>
      </c>
      <c r="K37" s="201" t="s">
        <v>0</v>
      </c>
      <c r="L37" s="201">
        <v>3</v>
      </c>
      <c r="M37" s="199" t="s">
        <v>297</v>
      </c>
      <c r="N37" s="200" t="s">
        <v>283</v>
      </c>
      <c r="O37" s="153"/>
      <c r="P37" s="130">
        <v>2</v>
      </c>
      <c r="Q37" s="135" t="s">
        <v>0</v>
      </c>
      <c r="R37" s="130">
        <v>0</v>
      </c>
      <c r="S37" s="199" t="s">
        <v>297</v>
      </c>
      <c r="T37" s="200" t="s">
        <v>299</v>
      </c>
      <c r="U37" s="160"/>
      <c r="V37" s="130">
        <v>1</v>
      </c>
      <c r="W37" s="135" t="s">
        <v>0</v>
      </c>
      <c r="X37" s="130">
        <v>3</v>
      </c>
      <c r="Y37" s="199" t="s">
        <v>297</v>
      </c>
      <c r="Z37" s="200" t="s">
        <v>283</v>
      </c>
      <c r="AA37" s="160"/>
      <c r="AB37" s="130">
        <v>2</v>
      </c>
      <c r="AC37" s="135" t="s">
        <v>0</v>
      </c>
      <c r="AD37" s="130">
        <v>0</v>
      </c>
      <c r="AE37" s="209" t="s">
        <v>301</v>
      </c>
      <c r="AF37" s="210" t="s">
        <v>297</v>
      </c>
      <c r="AG37" s="160"/>
      <c r="AH37" s="130"/>
      <c r="AI37" s="135" t="s">
        <v>0</v>
      </c>
      <c r="AJ37" s="130"/>
      <c r="AK37" s="135"/>
      <c r="AL37" s="174"/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201"/>
      <c r="NS37" s="201" t="s">
        <v>0</v>
      </c>
      <c r="NT37" s="201"/>
      <c r="NU37" s="199" t="s">
        <v>353</v>
      </c>
      <c r="NV37" s="200" t="s">
        <v>353</v>
      </c>
      <c r="NW37" s="168"/>
    </row>
    <row r="38" spans="1:387" ht="16.8">
      <c r="A38" s="128">
        <f>IF(B38="","",VLOOKUP(B38,'Registrovaní tipéri'!$A$2:$B$101,2,FALSE))</f>
        <v>34</v>
      </c>
      <c r="B38" s="180" t="s">
        <v>265</v>
      </c>
      <c r="C38" s="129"/>
      <c r="D38" s="176">
        <v>1</v>
      </c>
      <c r="E38" s="185" t="s">
        <v>0</v>
      </c>
      <c r="F38" s="172">
        <v>1</v>
      </c>
      <c r="G38" s="185" t="s">
        <v>301</v>
      </c>
      <c r="H38" s="184" t="s">
        <v>297</v>
      </c>
      <c r="I38" s="25"/>
      <c r="J38" s="201">
        <v>0</v>
      </c>
      <c r="K38" s="201" t="s">
        <v>0</v>
      </c>
      <c r="L38" s="201">
        <v>2</v>
      </c>
      <c r="M38" s="199" t="s">
        <v>297</v>
      </c>
      <c r="N38" s="200" t="s">
        <v>301</v>
      </c>
      <c r="O38" s="153"/>
      <c r="P38" s="130">
        <v>4</v>
      </c>
      <c r="Q38" s="135" t="s">
        <v>0</v>
      </c>
      <c r="R38" s="130">
        <v>0</v>
      </c>
      <c r="S38" s="199" t="s">
        <v>297</v>
      </c>
      <c r="T38" s="200" t="s">
        <v>301</v>
      </c>
      <c r="U38" s="160"/>
      <c r="V38" s="130">
        <v>0</v>
      </c>
      <c r="W38" s="135" t="s">
        <v>0</v>
      </c>
      <c r="X38" s="130">
        <v>3</v>
      </c>
      <c r="Y38" s="199" t="s">
        <v>297</v>
      </c>
      <c r="Z38" s="200" t="s">
        <v>286</v>
      </c>
      <c r="AA38" s="160"/>
      <c r="AB38" s="130">
        <v>3</v>
      </c>
      <c r="AC38" s="135" t="s">
        <v>0</v>
      </c>
      <c r="AD38" s="130">
        <v>1</v>
      </c>
      <c r="AE38" s="209" t="s">
        <v>297</v>
      </c>
      <c r="AF38" s="210" t="s">
        <v>301</v>
      </c>
      <c r="AG38" s="160"/>
      <c r="AH38" s="130"/>
      <c r="AI38" s="135" t="s">
        <v>0</v>
      </c>
      <c r="AJ38" s="130"/>
      <c r="AK38" s="135"/>
      <c r="AL38" s="174"/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201"/>
      <c r="NS38" s="201" t="s">
        <v>0</v>
      </c>
      <c r="NT38" s="201"/>
      <c r="NU38" s="199" t="s">
        <v>353</v>
      </c>
      <c r="NV38" s="200" t="s">
        <v>353</v>
      </c>
      <c r="NW38" s="168"/>
    </row>
    <row r="39" spans="1:387" ht="16.8">
      <c r="A39" s="128">
        <f>IF(B39="","",VLOOKUP(B39,'Registrovaní tipéri'!$A$2:$B$101,2,FALSE))</f>
        <v>22</v>
      </c>
      <c r="B39" s="180" t="s">
        <v>261</v>
      </c>
      <c r="C39" s="129"/>
      <c r="D39" s="176">
        <v>1</v>
      </c>
      <c r="E39" s="185" t="s">
        <v>0</v>
      </c>
      <c r="F39" s="172">
        <v>2</v>
      </c>
      <c r="G39" s="187" t="s">
        <v>297</v>
      </c>
      <c r="H39" s="188" t="s">
        <v>301</v>
      </c>
      <c r="I39" s="25"/>
      <c r="J39" s="201">
        <v>0</v>
      </c>
      <c r="K39" s="201" t="s">
        <v>0</v>
      </c>
      <c r="L39" s="201">
        <v>2</v>
      </c>
      <c r="M39" s="199" t="s">
        <v>297</v>
      </c>
      <c r="N39" s="200" t="s">
        <v>286</v>
      </c>
      <c r="O39" s="153"/>
      <c r="P39" s="130">
        <v>2</v>
      </c>
      <c r="Q39" s="135" t="s">
        <v>0</v>
      </c>
      <c r="R39" s="130">
        <v>0</v>
      </c>
      <c r="S39" s="199" t="s">
        <v>299</v>
      </c>
      <c r="T39" s="200" t="s">
        <v>301</v>
      </c>
      <c r="U39" s="160"/>
      <c r="V39" s="130">
        <v>0</v>
      </c>
      <c r="W39" s="135" t="s">
        <v>0</v>
      </c>
      <c r="X39" s="130">
        <v>2</v>
      </c>
      <c r="Y39" s="199" t="s">
        <v>297</v>
      </c>
      <c r="Z39" s="200" t="s">
        <v>301</v>
      </c>
      <c r="AA39" s="160"/>
      <c r="AB39" s="130"/>
      <c r="AC39" s="135" t="s">
        <v>0</v>
      </c>
      <c r="AD39" s="130"/>
      <c r="AE39" s="199" t="s">
        <v>353</v>
      </c>
      <c r="AF39" s="200" t="s">
        <v>353</v>
      </c>
      <c r="AG39" s="160"/>
      <c r="AH39" s="130"/>
      <c r="AI39" s="135" t="s">
        <v>0</v>
      </c>
      <c r="AJ39" s="130"/>
      <c r="AK39" s="135"/>
      <c r="AL39" s="174"/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201"/>
      <c r="NS39" s="201" t="s">
        <v>0</v>
      </c>
      <c r="NT39" s="201"/>
      <c r="NU39" s="199" t="s">
        <v>353</v>
      </c>
      <c r="NV39" s="200" t="s">
        <v>353</v>
      </c>
      <c r="NW39" s="168"/>
    </row>
    <row r="40" spans="1:387" ht="16.8">
      <c r="A40" s="128">
        <f>IF(B40="","",VLOOKUP(B40,'Registrovaní tipéri'!$A$2:$B$101,2,FALSE))</f>
        <v>45</v>
      </c>
      <c r="B40" s="180" t="s">
        <v>40</v>
      </c>
      <c r="C40" s="129"/>
      <c r="D40" s="176">
        <v>1</v>
      </c>
      <c r="E40" s="185" t="s">
        <v>0</v>
      </c>
      <c r="F40" s="172">
        <v>1</v>
      </c>
      <c r="G40" s="198" t="s">
        <v>299</v>
      </c>
      <c r="H40" s="197" t="s">
        <v>296</v>
      </c>
      <c r="I40" s="25"/>
      <c r="J40" s="201">
        <v>1</v>
      </c>
      <c r="K40" s="201" t="s">
        <v>0</v>
      </c>
      <c r="L40" s="201">
        <v>2</v>
      </c>
      <c r="M40" s="199" t="s">
        <v>301</v>
      </c>
      <c r="N40" s="200" t="s">
        <v>292</v>
      </c>
      <c r="O40" s="153"/>
      <c r="P40" s="130"/>
      <c r="Q40" s="135" t="s">
        <v>0</v>
      </c>
      <c r="R40" s="130"/>
      <c r="S40" s="199" t="s">
        <v>353</v>
      </c>
      <c r="T40" s="200" t="s">
        <v>353</v>
      </c>
      <c r="U40" s="160"/>
      <c r="V40" s="130"/>
      <c r="W40" s="135" t="s">
        <v>0</v>
      </c>
      <c r="X40" s="130"/>
      <c r="Y40" s="199" t="s">
        <v>353</v>
      </c>
      <c r="Z40" s="200" t="s">
        <v>353</v>
      </c>
      <c r="AA40" s="160"/>
      <c r="AB40" s="130">
        <v>2</v>
      </c>
      <c r="AC40" s="135" t="s">
        <v>0</v>
      </c>
      <c r="AD40" s="130">
        <v>1</v>
      </c>
      <c r="AE40" s="209" t="s">
        <v>279</v>
      </c>
      <c r="AF40" s="210" t="s">
        <v>301</v>
      </c>
      <c r="AG40" s="160"/>
      <c r="AH40" s="130"/>
      <c r="AI40" s="135" t="s">
        <v>0</v>
      </c>
      <c r="AJ40" s="130"/>
      <c r="AK40" s="135"/>
      <c r="AL40" s="174"/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201"/>
      <c r="NS40" s="201" t="s">
        <v>0</v>
      </c>
      <c r="NT40" s="201"/>
      <c r="NU40" s="199" t="s">
        <v>353</v>
      </c>
      <c r="NV40" s="200" t="s">
        <v>353</v>
      </c>
      <c r="NW40" s="168"/>
    </row>
    <row r="41" spans="1:387" ht="16.8">
      <c r="A41" s="128">
        <f>IF(B41="","",VLOOKUP(B41,'Registrovaní tipéri'!$A$2:$B$101,2,FALSE))</f>
        <v>63</v>
      </c>
      <c r="B41" s="180" t="s">
        <v>52</v>
      </c>
      <c r="C41" s="129"/>
      <c r="D41" s="176">
        <v>3</v>
      </c>
      <c r="E41" s="185" t="s">
        <v>0</v>
      </c>
      <c r="F41" s="172">
        <v>1</v>
      </c>
      <c r="G41" s="185" t="s">
        <v>342</v>
      </c>
      <c r="H41" s="184" t="s">
        <v>343</v>
      </c>
      <c r="I41" s="25"/>
      <c r="J41" s="201">
        <v>0</v>
      </c>
      <c r="K41" s="201" t="s">
        <v>0</v>
      </c>
      <c r="L41" s="201">
        <v>2</v>
      </c>
      <c r="M41" s="199" t="s">
        <v>297</v>
      </c>
      <c r="N41" s="200" t="s">
        <v>286</v>
      </c>
      <c r="O41" s="153"/>
      <c r="P41" s="130">
        <v>3</v>
      </c>
      <c r="Q41" s="135" t="s">
        <v>0</v>
      </c>
      <c r="R41" s="130">
        <v>2</v>
      </c>
      <c r="S41" s="199" t="s">
        <v>297</v>
      </c>
      <c r="T41" s="200" t="s">
        <v>283</v>
      </c>
      <c r="U41" s="160"/>
      <c r="V41" s="130">
        <v>1</v>
      </c>
      <c r="W41" s="135" t="s">
        <v>0</v>
      </c>
      <c r="X41" s="130">
        <v>1</v>
      </c>
      <c r="Y41" s="199" t="s">
        <v>297</v>
      </c>
      <c r="Z41" s="200" t="s">
        <v>286</v>
      </c>
      <c r="AA41" s="160"/>
      <c r="AB41" s="130">
        <v>2</v>
      </c>
      <c r="AC41" s="135" t="s">
        <v>0</v>
      </c>
      <c r="AD41" s="130">
        <v>0</v>
      </c>
      <c r="AE41" s="209" t="s">
        <v>297</v>
      </c>
      <c r="AF41" s="210" t="s">
        <v>301</v>
      </c>
      <c r="AG41" s="160"/>
      <c r="AH41" s="130"/>
      <c r="AI41" s="135" t="s">
        <v>0</v>
      </c>
      <c r="AJ41" s="130"/>
      <c r="AK41" s="135"/>
      <c r="AL41" s="174"/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201"/>
      <c r="NS41" s="201" t="s">
        <v>0</v>
      </c>
      <c r="NT41" s="201"/>
      <c r="NU41" s="199" t="s">
        <v>353</v>
      </c>
      <c r="NV41" s="200" t="s">
        <v>353</v>
      </c>
      <c r="NW41" s="168"/>
    </row>
    <row r="42" spans="1:387" ht="16.8">
      <c r="A42" s="128">
        <f>IF(B42="","",VLOOKUP(B42,'Registrovaní tipéri'!$A$2:$B$101,2,FALSE))</f>
        <v>10</v>
      </c>
      <c r="B42" s="180" t="s">
        <v>257</v>
      </c>
      <c r="C42" s="129"/>
      <c r="D42" s="176"/>
      <c r="E42" s="185" t="s">
        <v>0</v>
      </c>
      <c r="F42" s="172"/>
      <c r="G42" s="192" t="s">
        <v>353</v>
      </c>
      <c r="H42" s="193" t="s">
        <v>353</v>
      </c>
      <c r="I42" s="25"/>
      <c r="J42" s="201">
        <v>1</v>
      </c>
      <c r="K42" s="201" t="s">
        <v>0</v>
      </c>
      <c r="L42" s="201">
        <v>2</v>
      </c>
      <c r="M42" s="199" t="s">
        <v>297</v>
      </c>
      <c r="N42" s="200" t="s">
        <v>292</v>
      </c>
      <c r="O42" s="153"/>
      <c r="P42" s="130">
        <v>1</v>
      </c>
      <c r="Q42" s="135" t="s">
        <v>0</v>
      </c>
      <c r="R42" s="130">
        <v>0</v>
      </c>
      <c r="S42" s="199" t="s">
        <v>301</v>
      </c>
      <c r="T42" s="200" t="s">
        <v>283</v>
      </c>
      <c r="U42" s="160"/>
      <c r="V42" s="130">
        <v>1</v>
      </c>
      <c r="W42" s="135" t="s">
        <v>0</v>
      </c>
      <c r="X42" s="130">
        <v>3</v>
      </c>
      <c r="Y42" s="199" t="s">
        <v>301</v>
      </c>
      <c r="Z42" s="200" t="s">
        <v>283</v>
      </c>
      <c r="AA42" s="160"/>
      <c r="AB42" s="130">
        <v>3</v>
      </c>
      <c r="AC42" s="135" t="s">
        <v>0</v>
      </c>
      <c r="AD42" s="130">
        <v>1</v>
      </c>
      <c r="AE42" s="209" t="s">
        <v>300</v>
      </c>
      <c r="AF42" s="210" t="s">
        <v>295</v>
      </c>
      <c r="AG42" s="160"/>
      <c r="AH42" s="130"/>
      <c r="AI42" s="135" t="s">
        <v>0</v>
      </c>
      <c r="AJ42" s="130"/>
      <c r="AK42" s="135"/>
      <c r="AL42" s="174"/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201"/>
      <c r="NS42" s="201" t="s">
        <v>0</v>
      </c>
      <c r="NT42" s="201"/>
      <c r="NU42" s="199" t="s">
        <v>353</v>
      </c>
      <c r="NV42" s="200" t="s">
        <v>353</v>
      </c>
      <c r="NW42" s="168"/>
    </row>
    <row r="43" spans="1:387" ht="16.8">
      <c r="A43" s="128">
        <f>IF(B43="","",VLOOKUP(B43,'Registrovaní tipéri'!$A$2:$B$101,2,FALSE))</f>
        <v>37</v>
      </c>
      <c r="B43" s="180" t="s">
        <v>267</v>
      </c>
      <c r="C43" s="129"/>
      <c r="D43" s="176">
        <v>1</v>
      </c>
      <c r="E43" s="185" t="s">
        <v>0</v>
      </c>
      <c r="F43" s="172">
        <v>2</v>
      </c>
      <c r="G43" s="185" t="s">
        <v>299</v>
      </c>
      <c r="H43" s="184" t="s">
        <v>283</v>
      </c>
      <c r="I43" s="25"/>
      <c r="J43" s="201">
        <v>1</v>
      </c>
      <c r="K43" s="201" t="s">
        <v>0</v>
      </c>
      <c r="L43" s="201">
        <v>2</v>
      </c>
      <c r="M43" s="199" t="s">
        <v>279</v>
      </c>
      <c r="N43" s="200" t="s">
        <v>292</v>
      </c>
      <c r="O43" s="153"/>
      <c r="P43" s="130">
        <v>3</v>
      </c>
      <c r="Q43" s="135" t="s">
        <v>0</v>
      </c>
      <c r="R43" s="130">
        <v>0</v>
      </c>
      <c r="S43" s="199" t="s">
        <v>297</v>
      </c>
      <c r="T43" s="200" t="s">
        <v>286</v>
      </c>
      <c r="U43" s="160"/>
      <c r="V43" s="130">
        <v>1</v>
      </c>
      <c r="W43" s="135" t="s">
        <v>0</v>
      </c>
      <c r="X43" s="130">
        <v>4</v>
      </c>
      <c r="Y43" s="199" t="s">
        <v>301</v>
      </c>
      <c r="Z43" s="200" t="s">
        <v>286</v>
      </c>
      <c r="AA43" s="160"/>
      <c r="AB43" s="130">
        <v>3</v>
      </c>
      <c r="AC43" s="135" t="s">
        <v>0</v>
      </c>
      <c r="AD43" s="130">
        <v>0</v>
      </c>
      <c r="AE43" s="209" t="s">
        <v>301</v>
      </c>
      <c r="AF43" s="210" t="s">
        <v>301</v>
      </c>
      <c r="AG43" s="160"/>
      <c r="AH43" s="130"/>
      <c r="AI43" s="135" t="s">
        <v>0</v>
      </c>
      <c r="AJ43" s="130"/>
      <c r="AK43" s="135"/>
      <c r="AL43" s="174"/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201"/>
      <c r="NS43" s="201" t="s">
        <v>0</v>
      </c>
      <c r="NT43" s="201"/>
      <c r="NU43" s="199" t="s">
        <v>353</v>
      </c>
      <c r="NV43" s="200" t="s">
        <v>353</v>
      </c>
      <c r="NW43" s="168"/>
    </row>
    <row r="44" spans="1:387" ht="16.8">
      <c r="A44" s="128">
        <f>IF(B44="","",VLOOKUP(B44,'Registrovaní tipéri'!$A$2:$B$101,2,FALSE))</f>
        <v>70</v>
      </c>
      <c r="B44" s="180" t="s">
        <v>349</v>
      </c>
      <c r="C44" s="129"/>
      <c r="D44" s="176">
        <v>1</v>
      </c>
      <c r="E44" s="185" t="s">
        <v>0</v>
      </c>
      <c r="F44" s="172">
        <v>3</v>
      </c>
      <c r="G44" s="185" t="s">
        <v>301</v>
      </c>
      <c r="H44" s="184" t="s">
        <v>289</v>
      </c>
      <c r="I44" s="25"/>
      <c r="J44" s="201">
        <v>1</v>
      </c>
      <c r="K44" s="201" t="s">
        <v>0</v>
      </c>
      <c r="L44" s="201">
        <v>5</v>
      </c>
      <c r="M44" s="199" t="s">
        <v>297</v>
      </c>
      <c r="N44" s="200" t="s">
        <v>286</v>
      </c>
      <c r="O44" s="153"/>
      <c r="P44" s="130">
        <v>4</v>
      </c>
      <c r="Q44" s="135" t="s">
        <v>0</v>
      </c>
      <c r="R44" s="130">
        <v>0</v>
      </c>
      <c r="S44" s="199" t="s">
        <v>299</v>
      </c>
      <c r="T44" s="200" t="s">
        <v>297</v>
      </c>
      <c r="U44" s="160"/>
      <c r="V44" s="130">
        <v>0</v>
      </c>
      <c r="W44" s="135" t="s">
        <v>0</v>
      </c>
      <c r="X44" s="130">
        <v>3</v>
      </c>
      <c r="Y44" s="199" t="s">
        <v>301</v>
      </c>
      <c r="Z44" s="200" t="s">
        <v>297</v>
      </c>
      <c r="AA44" s="160"/>
      <c r="AB44" s="130">
        <v>4</v>
      </c>
      <c r="AC44" s="135" t="s">
        <v>0</v>
      </c>
      <c r="AD44" s="130">
        <v>0</v>
      </c>
      <c r="AE44" s="209" t="s">
        <v>297</v>
      </c>
      <c r="AF44" s="210" t="s">
        <v>297</v>
      </c>
      <c r="AG44" s="160"/>
      <c r="AH44" s="130"/>
      <c r="AI44" s="135" t="s">
        <v>0</v>
      </c>
      <c r="AJ44" s="130"/>
      <c r="AK44" s="135"/>
      <c r="AL44" s="174"/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201"/>
      <c r="NS44" s="201" t="s">
        <v>0</v>
      </c>
      <c r="NT44" s="201"/>
      <c r="NU44" s="199" t="s">
        <v>353</v>
      </c>
      <c r="NV44" s="200" t="s">
        <v>353</v>
      </c>
      <c r="NW44" s="168"/>
    </row>
    <row r="45" spans="1:387" ht="16.8">
      <c r="A45" s="128">
        <f>IF(B45="","",VLOOKUP(B45,'Registrovaní tipéri'!$A$2:$B$101,2,FALSE))</f>
        <v>66</v>
      </c>
      <c r="B45" s="180" t="s">
        <v>345</v>
      </c>
      <c r="C45" s="129"/>
      <c r="D45" s="176">
        <v>1</v>
      </c>
      <c r="E45" s="185" t="s">
        <v>0</v>
      </c>
      <c r="F45" s="172">
        <v>2</v>
      </c>
      <c r="G45" s="185" t="s">
        <v>301</v>
      </c>
      <c r="H45" s="184" t="s">
        <v>297</v>
      </c>
      <c r="I45" s="25"/>
      <c r="J45" s="201"/>
      <c r="K45" s="201" t="s">
        <v>0</v>
      </c>
      <c r="L45" s="201"/>
      <c r="M45" s="199" t="s">
        <v>353</v>
      </c>
      <c r="N45" s="200" t="s">
        <v>353</v>
      </c>
      <c r="O45" s="153"/>
      <c r="P45" s="130">
        <v>3</v>
      </c>
      <c r="Q45" s="135" t="s">
        <v>0</v>
      </c>
      <c r="R45" s="130">
        <v>0</v>
      </c>
      <c r="S45" s="199" t="s">
        <v>301</v>
      </c>
      <c r="T45" s="200" t="s">
        <v>300</v>
      </c>
      <c r="U45" s="160"/>
      <c r="V45" s="130">
        <v>2</v>
      </c>
      <c r="W45" s="135" t="s">
        <v>0</v>
      </c>
      <c r="X45" s="130">
        <v>2</v>
      </c>
      <c r="Y45" s="199" t="s">
        <v>301</v>
      </c>
      <c r="Z45" s="200" t="s">
        <v>297</v>
      </c>
      <c r="AA45" s="160"/>
      <c r="AB45" s="130">
        <v>3</v>
      </c>
      <c r="AC45" s="135" t="s">
        <v>0</v>
      </c>
      <c r="AD45" s="130">
        <v>0</v>
      </c>
      <c r="AE45" s="209" t="s">
        <v>297</v>
      </c>
      <c r="AF45" s="210" t="s">
        <v>292</v>
      </c>
      <c r="AG45" s="160"/>
      <c r="AH45" s="130"/>
      <c r="AI45" s="135" t="s">
        <v>0</v>
      </c>
      <c r="AJ45" s="130"/>
      <c r="AK45" s="135"/>
      <c r="AL45" s="174"/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201"/>
      <c r="NS45" s="201" t="s">
        <v>0</v>
      </c>
      <c r="NT45" s="201"/>
      <c r="NU45" s="199" t="s">
        <v>353</v>
      </c>
      <c r="NV45" s="200" t="s">
        <v>353</v>
      </c>
      <c r="NW45" s="168"/>
    </row>
    <row r="46" spans="1:387" ht="16.8">
      <c r="A46" s="128">
        <f>IF(B46="","",VLOOKUP(B46,'Registrovaní tipéri'!$A$2:$B$101,2,FALSE))</f>
        <v>69</v>
      </c>
      <c r="B46" s="180" t="s">
        <v>348</v>
      </c>
      <c r="C46" s="129"/>
      <c r="D46" s="176">
        <v>1</v>
      </c>
      <c r="E46" s="185" t="s">
        <v>0</v>
      </c>
      <c r="F46" s="172">
        <v>0</v>
      </c>
      <c r="G46" s="198" t="s">
        <v>342</v>
      </c>
      <c r="H46" s="197" t="s">
        <v>341</v>
      </c>
      <c r="I46" s="25"/>
      <c r="J46" s="201">
        <v>0</v>
      </c>
      <c r="K46" s="201" t="s">
        <v>0</v>
      </c>
      <c r="L46" s="201">
        <v>2</v>
      </c>
      <c r="M46" s="199" t="s">
        <v>299</v>
      </c>
      <c r="N46" s="200" t="s">
        <v>297</v>
      </c>
      <c r="O46" s="153"/>
      <c r="P46" s="130">
        <v>4</v>
      </c>
      <c r="Q46" s="135" t="s">
        <v>0</v>
      </c>
      <c r="R46" s="130">
        <v>0</v>
      </c>
      <c r="S46" s="199" t="s">
        <v>299</v>
      </c>
      <c r="T46" s="200" t="s">
        <v>297</v>
      </c>
      <c r="U46" s="160"/>
      <c r="V46" s="130">
        <v>2</v>
      </c>
      <c r="W46" s="135" t="s">
        <v>0</v>
      </c>
      <c r="X46" s="130">
        <v>3</v>
      </c>
      <c r="Y46" s="199" t="s">
        <v>297</v>
      </c>
      <c r="Z46" s="200" t="s">
        <v>286</v>
      </c>
      <c r="AA46" s="160"/>
      <c r="AB46" s="130">
        <v>4</v>
      </c>
      <c r="AC46" s="135" t="s">
        <v>0</v>
      </c>
      <c r="AD46" s="130">
        <v>0</v>
      </c>
      <c r="AE46" s="209" t="s">
        <v>297</v>
      </c>
      <c r="AF46" s="210" t="s">
        <v>286</v>
      </c>
      <c r="AG46" s="160"/>
      <c r="AH46" s="130"/>
      <c r="AI46" s="135" t="s">
        <v>0</v>
      </c>
      <c r="AJ46" s="130"/>
      <c r="AK46" s="135"/>
      <c r="AL46" s="174"/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201"/>
      <c r="NS46" s="201" t="s">
        <v>0</v>
      </c>
      <c r="NT46" s="201"/>
      <c r="NU46" s="199" t="s">
        <v>353</v>
      </c>
      <c r="NV46" s="200" t="s">
        <v>353</v>
      </c>
      <c r="NW46" s="168"/>
    </row>
    <row r="47" spans="1:387" ht="16.8">
      <c r="A47" s="128">
        <f>IF(B47="","",VLOOKUP(B47,'Registrovaní tipéri'!$A$2:$B$101,2,FALSE))</f>
        <v>64</v>
      </c>
      <c r="B47" s="180" t="s">
        <v>36</v>
      </c>
      <c r="C47" s="129"/>
      <c r="D47" s="176">
        <v>2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201"/>
      <c r="K47" s="201" t="s">
        <v>0</v>
      </c>
      <c r="L47" s="201"/>
      <c r="M47" s="199" t="s">
        <v>353</v>
      </c>
      <c r="N47" s="200" t="s">
        <v>353</v>
      </c>
      <c r="O47" s="153"/>
      <c r="P47" s="130">
        <v>2</v>
      </c>
      <c r="Q47" s="135" t="s">
        <v>0</v>
      </c>
      <c r="R47" s="130">
        <v>0</v>
      </c>
      <c r="S47" s="199" t="s">
        <v>297</v>
      </c>
      <c r="T47" s="200" t="s">
        <v>286</v>
      </c>
      <c r="U47" s="160"/>
      <c r="V47" s="130"/>
      <c r="W47" s="135" t="s">
        <v>0</v>
      </c>
      <c r="X47" s="130"/>
      <c r="Y47" s="199" t="s">
        <v>353</v>
      </c>
      <c r="Z47" s="200" t="s">
        <v>353</v>
      </c>
      <c r="AA47" s="160"/>
      <c r="AB47" s="130">
        <v>3</v>
      </c>
      <c r="AC47" s="135" t="s">
        <v>0</v>
      </c>
      <c r="AD47" s="130">
        <v>0</v>
      </c>
      <c r="AE47" s="209" t="s">
        <v>297</v>
      </c>
      <c r="AF47" s="210" t="s">
        <v>286</v>
      </c>
      <c r="AG47" s="160"/>
      <c r="AH47" s="130"/>
      <c r="AI47" s="135" t="s">
        <v>0</v>
      </c>
      <c r="AJ47" s="130"/>
      <c r="AK47" s="135"/>
      <c r="AL47" s="174"/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201"/>
      <c r="NS47" s="201" t="s">
        <v>0</v>
      </c>
      <c r="NT47" s="201"/>
      <c r="NU47" s="199" t="s">
        <v>353</v>
      </c>
      <c r="NV47" s="200" t="s">
        <v>353</v>
      </c>
      <c r="NW47" s="168"/>
    </row>
    <row r="48" spans="1:387" ht="16.8">
      <c r="A48" s="128">
        <f>IF(B48="","",VLOOKUP(B48,'Registrovaní tipéri'!$A$2:$B$101,2,FALSE))</f>
        <v>74</v>
      </c>
      <c r="B48" s="180" t="s">
        <v>355</v>
      </c>
      <c r="C48" s="129"/>
      <c r="D48" s="176"/>
      <c r="E48" s="185" t="s">
        <v>0</v>
      </c>
      <c r="F48" s="172"/>
      <c r="G48" s="192" t="s">
        <v>353</v>
      </c>
      <c r="H48" s="193" t="s">
        <v>353</v>
      </c>
      <c r="I48" s="25"/>
      <c r="J48" s="201">
        <v>1</v>
      </c>
      <c r="K48" s="201" t="s">
        <v>0</v>
      </c>
      <c r="L48" s="201">
        <v>3</v>
      </c>
      <c r="M48" s="199" t="s">
        <v>353</v>
      </c>
      <c r="N48" s="200" t="s">
        <v>353</v>
      </c>
      <c r="O48" s="153"/>
      <c r="P48" s="130">
        <v>3</v>
      </c>
      <c r="Q48" s="135" t="s">
        <v>0</v>
      </c>
      <c r="R48" s="130">
        <v>2</v>
      </c>
      <c r="S48" s="199" t="s">
        <v>353</v>
      </c>
      <c r="T48" s="200" t="s">
        <v>353</v>
      </c>
      <c r="U48" s="160"/>
      <c r="V48" s="130">
        <v>2</v>
      </c>
      <c r="W48" s="135" t="s">
        <v>0</v>
      </c>
      <c r="X48" s="130">
        <v>2</v>
      </c>
      <c r="Y48" s="199" t="s">
        <v>297</v>
      </c>
      <c r="Z48" s="200" t="s">
        <v>353</v>
      </c>
      <c r="AA48" s="160"/>
      <c r="AB48" s="130"/>
      <c r="AC48" s="135" t="s">
        <v>0</v>
      </c>
      <c r="AD48" s="130"/>
      <c r="AE48" s="199" t="s">
        <v>353</v>
      </c>
      <c r="AF48" s="200" t="s">
        <v>353</v>
      </c>
      <c r="AG48" s="160"/>
      <c r="AH48" s="130"/>
      <c r="AI48" s="135" t="s">
        <v>0</v>
      </c>
      <c r="AJ48" s="130"/>
      <c r="AK48" s="135"/>
      <c r="AL48" s="174"/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201"/>
      <c r="NS48" s="201" t="s">
        <v>0</v>
      </c>
      <c r="NT48" s="201"/>
      <c r="NU48" s="199" t="s">
        <v>353</v>
      </c>
      <c r="NV48" s="200" t="s">
        <v>353</v>
      </c>
      <c r="NW48" s="168"/>
    </row>
    <row r="49" spans="1:387" ht="16.8">
      <c r="A49" s="128">
        <f>IF(B49="","",VLOOKUP(B49,'Registrovaní tipéri'!$A$2:$B$101,2,FALSE))</f>
        <v>68</v>
      </c>
      <c r="B49" s="180" t="s">
        <v>347</v>
      </c>
      <c r="C49" s="129"/>
      <c r="D49" s="176">
        <v>1</v>
      </c>
      <c r="E49" s="185" t="s">
        <v>0</v>
      </c>
      <c r="F49" s="172">
        <v>1</v>
      </c>
      <c r="G49" s="198" t="s">
        <v>297</v>
      </c>
      <c r="H49" s="197" t="s">
        <v>286</v>
      </c>
      <c r="I49" s="25"/>
      <c r="J49" s="201"/>
      <c r="K49" s="201" t="s">
        <v>0</v>
      </c>
      <c r="L49" s="201"/>
      <c r="M49" s="199" t="s">
        <v>353</v>
      </c>
      <c r="N49" s="200" t="s">
        <v>353</v>
      </c>
      <c r="O49" s="153"/>
      <c r="P49" s="130"/>
      <c r="Q49" s="135" t="s">
        <v>0</v>
      </c>
      <c r="R49" s="130"/>
      <c r="S49" s="199" t="s">
        <v>353</v>
      </c>
      <c r="T49" s="200" t="s">
        <v>353</v>
      </c>
      <c r="U49" s="160"/>
      <c r="V49" s="130"/>
      <c r="W49" s="135" t="s">
        <v>0</v>
      </c>
      <c r="X49" s="130"/>
      <c r="Y49" s="199" t="s">
        <v>353</v>
      </c>
      <c r="Z49" s="200" t="s">
        <v>353</v>
      </c>
      <c r="AA49" s="160"/>
      <c r="AB49" s="130"/>
      <c r="AC49" s="135" t="s">
        <v>0</v>
      </c>
      <c r="AD49" s="130"/>
      <c r="AE49" s="199" t="s">
        <v>353</v>
      </c>
      <c r="AF49" s="200" t="s">
        <v>353</v>
      </c>
      <c r="AG49" s="160"/>
      <c r="AH49" s="130"/>
      <c r="AI49" s="135" t="s">
        <v>0</v>
      </c>
      <c r="AJ49" s="130"/>
      <c r="AK49" s="135"/>
      <c r="AL49" s="174"/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201"/>
      <c r="NS49" s="201" t="s">
        <v>0</v>
      </c>
      <c r="NT49" s="201"/>
      <c r="NU49" s="199" t="s">
        <v>353</v>
      </c>
      <c r="NV49" s="200" t="s">
        <v>353</v>
      </c>
      <c r="NW49" s="168"/>
    </row>
    <row r="50" spans="1:387" ht="16.8">
      <c r="A50" s="128">
        <f>IF(B50="","",VLOOKUP(B50,'Registrovaní tipéri'!$A$2:$B$101,2,FALSE))</f>
        <v>11</v>
      </c>
      <c r="B50" s="180" t="s">
        <v>10</v>
      </c>
      <c r="C50" s="129"/>
      <c r="D50" s="176">
        <v>3</v>
      </c>
      <c r="E50" s="185" t="s">
        <v>0</v>
      </c>
      <c r="F50" s="172">
        <v>4</v>
      </c>
      <c r="G50" s="198" t="s">
        <v>297</v>
      </c>
      <c r="H50" s="197" t="s">
        <v>286</v>
      </c>
      <c r="I50" s="25"/>
      <c r="J50" s="201">
        <v>0</v>
      </c>
      <c r="K50" s="201" t="s">
        <v>0</v>
      </c>
      <c r="L50" s="201">
        <v>4</v>
      </c>
      <c r="M50" s="199" t="s">
        <v>297</v>
      </c>
      <c r="N50" s="200" t="s">
        <v>297</v>
      </c>
      <c r="O50" s="153"/>
      <c r="P50" s="130">
        <v>5</v>
      </c>
      <c r="Q50" s="135" t="s">
        <v>0</v>
      </c>
      <c r="R50" s="130">
        <v>0</v>
      </c>
      <c r="S50" s="199" t="s">
        <v>297</v>
      </c>
      <c r="T50" s="200" t="s">
        <v>286</v>
      </c>
      <c r="U50" s="160"/>
      <c r="V50" s="130">
        <v>0</v>
      </c>
      <c r="W50" s="135" t="s">
        <v>0</v>
      </c>
      <c r="X50" s="130">
        <v>5</v>
      </c>
      <c r="Y50" s="199" t="s">
        <v>297</v>
      </c>
      <c r="Z50" s="200" t="s">
        <v>297</v>
      </c>
      <c r="AA50" s="160"/>
      <c r="AB50" s="130">
        <v>5</v>
      </c>
      <c r="AC50" s="135" t="s">
        <v>0</v>
      </c>
      <c r="AD50" s="130">
        <v>0</v>
      </c>
      <c r="AE50" s="209" t="s">
        <v>297</v>
      </c>
      <c r="AF50" s="210" t="s">
        <v>297</v>
      </c>
      <c r="AG50" s="160"/>
      <c r="AH50" s="130"/>
      <c r="AI50" s="135" t="s">
        <v>0</v>
      </c>
      <c r="AJ50" s="130"/>
      <c r="AK50" s="135"/>
      <c r="AL50" s="174"/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201"/>
      <c r="NS50" s="201" t="s">
        <v>0</v>
      </c>
      <c r="NT50" s="201"/>
      <c r="NU50" s="199" t="s">
        <v>353</v>
      </c>
      <c r="NV50" s="200" t="s">
        <v>353</v>
      </c>
      <c r="NW50" s="168"/>
    </row>
    <row r="51" spans="1:387" ht="16.8">
      <c r="A51" s="128">
        <f>IF(B51="","",VLOOKUP(B51,'Registrovaní tipéri'!$A$2:$B$101,2,FALSE))</f>
        <v>39</v>
      </c>
      <c r="B51" s="180" t="s">
        <v>19</v>
      </c>
      <c r="C51" s="129"/>
      <c r="D51" s="176"/>
      <c r="E51" s="185" t="s">
        <v>0</v>
      </c>
      <c r="F51" s="172"/>
      <c r="G51" s="192" t="s">
        <v>353</v>
      </c>
      <c r="H51" s="193" t="s">
        <v>353</v>
      </c>
      <c r="I51" s="25"/>
      <c r="J51" s="201"/>
      <c r="K51" s="201" t="s">
        <v>0</v>
      </c>
      <c r="L51" s="201"/>
      <c r="M51" s="199" t="s">
        <v>353</v>
      </c>
      <c r="N51" s="200" t="s">
        <v>353</v>
      </c>
      <c r="O51" s="153"/>
      <c r="P51" s="172"/>
      <c r="Q51" s="173" t="s">
        <v>0</v>
      </c>
      <c r="R51" s="172"/>
      <c r="S51" s="199" t="s">
        <v>353</v>
      </c>
      <c r="T51" s="200" t="s">
        <v>353</v>
      </c>
      <c r="U51" s="160"/>
      <c r="V51" s="172"/>
      <c r="W51" s="173" t="s">
        <v>0</v>
      </c>
      <c r="X51" s="172"/>
      <c r="Y51" s="199" t="s">
        <v>353</v>
      </c>
      <c r="Z51" s="200" t="s">
        <v>353</v>
      </c>
      <c r="AA51" s="160"/>
      <c r="AB51" s="172"/>
      <c r="AC51" s="173" t="s">
        <v>0</v>
      </c>
      <c r="AD51" s="172"/>
      <c r="AE51" s="199" t="s">
        <v>353</v>
      </c>
      <c r="AF51" s="200" t="s">
        <v>353</v>
      </c>
      <c r="AG51" s="160"/>
      <c r="AH51" s="172"/>
      <c r="AI51" s="173" t="s">
        <v>0</v>
      </c>
      <c r="AJ51" s="172"/>
      <c r="AK51" s="173"/>
      <c r="AL51" s="174"/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99"/>
      <c r="NS51" s="199" t="s">
        <v>0</v>
      </c>
      <c r="NT51" s="199"/>
      <c r="NU51" s="199" t="s">
        <v>353</v>
      </c>
      <c r="NV51" s="200" t="s">
        <v>353</v>
      </c>
      <c r="NW51" s="168"/>
    </row>
    <row r="52" spans="1:387" ht="16.8">
      <c r="A52" s="128">
        <f>IF(B52="","",VLOOKUP(B52,'Registrovaní tipéri'!$A$2:$B$101,2,FALSE))</f>
        <v>17</v>
      </c>
      <c r="B52" s="180" t="s">
        <v>21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201">
        <v>1</v>
      </c>
      <c r="K52" s="201" t="s">
        <v>0</v>
      </c>
      <c r="L52" s="201">
        <v>3</v>
      </c>
      <c r="M52" s="199" t="s">
        <v>297</v>
      </c>
      <c r="N52" s="200" t="s">
        <v>286</v>
      </c>
      <c r="O52" s="153"/>
      <c r="P52" s="130">
        <v>2</v>
      </c>
      <c r="Q52" s="135" t="s">
        <v>0</v>
      </c>
      <c r="R52" s="130">
        <v>0</v>
      </c>
      <c r="S52" s="199" t="s">
        <v>297</v>
      </c>
      <c r="T52" s="200" t="s">
        <v>301</v>
      </c>
      <c r="U52" s="160"/>
      <c r="V52" s="130">
        <v>1</v>
      </c>
      <c r="W52" s="135" t="s">
        <v>0</v>
      </c>
      <c r="X52" s="130">
        <v>2</v>
      </c>
      <c r="Y52" s="199" t="s">
        <v>297</v>
      </c>
      <c r="Z52" s="200" t="s">
        <v>301</v>
      </c>
      <c r="AA52" s="160"/>
      <c r="AB52" s="130">
        <v>4</v>
      </c>
      <c r="AC52" s="135" t="s">
        <v>0</v>
      </c>
      <c r="AD52" s="130">
        <v>1</v>
      </c>
      <c r="AE52" s="209" t="s">
        <v>297</v>
      </c>
      <c r="AF52" s="210" t="s">
        <v>301</v>
      </c>
      <c r="AG52" s="160"/>
      <c r="AH52" s="130"/>
      <c r="AI52" s="135" t="s">
        <v>0</v>
      </c>
      <c r="AJ52" s="130"/>
      <c r="AK52" s="135"/>
      <c r="AL52" s="174"/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201"/>
      <c r="NS52" s="201" t="s">
        <v>0</v>
      </c>
      <c r="NT52" s="201"/>
      <c r="NU52" s="199" t="s">
        <v>353</v>
      </c>
      <c r="NV52" s="200" t="s">
        <v>353</v>
      </c>
      <c r="NW52" s="168"/>
    </row>
    <row r="53" spans="1:387" ht="16.8">
      <c r="A53" s="128">
        <f>IF(B53="","",VLOOKUP(B53,'Registrovaní tipéri'!$A$2:$B$101,2,FALSE))</f>
        <v>5</v>
      </c>
      <c r="B53" s="180" t="s">
        <v>12</v>
      </c>
      <c r="C53" s="129"/>
      <c r="D53" s="176">
        <v>1</v>
      </c>
      <c r="E53" s="185" t="s">
        <v>0</v>
      </c>
      <c r="F53" s="172">
        <v>1</v>
      </c>
      <c r="G53" s="185" t="s">
        <v>297</v>
      </c>
      <c r="H53" s="184" t="s">
        <v>286</v>
      </c>
      <c r="I53" s="25"/>
      <c r="J53" s="201">
        <v>1</v>
      </c>
      <c r="K53" s="201" t="s">
        <v>0</v>
      </c>
      <c r="L53" s="201">
        <v>3</v>
      </c>
      <c r="M53" s="199" t="s">
        <v>297</v>
      </c>
      <c r="N53" s="200" t="s">
        <v>286</v>
      </c>
      <c r="O53" s="153"/>
      <c r="P53" s="130">
        <v>3</v>
      </c>
      <c r="Q53" s="135" t="s">
        <v>0</v>
      </c>
      <c r="R53" s="130">
        <v>1</v>
      </c>
      <c r="S53" s="199" t="s">
        <v>297</v>
      </c>
      <c r="T53" s="200" t="s">
        <v>286</v>
      </c>
      <c r="U53" s="160"/>
      <c r="V53" s="130">
        <v>1</v>
      </c>
      <c r="W53" s="135" t="s">
        <v>0</v>
      </c>
      <c r="X53" s="130">
        <v>2</v>
      </c>
      <c r="Y53" s="199" t="s">
        <v>297</v>
      </c>
      <c r="Z53" s="200" t="s">
        <v>286</v>
      </c>
      <c r="AA53" s="160"/>
      <c r="AB53" s="130">
        <v>3</v>
      </c>
      <c r="AC53" s="135" t="s">
        <v>0</v>
      </c>
      <c r="AD53" s="130">
        <v>0</v>
      </c>
      <c r="AE53" s="209" t="s">
        <v>297</v>
      </c>
      <c r="AF53" s="210" t="s">
        <v>286</v>
      </c>
      <c r="AG53" s="160"/>
      <c r="AH53" s="130"/>
      <c r="AI53" s="135" t="s">
        <v>0</v>
      </c>
      <c r="AJ53" s="130"/>
      <c r="AK53" s="135"/>
      <c r="AL53" s="174"/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201"/>
      <c r="NS53" s="201" t="s">
        <v>0</v>
      </c>
      <c r="NT53" s="201"/>
      <c r="NU53" s="199" t="s">
        <v>353</v>
      </c>
      <c r="NV53" s="200" t="s">
        <v>353</v>
      </c>
      <c r="NW53" s="168"/>
    </row>
    <row r="54" spans="1:387" ht="16.8">
      <c r="A54" s="128">
        <f>IF(B54="","",VLOOKUP(B54,'Registrovaní tipéri'!$A$2:$B$101,2,FALSE))</f>
        <v>4</v>
      </c>
      <c r="B54" s="180" t="s">
        <v>255</v>
      </c>
      <c r="C54" s="129"/>
      <c r="D54" s="176"/>
      <c r="E54" s="185" t="s">
        <v>0</v>
      </c>
      <c r="F54" s="172"/>
      <c r="G54" s="192" t="s">
        <v>353</v>
      </c>
      <c r="H54" s="193" t="s">
        <v>353</v>
      </c>
      <c r="I54" s="25"/>
      <c r="J54" s="201"/>
      <c r="K54" s="201" t="s">
        <v>0</v>
      </c>
      <c r="L54" s="201"/>
      <c r="M54" s="199" t="s">
        <v>353</v>
      </c>
      <c r="N54" s="200" t="s">
        <v>353</v>
      </c>
      <c r="O54" s="153"/>
      <c r="P54" s="130"/>
      <c r="Q54" s="135" t="s">
        <v>0</v>
      </c>
      <c r="R54" s="130"/>
      <c r="S54" s="199" t="s">
        <v>353</v>
      </c>
      <c r="T54" s="200" t="s">
        <v>353</v>
      </c>
      <c r="U54" s="160"/>
      <c r="V54" s="130"/>
      <c r="W54" s="135" t="s">
        <v>0</v>
      </c>
      <c r="X54" s="130"/>
      <c r="Y54" s="199" t="s">
        <v>353</v>
      </c>
      <c r="Z54" s="200" t="s">
        <v>353</v>
      </c>
      <c r="AA54" s="160"/>
      <c r="AB54" s="130"/>
      <c r="AC54" s="135" t="s">
        <v>0</v>
      </c>
      <c r="AD54" s="130"/>
      <c r="AE54" s="199" t="s">
        <v>353</v>
      </c>
      <c r="AF54" s="200" t="s">
        <v>353</v>
      </c>
      <c r="AG54" s="160"/>
      <c r="AH54" s="130"/>
      <c r="AI54" s="135" t="s">
        <v>0</v>
      </c>
      <c r="AJ54" s="130"/>
      <c r="AK54" s="135"/>
      <c r="AL54" s="174"/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201"/>
      <c r="NS54" s="201" t="s">
        <v>0</v>
      </c>
      <c r="NT54" s="201"/>
      <c r="NU54" s="199" t="s">
        <v>353</v>
      </c>
      <c r="NV54" s="200" t="s">
        <v>353</v>
      </c>
      <c r="NW54" s="168"/>
    </row>
    <row r="55" spans="1:387" ht="16.8">
      <c r="A55" s="128">
        <f>IF(B55="","",VLOOKUP(B55,'Registrovaní tipéri'!$A$2:$B$101,2,FALSE))</f>
        <v>3</v>
      </c>
      <c r="B55" s="180" t="s">
        <v>3</v>
      </c>
      <c r="C55" s="129"/>
      <c r="D55" s="176">
        <v>2</v>
      </c>
      <c r="E55" s="185" t="s">
        <v>0</v>
      </c>
      <c r="F55" s="172">
        <v>2</v>
      </c>
      <c r="G55" s="198" t="s">
        <v>297</v>
      </c>
      <c r="H55" s="197" t="s">
        <v>286</v>
      </c>
      <c r="I55" s="25"/>
      <c r="J55" s="199">
        <v>1</v>
      </c>
      <c r="K55" s="199" t="s">
        <v>0</v>
      </c>
      <c r="L55" s="199">
        <v>2</v>
      </c>
      <c r="M55" s="199" t="s">
        <v>297</v>
      </c>
      <c r="N55" s="200" t="s">
        <v>286</v>
      </c>
      <c r="O55" s="153"/>
      <c r="P55" s="130">
        <v>2</v>
      </c>
      <c r="Q55" s="135" t="s">
        <v>0</v>
      </c>
      <c r="R55" s="130">
        <v>1</v>
      </c>
      <c r="S55" s="199" t="s">
        <v>297</v>
      </c>
      <c r="T55" s="200" t="s">
        <v>286</v>
      </c>
      <c r="U55" s="160"/>
      <c r="V55" s="130">
        <v>1</v>
      </c>
      <c r="W55" s="135" t="s">
        <v>0</v>
      </c>
      <c r="X55" s="130">
        <v>2</v>
      </c>
      <c r="Y55" s="199" t="s">
        <v>297</v>
      </c>
      <c r="Z55" s="200" t="s">
        <v>286</v>
      </c>
      <c r="AA55" s="160"/>
      <c r="AB55" s="130">
        <v>2</v>
      </c>
      <c r="AC55" s="135" t="s">
        <v>0</v>
      </c>
      <c r="AD55" s="130">
        <v>1</v>
      </c>
      <c r="AE55" s="209" t="s">
        <v>297</v>
      </c>
      <c r="AF55" s="210" t="s">
        <v>286</v>
      </c>
      <c r="AG55" s="160"/>
      <c r="AH55" s="130"/>
      <c r="AI55" s="135" t="s">
        <v>0</v>
      </c>
      <c r="AJ55" s="130"/>
      <c r="AK55" s="135"/>
      <c r="AL55" s="174"/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201"/>
      <c r="NS55" s="201" t="s">
        <v>0</v>
      </c>
      <c r="NT55" s="201"/>
      <c r="NU55" s="199" t="s">
        <v>353</v>
      </c>
      <c r="NV55" s="200" t="s">
        <v>353</v>
      </c>
      <c r="NW55" s="168"/>
    </row>
    <row r="56" spans="1:387" ht="16.8">
      <c r="A56" s="128">
        <f>IF(B56="","",VLOOKUP(B56,'Registrovaní tipéri'!$A$2:$B$101,2,FALSE))</f>
        <v>62</v>
      </c>
      <c r="B56" s="180" t="s">
        <v>33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297</v>
      </c>
      <c r="I56" s="25"/>
      <c r="J56" s="201">
        <v>0</v>
      </c>
      <c r="K56" s="201" t="s">
        <v>0</v>
      </c>
      <c r="L56" s="201">
        <v>2</v>
      </c>
      <c r="M56" s="199" t="s">
        <v>299</v>
      </c>
      <c r="N56" s="200" t="s">
        <v>297</v>
      </c>
      <c r="O56" s="153"/>
      <c r="P56" s="130">
        <v>2</v>
      </c>
      <c r="Q56" s="135" t="s">
        <v>0</v>
      </c>
      <c r="R56" s="130">
        <v>1</v>
      </c>
      <c r="S56" s="199" t="s">
        <v>297</v>
      </c>
      <c r="T56" s="200" t="s">
        <v>283</v>
      </c>
      <c r="U56" s="160"/>
      <c r="V56" s="130">
        <v>1</v>
      </c>
      <c r="W56" s="135" t="s">
        <v>0</v>
      </c>
      <c r="X56" s="130">
        <v>3</v>
      </c>
      <c r="Y56" s="199" t="s">
        <v>297</v>
      </c>
      <c r="Z56" s="200" t="s">
        <v>283</v>
      </c>
      <c r="AA56" s="160"/>
      <c r="AB56" s="130"/>
      <c r="AC56" s="135" t="s">
        <v>0</v>
      </c>
      <c r="AD56" s="130"/>
      <c r="AE56" s="199" t="s">
        <v>353</v>
      </c>
      <c r="AF56" s="200" t="s">
        <v>353</v>
      </c>
      <c r="AG56" s="160"/>
      <c r="AH56" s="130"/>
      <c r="AI56" s="135" t="s">
        <v>0</v>
      </c>
      <c r="AJ56" s="130"/>
      <c r="AK56" s="135"/>
      <c r="AL56" s="174"/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201"/>
      <c r="NS56" s="201" t="s">
        <v>0</v>
      </c>
      <c r="NT56" s="201"/>
      <c r="NU56" s="199" t="s">
        <v>353</v>
      </c>
      <c r="NV56" s="200" t="s">
        <v>353</v>
      </c>
      <c r="NW56" s="168"/>
    </row>
    <row r="57" spans="1:387" ht="16.8">
      <c r="A57" s="128">
        <f>IF(B57="","",VLOOKUP(B57,'Registrovaní tipéri'!$A$2:$B$101,2,FALSE))</f>
        <v>73</v>
      </c>
      <c r="B57" s="180" t="s">
        <v>354</v>
      </c>
      <c r="C57" s="129"/>
      <c r="D57" s="176"/>
      <c r="E57" s="185" t="s">
        <v>0</v>
      </c>
      <c r="F57" s="172"/>
      <c r="G57" s="192" t="s">
        <v>353</v>
      </c>
      <c r="H57" s="193" t="s">
        <v>353</v>
      </c>
      <c r="I57" s="25"/>
      <c r="J57" s="201">
        <v>0</v>
      </c>
      <c r="K57" s="201" t="s">
        <v>0</v>
      </c>
      <c r="L57" s="201">
        <v>2</v>
      </c>
      <c r="M57" s="199" t="s">
        <v>297</v>
      </c>
      <c r="N57" s="200" t="s">
        <v>286</v>
      </c>
      <c r="O57" s="153"/>
      <c r="P57" s="130">
        <v>2</v>
      </c>
      <c r="Q57" s="135" t="s">
        <v>0</v>
      </c>
      <c r="R57" s="130">
        <v>0</v>
      </c>
      <c r="S57" s="199" t="s">
        <v>297</v>
      </c>
      <c r="T57" s="200" t="s">
        <v>286</v>
      </c>
      <c r="U57" s="160"/>
      <c r="V57" s="130">
        <v>1</v>
      </c>
      <c r="W57" s="135" t="s">
        <v>0</v>
      </c>
      <c r="X57" s="130">
        <v>3</v>
      </c>
      <c r="Y57" s="199" t="s">
        <v>297</v>
      </c>
      <c r="Z57" s="200" t="s">
        <v>301</v>
      </c>
      <c r="AA57" s="160"/>
      <c r="AB57" s="130">
        <v>2</v>
      </c>
      <c r="AC57" s="135" t="s">
        <v>0</v>
      </c>
      <c r="AD57" s="130">
        <v>0</v>
      </c>
      <c r="AE57" s="209" t="s">
        <v>297</v>
      </c>
      <c r="AF57" s="210" t="s">
        <v>286</v>
      </c>
      <c r="AG57" s="160"/>
      <c r="AH57" s="130"/>
      <c r="AI57" s="135" t="s">
        <v>0</v>
      </c>
      <c r="AJ57" s="130"/>
      <c r="AK57" s="135"/>
      <c r="AL57" s="174"/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201"/>
      <c r="NS57" s="201" t="s">
        <v>0</v>
      </c>
      <c r="NT57" s="201"/>
      <c r="NU57" s="199" t="s">
        <v>353</v>
      </c>
      <c r="NV57" s="200" t="s">
        <v>353</v>
      </c>
      <c r="NW57" s="168"/>
    </row>
    <row r="58" spans="1:387" ht="16.8">
      <c r="A58" s="128">
        <f>IF(B58="","",VLOOKUP(B58,'Registrovaní tipéri'!$A$2:$B$101,2,FALSE))</f>
        <v>6</v>
      </c>
      <c r="B58" s="180" t="s">
        <v>38</v>
      </c>
      <c r="C58" s="129"/>
      <c r="D58" s="176">
        <v>2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201">
        <v>1</v>
      </c>
      <c r="K58" s="201" t="s">
        <v>0</v>
      </c>
      <c r="L58" s="201">
        <v>4</v>
      </c>
      <c r="M58" s="199" t="s">
        <v>297</v>
      </c>
      <c r="N58" s="200" t="s">
        <v>286</v>
      </c>
      <c r="O58" s="153"/>
      <c r="P58" s="130">
        <v>3</v>
      </c>
      <c r="Q58" s="135" t="s">
        <v>0</v>
      </c>
      <c r="R58" s="130">
        <v>0</v>
      </c>
      <c r="S58" s="199" t="s">
        <v>297</v>
      </c>
      <c r="T58" s="200" t="s">
        <v>283</v>
      </c>
      <c r="U58" s="160"/>
      <c r="V58" s="130">
        <v>1</v>
      </c>
      <c r="W58" s="135" t="s">
        <v>0</v>
      </c>
      <c r="X58" s="130">
        <v>3</v>
      </c>
      <c r="Y58" s="199" t="s">
        <v>297</v>
      </c>
      <c r="Z58" s="200" t="s">
        <v>286</v>
      </c>
      <c r="AA58" s="160"/>
      <c r="AB58" s="130">
        <v>3</v>
      </c>
      <c r="AC58" s="135" t="s">
        <v>0</v>
      </c>
      <c r="AD58" s="130">
        <v>1</v>
      </c>
      <c r="AE58" s="209" t="s">
        <v>297</v>
      </c>
      <c r="AF58" s="210" t="s">
        <v>286</v>
      </c>
      <c r="AG58" s="160"/>
      <c r="AH58" s="130"/>
      <c r="AI58" s="135" t="s">
        <v>0</v>
      </c>
      <c r="AJ58" s="130"/>
      <c r="AK58" s="135"/>
      <c r="AL58" s="174"/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201"/>
      <c r="NS58" s="201" t="s">
        <v>0</v>
      </c>
      <c r="NT58" s="201"/>
      <c r="NU58" s="199" t="s">
        <v>353</v>
      </c>
      <c r="NV58" s="200" t="s">
        <v>353</v>
      </c>
      <c r="NW58" s="168"/>
    </row>
    <row r="59" spans="1:387" ht="16.8">
      <c r="A59" s="128">
        <f>IF(B59="","",VLOOKUP(B59,'Registrovaní tipéri'!$A$2:$B$101,2,FALSE))</f>
        <v>2</v>
      </c>
      <c r="B59" s="180" t="s">
        <v>6</v>
      </c>
      <c r="C59" s="129"/>
      <c r="D59" s="176">
        <v>2</v>
      </c>
      <c r="E59" s="185" t="s">
        <v>0</v>
      </c>
      <c r="F59" s="172">
        <v>1</v>
      </c>
      <c r="G59" s="185" t="s">
        <v>279</v>
      </c>
      <c r="H59" s="184" t="s">
        <v>286</v>
      </c>
      <c r="I59" s="25"/>
      <c r="J59" s="201"/>
      <c r="K59" s="201" t="s">
        <v>0</v>
      </c>
      <c r="L59" s="201"/>
      <c r="M59" s="199" t="s">
        <v>353</v>
      </c>
      <c r="N59" s="200" t="s">
        <v>353</v>
      </c>
      <c r="O59" s="153"/>
      <c r="P59" s="130">
        <v>2</v>
      </c>
      <c r="Q59" s="135" t="s">
        <v>0</v>
      </c>
      <c r="R59" s="130">
        <v>1</v>
      </c>
      <c r="S59" s="199" t="s">
        <v>299</v>
      </c>
      <c r="T59" s="200" t="s">
        <v>301</v>
      </c>
      <c r="U59" s="160"/>
      <c r="V59" s="130">
        <v>1</v>
      </c>
      <c r="W59" s="135" t="s">
        <v>0</v>
      </c>
      <c r="X59" s="130">
        <v>3</v>
      </c>
      <c r="Y59" s="199" t="s">
        <v>297</v>
      </c>
      <c r="Z59" s="200" t="s">
        <v>295</v>
      </c>
      <c r="AA59" s="160"/>
      <c r="AB59" s="130">
        <v>2</v>
      </c>
      <c r="AC59" s="135" t="s">
        <v>0</v>
      </c>
      <c r="AD59" s="130">
        <v>1</v>
      </c>
      <c r="AE59" s="209" t="s">
        <v>301</v>
      </c>
      <c r="AF59" s="210" t="s">
        <v>283</v>
      </c>
      <c r="AG59" s="160"/>
      <c r="AH59" s="130"/>
      <c r="AI59" s="135" t="s">
        <v>0</v>
      </c>
      <c r="AJ59" s="130"/>
      <c r="AK59" s="135"/>
      <c r="AL59" s="174"/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201"/>
      <c r="NS59" s="201" t="s">
        <v>0</v>
      </c>
      <c r="NT59" s="201"/>
      <c r="NU59" s="199" t="s">
        <v>353</v>
      </c>
      <c r="NV59" s="200" t="s">
        <v>353</v>
      </c>
      <c r="NW59" s="168"/>
    </row>
    <row r="60" spans="1:387" ht="16.8">
      <c r="A60" s="128">
        <f>IF(B60="","",VLOOKUP(B60,'Registrovaní tipéri'!$A$2:$B$101,2,FALSE))</f>
        <v>8</v>
      </c>
      <c r="B60" s="180" t="s">
        <v>24</v>
      </c>
      <c r="C60" s="129"/>
      <c r="D60" s="176">
        <v>1</v>
      </c>
      <c r="E60" s="185" t="s">
        <v>0</v>
      </c>
      <c r="F60" s="172">
        <v>3</v>
      </c>
      <c r="G60" s="187" t="s">
        <v>297</v>
      </c>
      <c r="H60" s="188" t="s">
        <v>286</v>
      </c>
      <c r="I60" s="25"/>
      <c r="J60" s="201">
        <v>1</v>
      </c>
      <c r="K60" s="201" t="s">
        <v>0</v>
      </c>
      <c r="L60" s="201">
        <v>4</v>
      </c>
      <c r="M60" s="199" t="s">
        <v>297</v>
      </c>
      <c r="N60" s="200" t="s">
        <v>286</v>
      </c>
      <c r="O60" s="153"/>
      <c r="P60" s="130">
        <v>4</v>
      </c>
      <c r="Q60" s="135" t="s">
        <v>0</v>
      </c>
      <c r="R60" s="130">
        <v>0</v>
      </c>
      <c r="S60" s="199" t="s">
        <v>297</v>
      </c>
      <c r="T60" s="200" t="s">
        <v>286</v>
      </c>
      <c r="U60" s="160"/>
      <c r="V60" s="130">
        <v>1</v>
      </c>
      <c r="W60" s="135" t="s">
        <v>0</v>
      </c>
      <c r="X60" s="130">
        <v>2</v>
      </c>
      <c r="Y60" s="199" t="s">
        <v>297</v>
      </c>
      <c r="Z60" s="200" t="s">
        <v>286</v>
      </c>
      <c r="AA60" s="160"/>
      <c r="AB60" s="130">
        <v>2</v>
      </c>
      <c r="AC60" s="135" t="s">
        <v>0</v>
      </c>
      <c r="AD60" s="130">
        <v>0</v>
      </c>
      <c r="AE60" s="209" t="s">
        <v>301</v>
      </c>
      <c r="AF60" s="210" t="s">
        <v>297</v>
      </c>
      <c r="AG60" s="160"/>
      <c r="AH60" s="130"/>
      <c r="AI60" s="135" t="s">
        <v>0</v>
      </c>
      <c r="AJ60" s="130"/>
      <c r="AK60" s="135"/>
      <c r="AL60" s="174"/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201"/>
      <c r="NS60" s="201" t="s">
        <v>0</v>
      </c>
      <c r="NT60" s="201"/>
      <c r="NU60" s="199" t="s">
        <v>353</v>
      </c>
      <c r="NV60" s="200" t="s">
        <v>353</v>
      </c>
      <c r="NW60" s="168"/>
    </row>
    <row r="61" spans="1:387" ht="16.8">
      <c r="A61" s="128">
        <f>IF(B61="","",VLOOKUP(B61,'Registrovaní tipéri'!$A$2:$B$101,2,FALSE))</f>
        <v>58</v>
      </c>
      <c r="B61" s="180" t="s">
        <v>34</v>
      </c>
      <c r="C61" s="129"/>
      <c r="D61" s="176">
        <v>1</v>
      </c>
      <c r="E61" s="185" t="s">
        <v>0</v>
      </c>
      <c r="F61" s="172">
        <v>2</v>
      </c>
      <c r="G61" s="198" t="s">
        <v>297</v>
      </c>
      <c r="H61" s="197" t="s">
        <v>301</v>
      </c>
      <c r="I61" s="25"/>
      <c r="J61" s="201">
        <v>0</v>
      </c>
      <c r="K61" s="201" t="s">
        <v>0</v>
      </c>
      <c r="L61" s="201">
        <v>3</v>
      </c>
      <c r="M61" s="199" t="s">
        <v>297</v>
      </c>
      <c r="N61" s="200" t="s">
        <v>286</v>
      </c>
      <c r="O61" s="153"/>
      <c r="P61" s="130">
        <v>2</v>
      </c>
      <c r="Q61" s="135" t="s">
        <v>0</v>
      </c>
      <c r="R61" s="130">
        <v>1</v>
      </c>
      <c r="S61" s="199" t="s">
        <v>299</v>
      </c>
      <c r="T61" s="200" t="s">
        <v>283</v>
      </c>
      <c r="U61" s="160"/>
      <c r="V61" s="130">
        <v>0</v>
      </c>
      <c r="W61" s="135" t="s">
        <v>0</v>
      </c>
      <c r="X61" s="130">
        <v>2</v>
      </c>
      <c r="Y61" s="199" t="s">
        <v>297</v>
      </c>
      <c r="Z61" s="200" t="s">
        <v>286</v>
      </c>
      <c r="AA61" s="160"/>
      <c r="AB61" s="130">
        <v>3</v>
      </c>
      <c r="AC61" s="135" t="s">
        <v>0</v>
      </c>
      <c r="AD61" s="130">
        <v>0</v>
      </c>
      <c r="AE61" s="209" t="s">
        <v>297</v>
      </c>
      <c r="AF61" s="210" t="s">
        <v>283</v>
      </c>
      <c r="AG61" s="160"/>
      <c r="AH61" s="130"/>
      <c r="AI61" s="135" t="s">
        <v>0</v>
      </c>
      <c r="AJ61" s="130"/>
      <c r="AK61" s="135"/>
      <c r="AL61" s="174"/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201"/>
      <c r="NS61" s="201" t="s">
        <v>0</v>
      </c>
      <c r="NT61" s="201"/>
      <c r="NU61" s="199" t="s">
        <v>353</v>
      </c>
      <c r="NV61" s="200" t="s">
        <v>353</v>
      </c>
      <c r="NW61" s="168"/>
    </row>
    <row r="62" spans="1:387" ht="16.8">
      <c r="A62" s="128">
        <f>IF(B62="","",VLOOKUP(B62,'Registrovaní tipéri'!$A$2:$B$101,2,FALSE))</f>
        <v>42</v>
      </c>
      <c r="B62" s="180" t="s">
        <v>31</v>
      </c>
      <c r="C62" s="129"/>
      <c r="D62" s="176">
        <v>3</v>
      </c>
      <c r="E62" s="185" t="s">
        <v>0</v>
      </c>
      <c r="F62" s="172">
        <v>2</v>
      </c>
      <c r="G62" s="185" t="s">
        <v>279</v>
      </c>
      <c r="H62" s="184" t="s">
        <v>286</v>
      </c>
      <c r="I62" s="25"/>
      <c r="J62" s="201">
        <v>0</v>
      </c>
      <c r="K62" s="201" t="s">
        <v>0</v>
      </c>
      <c r="L62" s="201">
        <v>2</v>
      </c>
      <c r="M62" s="199" t="s">
        <v>296</v>
      </c>
      <c r="N62" s="200" t="s">
        <v>289</v>
      </c>
      <c r="O62" s="153"/>
      <c r="P62" s="130">
        <v>3</v>
      </c>
      <c r="Q62" s="135" t="s">
        <v>0</v>
      </c>
      <c r="R62" s="130">
        <v>1</v>
      </c>
      <c r="S62" s="199" t="s">
        <v>297</v>
      </c>
      <c r="T62" s="200" t="s">
        <v>288</v>
      </c>
      <c r="U62" s="160"/>
      <c r="V62" s="130">
        <v>0</v>
      </c>
      <c r="W62" s="135" t="s">
        <v>0</v>
      </c>
      <c r="X62" s="130">
        <v>1</v>
      </c>
      <c r="Y62" s="199" t="s">
        <v>290</v>
      </c>
      <c r="Z62" s="200" t="s">
        <v>297</v>
      </c>
      <c r="AA62" s="160"/>
      <c r="AB62" s="130">
        <v>3</v>
      </c>
      <c r="AC62" s="135" t="s">
        <v>0</v>
      </c>
      <c r="AD62" s="130">
        <v>1</v>
      </c>
      <c r="AE62" s="209" t="s">
        <v>301</v>
      </c>
      <c r="AF62" s="210" t="s">
        <v>297</v>
      </c>
      <c r="AG62" s="160"/>
      <c r="AH62" s="130"/>
      <c r="AI62" s="135" t="s">
        <v>0</v>
      </c>
      <c r="AJ62" s="130"/>
      <c r="AK62" s="135"/>
      <c r="AL62" s="174"/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201"/>
      <c r="NS62" s="201" t="s">
        <v>0</v>
      </c>
      <c r="NT62" s="201"/>
      <c r="NU62" s="199" t="s">
        <v>353</v>
      </c>
      <c r="NV62" s="200" t="s">
        <v>353</v>
      </c>
      <c r="NW62" s="168"/>
    </row>
    <row r="63" spans="1:387" ht="16.8">
      <c r="A63" s="128">
        <f>IF(B63="","",VLOOKUP(B63,'Registrovaní tipéri'!$A$2:$B$101,2,FALSE))</f>
        <v>51</v>
      </c>
      <c r="B63" s="180" t="s">
        <v>18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201">
        <v>0</v>
      </c>
      <c r="K63" s="201" t="s">
        <v>0</v>
      </c>
      <c r="L63" s="201">
        <v>3</v>
      </c>
      <c r="M63" s="199" t="s">
        <v>299</v>
      </c>
      <c r="N63" s="200" t="s">
        <v>283</v>
      </c>
      <c r="O63" s="153"/>
      <c r="P63" s="130">
        <v>3</v>
      </c>
      <c r="Q63" s="135" t="s">
        <v>0</v>
      </c>
      <c r="R63" s="130">
        <v>1</v>
      </c>
      <c r="S63" s="199" t="s">
        <v>279</v>
      </c>
      <c r="T63" s="200" t="s">
        <v>286</v>
      </c>
      <c r="U63" s="160"/>
      <c r="V63" s="130">
        <v>0</v>
      </c>
      <c r="W63" s="135" t="s">
        <v>0</v>
      </c>
      <c r="X63" s="130">
        <v>1</v>
      </c>
      <c r="Y63" s="199" t="s">
        <v>297</v>
      </c>
      <c r="Z63" s="200" t="s">
        <v>290</v>
      </c>
      <c r="AA63" s="160"/>
      <c r="AB63" s="130">
        <v>2</v>
      </c>
      <c r="AC63" s="135" t="s">
        <v>0</v>
      </c>
      <c r="AD63" s="130">
        <v>0</v>
      </c>
      <c r="AE63" s="209" t="s">
        <v>301</v>
      </c>
      <c r="AF63" s="210" t="s">
        <v>297</v>
      </c>
      <c r="AG63" s="160"/>
      <c r="AH63" s="130"/>
      <c r="AI63" s="135" t="s">
        <v>0</v>
      </c>
      <c r="AJ63" s="130"/>
      <c r="AK63" s="135"/>
      <c r="AL63" s="174"/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201"/>
      <c r="NS63" s="201" t="s">
        <v>0</v>
      </c>
      <c r="NT63" s="201"/>
      <c r="NU63" s="199" t="s">
        <v>353</v>
      </c>
      <c r="NV63" s="200" t="s">
        <v>353</v>
      </c>
      <c r="NW63" s="168"/>
    </row>
    <row r="64" spans="1:387" ht="16.8">
      <c r="A64" s="128">
        <f>IF(B64="","",VLOOKUP(B64,'Registrovaní tipéri'!$A$2:$B$101,2,FALSE))</f>
        <v>19</v>
      </c>
      <c r="B64" s="180" t="s">
        <v>259</v>
      </c>
      <c r="C64" s="129"/>
      <c r="D64" s="176">
        <v>1</v>
      </c>
      <c r="E64" s="185" t="s">
        <v>0</v>
      </c>
      <c r="F64" s="172">
        <v>1</v>
      </c>
      <c r="G64" s="187" t="s">
        <v>296</v>
      </c>
      <c r="H64" s="197" t="s">
        <v>297</v>
      </c>
      <c r="I64" s="25"/>
      <c r="J64" s="201">
        <v>1</v>
      </c>
      <c r="K64" s="201" t="s">
        <v>0</v>
      </c>
      <c r="L64" s="201">
        <v>2</v>
      </c>
      <c r="M64" s="199" t="s">
        <v>297</v>
      </c>
      <c r="N64" s="200" t="s">
        <v>283</v>
      </c>
      <c r="O64" s="153"/>
      <c r="P64" s="130">
        <v>2</v>
      </c>
      <c r="Q64" s="135" t="s">
        <v>0</v>
      </c>
      <c r="R64" s="130">
        <v>1</v>
      </c>
      <c r="S64" s="199" t="s">
        <v>299</v>
      </c>
      <c r="T64" s="200" t="s">
        <v>286</v>
      </c>
      <c r="U64" s="160"/>
      <c r="V64" s="130">
        <v>1</v>
      </c>
      <c r="W64" s="135" t="s">
        <v>0</v>
      </c>
      <c r="X64" s="130">
        <v>2</v>
      </c>
      <c r="Y64" s="199" t="s">
        <v>296</v>
      </c>
      <c r="Z64" s="200" t="s">
        <v>297</v>
      </c>
      <c r="AA64" s="160"/>
      <c r="AB64" s="130">
        <v>3</v>
      </c>
      <c r="AC64" s="135" t="s">
        <v>0</v>
      </c>
      <c r="AD64" s="130">
        <v>1</v>
      </c>
      <c r="AE64" s="209" t="s">
        <v>300</v>
      </c>
      <c r="AF64" s="210" t="s">
        <v>297</v>
      </c>
      <c r="AG64" s="160"/>
      <c r="AH64" s="130"/>
      <c r="AI64" s="135" t="s">
        <v>0</v>
      </c>
      <c r="AJ64" s="130"/>
      <c r="AK64" s="135"/>
      <c r="AL64" s="174"/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201"/>
      <c r="NS64" s="201" t="s">
        <v>0</v>
      </c>
      <c r="NT64" s="201"/>
      <c r="NU64" s="199" t="s">
        <v>353</v>
      </c>
      <c r="NV64" s="200" t="s">
        <v>353</v>
      </c>
      <c r="NW64" s="168"/>
    </row>
    <row r="65" spans="1:387" ht="16.8">
      <c r="A65" s="128">
        <f>IF(B65="","",VLOOKUP(B65,'Registrovaní tipéri'!$A$2:$B$101,2,FALSE))</f>
        <v>60</v>
      </c>
      <c r="B65" s="180" t="s">
        <v>20</v>
      </c>
      <c r="C65" s="129"/>
      <c r="D65" s="176"/>
      <c r="E65" s="185" t="s">
        <v>0</v>
      </c>
      <c r="F65" s="172"/>
      <c r="G65" s="192" t="s">
        <v>353</v>
      </c>
      <c r="H65" s="193" t="s">
        <v>353</v>
      </c>
      <c r="I65" s="25"/>
      <c r="J65" s="201"/>
      <c r="K65" s="201" t="s">
        <v>0</v>
      </c>
      <c r="L65" s="201"/>
      <c r="M65" s="199" t="s">
        <v>353</v>
      </c>
      <c r="N65" s="200" t="s">
        <v>353</v>
      </c>
      <c r="O65" s="153"/>
      <c r="P65" s="130">
        <v>2</v>
      </c>
      <c r="Q65" s="135" t="s">
        <v>0</v>
      </c>
      <c r="R65" s="130">
        <v>1</v>
      </c>
      <c r="S65" s="199" t="s">
        <v>299</v>
      </c>
      <c r="T65" s="200" t="s">
        <v>301</v>
      </c>
      <c r="U65" s="160"/>
      <c r="V65" s="130"/>
      <c r="W65" s="135" t="s">
        <v>0</v>
      </c>
      <c r="X65" s="130"/>
      <c r="Y65" s="199" t="s">
        <v>353</v>
      </c>
      <c r="Z65" s="200" t="s">
        <v>353</v>
      </c>
      <c r="AA65" s="160"/>
      <c r="AB65" s="130"/>
      <c r="AC65" s="135" t="s">
        <v>0</v>
      </c>
      <c r="AD65" s="130"/>
      <c r="AE65" s="199" t="s">
        <v>353</v>
      </c>
      <c r="AF65" s="200" t="s">
        <v>353</v>
      </c>
      <c r="AG65" s="160"/>
      <c r="AH65" s="130"/>
      <c r="AI65" s="135" t="s">
        <v>0</v>
      </c>
      <c r="AJ65" s="130"/>
      <c r="AK65" s="135"/>
      <c r="AL65" s="174"/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201"/>
      <c r="NS65" s="201" t="s">
        <v>0</v>
      </c>
      <c r="NT65" s="201"/>
      <c r="NU65" s="199" t="s">
        <v>353</v>
      </c>
      <c r="NV65" s="200" t="s">
        <v>353</v>
      </c>
      <c r="NW65" s="168"/>
    </row>
    <row r="66" spans="1:387" ht="16.8">
      <c r="A66" s="128">
        <f>IF(B66="","",VLOOKUP(B66,'Registrovaní tipéri'!$A$2:$B$101,2,FALSE))</f>
        <v>46</v>
      </c>
      <c r="B66" s="180" t="s">
        <v>270</v>
      </c>
      <c r="C66" s="129"/>
      <c r="D66" s="176">
        <v>2</v>
      </c>
      <c r="E66" s="185" t="s">
        <v>0</v>
      </c>
      <c r="F66" s="172">
        <v>2</v>
      </c>
      <c r="G66" s="198" t="s">
        <v>297</v>
      </c>
      <c r="H66" s="193" t="s">
        <v>353</v>
      </c>
      <c r="I66" s="25"/>
      <c r="J66" s="201">
        <v>0</v>
      </c>
      <c r="K66" s="201" t="s">
        <v>0</v>
      </c>
      <c r="L66" s="201">
        <v>1</v>
      </c>
      <c r="M66" s="199" t="s">
        <v>299</v>
      </c>
      <c r="N66" s="200" t="s">
        <v>286</v>
      </c>
      <c r="O66" s="153"/>
      <c r="P66" s="130">
        <v>3</v>
      </c>
      <c r="Q66" s="135" t="s">
        <v>0</v>
      </c>
      <c r="R66" s="130">
        <v>0</v>
      </c>
      <c r="S66" s="199" t="s">
        <v>299</v>
      </c>
      <c r="T66" s="200" t="s">
        <v>301</v>
      </c>
      <c r="U66" s="160"/>
      <c r="V66" s="130">
        <v>0</v>
      </c>
      <c r="W66" s="135" t="s">
        <v>0</v>
      </c>
      <c r="X66" s="130">
        <v>7</v>
      </c>
      <c r="Y66" s="199" t="s">
        <v>353</v>
      </c>
      <c r="Z66" s="200" t="s">
        <v>297</v>
      </c>
      <c r="AA66" s="160"/>
      <c r="AB66" s="130"/>
      <c r="AC66" s="135" t="s">
        <v>0</v>
      </c>
      <c r="AD66" s="130"/>
      <c r="AE66" s="199" t="s">
        <v>353</v>
      </c>
      <c r="AF66" s="200" t="s">
        <v>353</v>
      </c>
      <c r="AG66" s="160"/>
      <c r="AH66" s="130"/>
      <c r="AI66" s="135" t="s">
        <v>0</v>
      </c>
      <c r="AJ66" s="130"/>
      <c r="AK66" s="135"/>
      <c r="AL66" s="174"/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201"/>
      <c r="NS66" s="201" t="s">
        <v>0</v>
      </c>
      <c r="NT66" s="201"/>
      <c r="NU66" s="199" t="s">
        <v>353</v>
      </c>
      <c r="NV66" s="200" t="s">
        <v>353</v>
      </c>
      <c r="NW66" s="168"/>
    </row>
    <row r="67" spans="1:387" ht="16.8">
      <c r="A67" s="128">
        <f>IF(B67="","",VLOOKUP(B67,'Registrovaní tipéri'!$A$2:$B$101,2,FALSE))</f>
        <v>26</v>
      </c>
      <c r="B67" s="180" t="s">
        <v>263</v>
      </c>
      <c r="C67" s="129"/>
      <c r="D67" s="176">
        <v>2</v>
      </c>
      <c r="E67" s="185" t="s">
        <v>0</v>
      </c>
      <c r="F67" s="172">
        <v>2</v>
      </c>
      <c r="G67" s="198" t="s">
        <v>297</v>
      </c>
      <c r="H67" s="197" t="s">
        <v>296</v>
      </c>
      <c r="I67" s="25"/>
      <c r="J67" s="201">
        <v>0</v>
      </c>
      <c r="K67" s="201" t="s">
        <v>0</v>
      </c>
      <c r="L67" s="201">
        <v>3</v>
      </c>
      <c r="M67" s="199" t="s">
        <v>297</v>
      </c>
      <c r="N67" s="200" t="s">
        <v>283</v>
      </c>
      <c r="O67" s="153"/>
      <c r="P67" s="130">
        <v>2</v>
      </c>
      <c r="Q67" s="135" t="s">
        <v>0</v>
      </c>
      <c r="R67" s="130">
        <v>0</v>
      </c>
      <c r="S67" s="199" t="s">
        <v>301</v>
      </c>
      <c r="T67" s="200" t="s">
        <v>295</v>
      </c>
      <c r="U67" s="160"/>
      <c r="V67" s="130">
        <v>1</v>
      </c>
      <c r="W67" s="135" t="s">
        <v>0</v>
      </c>
      <c r="X67" s="130">
        <v>2</v>
      </c>
      <c r="Y67" s="199" t="s">
        <v>301</v>
      </c>
      <c r="Z67" s="200" t="s">
        <v>296</v>
      </c>
      <c r="AA67" s="160"/>
      <c r="AB67" s="130">
        <v>3</v>
      </c>
      <c r="AC67" s="135" t="s">
        <v>0</v>
      </c>
      <c r="AD67" s="130">
        <v>0</v>
      </c>
      <c r="AE67" s="209" t="s">
        <v>297</v>
      </c>
      <c r="AF67" s="210" t="s">
        <v>295</v>
      </c>
      <c r="AG67" s="160"/>
      <c r="AH67" s="130"/>
      <c r="AI67" s="135" t="s">
        <v>0</v>
      </c>
      <c r="AJ67" s="130"/>
      <c r="AK67" s="135"/>
      <c r="AL67" s="174"/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201"/>
      <c r="NS67" s="201" t="s">
        <v>0</v>
      </c>
      <c r="NT67" s="201"/>
      <c r="NU67" s="199" t="s">
        <v>353</v>
      </c>
      <c r="NV67" s="200" t="s">
        <v>353</v>
      </c>
      <c r="NW67" s="168"/>
    </row>
    <row r="68" spans="1:387" ht="16.8">
      <c r="A68" s="128">
        <f>IF(B68="","",VLOOKUP(B68,'Registrovaní tipéri'!$A$2:$B$101,2,FALSE))</f>
        <v>50</v>
      </c>
      <c r="B68" s="180" t="s">
        <v>37</v>
      </c>
      <c r="C68" s="129"/>
      <c r="D68" s="176"/>
      <c r="E68" s="185" t="s">
        <v>0</v>
      </c>
      <c r="F68" s="172"/>
      <c r="G68" s="192" t="s">
        <v>353</v>
      </c>
      <c r="H68" s="193" t="s">
        <v>353</v>
      </c>
      <c r="I68" s="25"/>
      <c r="J68" s="201"/>
      <c r="K68" s="201" t="s">
        <v>0</v>
      </c>
      <c r="L68" s="201"/>
      <c r="M68" s="199" t="s">
        <v>353</v>
      </c>
      <c r="N68" s="200" t="s">
        <v>353</v>
      </c>
      <c r="O68" s="153"/>
      <c r="P68" s="130">
        <v>4</v>
      </c>
      <c r="Q68" s="135" t="s">
        <v>0</v>
      </c>
      <c r="R68" s="130">
        <v>0</v>
      </c>
      <c r="S68" s="199" t="s">
        <v>297</v>
      </c>
      <c r="T68" s="200" t="s">
        <v>299</v>
      </c>
      <c r="U68" s="160"/>
      <c r="V68" s="130">
        <v>0</v>
      </c>
      <c r="W68" s="135" t="s">
        <v>0</v>
      </c>
      <c r="X68" s="130">
        <v>3</v>
      </c>
      <c r="Y68" s="199" t="s">
        <v>297</v>
      </c>
      <c r="Z68" s="200" t="s">
        <v>286</v>
      </c>
      <c r="AA68" s="160"/>
      <c r="AB68" s="130">
        <v>5</v>
      </c>
      <c r="AC68" s="135" t="s">
        <v>0</v>
      </c>
      <c r="AD68" s="130">
        <v>1</v>
      </c>
      <c r="AE68" s="209" t="s">
        <v>297</v>
      </c>
      <c r="AF68" s="210" t="s">
        <v>286</v>
      </c>
      <c r="AG68" s="160"/>
      <c r="AH68" s="130"/>
      <c r="AI68" s="135" t="s">
        <v>0</v>
      </c>
      <c r="AJ68" s="130"/>
      <c r="AK68" s="135"/>
      <c r="AL68" s="174"/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201"/>
      <c r="NS68" s="201" t="s">
        <v>0</v>
      </c>
      <c r="NT68" s="201"/>
      <c r="NU68" s="199" t="s">
        <v>353</v>
      </c>
      <c r="NV68" s="200" t="s">
        <v>353</v>
      </c>
      <c r="NW68" s="168"/>
    </row>
    <row r="69" spans="1:387" ht="16.8">
      <c r="A69" s="128">
        <f>IF(B69="","",VLOOKUP(B69,'Registrovaní tipéri'!$A$2:$B$101,2,FALSE))</f>
        <v>65</v>
      </c>
      <c r="B69" s="180" t="s">
        <v>305</v>
      </c>
      <c r="C69" s="129"/>
      <c r="D69" s="176"/>
      <c r="E69" s="185" t="s">
        <v>0</v>
      </c>
      <c r="F69" s="172"/>
      <c r="G69" s="192" t="s">
        <v>353</v>
      </c>
      <c r="H69" s="193" t="s">
        <v>353</v>
      </c>
      <c r="I69" s="25"/>
      <c r="J69" s="201">
        <v>0</v>
      </c>
      <c r="K69" s="201" t="s">
        <v>0</v>
      </c>
      <c r="L69" s="201">
        <v>3</v>
      </c>
      <c r="M69" s="199" t="s">
        <v>297</v>
      </c>
      <c r="N69" s="200" t="s">
        <v>301</v>
      </c>
      <c r="O69" s="153"/>
      <c r="P69" s="130">
        <v>4</v>
      </c>
      <c r="Q69" s="135" t="s">
        <v>0</v>
      </c>
      <c r="R69" s="130">
        <v>0</v>
      </c>
      <c r="S69" s="199" t="s">
        <v>297</v>
      </c>
      <c r="T69" s="200" t="s">
        <v>297</v>
      </c>
      <c r="U69" s="160"/>
      <c r="V69" s="130"/>
      <c r="W69" s="135" t="s">
        <v>0</v>
      </c>
      <c r="X69" s="130"/>
      <c r="Y69" s="199" t="s">
        <v>353</v>
      </c>
      <c r="Z69" s="200" t="s">
        <v>353</v>
      </c>
      <c r="AA69" s="160"/>
      <c r="AB69" s="130"/>
      <c r="AC69" s="135" t="s">
        <v>0</v>
      </c>
      <c r="AD69" s="130"/>
      <c r="AE69" s="199" t="s">
        <v>353</v>
      </c>
      <c r="AF69" s="200" t="s">
        <v>353</v>
      </c>
      <c r="AG69" s="160"/>
      <c r="AH69" s="130"/>
      <c r="AI69" s="135" t="s">
        <v>0</v>
      </c>
      <c r="AJ69" s="130"/>
      <c r="AK69" s="135"/>
      <c r="AL69" s="174"/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201"/>
      <c r="NS69" s="201" t="s">
        <v>0</v>
      </c>
      <c r="NT69" s="201"/>
      <c r="NU69" s="199" t="s">
        <v>353</v>
      </c>
      <c r="NV69" s="200" t="s">
        <v>353</v>
      </c>
      <c r="NW69" s="168"/>
    </row>
    <row r="70" spans="1:387" ht="16.8">
      <c r="A70" s="128">
        <f>IF(B70="","",VLOOKUP(B70,'Registrovaní tipéri'!$A$2:$B$101,2,FALSE))</f>
        <v>20</v>
      </c>
      <c r="B70" s="180" t="s">
        <v>203</v>
      </c>
      <c r="C70" s="129"/>
      <c r="D70" s="176">
        <v>0</v>
      </c>
      <c r="E70" s="185" t="s">
        <v>0</v>
      </c>
      <c r="F70" s="172">
        <v>3</v>
      </c>
      <c r="G70" s="185" t="s">
        <v>297</v>
      </c>
      <c r="H70" s="184" t="s">
        <v>286</v>
      </c>
      <c r="I70" s="25"/>
      <c r="J70" s="201">
        <v>0</v>
      </c>
      <c r="K70" s="201" t="s">
        <v>0</v>
      </c>
      <c r="L70" s="201">
        <v>5</v>
      </c>
      <c r="M70" s="199" t="s">
        <v>297</v>
      </c>
      <c r="N70" s="200" t="s">
        <v>286</v>
      </c>
      <c r="O70" s="153"/>
      <c r="P70" s="130">
        <v>4</v>
      </c>
      <c r="Q70" s="135" t="s">
        <v>0</v>
      </c>
      <c r="R70" s="130">
        <v>0</v>
      </c>
      <c r="S70" s="199" t="s">
        <v>297</v>
      </c>
      <c r="T70" s="200" t="s">
        <v>297</v>
      </c>
      <c r="U70" s="160"/>
      <c r="V70" s="130">
        <v>0</v>
      </c>
      <c r="W70" s="135" t="s">
        <v>0</v>
      </c>
      <c r="X70" s="130">
        <v>5</v>
      </c>
      <c r="Y70" s="199" t="s">
        <v>297</v>
      </c>
      <c r="Z70" s="200" t="s">
        <v>286</v>
      </c>
      <c r="AA70" s="160"/>
      <c r="AB70" s="130">
        <v>4</v>
      </c>
      <c r="AC70" s="135" t="s">
        <v>0</v>
      </c>
      <c r="AD70" s="130">
        <v>1</v>
      </c>
      <c r="AE70" s="209" t="s">
        <v>297</v>
      </c>
      <c r="AF70" s="210" t="s">
        <v>297</v>
      </c>
      <c r="AG70" s="160"/>
      <c r="AH70" s="130"/>
      <c r="AI70" s="135" t="s">
        <v>0</v>
      </c>
      <c r="AJ70" s="130"/>
      <c r="AK70" s="135"/>
      <c r="AL70" s="174"/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201"/>
      <c r="NS70" s="201" t="s">
        <v>0</v>
      </c>
      <c r="NT70" s="201"/>
      <c r="NU70" s="199" t="s">
        <v>353</v>
      </c>
      <c r="NV70" s="200" t="s">
        <v>353</v>
      </c>
      <c r="NW70" s="168"/>
    </row>
    <row r="71" spans="1:387" ht="16.8">
      <c r="A71" s="128">
        <f>IF(B71="","",VLOOKUP(B71,'Registrovaní tipéri'!$A$2:$B$101,2,FALSE))</f>
        <v>38</v>
      </c>
      <c r="B71" s="180" t="s">
        <v>268</v>
      </c>
      <c r="C71" s="129"/>
      <c r="D71" s="176">
        <v>0</v>
      </c>
      <c r="E71" s="185" t="s">
        <v>0</v>
      </c>
      <c r="F71" s="172">
        <v>2</v>
      </c>
      <c r="G71" s="198" t="s">
        <v>292</v>
      </c>
      <c r="H71" s="197" t="s">
        <v>297</v>
      </c>
      <c r="I71" s="25"/>
      <c r="J71" s="201">
        <v>0</v>
      </c>
      <c r="K71" s="201" t="s">
        <v>0</v>
      </c>
      <c r="L71" s="201">
        <v>3</v>
      </c>
      <c r="M71" s="199" t="s">
        <v>284</v>
      </c>
      <c r="N71" s="200" t="s">
        <v>297</v>
      </c>
      <c r="O71" s="153"/>
      <c r="P71" s="130">
        <v>4</v>
      </c>
      <c r="Q71" s="135" t="s">
        <v>0</v>
      </c>
      <c r="R71" s="130">
        <v>1</v>
      </c>
      <c r="S71" s="199" t="s">
        <v>299</v>
      </c>
      <c r="T71" s="200" t="s">
        <v>297</v>
      </c>
      <c r="U71" s="160"/>
      <c r="V71" s="130">
        <v>0</v>
      </c>
      <c r="W71" s="135" t="s">
        <v>0</v>
      </c>
      <c r="X71" s="130">
        <v>2</v>
      </c>
      <c r="Y71" s="199" t="s">
        <v>297</v>
      </c>
      <c r="Z71" s="200" t="s">
        <v>286</v>
      </c>
      <c r="AA71" s="160"/>
      <c r="AB71" s="130">
        <v>3</v>
      </c>
      <c r="AC71" s="135" t="s">
        <v>0</v>
      </c>
      <c r="AD71" s="130">
        <v>0</v>
      </c>
      <c r="AE71" s="209" t="s">
        <v>297</v>
      </c>
      <c r="AF71" s="210" t="s">
        <v>297</v>
      </c>
      <c r="AG71" s="160"/>
      <c r="AH71" s="130"/>
      <c r="AI71" s="135" t="s">
        <v>0</v>
      </c>
      <c r="AJ71" s="130"/>
      <c r="AK71" s="135"/>
      <c r="AL71" s="174"/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201"/>
      <c r="NS71" s="201" t="s">
        <v>0</v>
      </c>
      <c r="NT71" s="201"/>
      <c r="NU71" s="199" t="s">
        <v>353</v>
      </c>
      <c r="NV71" s="200" t="s">
        <v>353</v>
      </c>
      <c r="NW71" s="168"/>
    </row>
    <row r="72" spans="1:387" ht="16.8">
      <c r="A72" s="128">
        <f>IF(B72="","",VLOOKUP(B72,'Registrovaní tipéri'!$A$2:$B$101,2,FALSE))</f>
        <v>12</v>
      </c>
      <c r="B72" s="180" t="s">
        <v>2</v>
      </c>
      <c r="C72" s="129"/>
      <c r="D72" s="176">
        <v>2</v>
      </c>
      <c r="E72" s="185" t="s">
        <v>0</v>
      </c>
      <c r="F72" s="172">
        <v>2</v>
      </c>
      <c r="G72" s="185" t="s">
        <v>299</v>
      </c>
      <c r="H72" s="184" t="s">
        <v>286</v>
      </c>
      <c r="I72" s="25"/>
      <c r="J72" s="201">
        <v>0</v>
      </c>
      <c r="K72" s="201" t="s">
        <v>0</v>
      </c>
      <c r="L72" s="201">
        <v>3</v>
      </c>
      <c r="M72" s="199" t="s">
        <v>297</v>
      </c>
      <c r="N72" s="200" t="s">
        <v>283</v>
      </c>
      <c r="O72" s="153"/>
      <c r="P72" s="130">
        <v>2</v>
      </c>
      <c r="Q72" s="135" t="s">
        <v>0</v>
      </c>
      <c r="R72" s="130">
        <v>0</v>
      </c>
      <c r="S72" s="199" t="s">
        <v>299</v>
      </c>
      <c r="T72" s="200" t="s">
        <v>297</v>
      </c>
      <c r="U72" s="160"/>
      <c r="V72" s="130">
        <v>1</v>
      </c>
      <c r="W72" s="135" t="s">
        <v>0</v>
      </c>
      <c r="X72" s="130">
        <v>1</v>
      </c>
      <c r="Y72" s="199" t="s">
        <v>297</v>
      </c>
      <c r="Z72" s="200" t="s">
        <v>301</v>
      </c>
      <c r="AA72" s="160"/>
      <c r="AB72" s="130">
        <v>2</v>
      </c>
      <c r="AC72" s="135" t="s">
        <v>0</v>
      </c>
      <c r="AD72" s="130">
        <v>0</v>
      </c>
      <c r="AE72" s="209" t="s">
        <v>301</v>
      </c>
      <c r="AF72" s="210" t="s">
        <v>283</v>
      </c>
      <c r="AG72" s="160"/>
      <c r="AH72" s="130"/>
      <c r="AI72" s="135" t="s">
        <v>0</v>
      </c>
      <c r="AJ72" s="130"/>
      <c r="AK72" s="135"/>
      <c r="AL72" s="174"/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201"/>
      <c r="NS72" s="201" t="s">
        <v>0</v>
      </c>
      <c r="NT72" s="201"/>
      <c r="NU72" s="199" t="s">
        <v>353</v>
      </c>
      <c r="NV72" s="200" t="s">
        <v>353</v>
      </c>
      <c r="NW72" s="168"/>
    </row>
    <row r="73" spans="1:387" ht="16.8">
      <c r="A73" s="128">
        <f>IF(B73="","",VLOOKUP(B73,'Registrovaní tipéri'!$A$2:$B$101,2,FALSE))</f>
        <v>72</v>
      </c>
      <c r="B73" s="180" t="s">
        <v>351</v>
      </c>
      <c r="C73" s="129"/>
      <c r="D73" s="176"/>
      <c r="E73" s="185" t="s">
        <v>0</v>
      </c>
      <c r="F73" s="172"/>
      <c r="G73" s="192" t="s">
        <v>353</v>
      </c>
      <c r="H73" s="193" t="s">
        <v>353</v>
      </c>
      <c r="I73" s="25"/>
      <c r="J73" s="201">
        <v>0</v>
      </c>
      <c r="K73" s="201" t="s">
        <v>0</v>
      </c>
      <c r="L73" s="201">
        <v>3</v>
      </c>
      <c r="M73" s="199" t="s">
        <v>297</v>
      </c>
      <c r="N73" s="200" t="s">
        <v>297</v>
      </c>
      <c r="O73" s="153"/>
      <c r="P73" s="130">
        <v>4</v>
      </c>
      <c r="Q73" s="135" t="s">
        <v>0</v>
      </c>
      <c r="R73" s="130">
        <v>0</v>
      </c>
      <c r="S73" s="199" t="s">
        <v>299</v>
      </c>
      <c r="T73" s="200" t="s">
        <v>297</v>
      </c>
      <c r="U73" s="160"/>
      <c r="V73" s="130">
        <v>0</v>
      </c>
      <c r="W73" s="135" t="s">
        <v>0</v>
      </c>
      <c r="X73" s="130">
        <v>5</v>
      </c>
      <c r="Y73" s="199" t="s">
        <v>297</v>
      </c>
      <c r="Z73" s="200" t="s">
        <v>286</v>
      </c>
      <c r="AA73" s="160"/>
      <c r="AB73" s="130">
        <v>1</v>
      </c>
      <c r="AC73" s="135" t="s">
        <v>0</v>
      </c>
      <c r="AD73" s="130">
        <v>0</v>
      </c>
      <c r="AE73" s="209" t="s">
        <v>297</v>
      </c>
      <c r="AF73" s="210" t="s">
        <v>300</v>
      </c>
      <c r="AG73" s="160"/>
      <c r="AH73" s="130"/>
      <c r="AI73" s="135" t="s">
        <v>0</v>
      </c>
      <c r="AJ73" s="130"/>
      <c r="AK73" s="135"/>
      <c r="AL73" s="174"/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201"/>
      <c r="NS73" s="201" t="s">
        <v>0</v>
      </c>
      <c r="NT73" s="201"/>
      <c r="NU73" s="199" t="s">
        <v>353</v>
      </c>
      <c r="NV73" s="200" t="s">
        <v>353</v>
      </c>
      <c r="NW73" s="168"/>
    </row>
    <row r="74" spans="1:387" ht="16.8">
      <c r="A74" s="128">
        <f>IF(B74="","",VLOOKUP(B74,'Registrovaní tipéri'!$A$2:$B$101,2,FALSE))</f>
        <v>14</v>
      </c>
      <c r="B74" s="180" t="s">
        <v>16</v>
      </c>
      <c r="C74" s="129"/>
      <c r="D74" s="176">
        <v>1</v>
      </c>
      <c r="E74" s="185" t="s">
        <v>0</v>
      </c>
      <c r="F74" s="172">
        <v>2</v>
      </c>
      <c r="G74" s="185" t="s">
        <v>297</v>
      </c>
      <c r="H74" s="184" t="s">
        <v>301</v>
      </c>
      <c r="I74" s="25"/>
      <c r="J74" s="201">
        <v>0</v>
      </c>
      <c r="K74" s="201" t="s">
        <v>0</v>
      </c>
      <c r="L74" s="201">
        <v>3</v>
      </c>
      <c r="M74" s="199" t="s">
        <v>297</v>
      </c>
      <c r="N74" s="200" t="s">
        <v>286</v>
      </c>
      <c r="O74" s="153"/>
      <c r="P74" s="130">
        <v>3</v>
      </c>
      <c r="Q74" s="135" t="s">
        <v>0</v>
      </c>
      <c r="R74" s="130">
        <v>0</v>
      </c>
      <c r="S74" s="199" t="s">
        <v>297</v>
      </c>
      <c r="T74" s="200" t="s">
        <v>301</v>
      </c>
      <c r="U74" s="160"/>
      <c r="V74" s="130">
        <v>1</v>
      </c>
      <c r="W74" s="135" t="s">
        <v>0</v>
      </c>
      <c r="X74" s="130">
        <v>2</v>
      </c>
      <c r="Y74" s="199" t="s">
        <v>297</v>
      </c>
      <c r="Z74" s="200" t="s">
        <v>286</v>
      </c>
      <c r="AA74" s="160"/>
      <c r="AB74" s="130">
        <v>2</v>
      </c>
      <c r="AC74" s="135" t="s">
        <v>0</v>
      </c>
      <c r="AD74" s="130">
        <v>0</v>
      </c>
      <c r="AE74" s="209" t="s">
        <v>297</v>
      </c>
      <c r="AF74" s="210" t="s">
        <v>286</v>
      </c>
      <c r="AG74" s="160"/>
      <c r="AH74" s="130"/>
      <c r="AI74" s="135" t="s">
        <v>0</v>
      </c>
      <c r="AJ74" s="130"/>
      <c r="AK74" s="135"/>
      <c r="AL74" s="174"/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201"/>
      <c r="NS74" s="201" t="s">
        <v>0</v>
      </c>
      <c r="NT74" s="201"/>
      <c r="NU74" s="199" t="s">
        <v>353</v>
      </c>
      <c r="NV74" s="200" t="s">
        <v>353</v>
      </c>
      <c r="NW74" s="168"/>
    </row>
    <row r="75" spans="1:387" ht="16.8">
      <c r="A75" s="128">
        <f>IF(B75="","",VLOOKUP(B75,'Registrovaní tipéri'!$A$2:$B$101,2,FALSE))</f>
        <v>71</v>
      </c>
      <c r="B75" s="180" t="s">
        <v>350</v>
      </c>
      <c r="C75" s="129"/>
      <c r="D75" s="176">
        <v>3</v>
      </c>
      <c r="E75" s="185" t="s">
        <v>0</v>
      </c>
      <c r="F75" s="172">
        <v>2</v>
      </c>
      <c r="G75" s="185" t="s">
        <v>344</v>
      </c>
      <c r="H75" s="184" t="s">
        <v>352</v>
      </c>
      <c r="I75" s="25"/>
      <c r="J75" s="201">
        <v>1</v>
      </c>
      <c r="K75" s="201" t="s">
        <v>0</v>
      </c>
      <c r="L75" s="201">
        <v>3</v>
      </c>
      <c r="M75" s="199" t="s">
        <v>296</v>
      </c>
      <c r="N75" s="200" t="s">
        <v>295</v>
      </c>
      <c r="O75" s="153"/>
      <c r="P75" s="130">
        <v>3</v>
      </c>
      <c r="Q75" s="135" t="s">
        <v>0</v>
      </c>
      <c r="R75" s="130">
        <v>2</v>
      </c>
      <c r="S75" s="199" t="s">
        <v>295</v>
      </c>
      <c r="T75" s="200" t="s">
        <v>301</v>
      </c>
      <c r="U75" s="160"/>
      <c r="V75" s="130">
        <v>2</v>
      </c>
      <c r="W75" s="135" t="s">
        <v>0</v>
      </c>
      <c r="X75" s="130">
        <v>4</v>
      </c>
      <c r="Y75" s="199" t="s">
        <v>279</v>
      </c>
      <c r="Z75" s="200" t="s">
        <v>295</v>
      </c>
      <c r="AA75" s="160"/>
      <c r="AB75" s="130"/>
      <c r="AC75" s="135" t="s">
        <v>0</v>
      </c>
      <c r="AD75" s="130"/>
      <c r="AE75" s="199" t="s">
        <v>353</v>
      </c>
      <c r="AF75" s="200" t="s">
        <v>353</v>
      </c>
      <c r="AG75" s="160"/>
      <c r="AH75" s="130"/>
      <c r="AI75" s="135" t="s">
        <v>0</v>
      </c>
      <c r="AJ75" s="130"/>
      <c r="AK75" s="135"/>
      <c r="AL75" s="174"/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201"/>
      <c r="NS75" s="201" t="s">
        <v>0</v>
      </c>
      <c r="NT75" s="201"/>
      <c r="NU75" s="199" t="s">
        <v>353</v>
      </c>
      <c r="NV75" s="200" t="s">
        <v>353</v>
      </c>
      <c r="NW75" s="168"/>
    </row>
    <row r="76" spans="1:387" ht="16.8">
      <c r="A76" s="128">
        <f>IF(B76="","",VLOOKUP(B76,'Registrovaní tipéri'!$A$2:$B$101,2,FALSE))</f>
        <v>61</v>
      </c>
      <c r="B76" s="180" t="s">
        <v>273</v>
      </c>
      <c r="C76" s="129"/>
      <c r="D76" s="176">
        <v>1</v>
      </c>
      <c r="E76" s="185" t="s">
        <v>0</v>
      </c>
      <c r="F76" s="172">
        <v>1</v>
      </c>
      <c r="G76" s="185" t="s">
        <v>296</v>
      </c>
      <c r="H76" s="184" t="s">
        <v>297</v>
      </c>
      <c r="I76" s="25"/>
      <c r="J76" s="201"/>
      <c r="K76" s="201" t="s">
        <v>0</v>
      </c>
      <c r="L76" s="201"/>
      <c r="M76" s="199" t="s">
        <v>353</v>
      </c>
      <c r="N76" s="200" t="s">
        <v>353</v>
      </c>
      <c r="O76" s="153"/>
      <c r="P76" s="130"/>
      <c r="Q76" s="135" t="s">
        <v>0</v>
      </c>
      <c r="R76" s="130"/>
      <c r="S76" s="199" t="s">
        <v>353</v>
      </c>
      <c r="T76" s="200" t="s">
        <v>353</v>
      </c>
      <c r="U76" s="160"/>
      <c r="V76" s="130"/>
      <c r="W76" s="135" t="s">
        <v>0</v>
      </c>
      <c r="X76" s="130"/>
      <c r="Y76" s="199" t="s">
        <v>353</v>
      </c>
      <c r="Z76" s="200" t="s">
        <v>353</v>
      </c>
      <c r="AA76" s="160"/>
      <c r="AB76" s="130"/>
      <c r="AC76" s="135" t="s">
        <v>0</v>
      </c>
      <c r="AD76" s="130"/>
      <c r="AE76" s="199" t="s">
        <v>353</v>
      </c>
      <c r="AF76" s="200" t="s">
        <v>353</v>
      </c>
      <c r="AG76" s="160"/>
      <c r="AH76" s="130"/>
      <c r="AI76" s="135" t="s">
        <v>0</v>
      </c>
      <c r="AJ76" s="130"/>
      <c r="AK76" s="135"/>
      <c r="AL76" s="174"/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201"/>
      <c r="NS76" s="201" t="s">
        <v>0</v>
      </c>
      <c r="NT76" s="201"/>
      <c r="NU76" s="199" t="s">
        <v>353</v>
      </c>
      <c r="NV76" s="200" t="s">
        <v>353</v>
      </c>
      <c r="NW76" s="168"/>
    </row>
    <row r="77" spans="1:387" ht="16.8">
      <c r="A77" s="128">
        <f>IF(B77="","",VLOOKUP(B77,'Registrovaní tipéri'!$A$2:$B$101,2,FALSE))</f>
        <v>52</v>
      </c>
      <c r="B77" s="180" t="s">
        <v>23</v>
      </c>
      <c r="C77" s="129"/>
      <c r="D77" s="176">
        <v>0</v>
      </c>
      <c r="E77" s="185" t="s">
        <v>0</v>
      </c>
      <c r="F77" s="172">
        <v>1</v>
      </c>
      <c r="G77" s="185" t="s">
        <v>301</v>
      </c>
      <c r="H77" s="184" t="s">
        <v>286</v>
      </c>
      <c r="I77" s="25"/>
      <c r="J77" s="201">
        <v>1</v>
      </c>
      <c r="K77" s="201" t="s">
        <v>0</v>
      </c>
      <c r="L77" s="201">
        <v>4</v>
      </c>
      <c r="M77" s="199" t="s">
        <v>297</v>
      </c>
      <c r="N77" s="200" t="s">
        <v>283</v>
      </c>
      <c r="O77" s="153"/>
      <c r="P77" s="130">
        <v>3</v>
      </c>
      <c r="Q77" s="135" t="s">
        <v>0</v>
      </c>
      <c r="R77" s="130">
        <v>1</v>
      </c>
      <c r="S77" s="199" t="s">
        <v>297</v>
      </c>
      <c r="T77" s="200" t="s">
        <v>283</v>
      </c>
      <c r="U77" s="160"/>
      <c r="V77" s="130">
        <v>0</v>
      </c>
      <c r="W77" s="135" t="s">
        <v>0</v>
      </c>
      <c r="X77" s="130">
        <v>2</v>
      </c>
      <c r="Y77" s="199" t="s">
        <v>295</v>
      </c>
      <c r="Z77" s="200" t="s">
        <v>297</v>
      </c>
      <c r="AA77" s="160"/>
      <c r="AB77" s="130">
        <v>3</v>
      </c>
      <c r="AC77" s="135" t="s">
        <v>0</v>
      </c>
      <c r="AD77" s="130">
        <v>2</v>
      </c>
      <c r="AE77" s="209" t="s">
        <v>301</v>
      </c>
      <c r="AF77" s="210" t="s">
        <v>297</v>
      </c>
      <c r="AG77" s="160"/>
      <c r="AH77" s="130"/>
      <c r="AI77" s="135" t="s">
        <v>0</v>
      </c>
      <c r="AJ77" s="130"/>
      <c r="AK77" s="135"/>
      <c r="AL77" s="174"/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201"/>
      <c r="NS77" s="201" t="s">
        <v>0</v>
      </c>
      <c r="NT77" s="201"/>
      <c r="NU77" s="199" t="s">
        <v>353</v>
      </c>
      <c r="NV77" s="200" t="s">
        <v>353</v>
      </c>
      <c r="NW77" s="168"/>
    </row>
    <row r="78" spans="1:387" ht="16.8">
      <c r="A78" s="128">
        <f>IF(B78="","",VLOOKUP(B78,'Registrovaní tipéri'!$A$2:$B$101,2,FALSE))</f>
        <v>57</v>
      </c>
      <c r="B78" s="180" t="s">
        <v>272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301</v>
      </c>
      <c r="I78" s="25"/>
      <c r="J78" s="201"/>
      <c r="K78" s="201" t="s">
        <v>0</v>
      </c>
      <c r="L78" s="201"/>
      <c r="M78" s="199" t="s">
        <v>353</v>
      </c>
      <c r="N78" s="200" t="s">
        <v>353</v>
      </c>
      <c r="O78" s="153"/>
      <c r="P78" s="130">
        <v>3</v>
      </c>
      <c r="Q78" s="135" t="s">
        <v>0</v>
      </c>
      <c r="R78" s="130">
        <v>1</v>
      </c>
      <c r="S78" s="199" t="s">
        <v>299</v>
      </c>
      <c r="T78" s="200" t="s">
        <v>301</v>
      </c>
      <c r="U78" s="160"/>
      <c r="V78" s="130"/>
      <c r="W78" s="135" t="s">
        <v>0</v>
      </c>
      <c r="X78" s="130"/>
      <c r="Y78" s="199" t="s">
        <v>353</v>
      </c>
      <c r="Z78" s="200" t="s">
        <v>353</v>
      </c>
      <c r="AA78" s="160"/>
      <c r="AB78" s="130"/>
      <c r="AC78" s="135" t="s">
        <v>0</v>
      </c>
      <c r="AD78" s="130"/>
      <c r="AE78" s="199" t="s">
        <v>353</v>
      </c>
      <c r="AF78" s="200" t="s">
        <v>353</v>
      </c>
      <c r="AG78" s="160"/>
      <c r="AH78" s="130"/>
      <c r="AI78" s="135" t="s">
        <v>0</v>
      </c>
      <c r="AJ78" s="130"/>
      <c r="AK78" s="135"/>
      <c r="AL78" s="174"/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201"/>
      <c r="NS78" s="201" t="s">
        <v>0</v>
      </c>
      <c r="NT78" s="201"/>
      <c r="NU78" s="199" t="s">
        <v>353</v>
      </c>
      <c r="NV78" s="200" t="s">
        <v>353</v>
      </c>
      <c r="NW78" s="168"/>
    </row>
    <row r="79" spans="1:387" ht="16.8">
      <c r="A79" s="128">
        <f>IF(B79="","",VLOOKUP(B79,'Registrovaní tipéri'!$A$2:$B$101,2,FALSE))</f>
        <v>25</v>
      </c>
      <c r="B79" s="180" t="s">
        <v>11</v>
      </c>
      <c r="C79" s="129"/>
      <c r="D79" s="176">
        <v>2</v>
      </c>
      <c r="E79" s="185" t="s">
        <v>0</v>
      </c>
      <c r="F79" s="172">
        <v>2</v>
      </c>
      <c r="G79" s="198" t="s">
        <v>301</v>
      </c>
      <c r="H79" s="197" t="s">
        <v>292</v>
      </c>
      <c r="I79" s="25"/>
      <c r="J79" s="201">
        <v>1</v>
      </c>
      <c r="K79" s="201" t="s">
        <v>0</v>
      </c>
      <c r="L79" s="201">
        <v>4</v>
      </c>
      <c r="M79" s="199" t="s">
        <v>297</v>
      </c>
      <c r="N79" s="200" t="s">
        <v>283</v>
      </c>
      <c r="O79" s="153"/>
      <c r="P79" s="130">
        <v>4</v>
      </c>
      <c r="Q79" s="135" t="s">
        <v>0</v>
      </c>
      <c r="R79" s="130">
        <v>0</v>
      </c>
      <c r="S79" s="199" t="s">
        <v>297</v>
      </c>
      <c r="T79" s="200" t="s">
        <v>283</v>
      </c>
      <c r="U79" s="160"/>
      <c r="V79" s="130">
        <v>1</v>
      </c>
      <c r="W79" s="135" t="s">
        <v>0</v>
      </c>
      <c r="X79" s="130">
        <v>2</v>
      </c>
      <c r="Y79" s="199" t="s">
        <v>283</v>
      </c>
      <c r="Z79" s="200" t="s">
        <v>286</v>
      </c>
      <c r="AA79" s="160"/>
      <c r="AB79" s="130">
        <v>4</v>
      </c>
      <c r="AC79" s="135" t="s">
        <v>0</v>
      </c>
      <c r="AD79" s="130">
        <v>0</v>
      </c>
      <c r="AE79" s="209" t="s">
        <v>297</v>
      </c>
      <c r="AF79" s="210" t="s">
        <v>290</v>
      </c>
      <c r="AG79" s="160"/>
      <c r="AH79" s="130"/>
      <c r="AI79" s="135" t="s">
        <v>0</v>
      </c>
      <c r="AJ79" s="130"/>
      <c r="AK79" s="135"/>
      <c r="AL79" s="174"/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201"/>
      <c r="NS79" s="201" t="s">
        <v>0</v>
      </c>
      <c r="NT79" s="201"/>
      <c r="NU79" s="199" t="s">
        <v>353</v>
      </c>
      <c r="NV79" s="200" t="s">
        <v>353</v>
      </c>
      <c r="NW79" s="168"/>
    </row>
    <row r="80" spans="1:387" ht="16.8">
      <c r="A80" s="128">
        <f>IF(B80="","",VLOOKUP(B80,'Registrovaní tipéri'!$A$2:$B$101,2,FALSE))</f>
        <v>36</v>
      </c>
      <c r="B80" s="180" t="s">
        <v>41</v>
      </c>
      <c r="C80" s="129"/>
      <c r="D80" s="176">
        <v>2</v>
      </c>
      <c r="E80" s="185" t="s">
        <v>0</v>
      </c>
      <c r="F80" s="172">
        <v>3</v>
      </c>
      <c r="G80" s="187" t="s">
        <v>297</v>
      </c>
      <c r="H80" s="188" t="s">
        <v>286</v>
      </c>
      <c r="I80" s="25"/>
      <c r="J80" s="201">
        <v>1</v>
      </c>
      <c r="K80" s="201" t="s">
        <v>0</v>
      </c>
      <c r="L80" s="201">
        <v>3</v>
      </c>
      <c r="M80" s="199" t="s">
        <v>299</v>
      </c>
      <c r="N80" s="200" t="s">
        <v>286</v>
      </c>
      <c r="O80" s="153"/>
      <c r="P80" s="130">
        <v>3</v>
      </c>
      <c r="Q80" s="135" t="s">
        <v>0</v>
      </c>
      <c r="R80" s="130">
        <v>1</v>
      </c>
      <c r="S80" s="199" t="s">
        <v>299</v>
      </c>
      <c r="T80" s="200" t="s">
        <v>286</v>
      </c>
      <c r="U80" s="160"/>
      <c r="V80" s="130">
        <v>1</v>
      </c>
      <c r="W80" s="135" t="s">
        <v>0</v>
      </c>
      <c r="X80" s="130">
        <v>3</v>
      </c>
      <c r="Y80" s="199" t="s">
        <v>297</v>
      </c>
      <c r="Z80" s="200" t="s">
        <v>286</v>
      </c>
      <c r="AA80" s="160"/>
      <c r="AB80" s="130">
        <v>2</v>
      </c>
      <c r="AC80" s="135" t="s">
        <v>0</v>
      </c>
      <c r="AD80" s="130">
        <v>1</v>
      </c>
      <c r="AE80" s="209" t="s">
        <v>297</v>
      </c>
      <c r="AF80" s="210" t="s">
        <v>286</v>
      </c>
      <c r="AG80" s="160"/>
      <c r="AH80" s="130"/>
      <c r="AI80" s="135" t="s">
        <v>0</v>
      </c>
      <c r="AJ80" s="130"/>
      <c r="AK80" s="135"/>
      <c r="AL80" s="174"/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201"/>
      <c r="NS80" s="201" t="s">
        <v>0</v>
      </c>
      <c r="NT80" s="201"/>
      <c r="NU80" s="199" t="s">
        <v>353</v>
      </c>
      <c r="NV80" s="200" t="s">
        <v>353</v>
      </c>
      <c r="NW80" s="168"/>
    </row>
    <row r="81" spans="1:387" ht="16.8">
      <c r="A81" s="128">
        <f>IF(B81="","",VLOOKUP(B81,'Registrovaní tipéri'!$A$2:$B$101,2,FALSE))</f>
        <v>75</v>
      </c>
      <c r="B81" s="180" t="s">
        <v>356</v>
      </c>
      <c r="C81" s="129"/>
      <c r="D81" s="176"/>
      <c r="E81" s="185" t="s">
        <v>0</v>
      </c>
      <c r="F81" s="172"/>
      <c r="G81" s="192" t="s">
        <v>353</v>
      </c>
      <c r="H81" s="193" t="s">
        <v>353</v>
      </c>
      <c r="I81" s="25"/>
      <c r="J81" s="201">
        <v>1</v>
      </c>
      <c r="K81" s="201" t="s">
        <v>0</v>
      </c>
      <c r="L81" s="201">
        <v>3</v>
      </c>
      <c r="M81" s="199" t="s">
        <v>297</v>
      </c>
      <c r="N81" s="200" t="s">
        <v>286</v>
      </c>
      <c r="O81" s="153"/>
      <c r="P81" s="130"/>
      <c r="Q81" s="135" t="s">
        <v>0</v>
      </c>
      <c r="R81" s="130"/>
      <c r="S81" s="199" t="s">
        <v>353</v>
      </c>
      <c r="T81" s="200" t="s">
        <v>353</v>
      </c>
      <c r="U81" s="160"/>
      <c r="V81" s="130">
        <v>1</v>
      </c>
      <c r="W81" s="135" t="s">
        <v>0</v>
      </c>
      <c r="X81" s="130">
        <v>2</v>
      </c>
      <c r="Y81" s="199" t="s">
        <v>297</v>
      </c>
      <c r="Z81" s="200" t="s">
        <v>286</v>
      </c>
      <c r="AA81" s="160"/>
      <c r="AB81" s="130">
        <v>3</v>
      </c>
      <c r="AC81" s="135" t="s">
        <v>0</v>
      </c>
      <c r="AD81" s="130">
        <v>1</v>
      </c>
      <c r="AE81" s="209" t="s">
        <v>297</v>
      </c>
      <c r="AF81" s="210" t="s">
        <v>286</v>
      </c>
      <c r="AG81" s="160"/>
      <c r="AH81" s="130"/>
      <c r="AI81" s="135" t="s">
        <v>0</v>
      </c>
      <c r="AJ81" s="130"/>
      <c r="AK81" s="135"/>
      <c r="AL81" s="174"/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201"/>
      <c r="NS81" s="201" t="s">
        <v>0</v>
      </c>
      <c r="NT81" s="201"/>
      <c r="NU81" s="199" t="s">
        <v>353</v>
      </c>
      <c r="NV81" s="200" t="s">
        <v>353</v>
      </c>
      <c r="NW81" s="168"/>
    </row>
    <row r="82" spans="1:387" ht="16.8">
      <c r="A82" s="128">
        <f>IF(B82="","",VLOOKUP(B82,'Registrovaní tipéri'!$A$2:$B$101,2,FALSE))</f>
        <v>16</v>
      </c>
      <c r="B82" s="180" t="s">
        <v>22</v>
      </c>
      <c r="C82" s="129"/>
      <c r="D82" s="176">
        <v>2</v>
      </c>
      <c r="E82" s="185" t="s">
        <v>0</v>
      </c>
      <c r="F82" s="172">
        <v>2</v>
      </c>
      <c r="G82" s="198" t="s">
        <v>299</v>
      </c>
      <c r="H82" s="197" t="s">
        <v>297</v>
      </c>
      <c r="I82" s="25"/>
      <c r="J82" s="201"/>
      <c r="K82" s="201" t="s">
        <v>0</v>
      </c>
      <c r="L82" s="201"/>
      <c r="M82" s="199" t="s">
        <v>353</v>
      </c>
      <c r="N82" s="200" t="s">
        <v>353</v>
      </c>
      <c r="O82" s="153"/>
      <c r="P82" s="130">
        <v>3</v>
      </c>
      <c r="Q82" s="135" t="s">
        <v>0</v>
      </c>
      <c r="R82" s="130">
        <v>1</v>
      </c>
      <c r="S82" s="199" t="s">
        <v>299</v>
      </c>
      <c r="T82" s="200" t="s">
        <v>297</v>
      </c>
      <c r="U82" s="160"/>
      <c r="V82" s="130">
        <v>0</v>
      </c>
      <c r="W82" s="135" t="s">
        <v>0</v>
      </c>
      <c r="X82" s="130">
        <v>1</v>
      </c>
      <c r="Y82" s="199" t="s">
        <v>297</v>
      </c>
      <c r="Z82" s="200" t="s">
        <v>301</v>
      </c>
      <c r="AA82" s="160"/>
      <c r="AB82" s="130"/>
      <c r="AC82" s="135" t="s">
        <v>0</v>
      </c>
      <c r="AD82" s="130"/>
      <c r="AE82" s="199" t="s">
        <v>353</v>
      </c>
      <c r="AF82" s="200" t="s">
        <v>353</v>
      </c>
      <c r="AG82" s="160"/>
      <c r="AH82" s="130"/>
      <c r="AI82" s="135" t="s">
        <v>0</v>
      </c>
      <c r="AJ82" s="130"/>
      <c r="AK82" s="135"/>
      <c r="AL82" s="174"/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201"/>
      <c r="NS82" s="201" t="s">
        <v>0</v>
      </c>
      <c r="NT82" s="201"/>
      <c r="NU82" s="199" t="s">
        <v>353</v>
      </c>
      <c r="NV82" s="200" t="s">
        <v>353</v>
      </c>
      <c r="NW82" s="168"/>
    </row>
    <row r="83" spans="1:387" ht="16.8">
      <c r="A83" s="128">
        <f>IF(B83="","",VLOOKUP(B83,'Registrovaní tipéri'!$A$2:$B$101,2,FALSE))</f>
        <v>49</v>
      </c>
      <c r="B83" s="180" t="s">
        <v>28</v>
      </c>
      <c r="C83" s="129"/>
      <c r="D83" s="176">
        <v>2</v>
      </c>
      <c r="E83" s="185" t="s">
        <v>0</v>
      </c>
      <c r="F83" s="172">
        <v>3</v>
      </c>
      <c r="G83" s="198" t="s">
        <v>297</v>
      </c>
      <c r="H83" s="197" t="s">
        <v>286</v>
      </c>
      <c r="I83" s="25"/>
      <c r="J83" s="201">
        <v>0</v>
      </c>
      <c r="K83" s="201" t="s">
        <v>0</v>
      </c>
      <c r="L83" s="201">
        <v>3</v>
      </c>
      <c r="M83" s="199" t="s">
        <v>297</v>
      </c>
      <c r="N83" s="200" t="s">
        <v>286</v>
      </c>
      <c r="O83" s="153"/>
      <c r="P83" s="130">
        <v>2</v>
      </c>
      <c r="Q83" s="135" t="s">
        <v>0</v>
      </c>
      <c r="R83" s="130">
        <v>1</v>
      </c>
      <c r="S83" s="199" t="s">
        <v>297</v>
      </c>
      <c r="T83" s="200" t="s">
        <v>286</v>
      </c>
      <c r="U83" s="160"/>
      <c r="V83" s="130">
        <v>0</v>
      </c>
      <c r="W83" s="135" t="s">
        <v>0</v>
      </c>
      <c r="X83" s="130">
        <v>2</v>
      </c>
      <c r="Y83" s="199" t="s">
        <v>297</v>
      </c>
      <c r="Z83" s="200" t="s">
        <v>286</v>
      </c>
      <c r="AA83" s="160"/>
      <c r="AB83" s="130">
        <v>2</v>
      </c>
      <c r="AC83" s="135" t="s">
        <v>0</v>
      </c>
      <c r="AD83" s="130">
        <v>0</v>
      </c>
      <c r="AE83" s="209" t="s">
        <v>297</v>
      </c>
      <c r="AF83" s="210" t="s">
        <v>301</v>
      </c>
      <c r="AG83" s="160"/>
      <c r="AH83" s="130"/>
      <c r="AI83" s="135" t="s">
        <v>0</v>
      </c>
      <c r="AJ83" s="130"/>
      <c r="AK83" s="135"/>
      <c r="AL83" s="174"/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201"/>
      <c r="NS83" s="201" t="s">
        <v>0</v>
      </c>
      <c r="NT83" s="201"/>
      <c r="NU83" s="199" t="s">
        <v>353</v>
      </c>
      <c r="NV83" s="200" t="s">
        <v>353</v>
      </c>
      <c r="NW83" s="168"/>
    </row>
    <row r="84" spans="1:387" ht="16.8">
      <c r="A84" s="128" t="str">
        <f>IF(B84="","",VLOOKUP(B84,'Registrovaní tipéri'!$A$2:$B$101,2,FALSE))</f>
        <v/>
      </c>
      <c r="B84" s="170"/>
      <c r="C84" s="129"/>
      <c r="D84" s="176"/>
      <c r="E84" s="185" t="s">
        <v>0</v>
      </c>
      <c r="F84" s="172"/>
      <c r="G84" s="192" t="s">
        <v>353</v>
      </c>
      <c r="H84" s="193" t="s">
        <v>353</v>
      </c>
      <c r="I84" s="25"/>
      <c r="J84" s="201"/>
      <c r="K84" s="201" t="s">
        <v>0</v>
      </c>
      <c r="L84" s="201"/>
      <c r="M84" s="199" t="s">
        <v>353</v>
      </c>
      <c r="N84" s="200" t="s">
        <v>353</v>
      </c>
      <c r="O84" s="153"/>
      <c r="P84" s="130"/>
      <c r="Q84" s="135" t="s">
        <v>0</v>
      </c>
      <c r="R84" s="130"/>
      <c r="S84" s="199" t="s">
        <v>353</v>
      </c>
      <c r="T84" s="200" t="s">
        <v>353</v>
      </c>
      <c r="U84" s="160"/>
      <c r="V84" s="130"/>
      <c r="W84" s="135" t="s">
        <v>0</v>
      </c>
      <c r="X84" s="130"/>
      <c r="Y84" s="199" t="s">
        <v>353</v>
      </c>
      <c r="Z84" s="200" t="s">
        <v>353</v>
      </c>
      <c r="AA84" s="160"/>
      <c r="AB84" s="130"/>
      <c r="AC84" s="135" t="s">
        <v>0</v>
      </c>
      <c r="AD84" s="130"/>
      <c r="AE84" s="199" t="s">
        <v>353</v>
      </c>
      <c r="AF84" s="200" t="s">
        <v>353</v>
      </c>
      <c r="AG84" s="160"/>
      <c r="AH84" s="130"/>
      <c r="AI84" s="135" t="s">
        <v>0</v>
      </c>
      <c r="AJ84" s="130"/>
      <c r="AK84" s="135"/>
      <c r="AL84" s="174"/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201"/>
      <c r="NS84" s="201" t="s">
        <v>0</v>
      </c>
      <c r="NT84" s="201"/>
      <c r="NU84" s="199" t="s">
        <v>353</v>
      </c>
      <c r="NV84" s="200" t="s">
        <v>353</v>
      </c>
      <c r="NW84" s="168"/>
    </row>
    <row r="85" spans="1:387" ht="16.8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201"/>
      <c r="K85" s="201" t="s">
        <v>0</v>
      </c>
      <c r="L85" s="201"/>
      <c r="M85" s="199" t="s">
        <v>353</v>
      </c>
      <c r="N85" s="200" t="s">
        <v>353</v>
      </c>
      <c r="O85" s="153"/>
      <c r="P85" s="130"/>
      <c r="Q85" s="135" t="s">
        <v>0</v>
      </c>
      <c r="R85" s="130"/>
      <c r="S85" s="199" t="s">
        <v>353</v>
      </c>
      <c r="T85" s="200" t="s">
        <v>353</v>
      </c>
      <c r="U85" s="160"/>
      <c r="V85" s="130"/>
      <c r="W85" s="135" t="s">
        <v>0</v>
      </c>
      <c r="X85" s="130"/>
      <c r="Y85" s="199" t="s">
        <v>353</v>
      </c>
      <c r="Z85" s="200" t="s">
        <v>353</v>
      </c>
      <c r="AA85" s="160"/>
      <c r="AB85" s="130"/>
      <c r="AC85" s="135" t="s">
        <v>0</v>
      </c>
      <c r="AD85" s="130"/>
      <c r="AE85" s="199" t="s">
        <v>353</v>
      </c>
      <c r="AF85" s="200" t="s">
        <v>353</v>
      </c>
      <c r="AG85" s="160"/>
      <c r="AH85" s="130"/>
      <c r="AI85" s="135" t="s">
        <v>0</v>
      </c>
      <c r="AJ85" s="130"/>
      <c r="AK85" s="135"/>
      <c r="AL85" s="174"/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201"/>
      <c r="NS85" s="201" t="s">
        <v>0</v>
      </c>
      <c r="NT85" s="201"/>
      <c r="NU85" s="199" t="s">
        <v>353</v>
      </c>
      <c r="NV85" s="200" t="s">
        <v>353</v>
      </c>
      <c r="NW85" s="168"/>
    </row>
    <row r="86" spans="1:387" ht="16.8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201"/>
      <c r="K86" s="201" t="s">
        <v>0</v>
      </c>
      <c r="L86" s="201"/>
      <c r="M86" s="199" t="s">
        <v>353</v>
      </c>
      <c r="N86" s="200" t="s">
        <v>353</v>
      </c>
      <c r="O86" s="153"/>
      <c r="P86" s="130"/>
      <c r="Q86" s="135" t="s">
        <v>0</v>
      </c>
      <c r="R86" s="130"/>
      <c r="S86" s="199" t="s">
        <v>353</v>
      </c>
      <c r="T86" s="200" t="s">
        <v>353</v>
      </c>
      <c r="U86" s="160"/>
      <c r="V86" s="130"/>
      <c r="W86" s="135" t="s">
        <v>0</v>
      </c>
      <c r="X86" s="130"/>
      <c r="Y86" s="199" t="s">
        <v>353</v>
      </c>
      <c r="Z86" s="200" t="s">
        <v>353</v>
      </c>
      <c r="AA86" s="160"/>
      <c r="AB86" s="130"/>
      <c r="AC86" s="135" t="s">
        <v>0</v>
      </c>
      <c r="AD86" s="130"/>
      <c r="AE86" s="199" t="s">
        <v>353</v>
      </c>
      <c r="AF86" s="200" t="s">
        <v>353</v>
      </c>
      <c r="AG86" s="160"/>
      <c r="AH86" s="130"/>
      <c r="AI86" s="135" t="s">
        <v>0</v>
      </c>
      <c r="AJ86" s="130"/>
      <c r="AK86" s="135"/>
      <c r="AL86" s="174"/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201"/>
      <c r="NS86" s="201" t="s">
        <v>0</v>
      </c>
      <c r="NT86" s="201"/>
      <c r="NU86" s="199" t="s">
        <v>353</v>
      </c>
      <c r="NV86" s="200" t="s">
        <v>353</v>
      </c>
      <c r="NW86" s="168"/>
    </row>
    <row r="87" spans="1:387" ht="16.8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201"/>
      <c r="K87" s="201" t="s">
        <v>0</v>
      </c>
      <c r="L87" s="201"/>
      <c r="M87" s="199" t="s">
        <v>353</v>
      </c>
      <c r="N87" s="200" t="s">
        <v>353</v>
      </c>
      <c r="O87" s="153"/>
      <c r="P87" s="130"/>
      <c r="Q87" s="135" t="s">
        <v>0</v>
      </c>
      <c r="R87" s="130"/>
      <c r="S87" s="199" t="s">
        <v>353</v>
      </c>
      <c r="T87" s="200" t="s">
        <v>353</v>
      </c>
      <c r="U87" s="160"/>
      <c r="V87" s="130"/>
      <c r="W87" s="135" t="s">
        <v>0</v>
      </c>
      <c r="X87" s="130"/>
      <c r="Y87" s="199" t="s">
        <v>353</v>
      </c>
      <c r="Z87" s="200" t="s">
        <v>353</v>
      </c>
      <c r="AA87" s="160"/>
      <c r="AB87" s="130"/>
      <c r="AC87" s="135" t="s">
        <v>0</v>
      </c>
      <c r="AD87" s="130"/>
      <c r="AE87" s="199" t="s">
        <v>353</v>
      </c>
      <c r="AF87" s="200" t="s">
        <v>353</v>
      </c>
      <c r="AG87" s="160"/>
      <c r="AH87" s="130"/>
      <c r="AI87" s="135" t="s">
        <v>0</v>
      </c>
      <c r="AJ87" s="130"/>
      <c r="AK87" s="135"/>
      <c r="AL87" s="174"/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201"/>
      <c r="NS87" s="201" t="s">
        <v>0</v>
      </c>
      <c r="NT87" s="201"/>
      <c r="NU87" s="199" t="s">
        <v>353</v>
      </c>
      <c r="NV87" s="200" t="s">
        <v>353</v>
      </c>
      <c r="NW87" s="168"/>
    </row>
    <row r="88" spans="1:387" ht="16.8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201"/>
      <c r="K88" s="201" t="s">
        <v>0</v>
      </c>
      <c r="L88" s="201"/>
      <c r="M88" s="199" t="s">
        <v>353</v>
      </c>
      <c r="N88" s="200" t="s">
        <v>353</v>
      </c>
      <c r="O88" s="153"/>
      <c r="P88" s="130"/>
      <c r="Q88" s="135" t="s">
        <v>0</v>
      </c>
      <c r="R88" s="130"/>
      <c r="S88" s="199" t="s">
        <v>353</v>
      </c>
      <c r="T88" s="200" t="s">
        <v>353</v>
      </c>
      <c r="U88" s="160"/>
      <c r="V88" s="130"/>
      <c r="W88" s="135" t="s">
        <v>0</v>
      </c>
      <c r="X88" s="130"/>
      <c r="Y88" s="199" t="s">
        <v>353</v>
      </c>
      <c r="Z88" s="200" t="s">
        <v>353</v>
      </c>
      <c r="AA88" s="160"/>
      <c r="AB88" s="130"/>
      <c r="AC88" s="135" t="s">
        <v>0</v>
      </c>
      <c r="AD88" s="130"/>
      <c r="AE88" s="199" t="s">
        <v>353</v>
      </c>
      <c r="AF88" s="200" t="s">
        <v>353</v>
      </c>
      <c r="AG88" s="160"/>
      <c r="AH88" s="130"/>
      <c r="AI88" s="135" t="s">
        <v>0</v>
      </c>
      <c r="AJ88" s="130"/>
      <c r="AK88" s="135"/>
      <c r="AL88" s="174"/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201"/>
      <c r="NS88" s="201" t="s">
        <v>0</v>
      </c>
      <c r="NT88" s="201"/>
      <c r="NU88" s="199" t="s">
        <v>353</v>
      </c>
      <c r="NV88" s="200" t="s">
        <v>353</v>
      </c>
      <c r="NW88" s="168"/>
    </row>
    <row r="89" spans="1:387" ht="16.8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201"/>
      <c r="K89" s="201" t="s">
        <v>0</v>
      </c>
      <c r="L89" s="201"/>
      <c r="M89" s="199" t="s">
        <v>353</v>
      </c>
      <c r="N89" s="200" t="s">
        <v>353</v>
      </c>
      <c r="O89" s="153"/>
      <c r="P89" s="130"/>
      <c r="Q89" s="135" t="s">
        <v>0</v>
      </c>
      <c r="R89" s="130"/>
      <c r="S89" s="199" t="s">
        <v>353</v>
      </c>
      <c r="T89" s="200" t="s">
        <v>353</v>
      </c>
      <c r="U89" s="160"/>
      <c r="V89" s="130"/>
      <c r="W89" s="135" t="s">
        <v>0</v>
      </c>
      <c r="X89" s="130"/>
      <c r="Y89" s="199" t="s">
        <v>353</v>
      </c>
      <c r="Z89" s="200" t="s">
        <v>353</v>
      </c>
      <c r="AA89" s="160"/>
      <c r="AB89" s="130"/>
      <c r="AC89" s="135" t="s">
        <v>0</v>
      </c>
      <c r="AD89" s="130"/>
      <c r="AE89" s="199" t="s">
        <v>353</v>
      </c>
      <c r="AF89" s="200" t="s">
        <v>353</v>
      </c>
      <c r="AG89" s="160"/>
      <c r="AH89" s="130"/>
      <c r="AI89" s="135" t="s">
        <v>0</v>
      </c>
      <c r="AJ89" s="130"/>
      <c r="AK89" s="135"/>
      <c r="AL89" s="174"/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201"/>
      <c r="NS89" s="201" t="s">
        <v>0</v>
      </c>
      <c r="NT89" s="201"/>
      <c r="NU89" s="199" t="s">
        <v>353</v>
      </c>
      <c r="NV89" s="200" t="s">
        <v>353</v>
      </c>
      <c r="NW89" s="168"/>
    </row>
    <row r="90" spans="1:387" ht="16.8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201"/>
      <c r="K90" s="201" t="s">
        <v>0</v>
      </c>
      <c r="L90" s="201"/>
      <c r="M90" s="199" t="s">
        <v>353</v>
      </c>
      <c r="N90" s="200" t="s">
        <v>353</v>
      </c>
      <c r="O90" s="153"/>
      <c r="P90" s="130"/>
      <c r="Q90" s="135" t="s">
        <v>0</v>
      </c>
      <c r="R90" s="130"/>
      <c r="S90" s="199" t="s">
        <v>353</v>
      </c>
      <c r="T90" s="200" t="s">
        <v>353</v>
      </c>
      <c r="U90" s="160"/>
      <c r="V90" s="130"/>
      <c r="W90" s="135" t="s">
        <v>0</v>
      </c>
      <c r="X90" s="130"/>
      <c r="Y90" s="199" t="s">
        <v>353</v>
      </c>
      <c r="Z90" s="200" t="s">
        <v>353</v>
      </c>
      <c r="AA90" s="160"/>
      <c r="AB90" s="130"/>
      <c r="AC90" s="135" t="s">
        <v>0</v>
      </c>
      <c r="AD90" s="130"/>
      <c r="AE90" s="199" t="s">
        <v>353</v>
      </c>
      <c r="AF90" s="200" t="s">
        <v>353</v>
      </c>
      <c r="AG90" s="160"/>
      <c r="AH90" s="130"/>
      <c r="AI90" s="135" t="s">
        <v>0</v>
      </c>
      <c r="AJ90" s="130"/>
      <c r="AK90" s="135"/>
      <c r="AL90" s="174"/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201"/>
      <c r="NS90" s="201" t="s">
        <v>0</v>
      </c>
      <c r="NT90" s="201"/>
      <c r="NU90" s="199" t="s">
        <v>353</v>
      </c>
      <c r="NV90" s="200" t="s">
        <v>353</v>
      </c>
      <c r="NW90" s="168"/>
    </row>
    <row r="91" spans="1:387" ht="16.8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201"/>
      <c r="K91" s="201" t="s">
        <v>0</v>
      </c>
      <c r="L91" s="201"/>
      <c r="M91" s="199" t="s">
        <v>353</v>
      </c>
      <c r="N91" s="200" t="s">
        <v>353</v>
      </c>
      <c r="O91" s="153"/>
      <c r="P91" s="130"/>
      <c r="Q91" s="135" t="s">
        <v>0</v>
      </c>
      <c r="R91" s="130"/>
      <c r="S91" s="199" t="s">
        <v>353</v>
      </c>
      <c r="T91" s="200" t="s">
        <v>353</v>
      </c>
      <c r="U91" s="160"/>
      <c r="V91" s="130"/>
      <c r="W91" s="135" t="s">
        <v>0</v>
      </c>
      <c r="X91" s="130"/>
      <c r="Y91" s="199" t="s">
        <v>353</v>
      </c>
      <c r="Z91" s="200" t="s">
        <v>353</v>
      </c>
      <c r="AA91" s="160"/>
      <c r="AB91" s="130"/>
      <c r="AC91" s="135" t="s">
        <v>0</v>
      </c>
      <c r="AD91" s="130"/>
      <c r="AE91" s="199" t="s">
        <v>353</v>
      </c>
      <c r="AF91" s="200" t="s">
        <v>353</v>
      </c>
      <c r="AG91" s="160"/>
      <c r="AH91" s="130"/>
      <c r="AI91" s="135" t="s">
        <v>0</v>
      </c>
      <c r="AJ91" s="130"/>
      <c r="AK91" s="135"/>
      <c r="AL91" s="174"/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201"/>
      <c r="NS91" s="201" t="s">
        <v>0</v>
      </c>
      <c r="NT91" s="201"/>
      <c r="NU91" s="199" t="s">
        <v>353</v>
      </c>
      <c r="NV91" s="200" t="s">
        <v>353</v>
      </c>
      <c r="NW91" s="168"/>
    </row>
    <row r="92" spans="1:387" ht="16.8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201"/>
      <c r="K92" s="201" t="s">
        <v>0</v>
      </c>
      <c r="L92" s="201"/>
      <c r="M92" s="199" t="s">
        <v>353</v>
      </c>
      <c r="N92" s="200" t="s">
        <v>353</v>
      </c>
      <c r="O92" s="153"/>
      <c r="P92" s="130"/>
      <c r="Q92" s="135" t="s">
        <v>0</v>
      </c>
      <c r="R92" s="130"/>
      <c r="S92" s="199" t="s">
        <v>353</v>
      </c>
      <c r="T92" s="200" t="s">
        <v>353</v>
      </c>
      <c r="U92" s="160"/>
      <c r="V92" s="130"/>
      <c r="W92" s="135" t="s">
        <v>0</v>
      </c>
      <c r="X92" s="130"/>
      <c r="Y92" s="199" t="s">
        <v>353</v>
      </c>
      <c r="Z92" s="200" t="s">
        <v>353</v>
      </c>
      <c r="AA92" s="160"/>
      <c r="AB92" s="130"/>
      <c r="AC92" s="135" t="s">
        <v>0</v>
      </c>
      <c r="AD92" s="130"/>
      <c r="AE92" s="199" t="s">
        <v>353</v>
      </c>
      <c r="AF92" s="200" t="s">
        <v>353</v>
      </c>
      <c r="AG92" s="160"/>
      <c r="AH92" s="130"/>
      <c r="AI92" s="135" t="s">
        <v>0</v>
      </c>
      <c r="AJ92" s="130"/>
      <c r="AK92" s="135"/>
      <c r="AL92" s="174"/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201"/>
      <c r="NS92" s="201" t="s">
        <v>0</v>
      </c>
      <c r="NT92" s="201"/>
      <c r="NU92" s="199" t="s">
        <v>353</v>
      </c>
      <c r="NV92" s="200" t="s">
        <v>353</v>
      </c>
      <c r="NW92" s="168"/>
    </row>
    <row r="93" spans="1:387" ht="16.8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201"/>
      <c r="K93" s="201" t="s">
        <v>0</v>
      </c>
      <c r="L93" s="201"/>
      <c r="M93" s="199" t="s">
        <v>353</v>
      </c>
      <c r="N93" s="200" t="s">
        <v>353</v>
      </c>
      <c r="O93" s="153"/>
      <c r="P93" s="130"/>
      <c r="Q93" s="135" t="s">
        <v>0</v>
      </c>
      <c r="R93" s="130"/>
      <c r="S93" s="199" t="s">
        <v>353</v>
      </c>
      <c r="T93" s="200" t="s">
        <v>353</v>
      </c>
      <c r="U93" s="160"/>
      <c r="V93" s="130"/>
      <c r="W93" s="135" t="s">
        <v>0</v>
      </c>
      <c r="X93" s="130"/>
      <c r="Y93" s="199" t="s">
        <v>353</v>
      </c>
      <c r="Z93" s="200" t="s">
        <v>353</v>
      </c>
      <c r="AA93" s="160"/>
      <c r="AB93" s="130"/>
      <c r="AC93" s="135" t="s">
        <v>0</v>
      </c>
      <c r="AD93" s="130"/>
      <c r="AE93" s="199" t="s">
        <v>353</v>
      </c>
      <c r="AF93" s="200" t="s">
        <v>353</v>
      </c>
      <c r="AG93" s="160"/>
      <c r="AH93" s="130"/>
      <c r="AI93" s="135" t="s">
        <v>0</v>
      </c>
      <c r="AJ93" s="130"/>
      <c r="AK93" s="135"/>
      <c r="AL93" s="174"/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201"/>
      <c r="NS93" s="201" t="s">
        <v>0</v>
      </c>
      <c r="NT93" s="201"/>
      <c r="NU93" s="199" t="s">
        <v>353</v>
      </c>
      <c r="NV93" s="200" t="s">
        <v>353</v>
      </c>
      <c r="NW93" s="168"/>
    </row>
    <row r="94" spans="1:387" ht="16.8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201"/>
      <c r="K94" s="201" t="s">
        <v>0</v>
      </c>
      <c r="L94" s="201"/>
      <c r="M94" s="199" t="s">
        <v>353</v>
      </c>
      <c r="N94" s="200" t="s">
        <v>353</v>
      </c>
      <c r="O94" s="153"/>
      <c r="P94" s="130"/>
      <c r="Q94" s="135" t="s">
        <v>0</v>
      </c>
      <c r="R94" s="130"/>
      <c r="S94" s="199" t="s">
        <v>353</v>
      </c>
      <c r="T94" s="200" t="s">
        <v>353</v>
      </c>
      <c r="U94" s="160"/>
      <c r="V94" s="130"/>
      <c r="W94" s="135" t="s">
        <v>0</v>
      </c>
      <c r="X94" s="130"/>
      <c r="Y94" s="199" t="s">
        <v>353</v>
      </c>
      <c r="Z94" s="200" t="s">
        <v>353</v>
      </c>
      <c r="AA94" s="160"/>
      <c r="AB94" s="130"/>
      <c r="AC94" s="135" t="s">
        <v>0</v>
      </c>
      <c r="AD94" s="130"/>
      <c r="AE94" s="199" t="s">
        <v>353</v>
      </c>
      <c r="AF94" s="200" t="s">
        <v>353</v>
      </c>
      <c r="AG94" s="160"/>
      <c r="AH94" s="130"/>
      <c r="AI94" s="135" t="s">
        <v>0</v>
      </c>
      <c r="AJ94" s="130"/>
      <c r="AK94" s="135"/>
      <c r="AL94" s="174"/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201"/>
      <c r="NS94" s="201" t="s">
        <v>0</v>
      </c>
      <c r="NT94" s="201"/>
      <c r="NU94" s="199" t="s">
        <v>353</v>
      </c>
      <c r="NV94" s="200" t="s">
        <v>353</v>
      </c>
      <c r="NW94" s="168"/>
    </row>
    <row r="95" spans="1:387" ht="16.8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201"/>
      <c r="K95" s="201" t="s">
        <v>0</v>
      </c>
      <c r="L95" s="201"/>
      <c r="M95" s="199" t="s">
        <v>353</v>
      </c>
      <c r="N95" s="200" t="s">
        <v>353</v>
      </c>
      <c r="O95" s="153"/>
      <c r="P95" s="130"/>
      <c r="Q95" s="135" t="s">
        <v>0</v>
      </c>
      <c r="R95" s="130"/>
      <c r="S95" s="199" t="s">
        <v>353</v>
      </c>
      <c r="T95" s="200" t="s">
        <v>353</v>
      </c>
      <c r="U95" s="160"/>
      <c r="V95" s="130"/>
      <c r="W95" s="135" t="s">
        <v>0</v>
      </c>
      <c r="X95" s="130"/>
      <c r="Y95" s="199" t="s">
        <v>353</v>
      </c>
      <c r="Z95" s="200" t="s">
        <v>353</v>
      </c>
      <c r="AA95" s="160"/>
      <c r="AB95" s="130"/>
      <c r="AC95" s="135" t="s">
        <v>0</v>
      </c>
      <c r="AD95" s="130"/>
      <c r="AE95" s="199" t="s">
        <v>353</v>
      </c>
      <c r="AF95" s="200" t="s">
        <v>353</v>
      </c>
      <c r="AG95" s="160"/>
      <c r="AH95" s="130"/>
      <c r="AI95" s="135" t="s">
        <v>0</v>
      </c>
      <c r="AJ95" s="130"/>
      <c r="AK95" s="135"/>
      <c r="AL95" s="174"/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201"/>
      <c r="NS95" s="201" t="s">
        <v>0</v>
      </c>
      <c r="NT95" s="201"/>
      <c r="NU95" s="199" t="s">
        <v>353</v>
      </c>
      <c r="NV95" s="200" t="s">
        <v>353</v>
      </c>
      <c r="NW95" s="168"/>
    </row>
    <row r="96" spans="1:387" ht="16.8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201"/>
      <c r="K96" s="201" t="s">
        <v>0</v>
      </c>
      <c r="L96" s="201"/>
      <c r="M96" s="199" t="s">
        <v>353</v>
      </c>
      <c r="N96" s="200" t="s">
        <v>353</v>
      </c>
      <c r="O96" s="153"/>
      <c r="P96" s="130"/>
      <c r="Q96" s="135" t="s">
        <v>0</v>
      </c>
      <c r="R96" s="130"/>
      <c r="S96" s="199" t="s">
        <v>353</v>
      </c>
      <c r="T96" s="200" t="s">
        <v>353</v>
      </c>
      <c r="U96" s="160"/>
      <c r="V96" s="130"/>
      <c r="W96" s="135" t="s">
        <v>0</v>
      </c>
      <c r="X96" s="130"/>
      <c r="Y96" s="199" t="s">
        <v>353</v>
      </c>
      <c r="Z96" s="200" t="s">
        <v>353</v>
      </c>
      <c r="AA96" s="160"/>
      <c r="AB96" s="130"/>
      <c r="AC96" s="135" t="s">
        <v>0</v>
      </c>
      <c r="AD96" s="130"/>
      <c r="AE96" s="199" t="s">
        <v>353</v>
      </c>
      <c r="AF96" s="200" t="s">
        <v>353</v>
      </c>
      <c r="AG96" s="160"/>
      <c r="AH96" s="130"/>
      <c r="AI96" s="135" t="s">
        <v>0</v>
      </c>
      <c r="AJ96" s="130"/>
      <c r="AK96" s="135"/>
      <c r="AL96" s="174"/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201"/>
      <c r="NS96" s="201" t="s">
        <v>0</v>
      </c>
      <c r="NT96" s="201"/>
      <c r="NU96" s="199" t="s">
        <v>353</v>
      </c>
      <c r="NV96" s="200" t="s">
        <v>353</v>
      </c>
      <c r="NW96" s="168"/>
    </row>
    <row r="97" spans="1:387" ht="16.8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201"/>
      <c r="K97" s="201" t="s">
        <v>0</v>
      </c>
      <c r="L97" s="201"/>
      <c r="M97" s="199" t="s">
        <v>353</v>
      </c>
      <c r="N97" s="200" t="s">
        <v>353</v>
      </c>
      <c r="O97" s="153"/>
      <c r="P97" s="130"/>
      <c r="Q97" s="135" t="s">
        <v>0</v>
      </c>
      <c r="R97" s="130"/>
      <c r="S97" s="199" t="s">
        <v>353</v>
      </c>
      <c r="T97" s="200" t="s">
        <v>353</v>
      </c>
      <c r="U97" s="160"/>
      <c r="V97" s="130"/>
      <c r="W97" s="135" t="s">
        <v>0</v>
      </c>
      <c r="X97" s="130"/>
      <c r="Y97" s="199" t="s">
        <v>353</v>
      </c>
      <c r="Z97" s="200" t="s">
        <v>353</v>
      </c>
      <c r="AA97" s="160"/>
      <c r="AB97" s="130"/>
      <c r="AC97" s="135" t="s">
        <v>0</v>
      </c>
      <c r="AD97" s="130"/>
      <c r="AE97" s="199" t="s">
        <v>353</v>
      </c>
      <c r="AF97" s="200" t="s">
        <v>353</v>
      </c>
      <c r="AG97" s="160"/>
      <c r="AH97" s="130"/>
      <c r="AI97" s="135" t="s">
        <v>0</v>
      </c>
      <c r="AJ97" s="130"/>
      <c r="AK97" s="135"/>
      <c r="AL97" s="174"/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201"/>
      <c r="NS97" s="201" t="s">
        <v>0</v>
      </c>
      <c r="NT97" s="201"/>
      <c r="NU97" s="199" t="s">
        <v>353</v>
      </c>
      <c r="NV97" s="200" t="s">
        <v>353</v>
      </c>
      <c r="NW97" s="168"/>
    </row>
    <row r="98" spans="1:387" ht="16.8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201"/>
      <c r="K98" s="201" t="s">
        <v>0</v>
      </c>
      <c r="L98" s="201"/>
      <c r="M98" s="199" t="s">
        <v>353</v>
      </c>
      <c r="N98" s="200" t="s">
        <v>353</v>
      </c>
      <c r="O98" s="153"/>
      <c r="P98" s="130"/>
      <c r="Q98" s="135" t="s">
        <v>0</v>
      </c>
      <c r="R98" s="130"/>
      <c r="S98" s="199" t="s">
        <v>353</v>
      </c>
      <c r="T98" s="200" t="s">
        <v>353</v>
      </c>
      <c r="U98" s="160"/>
      <c r="V98" s="130"/>
      <c r="W98" s="135" t="s">
        <v>0</v>
      </c>
      <c r="X98" s="130"/>
      <c r="Y98" s="199" t="s">
        <v>353</v>
      </c>
      <c r="Z98" s="200" t="s">
        <v>353</v>
      </c>
      <c r="AA98" s="160"/>
      <c r="AB98" s="130"/>
      <c r="AC98" s="135" t="s">
        <v>0</v>
      </c>
      <c r="AD98" s="130"/>
      <c r="AE98" s="199" t="s">
        <v>353</v>
      </c>
      <c r="AF98" s="200" t="s">
        <v>353</v>
      </c>
      <c r="AG98" s="160"/>
      <c r="AH98" s="130"/>
      <c r="AI98" s="135" t="s">
        <v>0</v>
      </c>
      <c r="AJ98" s="130"/>
      <c r="AK98" s="135"/>
      <c r="AL98" s="174"/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201"/>
      <c r="NS98" s="201" t="s">
        <v>0</v>
      </c>
      <c r="NT98" s="201"/>
      <c r="NU98" s="199" t="s">
        <v>353</v>
      </c>
      <c r="NV98" s="200" t="s">
        <v>353</v>
      </c>
      <c r="NW98" s="168"/>
    </row>
    <row r="99" spans="1:387" ht="16.8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201"/>
      <c r="K99" s="201" t="s">
        <v>0</v>
      </c>
      <c r="L99" s="201"/>
      <c r="M99" s="199" t="s">
        <v>353</v>
      </c>
      <c r="N99" s="200" t="s">
        <v>353</v>
      </c>
      <c r="O99" s="153"/>
      <c r="P99" s="130"/>
      <c r="Q99" s="135" t="s">
        <v>0</v>
      </c>
      <c r="R99" s="130"/>
      <c r="S99" s="199" t="s">
        <v>353</v>
      </c>
      <c r="T99" s="200" t="s">
        <v>353</v>
      </c>
      <c r="U99" s="160"/>
      <c r="V99" s="130"/>
      <c r="W99" s="135" t="s">
        <v>0</v>
      </c>
      <c r="X99" s="130"/>
      <c r="Y99" s="199" t="s">
        <v>353</v>
      </c>
      <c r="Z99" s="200" t="s">
        <v>353</v>
      </c>
      <c r="AA99" s="160"/>
      <c r="AB99" s="130"/>
      <c r="AC99" s="135" t="s">
        <v>0</v>
      </c>
      <c r="AD99" s="130"/>
      <c r="AE99" s="199" t="s">
        <v>353</v>
      </c>
      <c r="AF99" s="200" t="s">
        <v>353</v>
      </c>
      <c r="AG99" s="160"/>
      <c r="AH99" s="130"/>
      <c r="AI99" s="135" t="s">
        <v>0</v>
      </c>
      <c r="AJ99" s="130"/>
      <c r="AK99" s="135"/>
      <c r="AL99" s="174"/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201"/>
      <c r="NS99" s="201" t="s">
        <v>0</v>
      </c>
      <c r="NT99" s="201"/>
      <c r="NU99" s="199" t="s">
        <v>353</v>
      </c>
      <c r="NV99" s="200" t="s">
        <v>353</v>
      </c>
      <c r="NW99" s="168"/>
    </row>
    <row r="100" spans="1:387" ht="16.8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201"/>
      <c r="K100" s="201" t="s">
        <v>0</v>
      </c>
      <c r="L100" s="201"/>
      <c r="M100" s="199" t="s">
        <v>353</v>
      </c>
      <c r="N100" s="200" t="s">
        <v>353</v>
      </c>
      <c r="O100" s="153"/>
      <c r="P100" s="130"/>
      <c r="Q100" s="135" t="s">
        <v>0</v>
      </c>
      <c r="R100" s="130"/>
      <c r="S100" s="199" t="s">
        <v>353</v>
      </c>
      <c r="T100" s="200" t="s">
        <v>353</v>
      </c>
      <c r="U100" s="160"/>
      <c r="V100" s="130"/>
      <c r="W100" s="135" t="s">
        <v>0</v>
      </c>
      <c r="X100" s="130"/>
      <c r="Y100" s="199" t="s">
        <v>353</v>
      </c>
      <c r="Z100" s="200" t="s">
        <v>353</v>
      </c>
      <c r="AA100" s="160"/>
      <c r="AB100" s="130"/>
      <c r="AC100" s="135" t="s">
        <v>0</v>
      </c>
      <c r="AD100" s="130"/>
      <c r="AE100" s="199" t="s">
        <v>353</v>
      </c>
      <c r="AF100" s="200" t="s">
        <v>353</v>
      </c>
      <c r="AG100" s="160"/>
      <c r="AH100" s="130"/>
      <c r="AI100" s="135" t="s">
        <v>0</v>
      </c>
      <c r="AJ100" s="130"/>
      <c r="AK100" s="135"/>
      <c r="AL100" s="174"/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201"/>
      <c r="NS100" s="201" t="s">
        <v>0</v>
      </c>
      <c r="NT100" s="201"/>
      <c r="NU100" s="199" t="s">
        <v>353</v>
      </c>
      <c r="NV100" s="200" t="s">
        <v>353</v>
      </c>
      <c r="NW100" s="168"/>
    </row>
    <row r="101" spans="1:387" ht="16.8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201"/>
      <c r="K101" s="201" t="s">
        <v>0</v>
      </c>
      <c r="L101" s="201"/>
      <c r="M101" s="199" t="s">
        <v>353</v>
      </c>
      <c r="N101" s="200" t="s">
        <v>353</v>
      </c>
      <c r="O101" s="153"/>
      <c r="P101" s="130"/>
      <c r="Q101" s="135" t="s">
        <v>0</v>
      </c>
      <c r="R101" s="130"/>
      <c r="S101" s="199" t="s">
        <v>353</v>
      </c>
      <c r="T101" s="200" t="s">
        <v>353</v>
      </c>
      <c r="U101" s="160"/>
      <c r="V101" s="130"/>
      <c r="W101" s="135" t="s">
        <v>0</v>
      </c>
      <c r="X101" s="130"/>
      <c r="Y101" s="199" t="s">
        <v>353</v>
      </c>
      <c r="Z101" s="200" t="s">
        <v>353</v>
      </c>
      <c r="AA101" s="160"/>
      <c r="AB101" s="130"/>
      <c r="AC101" s="135" t="s">
        <v>0</v>
      </c>
      <c r="AD101" s="130"/>
      <c r="AE101" s="199" t="s">
        <v>353</v>
      </c>
      <c r="AF101" s="200" t="s">
        <v>353</v>
      </c>
      <c r="AG101" s="160"/>
      <c r="AH101" s="130"/>
      <c r="AI101" s="135" t="s">
        <v>0</v>
      </c>
      <c r="AJ101" s="130"/>
      <c r="AK101" s="135"/>
      <c r="AL101" s="174"/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201"/>
      <c r="NS101" s="201" t="s">
        <v>0</v>
      </c>
      <c r="NT101" s="201"/>
      <c r="NU101" s="199" t="s">
        <v>353</v>
      </c>
      <c r="NV101" s="200" t="s">
        <v>353</v>
      </c>
      <c r="NW101" s="168"/>
    </row>
    <row r="102" spans="1:387" ht="16.8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202"/>
      <c r="K102" s="199" t="s">
        <v>0</v>
      </c>
      <c r="L102" s="199"/>
      <c r="M102" s="199" t="s">
        <v>353</v>
      </c>
      <c r="N102" s="200" t="s">
        <v>353</v>
      </c>
      <c r="O102" s="154"/>
      <c r="P102" s="175"/>
      <c r="Q102" s="173" t="s">
        <v>0</v>
      </c>
      <c r="R102" s="172"/>
      <c r="S102" s="199" t="s">
        <v>353</v>
      </c>
      <c r="T102" s="200" t="s">
        <v>353</v>
      </c>
      <c r="U102" s="160"/>
      <c r="V102" s="175"/>
      <c r="W102" s="173" t="s">
        <v>0</v>
      </c>
      <c r="X102" s="172"/>
      <c r="Y102" s="199" t="s">
        <v>353</v>
      </c>
      <c r="Z102" s="200" t="s">
        <v>353</v>
      </c>
      <c r="AA102" s="160"/>
      <c r="AB102" s="175"/>
      <c r="AC102" s="173" t="s">
        <v>0</v>
      </c>
      <c r="AD102" s="172"/>
      <c r="AE102" s="199" t="s">
        <v>353</v>
      </c>
      <c r="AF102" s="200" t="s">
        <v>353</v>
      </c>
      <c r="AG102" s="160"/>
      <c r="AH102" s="175"/>
      <c r="AI102" s="173" t="s">
        <v>0</v>
      </c>
      <c r="AJ102" s="172"/>
      <c r="AK102" s="173"/>
      <c r="AL102" s="174"/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202"/>
      <c r="NS102" s="199" t="s">
        <v>0</v>
      </c>
      <c r="NT102" s="199"/>
      <c r="NU102" s="199" t="s">
        <v>353</v>
      </c>
      <c r="NV102" s="200" t="s">
        <v>353</v>
      </c>
      <c r="NW102" s="168"/>
    </row>
    <row r="103" spans="1:387" ht="16.8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199"/>
      <c r="K103" s="199" t="s">
        <v>0</v>
      </c>
      <c r="L103" s="199"/>
      <c r="M103" s="199" t="s">
        <v>353</v>
      </c>
      <c r="N103" s="200" t="s">
        <v>353</v>
      </c>
      <c r="O103" s="154"/>
      <c r="P103" s="172"/>
      <c r="Q103" s="173" t="s">
        <v>0</v>
      </c>
      <c r="R103" s="172"/>
      <c r="S103" s="199" t="s">
        <v>353</v>
      </c>
      <c r="T103" s="200" t="s">
        <v>353</v>
      </c>
      <c r="U103" s="160"/>
      <c r="V103" s="172"/>
      <c r="W103" s="173" t="s">
        <v>0</v>
      </c>
      <c r="X103" s="172"/>
      <c r="Y103" s="199" t="s">
        <v>353</v>
      </c>
      <c r="Z103" s="200" t="s">
        <v>353</v>
      </c>
      <c r="AA103" s="160"/>
      <c r="AB103" s="172"/>
      <c r="AC103" s="173" t="s">
        <v>0</v>
      </c>
      <c r="AD103" s="172"/>
      <c r="AE103" s="199" t="s">
        <v>353</v>
      </c>
      <c r="AF103" s="200" t="s">
        <v>353</v>
      </c>
      <c r="AG103" s="160"/>
      <c r="AH103" s="172"/>
      <c r="AI103" s="173" t="s">
        <v>0</v>
      </c>
      <c r="AJ103" s="172"/>
      <c r="AK103" s="173"/>
      <c r="AL103" s="174"/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99"/>
      <c r="NS103" s="199" t="s">
        <v>0</v>
      </c>
      <c r="NT103" s="199"/>
      <c r="NU103" s="199" t="s">
        <v>353</v>
      </c>
      <c r="NV103" s="200" t="s">
        <v>353</v>
      </c>
      <c r="NW103" s="168"/>
    </row>
    <row r="104" spans="1:387" ht="16.8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203"/>
      <c r="K104" s="201" t="s">
        <v>0</v>
      </c>
      <c r="L104" s="201"/>
      <c r="M104" s="199" t="s">
        <v>353</v>
      </c>
      <c r="N104" s="200" t="s">
        <v>353</v>
      </c>
      <c r="O104" s="153"/>
      <c r="P104" s="176"/>
      <c r="Q104" s="135" t="s">
        <v>0</v>
      </c>
      <c r="R104" s="130"/>
      <c r="S104" s="199" t="s">
        <v>353</v>
      </c>
      <c r="T104" s="200" t="s">
        <v>353</v>
      </c>
      <c r="U104" s="160"/>
      <c r="V104" s="176"/>
      <c r="W104" s="135" t="s">
        <v>0</v>
      </c>
      <c r="X104" s="130"/>
      <c r="Y104" s="199" t="s">
        <v>353</v>
      </c>
      <c r="Z104" s="200" t="s">
        <v>353</v>
      </c>
      <c r="AA104" s="160"/>
      <c r="AB104" s="176"/>
      <c r="AC104" s="135" t="s">
        <v>0</v>
      </c>
      <c r="AD104" s="130"/>
      <c r="AE104" s="199" t="s">
        <v>353</v>
      </c>
      <c r="AF104" s="200" t="s">
        <v>353</v>
      </c>
      <c r="AG104" s="160"/>
      <c r="AH104" s="176"/>
      <c r="AI104" s="135" t="s">
        <v>0</v>
      </c>
      <c r="AJ104" s="130"/>
      <c r="AK104" s="135"/>
      <c r="AL104" s="174"/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203"/>
      <c r="NS104" s="201" t="s">
        <v>0</v>
      </c>
      <c r="NT104" s="201"/>
      <c r="NU104" s="199" t="s">
        <v>353</v>
      </c>
      <c r="NV104" s="200" t="s">
        <v>353</v>
      </c>
      <c r="NW104" s="177"/>
    </row>
    <row r="105" spans="1:387" ht="16.8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201"/>
      <c r="K105" s="201" t="s">
        <v>0</v>
      </c>
      <c r="L105" s="201"/>
      <c r="M105" s="199" t="s">
        <v>353</v>
      </c>
      <c r="N105" s="200" t="s">
        <v>353</v>
      </c>
      <c r="O105" s="153"/>
      <c r="P105" s="130"/>
      <c r="Q105" s="135" t="s">
        <v>0</v>
      </c>
      <c r="R105" s="130"/>
      <c r="S105" s="199" t="s">
        <v>353</v>
      </c>
      <c r="T105" s="200" t="s">
        <v>353</v>
      </c>
      <c r="U105" s="160"/>
      <c r="V105" s="130"/>
      <c r="W105" s="135" t="s">
        <v>0</v>
      </c>
      <c r="X105" s="130"/>
      <c r="Y105" s="199" t="s">
        <v>353</v>
      </c>
      <c r="Z105" s="200" t="s">
        <v>353</v>
      </c>
      <c r="AA105" s="160"/>
      <c r="AB105" s="130"/>
      <c r="AC105" s="135" t="s">
        <v>0</v>
      </c>
      <c r="AD105" s="130"/>
      <c r="AE105" s="199" t="s">
        <v>353</v>
      </c>
      <c r="AF105" s="200" t="s">
        <v>353</v>
      </c>
      <c r="AG105" s="160"/>
      <c r="AH105" s="130"/>
      <c r="AI105" s="135" t="s">
        <v>0</v>
      </c>
      <c r="AJ105" s="130"/>
      <c r="AK105" s="135"/>
      <c r="AL105" s="174"/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201"/>
      <c r="NS105" s="201" t="s">
        <v>0</v>
      </c>
      <c r="NT105" s="201"/>
      <c r="NU105" s="199" t="s">
        <v>353</v>
      </c>
      <c r="NV105" s="200" t="s">
        <v>353</v>
      </c>
      <c r="NW105" s="168"/>
    </row>
    <row r="106" spans="1:387" ht="17.399999999999999" thickBot="1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204"/>
      <c r="K106" s="205" t="s">
        <v>0</v>
      </c>
      <c r="L106" s="205"/>
      <c r="M106" s="205" t="s">
        <v>353</v>
      </c>
      <c r="N106" s="206" t="s">
        <v>353</v>
      </c>
      <c r="O106" s="153"/>
      <c r="P106" s="136"/>
      <c r="Q106" s="178" t="s">
        <v>0</v>
      </c>
      <c r="R106" s="137"/>
      <c r="S106" s="205" t="s">
        <v>353</v>
      </c>
      <c r="T106" s="206" t="s">
        <v>353</v>
      </c>
      <c r="U106" s="153"/>
      <c r="V106" s="136"/>
      <c r="W106" s="178" t="s">
        <v>0</v>
      </c>
      <c r="X106" s="137"/>
      <c r="Y106" s="205" t="s">
        <v>353</v>
      </c>
      <c r="Z106" s="206" t="s">
        <v>353</v>
      </c>
      <c r="AA106" s="153"/>
      <c r="AB106" s="136"/>
      <c r="AC106" s="178" t="s">
        <v>0</v>
      </c>
      <c r="AD106" s="137"/>
      <c r="AE106" s="205" t="s">
        <v>353</v>
      </c>
      <c r="AF106" s="206" t="s">
        <v>353</v>
      </c>
      <c r="AG106" s="153"/>
      <c r="AH106" s="136"/>
      <c r="AI106" s="178" t="s">
        <v>0</v>
      </c>
      <c r="AJ106" s="137"/>
      <c r="AK106" s="178"/>
      <c r="AL106" s="178"/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204"/>
      <c r="NS106" s="205" t="s">
        <v>0</v>
      </c>
      <c r="NT106" s="205"/>
      <c r="NU106" s="205" t="s">
        <v>353</v>
      </c>
      <c r="NV106" s="206" t="s">
        <v>353</v>
      </c>
      <c r="NW106" s="177"/>
    </row>
    <row r="107" spans="1:387" ht="16.8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>
      <c r="B108" s="46" t="s">
        <v>358</v>
      </c>
      <c r="C108" s="46"/>
      <c r="D108" s="46"/>
      <c r="E108" s="46"/>
      <c r="F108" s="46"/>
      <c r="G108" s="46"/>
      <c r="H108" s="46"/>
      <c r="I108" s="46"/>
      <c r="J108" s="46">
        <v>1</v>
      </c>
      <c r="K108" s="46"/>
      <c r="L108" s="46">
        <v>3</v>
      </c>
      <c r="M108" s="199" t="s">
        <v>353</v>
      </c>
      <c r="N108" s="200" t="s">
        <v>353</v>
      </c>
      <c r="O108" s="46"/>
      <c r="P108" s="46">
        <v>2</v>
      </c>
      <c r="Q108" s="46"/>
      <c r="R108" s="46">
        <v>1</v>
      </c>
      <c r="S108" s="46" t="s">
        <v>299</v>
      </c>
      <c r="T108" s="46" t="s">
        <v>297</v>
      </c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>
      <c r="B109" s="46" t="s">
        <v>359</v>
      </c>
      <c r="C109" s="46"/>
      <c r="D109" s="46"/>
      <c r="E109" s="46"/>
      <c r="F109" s="46"/>
      <c r="G109" s="46"/>
      <c r="H109" s="46"/>
      <c r="I109" s="46"/>
      <c r="J109" s="46">
        <v>0</v>
      </c>
      <c r="K109" s="46"/>
      <c r="L109" s="46">
        <v>5</v>
      </c>
      <c r="M109" s="46" t="s">
        <v>297</v>
      </c>
      <c r="N109" s="46" t="s">
        <v>301</v>
      </c>
      <c r="O109" s="46"/>
      <c r="P109" s="46">
        <v>5</v>
      </c>
      <c r="Q109" s="46"/>
      <c r="R109" s="46">
        <v>0</v>
      </c>
      <c r="S109" s="46" t="s">
        <v>299</v>
      </c>
      <c r="T109" s="46" t="s">
        <v>297</v>
      </c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>
      <c r="B110" s="46" t="s">
        <v>363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B110" s="20">
        <v>1</v>
      </c>
      <c r="AD110" s="20">
        <v>0</v>
      </c>
      <c r="AE110" s="211" t="s">
        <v>364</v>
      </c>
      <c r="AF110" s="199" t="s">
        <v>353</v>
      </c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N83">
    <sortCondition ref="B6:B83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90"/>
  <sheetViews>
    <sheetView zoomScale="90" zoomScaleNormal="90" workbookViewId="0">
      <pane xSplit="3" ySplit="11" topLeftCell="D110" activePane="bottomRight" state="frozen"/>
      <selection pane="topRight" activeCell="D1" sqref="D1"/>
      <selection pane="bottomLeft" activeCell="A12" sqref="A12"/>
      <selection pane="bottomRight" activeCell="AM8" sqref="AM8:AO8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100" width="4.33203125" style="20" customWidth="1"/>
    <col min="101" max="101" width="0.88671875" style="20" customWidth="1"/>
    <col min="102" max="107" width="4.33203125" style="20" customWidth="1"/>
    <col min="108" max="108" width="0.88671875" style="20" customWidth="1"/>
    <col min="109" max="114" width="4.33203125" style="20" customWidth="1"/>
    <col min="115" max="115" width="0.88671875" style="20" customWidth="1"/>
    <col min="116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9"/>
      <c r="B1" s="309"/>
      <c r="C1" s="309"/>
      <c r="D1" s="310" t="str">
        <f>Tipy!D1</f>
        <v>Finále</v>
      </c>
      <c r="E1" s="311"/>
      <c r="F1" s="311"/>
      <c r="G1" s="311"/>
      <c r="H1" s="311"/>
      <c r="I1" s="312"/>
      <c r="J1" s="18"/>
      <c r="K1" s="286" t="str">
        <f>Tipy!J1</f>
        <v>1. kolo</v>
      </c>
      <c r="L1" s="287"/>
      <c r="M1" s="287"/>
      <c r="N1" s="287"/>
      <c r="O1" s="287"/>
      <c r="P1" s="293"/>
      <c r="Q1" s="19"/>
      <c r="R1" s="286" t="str">
        <f>Tipy!P1</f>
        <v>2. kolo</v>
      </c>
      <c r="S1" s="287"/>
      <c r="T1" s="287"/>
      <c r="U1" s="287"/>
      <c r="V1" s="287"/>
      <c r="W1" s="293"/>
      <c r="X1" s="19"/>
      <c r="Y1" s="286" t="str">
        <f>Tipy!V1</f>
        <v>3. kolo</v>
      </c>
      <c r="Z1" s="287"/>
      <c r="AA1" s="287"/>
      <c r="AB1" s="287"/>
      <c r="AC1" s="287"/>
      <c r="AD1" s="293"/>
      <c r="AE1" s="19"/>
      <c r="AF1" s="286" t="str">
        <f>Tipy!AB1</f>
        <v>4. kolo</v>
      </c>
      <c r="AG1" s="287"/>
      <c r="AH1" s="287"/>
      <c r="AI1" s="287"/>
      <c r="AJ1" s="287"/>
      <c r="AK1" s="293"/>
      <c r="AL1" s="19"/>
      <c r="AM1" s="286" t="str">
        <f>Tipy!AH1</f>
        <v>5. kolo</v>
      </c>
      <c r="AN1" s="287"/>
      <c r="AO1" s="287"/>
      <c r="AP1" s="287"/>
      <c r="AQ1" s="287"/>
      <c r="AR1" s="293"/>
      <c r="AS1" s="19"/>
      <c r="AT1" s="286" t="str">
        <f>Tipy!AN1</f>
        <v>6. kolo</v>
      </c>
      <c r="AU1" s="287"/>
      <c r="AV1" s="287"/>
      <c r="AW1" s="287"/>
      <c r="AX1" s="287"/>
      <c r="AY1" s="293"/>
      <c r="AZ1" s="19"/>
      <c r="BA1" s="302" t="str">
        <f>Tipy!AT1</f>
        <v>Skupina</v>
      </c>
      <c r="BB1" s="294"/>
      <c r="BC1" s="294"/>
      <c r="BD1" s="294"/>
      <c r="BE1" s="294"/>
      <c r="BF1" s="295"/>
      <c r="BG1" s="19"/>
      <c r="BH1" s="286" t="str">
        <f>Tipy!AZ1</f>
        <v>7. kolo</v>
      </c>
      <c r="BI1" s="287"/>
      <c r="BJ1" s="287"/>
      <c r="BK1" s="287"/>
      <c r="BL1" s="287"/>
      <c r="BM1" s="293"/>
      <c r="BN1" s="19"/>
      <c r="BO1" s="302" t="str">
        <f>Tipy!BF1</f>
        <v>Skupina</v>
      </c>
      <c r="BP1" s="294"/>
      <c r="BQ1" s="294"/>
      <c r="BR1" s="294"/>
      <c r="BS1" s="294"/>
      <c r="BT1" s="295"/>
      <c r="BU1" s="19"/>
      <c r="BV1" s="286" t="str">
        <f>Tipy!BL1</f>
        <v>8. kolo</v>
      </c>
      <c r="BW1" s="287"/>
      <c r="BX1" s="287"/>
      <c r="BY1" s="287"/>
      <c r="BZ1" s="287"/>
      <c r="CA1" s="293"/>
      <c r="CB1" s="19"/>
      <c r="CC1" s="286" t="str">
        <f>Tipy!BR1</f>
        <v>9. kolo</v>
      </c>
      <c r="CD1" s="287"/>
      <c r="CE1" s="287"/>
      <c r="CF1" s="287"/>
      <c r="CG1" s="287"/>
      <c r="CH1" s="293"/>
      <c r="CI1" s="19"/>
      <c r="CJ1" s="302" t="str">
        <f>Tipy!BX1</f>
        <v>Skupina</v>
      </c>
      <c r="CK1" s="294"/>
      <c r="CL1" s="294"/>
      <c r="CM1" s="294"/>
      <c r="CN1" s="294"/>
      <c r="CO1" s="295"/>
      <c r="CP1" s="19"/>
      <c r="CQ1" s="286" t="str">
        <f>Tipy!CD1</f>
        <v>10. kolo</v>
      </c>
      <c r="CR1" s="287"/>
      <c r="CS1" s="287"/>
      <c r="CT1" s="287"/>
      <c r="CU1" s="287"/>
      <c r="CV1" s="293"/>
      <c r="CW1" s="19"/>
      <c r="CX1" s="302" t="str">
        <f>Tipy!CJ1</f>
        <v>Skupina</v>
      </c>
      <c r="CY1" s="294"/>
      <c r="CZ1" s="294"/>
      <c r="DA1" s="294"/>
      <c r="DB1" s="294"/>
      <c r="DC1" s="295"/>
      <c r="DD1" s="19"/>
      <c r="DE1" s="286" t="str">
        <f>Tipy!CP1</f>
        <v>11. kolo</v>
      </c>
      <c r="DF1" s="287"/>
      <c r="DG1" s="287"/>
      <c r="DH1" s="287"/>
      <c r="DI1" s="287"/>
      <c r="DJ1" s="293"/>
      <c r="DK1" s="19"/>
      <c r="DL1" s="286" t="str">
        <f>Tipy!CV1</f>
        <v>12. kolo</v>
      </c>
      <c r="DM1" s="287"/>
      <c r="DN1" s="287"/>
      <c r="DO1" s="287"/>
      <c r="DP1" s="287"/>
      <c r="DQ1" s="293"/>
      <c r="DR1" s="19"/>
      <c r="DS1" s="286" t="str">
        <f>Tipy!DB1</f>
        <v>13. kolo</v>
      </c>
      <c r="DT1" s="287"/>
      <c r="DU1" s="287"/>
      <c r="DV1" s="287"/>
      <c r="DW1" s="287"/>
      <c r="DX1" s="293"/>
      <c r="DY1" s="19"/>
      <c r="DZ1" s="302" t="str">
        <f>Tipy!DH1</f>
        <v>Skupina</v>
      </c>
      <c r="EA1" s="294"/>
      <c r="EB1" s="294"/>
      <c r="EC1" s="294"/>
      <c r="ED1" s="294"/>
      <c r="EE1" s="295"/>
      <c r="EF1" s="19"/>
      <c r="EG1" s="286" t="str">
        <f>Tipy!DN1</f>
        <v>14. kolo</v>
      </c>
      <c r="EH1" s="287"/>
      <c r="EI1" s="287"/>
      <c r="EJ1" s="287"/>
      <c r="EK1" s="287"/>
      <c r="EL1" s="293"/>
      <c r="EM1" s="19"/>
      <c r="EN1" s="302" t="str">
        <f>Tipy!DT1</f>
        <v>Skupina</v>
      </c>
      <c r="EO1" s="294"/>
      <c r="EP1" s="294"/>
      <c r="EQ1" s="294"/>
      <c r="ER1" s="294"/>
      <c r="ES1" s="295"/>
      <c r="ET1" s="19"/>
      <c r="EU1" s="286" t="str">
        <f>Tipy!DZ1</f>
        <v>15. kolo</v>
      </c>
      <c r="EV1" s="287"/>
      <c r="EW1" s="287"/>
      <c r="EX1" s="287"/>
      <c r="EY1" s="287"/>
      <c r="EZ1" s="293"/>
      <c r="FA1" s="19"/>
      <c r="FB1" s="306" t="str">
        <f>Tipy!EF1</f>
        <v>3. kolo</v>
      </c>
      <c r="FC1" s="307"/>
      <c r="FD1" s="307"/>
      <c r="FE1" s="307"/>
      <c r="FF1" s="307"/>
      <c r="FG1" s="308"/>
      <c r="FH1" s="19"/>
      <c r="FI1" s="286" t="str">
        <f>Tipy!EL1</f>
        <v>16. kolo</v>
      </c>
      <c r="FJ1" s="287"/>
      <c r="FK1" s="287"/>
      <c r="FL1" s="287"/>
      <c r="FM1" s="287"/>
      <c r="FN1" s="293"/>
      <c r="FO1" s="19"/>
      <c r="FP1" s="306" t="str">
        <f>Tipy!ER1</f>
        <v>4. kolo</v>
      </c>
      <c r="FQ1" s="307"/>
      <c r="FR1" s="307"/>
      <c r="FS1" s="307"/>
      <c r="FT1" s="307"/>
      <c r="FU1" s="308"/>
      <c r="FV1" s="19"/>
      <c r="FW1" s="286" t="str">
        <f>Tipy!EX1</f>
        <v>17. kolo</v>
      </c>
      <c r="FX1" s="287"/>
      <c r="FY1" s="287"/>
      <c r="FZ1" s="287"/>
      <c r="GA1" s="287"/>
      <c r="GB1" s="293"/>
      <c r="GC1" s="19"/>
      <c r="GD1" s="286" t="str">
        <f>Tipy!FD1</f>
        <v>18. kolo</v>
      </c>
      <c r="GE1" s="287"/>
      <c r="GF1" s="287"/>
      <c r="GG1" s="287"/>
      <c r="GH1" s="287"/>
      <c r="GI1" s="293"/>
      <c r="GJ1" s="19"/>
      <c r="GK1" s="286" t="str">
        <f>Tipy!FJ1</f>
        <v>19. kolo</v>
      </c>
      <c r="GL1" s="287"/>
      <c r="GM1" s="287"/>
      <c r="GN1" s="287"/>
      <c r="GO1" s="287"/>
      <c r="GP1" s="293"/>
      <c r="GQ1" s="19"/>
      <c r="GR1" s="303" t="str">
        <f>Tipy!FP1</f>
        <v>3. kolo</v>
      </c>
      <c r="GS1" s="304"/>
      <c r="GT1" s="304"/>
      <c r="GU1" s="304"/>
      <c r="GV1" s="304"/>
      <c r="GW1" s="305"/>
      <c r="GX1" s="19"/>
      <c r="GY1" s="306" t="str">
        <f>Tipy!FV1</f>
        <v>Štvrťfinále</v>
      </c>
      <c r="GZ1" s="307"/>
      <c r="HA1" s="307"/>
      <c r="HB1" s="307"/>
      <c r="HC1" s="307"/>
      <c r="HD1" s="308"/>
      <c r="HE1" s="19"/>
      <c r="HF1" s="286" t="str">
        <f>Tipy!GB1</f>
        <v>20. kolo</v>
      </c>
      <c r="HG1" s="287"/>
      <c r="HH1" s="287"/>
      <c r="HI1" s="287"/>
      <c r="HJ1" s="287"/>
      <c r="HK1" s="293"/>
      <c r="HL1" s="19"/>
      <c r="HM1" s="286" t="str">
        <f>Tipy!GH1</f>
        <v>21. kolo</v>
      </c>
      <c r="HN1" s="287"/>
      <c r="HO1" s="287"/>
      <c r="HP1" s="287"/>
      <c r="HQ1" s="287"/>
      <c r="HR1" s="293"/>
      <c r="HS1" s="19"/>
      <c r="HT1" s="306" t="str">
        <f>Tipy!GN1</f>
        <v>Semifinále - 1.z</v>
      </c>
      <c r="HU1" s="307"/>
      <c r="HV1" s="307"/>
      <c r="HW1" s="307"/>
      <c r="HX1" s="307"/>
      <c r="HY1" s="308"/>
      <c r="HZ1" s="19"/>
      <c r="IA1" s="303" t="str">
        <f>Tipy!GT1</f>
        <v>4. kolo</v>
      </c>
      <c r="IB1" s="304"/>
      <c r="IC1" s="304"/>
      <c r="ID1" s="304"/>
      <c r="IE1" s="304"/>
      <c r="IF1" s="305"/>
      <c r="IG1" s="19"/>
      <c r="IH1" s="306" t="str">
        <f>Tipy!GZ1</f>
        <v>Semifinále - 2.z</v>
      </c>
      <c r="II1" s="307"/>
      <c r="IJ1" s="307"/>
      <c r="IK1" s="307"/>
      <c r="IL1" s="307"/>
      <c r="IM1" s="308"/>
      <c r="IN1" s="19"/>
      <c r="IO1" s="286" t="str">
        <f>Tipy!HF1</f>
        <v>22. kolo</v>
      </c>
      <c r="IP1" s="287"/>
      <c r="IQ1" s="287"/>
      <c r="IR1" s="287"/>
      <c r="IS1" s="287"/>
      <c r="IT1" s="293"/>
      <c r="IU1" s="19"/>
      <c r="IV1" s="286" t="str">
        <f>Tipy!HL1</f>
        <v>23. kolo</v>
      </c>
      <c r="IW1" s="287"/>
      <c r="IX1" s="287"/>
      <c r="IY1" s="287"/>
      <c r="IZ1" s="287"/>
      <c r="JA1" s="293"/>
      <c r="JB1" s="19"/>
      <c r="JC1" s="302" t="str">
        <f>Tipy!HR1</f>
        <v>Osemfinále - 1.z</v>
      </c>
      <c r="JD1" s="294"/>
      <c r="JE1" s="294"/>
      <c r="JF1" s="294"/>
      <c r="JG1" s="294"/>
      <c r="JH1" s="295"/>
      <c r="JI1" s="19"/>
      <c r="JJ1" s="286" t="str">
        <f>Tipy!HX1</f>
        <v>24. kolo</v>
      </c>
      <c r="JK1" s="287"/>
      <c r="JL1" s="287"/>
      <c r="JM1" s="287"/>
      <c r="JN1" s="287"/>
      <c r="JO1" s="293"/>
      <c r="JP1" s="19"/>
      <c r="JQ1" s="286" t="str">
        <f>Tipy!ID1</f>
        <v>25. kolo</v>
      </c>
      <c r="JR1" s="287"/>
      <c r="JS1" s="287"/>
      <c r="JT1" s="287"/>
      <c r="JU1" s="287"/>
      <c r="JV1" s="293"/>
      <c r="JW1" s="19"/>
      <c r="JX1" s="306" t="str">
        <f>Tipy!IJ1</f>
        <v>Finále</v>
      </c>
      <c r="JY1" s="307"/>
      <c r="JZ1" s="307"/>
      <c r="KA1" s="307"/>
      <c r="KB1" s="307"/>
      <c r="KC1" s="308"/>
      <c r="KD1" s="19"/>
      <c r="KE1" s="303" t="str">
        <f>Tipy!IP1</f>
        <v>5. kolo</v>
      </c>
      <c r="KF1" s="304"/>
      <c r="KG1" s="304"/>
      <c r="KH1" s="304"/>
      <c r="KI1" s="304"/>
      <c r="KJ1" s="305"/>
      <c r="KK1" s="19"/>
      <c r="KL1" s="286" t="str">
        <f>Tipy!IV1</f>
        <v>26. kolo</v>
      </c>
      <c r="KM1" s="287"/>
      <c r="KN1" s="287"/>
      <c r="KO1" s="287"/>
      <c r="KP1" s="287"/>
      <c r="KQ1" s="293"/>
      <c r="KR1" s="19"/>
      <c r="KS1" s="302" t="str">
        <f>Tipy!JB1</f>
        <v>Osemfinále - 2.z</v>
      </c>
      <c r="KT1" s="294"/>
      <c r="KU1" s="294"/>
      <c r="KV1" s="294"/>
      <c r="KW1" s="294"/>
      <c r="KX1" s="295"/>
      <c r="KY1" s="19"/>
      <c r="KZ1" s="286" t="str">
        <f>Tipy!JH1</f>
        <v>27. kolo</v>
      </c>
      <c r="LA1" s="287"/>
      <c r="LB1" s="287"/>
      <c r="LC1" s="287"/>
      <c r="LD1" s="287"/>
      <c r="LE1" s="293"/>
      <c r="LF1" s="19"/>
      <c r="LG1" s="286" t="str">
        <f>Tipy!JN1</f>
        <v>28. kolo</v>
      </c>
      <c r="LH1" s="287"/>
      <c r="LI1" s="287"/>
      <c r="LJ1" s="287"/>
      <c r="LK1" s="287"/>
      <c r="LL1" s="293"/>
      <c r="LM1" s="19"/>
      <c r="LN1" s="303" t="str">
        <f>Tipy!JT1</f>
        <v>Štvrťfinále</v>
      </c>
      <c r="LO1" s="304"/>
      <c r="LP1" s="304"/>
      <c r="LQ1" s="304"/>
      <c r="LR1" s="304"/>
      <c r="LS1" s="305"/>
      <c r="LT1" s="19"/>
      <c r="LU1" s="286" t="str">
        <f>Tipy!JZ1</f>
        <v>29. kolo</v>
      </c>
      <c r="LV1" s="287"/>
      <c r="LW1" s="287"/>
      <c r="LX1" s="287"/>
      <c r="LY1" s="287"/>
      <c r="LZ1" s="293"/>
      <c r="MA1" s="19"/>
      <c r="MB1" s="286" t="str">
        <f>Tipy!KF1</f>
        <v>30. kolo</v>
      </c>
      <c r="MC1" s="287"/>
      <c r="MD1" s="287"/>
      <c r="ME1" s="287"/>
      <c r="MF1" s="287"/>
      <c r="MG1" s="293"/>
      <c r="MH1" s="19"/>
      <c r="MI1" s="302" t="str">
        <f>Tipy!KL1</f>
        <v>Štvrťfinále - 1.z</v>
      </c>
      <c r="MJ1" s="294"/>
      <c r="MK1" s="294"/>
      <c r="ML1" s="294"/>
      <c r="MM1" s="294"/>
      <c r="MN1" s="295"/>
      <c r="MO1" s="19"/>
      <c r="MP1" s="286" t="str">
        <f>Tipy!KR1</f>
        <v>31. kolo</v>
      </c>
      <c r="MQ1" s="287"/>
      <c r="MR1" s="287"/>
      <c r="MS1" s="287"/>
      <c r="MT1" s="287"/>
      <c r="MU1" s="293"/>
      <c r="MV1" s="19"/>
      <c r="MW1" s="302" t="str">
        <f>Tipy!KX1</f>
        <v>Štvrťfinále - 2.z</v>
      </c>
      <c r="MX1" s="294"/>
      <c r="MY1" s="294"/>
      <c r="MZ1" s="294"/>
      <c r="NA1" s="294"/>
      <c r="NB1" s="295"/>
      <c r="NC1" s="19"/>
      <c r="ND1" s="286" t="str">
        <f>Tipy!LD1</f>
        <v>32. kolo</v>
      </c>
      <c r="NE1" s="287"/>
      <c r="NF1" s="287"/>
      <c r="NG1" s="287"/>
      <c r="NH1" s="287"/>
      <c r="NI1" s="293"/>
      <c r="NJ1" s="19"/>
      <c r="NK1" s="303" t="str">
        <f>Tipy!LJ1</f>
        <v>Semifinále</v>
      </c>
      <c r="NL1" s="304"/>
      <c r="NM1" s="304"/>
      <c r="NN1" s="304"/>
      <c r="NO1" s="304"/>
      <c r="NP1" s="305"/>
      <c r="NQ1" s="19"/>
      <c r="NR1" s="286" t="str">
        <f>Tipy!LP1</f>
        <v>33. kolo</v>
      </c>
      <c r="NS1" s="287"/>
      <c r="NT1" s="287"/>
      <c r="NU1" s="287"/>
      <c r="NV1" s="287"/>
      <c r="NW1" s="293"/>
      <c r="NX1" s="19"/>
      <c r="NY1" s="286" t="str">
        <f>Tipy!LV1</f>
        <v>34. kolo</v>
      </c>
      <c r="NZ1" s="287"/>
      <c r="OA1" s="287"/>
      <c r="OB1" s="287"/>
      <c r="OC1" s="287"/>
      <c r="OD1" s="293"/>
      <c r="OE1" s="19"/>
      <c r="OF1" s="286" t="str">
        <f>Tipy!MB1</f>
        <v>35. kolo</v>
      </c>
      <c r="OG1" s="287"/>
      <c r="OH1" s="287"/>
      <c r="OI1" s="287"/>
      <c r="OJ1" s="287"/>
      <c r="OK1" s="293"/>
      <c r="OL1" s="19"/>
      <c r="OM1" s="302" t="str">
        <f>Tipy!MH1</f>
        <v>Semifinále - 1.z</v>
      </c>
      <c r="ON1" s="294"/>
      <c r="OO1" s="294"/>
      <c r="OP1" s="294"/>
      <c r="OQ1" s="294"/>
      <c r="OR1" s="295"/>
      <c r="OS1" s="19"/>
      <c r="OT1" s="286" t="str">
        <f>Tipy!MN1</f>
        <v>36. kolo</v>
      </c>
      <c r="OU1" s="287"/>
      <c r="OV1" s="287"/>
      <c r="OW1" s="287"/>
      <c r="OX1" s="287"/>
      <c r="OY1" s="293"/>
      <c r="OZ1" s="19"/>
      <c r="PA1" s="302" t="str">
        <f>Tipy!MT1</f>
        <v>Semifinále - 2.z</v>
      </c>
      <c r="PB1" s="294"/>
      <c r="PC1" s="294"/>
      <c r="PD1" s="294"/>
      <c r="PE1" s="294"/>
      <c r="PF1" s="295"/>
      <c r="PG1" s="19"/>
      <c r="PH1" s="286" t="str">
        <f>Tipy!MZ1</f>
        <v>37. kolo</v>
      </c>
      <c r="PI1" s="287"/>
      <c r="PJ1" s="287"/>
      <c r="PK1" s="287"/>
      <c r="PL1" s="287"/>
      <c r="PM1" s="293"/>
      <c r="PN1" s="19"/>
      <c r="PO1" s="286" t="str">
        <f>Tipy!NF1</f>
        <v>38. kolo</v>
      </c>
      <c r="PP1" s="287"/>
      <c r="PQ1" s="287"/>
      <c r="PR1" s="287"/>
      <c r="PS1" s="287"/>
      <c r="PT1" s="293"/>
      <c r="PU1" s="19"/>
      <c r="PV1" s="303" t="str">
        <f>Tipy!NL1</f>
        <v>Finále</v>
      </c>
      <c r="PW1" s="304"/>
      <c r="PX1" s="304"/>
      <c r="PY1" s="304"/>
      <c r="PZ1" s="304"/>
      <c r="QA1" s="305"/>
      <c r="QB1" s="19"/>
      <c r="QC1" s="302" t="str">
        <f>Tipy!NR1</f>
        <v>Finále</v>
      </c>
      <c r="QD1" s="294"/>
      <c r="QE1" s="294"/>
      <c r="QF1" s="294"/>
      <c r="QG1" s="294"/>
      <c r="QH1" s="295"/>
    </row>
    <row r="2" spans="1:452" ht="18" customHeight="1">
      <c r="A2" s="309"/>
      <c r="B2" s="309"/>
      <c r="C2" s="309"/>
      <c r="D2" s="252">
        <f>Tipy!D2</f>
        <v>44772.75</v>
      </c>
      <c r="E2" s="253"/>
      <c r="F2" s="253"/>
      <c r="G2" s="253"/>
      <c r="H2" s="311"/>
      <c r="I2" s="312"/>
      <c r="J2" s="18"/>
      <c r="K2" s="243">
        <f>Tipy!J2</f>
        <v>44779.666666666664</v>
      </c>
      <c r="L2" s="244"/>
      <c r="M2" s="244"/>
      <c r="N2" s="244"/>
      <c r="O2" s="287"/>
      <c r="P2" s="293"/>
      <c r="Q2" s="21"/>
      <c r="R2" s="243">
        <f>Tipy!P2</f>
        <v>44788.666666666664</v>
      </c>
      <c r="S2" s="244"/>
      <c r="T2" s="244"/>
      <c r="U2" s="244"/>
      <c r="V2" s="287"/>
      <c r="W2" s="293"/>
      <c r="X2" s="21"/>
      <c r="Y2" s="243">
        <f>Tipy!V2</f>
        <v>44795.666666666664</v>
      </c>
      <c r="Z2" s="244"/>
      <c r="AA2" s="244"/>
      <c r="AB2" s="244"/>
      <c r="AC2" s="287"/>
      <c r="AD2" s="293"/>
      <c r="AE2" s="21"/>
      <c r="AF2" s="243">
        <f>Tipy!AB2</f>
        <v>44800.666666666664</v>
      </c>
      <c r="AG2" s="244"/>
      <c r="AH2" s="244"/>
      <c r="AI2" s="244"/>
      <c r="AJ2" s="287"/>
      <c r="AK2" s="293"/>
      <c r="AL2" s="21"/>
      <c r="AM2" s="243">
        <f>Tipy!AH2</f>
        <v>44804.666666666664</v>
      </c>
      <c r="AN2" s="244"/>
      <c r="AO2" s="244"/>
      <c r="AP2" s="244"/>
      <c r="AQ2" s="287"/>
      <c r="AR2" s="293"/>
      <c r="AS2" s="21"/>
      <c r="AT2" s="243">
        <f>Tipy!AN2</f>
        <v>44807.666666666664</v>
      </c>
      <c r="AU2" s="244"/>
      <c r="AV2" s="244"/>
      <c r="AW2" s="244"/>
      <c r="AX2" s="287"/>
      <c r="AY2" s="293"/>
      <c r="AZ2" s="21"/>
      <c r="BA2" s="217">
        <f>Tipy!AT2</f>
        <v>44810.875</v>
      </c>
      <c r="BB2" s="218"/>
      <c r="BC2" s="218"/>
      <c r="BD2" s="218"/>
      <c r="BE2" s="294"/>
      <c r="BF2" s="295"/>
      <c r="BG2" s="21"/>
      <c r="BH2" s="243">
        <f>Tipy!AZ2</f>
        <v>44814.666666666664</v>
      </c>
      <c r="BI2" s="244"/>
      <c r="BJ2" s="244"/>
      <c r="BK2" s="244"/>
      <c r="BL2" s="287"/>
      <c r="BM2" s="293"/>
      <c r="BN2" s="21"/>
      <c r="BO2" s="217">
        <f>Tipy!BF2</f>
        <v>44817.875</v>
      </c>
      <c r="BP2" s="218"/>
      <c r="BQ2" s="218"/>
      <c r="BR2" s="218"/>
      <c r="BS2" s="294"/>
      <c r="BT2" s="295"/>
      <c r="BU2" s="21"/>
      <c r="BV2" s="243">
        <f>Tipy!BL2</f>
        <v>44822.666666666664</v>
      </c>
      <c r="BW2" s="244"/>
      <c r="BX2" s="244"/>
      <c r="BY2" s="244"/>
      <c r="BZ2" s="287"/>
      <c r="CA2" s="293"/>
      <c r="CB2" s="21"/>
      <c r="CC2" s="243">
        <f>Tipy!BR2</f>
        <v>44835.666666666664</v>
      </c>
      <c r="CD2" s="244"/>
      <c r="CE2" s="244"/>
      <c r="CF2" s="244"/>
      <c r="CG2" s="287"/>
      <c r="CH2" s="293"/>
      <c r="CI2" s="21"/>
      <c r="CJ2" s="217">
        <f>Tipy!BX2</f>
        <v>44838.875</v>
      </c>
      <c r="CK2" s="218"/>
      <c r="CL2" s="218"/>
      <c r="CM2" s="218"/>
      <c r="CN2" s="294"/>
      <c r="CO2" s="295"/>
      <c r="CP2" s="21"/>
      <c r="CQ2" s="243">
        <f>Tipy!CD2</f>
        <v>44842.666666666664</v>
      </c>
      <c r="CR2" s="244"/>
      <c r="CS2" s="244"/>
      <c r="CT2" s="244"/>
      <c r="CU2" s="287"/>
      <c r="CV2" s="293"/>
      <c r="CW2" s="21"/>
      <c r="CX2" s="217">
        <f>Tipy!CJ2</f>
        <v>44845.875</v>
      </c>
      <c r="CY2" s="218"/>
      <c r="CZ2" s="218"/>
      <c r="DA2" s="218"/>
      <c r="DB2" s="294"/>
      <c r="DC2" s="295"/>
      <c r="DD2" s="21"/>
      <c r="DE2" s="243">
        <f>Tipy!CP2</f>
        <v>44849.666666666664</v>
      </c>
      <c r="DF2" s="244"/>
      <c r="DG2" s="244"/>
      <c r="DH2" s="244"/>
      <c r="DI2" s="287"/>
      <c r="DJ2" s="293"/>
      <c r="DK2" s="21"/>
      <c r="DL2" s="243">
        <f>Tipy!CV2</f>
        <v>44853.666666666664</v>
      </c>
      <c r="DM2" s="244"/>
      <c r="DN2" s="244"/>
      <c r="DO2" s="244"/>
      <c r="DP2" s="287"/>
      <c r="DQ2" s="293"/>
      <c r="DR2" s="21"/>
      <c r="DS2" s="243">
        <f>Tipy!DB2</f>
        <v>44856.666666666664</v>
      </c>
      <c r="DT2" s="244"/>
      <c r="DU2" s="244"/>
      <c r="DV2" s="244"/>
      <c r="DW2" s="287"/>
      <c r="DX2" s="293"/>
      <c r="DY2" s="21"/>
      <c r="DZ2" s="217">
        <f>Tipy!DH2</f>
        <v>44859.875</v>
      </c>
      <c r="EA2" s="218"/>
      <c r="EB2" s="218"/>
      <c r="EC2" s="218"/>
      <c r="ED2" s="294"/>
      <c r="EE2" s="295"/>
      <c r="EF2" s="21"/>
      <c r="EG2" s="243">
        <f>Tipy!DN2</f>
        <v>44863.666666666664</v>
      </c>
      <c r="EH2" s="244"/>
      <c r="EI2" s="244"/>
      <c r="EJ2" s="244"/>
      <c r="EK2" s="287"/>
      <c r="EL2" s="293"/>
      <c r="EM2" s="21"/>
      <c r="EN2" s="217">
        <f>Tipy!DT2</f>
        <v>44866.875</v>
      </c>
      <c r="EO2" s="218"/>
      <c r="EP2" s="218"/>
      <c r="EQ2" s="218"/>
      <c r="ER2" s="294"/>
      <c r="ES2" s="295"/>
      <c r="ET2" s="21"/>
      <c r="EU2" s="243">
        <f>Tipy!DZ2</f>
        <v>44870.666666666664</v>
      </c>
      <c r="EV2" s="244"/>
      <c r="EW2" s="244"/>
      <c r="EX2" s="244"/>
      <c r="EY2" s="287"/>
      <c r="EZ2" s="293"/>
      <c r="FA2" s="21"/>
      <c r="FB2" s="227">
        <f>Tipy!EF2</f>
        <v>44872.666666666664</v>
      </c>
      <c r="FC2" s="228"/>
      <c r="FD2" s="228"/>
      <c r="FE2" s="228"/>
      <c r="FF2" s="307"/>
      <c r="FG2" s="308"/>
      <c r="FH2" s="21"/>
      <c r="FI2" s="243">
        <f>Tipy!EL2</f>
        <v>44877.666666666664</v>
      </c>
      <c r="FJ2" s="244"/>
      <c r="FK2" s="244"/>
      <c r="FL2" s="244"/>
      <c r="FM2" s="287"/>
      <c r="FN2" s="293"/>
      <c r="FO2" s="21"/>
      <c r="FP2" s="227">
        <f>Tipy!ER2</f>
        <v>44914.666666666664</v>
      </c>
      <c r="FQ2" s="228"/>
      <c r="FR2" s="228"/>
      <c r="FS2" s="228"/>
      <c r="FT2" s="307"/>
      <c r="FU2" s="308"/>
      <c r="FV2" s="21"/>
      <c r="FW2" s="243">
        <f>Tipy!EX2</f>
        <v>44921.666666666664</v>
      </c>
      <c r="FX2" s="244"/>
      <c r="FY2" s="244"/>
      <c r="FZ2" s="244"/>
      <c r="GA2" s="287"/>
      <c r="GB2" s="293"/>
      <c r="GC2" s="21"/>
      <c r="GD2" s="243">
        <f>Tipy!FD2</f>
        <v>44926.666666666664</v>
      </c>
      <c r="GE2" s="244"/>
      <c r="GF2" s="244"/>
      <c r="GG2" s="244"/>
      <c r="GH2" s="287"/>
      <c r="GI2" s="293"/>
      <c r="GJ2" s="21"/>
      <c r="GK2" s="243">
        <f>Tipy!FJ2</f>
        <v>44928.666666666664</v>
      </c>
      <c r="GL2" s="244"/>
      <c r="GM2" s="244"/>
      <c r="GN2" s="244"/>
      <c r="GO2" s="287"/>
      <c r="GP2" s="293"/>
      <c r="GQ2" s="21"/>
      <c r="GR2" s="235">
        <f>Tipy!FP2</f>
        <v>44933.666666666664</v>
      </c>
      <c r="GS2" s="236"/>
      <c r="GT2" s="236"/>
      <c r="GU2" s="236"/>
      <c r="GV2" s="304"/>
      <c r="GW2" s="305"/>
      <c r="GX2" s="21"/>
      <c r="GY2" s="227">
        <f>Tipy!FV2</f>
        <v>44935.666666666664</v>
      </c>
      <c r="GZ2" s="228"/>
      <c r="HA2" s="228"/>
      <c r="HB2" s="228"/>
      <c r="HC2" s="307"/>
      <c r="HD2" s="308"/>
      <c r="HE2" s="21"/>
      <c r="HF2" s="243">
        <f>Tipy!GB2</f>
        <v>44940.666666666664</v>
      </c>
      <c r="HG2" s="244"/>
      <c r="HH2" s="244"/>
      <c r="HI2" s="244"/>
      <c r="HJ2" s="287"/>
      <c r="HK2" s="293"/>
      <c r="HL2" s="21"/>
      <c r="HM2" s="243">
        <f>Tipy!GH2</f>
        <v>44947.666666666664</v>
      </c>
      <c r="HN2" s="244"/>
      <c r="HO2" s="244"/>
      <c r="HP2" s="244"/>
      <c r="HQ2" s="287"/>
      <c r="HR2" s="293"/>
      <c r="HS2" s="21"/>
      <c r="HT2" s="227">
        <f>Tipy!GN2</f>
        <v>44949.666666666664</v>
      </c>
      <c r="HU2" s="228"/>
      <c r="HV2" s="228"/>
      <c r="HW2" s="228"/>
      <c r="HX2" s="307"/>
      <c r="HY2" s="308"/>
      <c r="HZ2" s="21"/>
      <c r="IA2" s="235">
        <f>Tipy!GT2</f>
        <v>44954.666666666664</v>
      </c>
      <c r="IB2" s="236"/>
      <c r="IC2" s="236"/>
      <c r="ID2" s="236"/>
      <c r="IE2" s="304"/>
      <c r="IF2" s="305"/>
      <c r="IG2" s="21"/>
      <c r="IH2" s="227">
        <f>Tipy!GZ2</f>
        <v>44956.666666666664</v>
      </c>
      <c r="II2" s="228"/>
      <c r="IJ2" s="228"/>
      <c r="IK2" s="228"/>
      <c r="IL2" s="307"/>
      <c r="IM2" s="308"/>
      <c r="IN2" s="21"/>
      <c r="IO2" s="243">
        <f>Tipy!HF2</f>
        <v>44961.666666666664</v>
      </c>
      <c r="IP2" s="244"/>
      <c r="IQ2" s="244"/>
      <c r="IR2" s="244"/>
      <c r="IS2" s="287"/>
      <c r="IT2" s="293"/>
      <c r="IU2" s="21"/>
      <c r="IV2" s="243">
        <f>Tipy!HL2</f>
        <v>44968.666666666664</v>
      </c>
      <c r="IW2" s="244"/>
      <c r="IX2" s="244"/>
      <c r="IY2" s="244"/>
      <c r="IZ2" s="287"/>
      <c r="JA2" s="293"/>
      <c r="JB2" s="21"/>
      <c r="JC2" s="217">
        <f>Tipy!HR2</f>
        <v>44971.875</v>
      </c>
      <c r="JD2" s="218"/>
      <c r="JE2" s="218"/>
      <c r="JF2" s="218"/>
      <c r="JG2" s="294"/>
      <c r="JH2" s="295"/>
      <c r="JI2" s="21"/>
      <c r="JJ2" s="243">
        <f>Tipy!HX2</f>
        <v>44975.666666666664</v>
      </c>
      <c r="JK2" s="244"/>
      <c r="JL2" s="244"/>
      <c r="JM2" s="244"/>
      <c r="JN2" s="287"/>
      <c r="JO2" s="293"/>
      <c r="JP2" s="21"/>
      <c r="JQ2" s="243">
        <f>Tipy!ID2</f>
        <v>44982.666666666664</v>
      </c>
      <c r="JR2" s="244"/>
      <c r="JS2" s="244"/>
      <c r="JT2" s="244"/>
      <c r="JU2" s="287"/>
      <c r="JV2" s="293"/>
      <c r="JW2" s="21"/>
      <c r="JX2" s="227">
        <f>Tipy!IJ2</f>
        <v>44983.666666666664</v>
      </c>
      <c r="JY2" s="228"/>
      <c r="JZ2" s="228"/>
      <c r="KA2" s="228"/>
      <c r="KB2" s="307"/>
      <c r="KC2" s="308"/>
      <c r="KD2" s="21"/>
      <c r="KE2" s="235">
        <f>Tipy!IP2</f>
        <v>44986.666666666664</v>
      </c>
      <c r="KF2" s="236"/>
      <c r="KG2" s="236"/>
      <c r="KH2" s="236"/>
      <c r="KI2" s="304"/>
      <c r="KJ2" s="305"/>
      <c r="KK2" s="21"/>
      <c r="KL2" s="243">
        <f>Tipy!IV2</f>
        <v>44989.666666666664</v>
      </c>
      <c r="KM2" s="244"/>
      <c r="KN2" s="244"/>
      <c r="KO2" s="244"/>
      <c r="KP2" s="287"/>
      <c r="KQ2" s="293"/>
      <c r="KR2" s="21"/>
      <c r="KS2" s="217">
        <f>Tipy!JB2</f>
        <v>44992.875</v>
      </c>
      <c r="KT2" s="218"/>
      <c r="KU2" s="218"/>
      <c r="KV2" s="218"/>
      <c r="KW2" s="294"/>
      <c r="KX2" s="295"/>
      <c r="KY2" s="21"/>
      <c r="KZ2" s="243">
        <f>Tipy!JH2</f>
        <v>44996.666666666664</v>
      </c>
      <c r="LA2" s="244"/>
      <c r="LB2" s="244"/>
      <c r="LC2" s="244"/>
      <c r="LD2" s="287"/>
      <c r="LE2" s="293"/>
      <c r="LF2" s="21"/>
      <c r="LG2" s="243">
        <f>Tipy!JN2</f>
        <v>45003.666666666664</v>
      </c>
      <c r="LH2" s="244"/>
      <c r="LI2" s="244"/>
      <c r="LJ2" s="244"/>
      <c r="LK2" s="287"/>
      <c r="LL2" s="293"/>
      <c r="LM2" s="21"/>
      <c r="LN2" s="235">
        <f>Tipy!JT2</f>
        <v>45003.666666666664</v>
      </c>
      <c r="LO2" s="236"/>
      <c r="LP2" s="236"/>
      <c r="LQ2" s="236"/>
      <c r="LR2" s="304"/>
      <c r="LS2" s="305"/>
      <c r="LT2" s="21"/>
      <c r="LU2" s="243">
        <f>Tipy!JZ2</f>
        <v>45017.666666666664</v>
      </c>
      <c r="LV2" s="244"/>
      <c r="LW2" s="244"/>
      <c r="LX2" s="244"/>
      <c r="LY2" s="287"/>
      <c r="LZ2" s="293"/>
      <c r="MA2" s="21"/>
      <c r="MB2" s="243">
        <f>Tipy!KF2</f>
        <v>45024.666666666664</v>
      </c>
      <c r="MC2" s="244"/>
      <c r="MD2" s="244"/>
      <c r="ME2" s="244"/>
      <c r="MF2" s="287"/>
      <c r="MG2" s="293"/>
      <c r="MH2" s="21"/>
      <c r="MI2" s="217">
        <f>Tipy!KL2</f>
        <v>45027.875</v>
      </c>
      <c r="MJ2" s="218"/>
      <c r="MK2" s="218"/>
      <c r="ML2" s="218"/>
      <c r="MM2" s="294"/>
      <c r="MN2" s="295"/>
      <c r="MO2" s="21"/>
      <c r="MP2" s="243">
        <f>Tipy!KR2</f>
        <v>45031.666666666664</v>
      </c>
      <c r="MQ2" s="244"/>
      <c r="MR2" s="244"/>
      <c r="MS2" s="244"/>
      <c r="MT2" s="287"/>
      <c r="MU2" s="293"/>
      <c r="MV2" s="21"/>
      <c r="MW2" s="217">
        <f>Tipy!KX2</f>
        <v>45034.875</v>
      </c>
      <c r="MX2" s="218"/>
      <c r="MY2" s="218"/>
      <c r="MZ2" s="218"/>
      <c r="NA2" s="294"/>
      <c r="NB2" s="295"/>
      <c r="NC2" s="21"/>
      <c r="ND2" s="243">
        <f>Tipy!LD2</f>
        <v>45038.666666666664</v>
      </c>
      <c r="NE2" s="244"/>
      <c r="NF2" s="244"/>
      <c r="NG2" s="244"/>
      <c r="NH2" s="287"/>
      <c r="NI2" s="293"/>
      <c r="NJ2" s="21"/>
      <c r="NK2" s="235">
        <f>Tipy!LJ2</f>
        <v>45038.666666666664</v>
      </c>
      <c r="NL2" s="236"/>
      <c r="NM2" s="236"/>
      <c r="NN2" s="236"/>
      <c r="NO2" s="304"/>
      <c r="NP2" s="305"/>
      <c r="NQ2" s="21"/>
      <c r="NR2" s="243">
        <f>Tipy!LP2</f>
        <v>45041.666666666664</v>
      </c>
      <c r="NS2" s="244"/>
      <c r="NT2" s="244"/>
      <c r="NU2" s="244"/>
      <c r="NV2" s="287"/>
      <c r="NW2" s="293"/>
      <c r="NX2" s="21"/>
      <c r="NY2" s="243">
        <f>Tipy!LV2</f>
        <v>45045.666666666664</v>
      </c>
      <c r="NZ2" s="244"/>
      <c r="OA2" s="244"/>
      <c r="OB2" s="244"/>
      <c r="OC2" s="287"/>
      <c r="OD2" s="293"/>
      <c r="OE2" s="21"/>
      <c r="OF2" s="243">
        <f>Tipy!MB2</f>
        <v>45052.666666666664</v>
      </c>
      <c r="OG2" s="244"/>
      <c r="OH2" s="244"/>
      <c r="OI2" s="244"/>
      <c r="OJ2" s="287"/>
      <c r="OK2" s="293"/>
      <c r="OL2" s="21"/>
      <c r="OM2" s="217">
        <f>Tipy!MH2</f>
        <v>45055.875</v>
      </c>
      <c r="ON2" s="218"/>
      <c r="OO2" s="218"/>
      <c r="OP2" s="218"/>
      <c r="OQ2" s="294"/>
      <c r="OR2" s="295"/>
      <c r="OS2" s="21"/>
      <c r="OT2" s="243">
        <f>Tipy!MN2</f>
        <v>45059.666666666664</v>
      </c>
      <c r="OU2" s="244"/>
      <c r="OV2" s="244"/>
      <c r="OW2" s="244"/>
      <c r="OX2" s="287"/>
      <c r="OY2" s="293"/>
      <c r="OZ2" s="21"/>
      <c r="PA2" s="217">
        <f>Tipy!MT2</f>
        <v>45062.875</v>
      </c>
      <c r="PB2" s="218"/>
      <c r="PC2" s="218"/>
      <c r="PD2" s="218"/>
      <c r="PE2" s="294"/>
      <c r="PF2" s="295"/>
      <c r="PG2" s="21"/>
      <c r="PH2" s="243">
        <f>Tipy!MZ2</f>
        <v>45066.666666666664</v>
      </c>
      <c r="PI2" s="244"/>
      <c r="PJ2" s="244"/>
      <c r="PK2" s="244"/>
      <c r="PL2" s="287"/>
      <c r="PM2" s="293"/>
      <c r="PN2" s="21"/>
      <c r="PO2" s="243">
        <f>Tipy!NF2</f>
        <v>45074.666666666664</v>
      </c>
      <c r="PP2" s="244"/>
      <c r="PQ2" s="244"/>
      <c r="PR2" s="244"/>
      <c r="PS2" s="287"/>
      <c r="PT2" s="293"/>
      <c r="PU2" s="21"/>
      <c r="PV2" s="235">
        <f>Tipy!NL2</f>
        <v>45080.666666666664</v>
      </c>
      <c r="PW2" s="236"/>
      <c r="PX2" s="236"/>
      <c r="PY2" s="236"/>
      <c r="PZ2" s="304"/>
      <c r="QA2" s="305"/>
      <c r="QB2" s="21"/>
      <c r="QC2" s="217">
        <f>Tipy!NR2</f>
        <v>45087.875</v>
      </c>
      <c r="QD2" s="218"/>
      <c r="QE2" s="218"/>
      <c r="QF2" s="218"/>
      <c r="QG2" s="294"/>
      <c r="QH2" s="295"/>
    </row>
    <row r="3" spans="1:452" ht="18" customHeight="1" thickBot="1">
      <c r="A3" s="309"/>
      <c r="B3" s="309"/>
      <c r="C3" s="309"/>
      <c r="D3" s="254" t="str">
        <f>Tipy!D3</f>
        <v>Man City</v>
      </c>
      <c r="E3" s="255"/>
      <c r="F3" s="255"/>
      <c r="G3" s="91">
        <v>1</v>
      </c>
      <c r="H3" s="92" t="s">
        <v>0</v>
      </c>
      <c r="I3" s="93">
        <v>3</v>
      </c>
      <c r="J3" s="18"/>
      <c r="K3" s="221" t="str">
        <f>Tipy!J3</f>
        <v>Fulham (V)</v>
      </c>
      <c r="L3" s="222"/>
      <c r="M3" s="222"/>
      <c r="N3" s="26">
        <v>2</v>
      </c>
      <c r="O3" s="27" t="s">
        <v>0</v>
      </c>
      <c r="P3" s="28">
        <v>2</v>
      </c>
      <c r="Q3" s="25"/>
      <c r="R3" s="221" t="str">
        <f>Tipy!P3</f>
        <v>CrPalace (D)</v>
      </c>
      <c r="S3" s="222"/>
      <c r="T3" s="222"/>
      <c r="U3" s="26">
        <v>1</v>
      </c>
      <c r="V3" s="27" t="s">
        <v>0</v>
      </c>
      <c r="W3" s="28">
        <v>1</v>
      </c>
      <c r="X3" s="25"/>
      <c r="Y3" s="221" t="str">
        <f>Tipy!V3</f>
        <v>ManUtd (V)</v>
      </c>
      <c r="Z3" s="222"/>
      <c r="AA3" s="222"/>
      <c r="AB3" s="26">
        <v>2</v>
      </c>
      <c r="AC3" s="27" t="s">
        <v>0</v>
      </c>
      <c r="AD3" s="28">
        <v>1</v>
      </c>
      <c r="AE3" s="25"/>
      <c r="AF3" s="221" t="str">
        <f>Tipy!AB3</f>
        <v>B`mouth (D)</v>
      </c>
      <c r="AG3" s="222"/>
      <c r="AH3" s="222"/>
      <c r="AI3" s="26">
        <v>9</v>
      </c>
      <c r="AJ3" s="27" t="s">
        <v>0</v>
      </c>
      <c r="AK3" s="28">
        <v>0</v>
      </c>
      <c r="AL3" s="25"/>
      <c r="AM3" s="221" t="str">
        <f>Tipy!AH3</f>
        <v>Newcastle (D)</v>
      </c>
      <c r="AN3" s="222"/>
      <c r="AO3" s="222"/>
      <c r="AP3" s="26"/>
      <c r="AQ3" s="27" t="s">
        <v>0</v>
      </c>
      <c r="AR3" s="28"/>
      <c r="AS3" s="25"/>
      <c r="AT3" s="221" t="str">
        <f>Tipy!AN3</f>
        <v>Everton (V)</v>
      </c>
      <c r="AU3" s="222"/>
      <c r="AV3" s="222"/>
      <c r="AW3" s="26"/>
      <c r="AX3" s="27" t="s">
        <v>0</v>
      </c>
      <c r="AY3" s="28"/>
      <c r="AZ3" s="25"/>
      <c r="BA3" s="288" t="str">
        <f>IF(Tipy!AT3="","",Tipy!AT3)</f>
        <v/>
      </c>
      <c r="BB3" s="289"/>
      <c r="BC3" s="289"/>
      <c r="BD3" s="22"/>
      <c r="BE3" s="23" t="s">
        <v>0</v>
      </c>
      <c r="BF3" s="24"/>
      <c r="BG3" s="25"/>
      <c r="BH3" s="221" t="str">
        <f>Tipy!AZ3</f>
        <v>Wolves (D)</v>
      </c>
      <c r="BI3" s="222"/>
      <c r="BJ3" s="222"/>
      <c r="BK3" s="26"/>
      <c r="BL3" s="27" t="s">
        <v>0</v>
      </c>
      <c r="BM3" s="28"/>
      <c r="BN3" s="25"/>
      <c r="BO3" s="219" t="str">
        <f>IF(Tipy!BF3="","",Tipy!BF3)</f>
        <v/>
      </c>
      <c r="BP3" s="220"/>
      <c r="BQ3" s="220"/>
      <c r="BR3" s="22"/>
      <c r="BS3" s="23" t="s">
        <v>0</v>
      </c>
      <c r="BT3" s="24"/>
      <c r="BU3" s="25"/>
      <c r="BV3" s="221" t="str">
        <f>Tipy!BL3</f>
        <v>Chelsea (V)</v>
      </c>
      <c r="BW3" s="222"/>
      <c r="BX3" s="222"/>
      <c r="BY3" s="26"/>
      <c r="BZ3" s="27" t="s">
        <v>0</v>
      </c>
      <c r="CA3" s="28"/>
      <c r="CB3" s="25"/>
      <c r="CC3" s="221" t="str">
        <f>Tipy!BR3</f>
        <v>Brighton (D)</v>
      </c>
      <c r="CD3" s="222"/>
      <c r="CE3" s="222"/>
      <c r="CF3" s="26"/>
      <c r="CG3" s="27" t="s">
        <v>0</v>
      </c>
      <c r="CH3" s="28"/>
      <c r="CI3" s="25"/>
      <c r="CJ3" s="219" t="str">
        <f>IF(Tipy!BX3="","",Tipy!BX3)</f>
        <v/>
      </c>
      <c r="CK3" s="220"/>
      <c r="CL3" s="220"/>
      <c r="CM3" s="22"/>
      <c r="CN3" s="23" t="s">
        <v>0</v>
      </c>
      <c r="CO3" s="24"/>
      <c r="CP3" s="25"/>
      <c r="CQ3" s="221" t="str">
        <f>Tipy!CD3</f>
        <v>Arsenal (V)</v>
      </c>
      <c r="CR3" s="222"/>
      <c r="CS3" s="222"/>
      <c r="CT3" s="26"/>
      <c r="CU3" s="27" t="s">
        <v>0</v>
      </c>
      <c r="CV3" s="28"/>
      <c r="CW3" s="25"/>
      <c r="CX3" s="219" t="str">
        <f>IF(Tipy!CJ3="","",Tipy!CJ3)</f>
        <v/>
      </c>
      <c r="CY3" s="220"/>
      <c r="CZ3" s="220"/>
      <c r="DA3" s="22"/>
      <c r="DB3" s="23" t="s">
        <v>0</v>
      </c>
      <c r="DC3" s="24"/>
      <c r="DD3" s="25"/>
      <c r="DE3" s="221" t="str">
        <f>Tipy!CP3</f>
        <v>ManCity (D)</v>
      </c>
      <c r="DF3" s="222"/>
      <c r="DG3" s="222"/>
      <c r="DH3" s="26"/>
      <c r="DI3" s="27" t="s">
        <v>0</v>
      </c>
      <c r="DJ3" s="28"/>
      <c r="DK3" s="25"/>
      <c r="DL3" s="221" t="str">
        <f>Tipy!CV3</f>
        <v>West Ham (D)</v>
      </c>
      <c r="DM3" s="222"/>
      <c r="DN3" s="222"/>
      <c r="DO3" s="26"/>
      <c r="DP3" s="27" t="s">
        <v>0</v>
      </c>
      <c r="DQ3" s="28"/>
      <c r="DR3" s="25"/>
      <c r="DS3" s="221" t="str">
        <f>Tipy!DB3</f>
        <v>Nott`ham (V)</v>
      </c>
      <c r="DT3" s="222"/>
      <c r="DU3" s="222"/>
      <c r="DV3" s="26"/>
      <c r="DW3" s="27" t="s">
        <v>0</v>
      </c>
      <c r="DX3" s="28"/>
      <c r="DY3" s="25"/>
      <c r="DZ3" s="219" t="str">
        <f>IF(Tipy!DH3="","",Tipy!DH3)</f>
        <v/>
      </c>
      <c r="EA3" s="220"/>
      <c r="EB3" s="220"/>
      <c r="EC3" s="22"/>
      <c r="ED3" s="23" t="s">
        <v>0</v>
      </c>
      <c r="EE3" s="24"/>
      <c r="EF3" s="25"/>
      <c r="EG3" s="221" t="str">
        <f>Tipy!DN3</f>
        <v>Leeds (D)</v>
      </c>
      <c r="EH3" s="222"/>
      <c r="EI3" s="222"/>
      <c r="EJ3" s="26"/>
      <c r="EK3" s="27" t="s">
        <v>0</v>
      </c>
      <c r="EL3" s="28"/>
      <c r="EM3" s="25"/>
      <c r="EN3" s="219" t="str">
        <f>IF(Tipy!DT3="","",Tipy!DT3)</f>
        <v/>
      </c>
      <c r="EO3" s="220"/>
      <c r="EP3" s="220"/>
      <c r="EQ3" s="22"/>
      <c r="ER3" s="23" t="s">
        <v>0</v>
      </c>
      <c r="ES3" s="24"/>
      <c r="ET3" s="25"/>
      <c r="EU3" s="221" t="str">
        <f>Tipy!DZ3</f>
        <v>Spurs (V)</v>
      </c>
      <c r="EV3" s="222"/>
      <c r="EW3" s="222"/>
      <c r="EX3" s="26"/>
      <c r="EY3" s="27" t="s">
        <v>0</v>
      </c>
      <c r="EZ3" s="28"/>
      <c r="FA3" s="25"/>
      <c r="FB3" s="229" t="str">
        <f>IF(Tipy!EF3="","",Tipy!EF3)</f>
        <v/>
      </c>
      <c r="FC3" s="230"/>
      <c r="FD3" s="230"/>
      <c r="FE3" s="55"/>
      <c r="FF3" s="56" t="s">
        <v>0</v>
      </c>
      <c r="FG3" s="57"/>
      <c r="FH3" s="25"/>
      <c r="FI3" s="221" t="str">
        <f>Tipy!EL3</f>
        <v>Saints (D)</v>
      </c>
      <c r="FJ3" s="222"/>
      <c r="FK3" s="222"/>
      <c r="FL3" s="26"/>
      <c r="FM3" s="27" t="s">
        <v>0</v>
      </c>
      <c r="FN3" s="28"/>
      <c r="FO3" s="25"/>
      <c r="FP3" s="229" t="str">
        <f>IF(Tipy!ER3="","",Tipy!ER3)</f>
        <v/>
      </c>
      <c r="FQ3" s="230"/>
      <c r="FR3" s="230"/>
      <c r="FS3" s="55"/>
      <c r="FT3" s="56" t="s">
        <v>0</v>
      </c>
      <c r="FU3" s="57"/>
      <c r="FV3" s="25"/>
      <c r="FW3" s="221" t="str">
        <f>Tipy!EX3</f>
        <v>AVilla (V)</v>
      </c>
      <c r="FX3" s="222"/>
      <c r="FY3" s="222"/>
      <c r="FZ3" s="26"/>
      <c r="GA3" s="27" t="s">
        <v>0</v>
      </c>
      <c r="GB3" s="28"/>
      <c r="GC3" s="25"/>
      <c r="GD3" s="221" t="str">
        <f>Tipy!FD3</f>
        <v>Leicester (D)</v>
      </c>
      <c r="GE3" s="222"/>
      <c r="GF3" s="222"/>
      <c r="GG3" s="26"/>
      <c r="GH3" s="27" t="s">
        <v>0</v>
      </c>
      <c r="GI3" s="28"/>
      <c r="GJ3" s="25"/>
      <c r="GK3" s="221" t="str">
        <f>Tipy!FJ3</f>
        <v>Brentford (V)</v>
      </c>
      <c r="GL3" s="222"/>
      <c r="GM3" s="222"/>
      <c r="GN3" s="26"/>
      <c r="GO3" s="27" t="s">
        <v>0</v>
      </c>
      <c r="GP3" s="28"/>
      <c r="GQ3" s="25"/>
      <c r="GR3" s="237" t="str">
        <f>IF(Tipy!FP3="","",Tipy!FP3)</f>
        <v/>
      </c>
      <c r="GS3" s="238"/>
      <c r="GT3" s="238"/>
      <c r="GU3" s="58"/>
      <c r="GV3" s="59" t="s">
        <v>0</v>
      </c>
      <c r="GW3" s="60"/>
      <c r="GX3" s="25"/>
      <c r="GY3" s="229" t="str">
        <f>IF(Tipy!FV3="","",Tipy!FV3)</f>
        <v/>
      </c>
      <c r="GZ3" s="230"/>
      <c r="HA3" s="230"/>
      <c r="HB3" s="55"/>
      <c r="HC3" s="56" t="s">
        <v>0</v>
      </c>
      <c r="HD3" s="57"/>
      <c r="HE3" s="25"/>
      <c r="HF3" s="221" t="str">
        <f>Tipy!GB3</f>
        <v>Brighton (V)</v>
      </c>
      <c r="HG3" s="222"/>
      <c r="HH3" s="222"/>
      <c r="HI3" s="26"/>
      <c r="HJ3" s="27" t="s">
        <v>0</v>
      </c>
      <c r="HK3" s="28"/>
      <c r="HL3" s="25"/>
      <c r="HM3" s="221" t="str">
        <f>Tipy!GH3</f>
        <v>Chelsea (D)</v>
      </c>
      <c r="HN3" s="222"/>
      <c r="HO3" s="222"/>
      <c r="HP3" s="26"/>
      <c r="HQ3" s="27" t="s">
        <v>0</v>
      </c>
      <c r="HR3" s="28"/>
      <c r="HS3" s="25"/>
      <c r="HT3" s="229" t="str">
        <f>IF(Tipy!GN3="","",Tipy!GN3)</f>
        <v/>
      </c>
      <c r="HU3" s="230"/>
      <c r="HV3" s="230"/>
      <c r="HW3" s="55"/>
      <c r="HX3" s="56" t="s">
        <v>0</v>
      </c>
      <c r="HY3" s="57"/>
      <c r="HZ3" s="25"/>
      <c r="IA3" s="237" t="str">
        <f>IF(Tipy!GT3="","",Tipy!GT3)</f>
        <v/>
      </c>
      <c r="IB3" s="238"/>
      <c r="IC3" s="238"/>
      <c r="ID3" s="58"/>
      <c r="IE3" s="59" t="s">
        <v>0</v>
      </c>
      <c r="IF3" s="60"/>
      <c r="IG3" s="25"/>
      <c r="IH3" s="229" t="str">
        <f>IF(Tipy!GZ3="","",Tipy!GZ3)</f>
        <v/>
      </c>
      <c r="II3" s="230"/>
      <c r="IJ3" s="230"/>
      <c r="IK3" s="55"/>
      <c r="IL3" s="56" t="s">
        <v>0</v>
      </c>
      <c r="IM3" s="57"/>
      <c r="IN3" s="25"/>
      <c r="IO3" s="284" t="str">
        <f>Tipy!HF3</f>
        <v>Wolves (V)</v>
      </c>
      <c r="IP3" s="285"/>
      <c r="IQ3" s="285"/>
      <c r="IR3" s="26"/>
      <c r="IS3" s="27" t="s">
        <v>0</v>
      </c>
      <c r="IT3" s="28"/>
      <c r="IU3" s="25"/>
      <c r="IV3" s="221" t="str">
        <f>Tipy!HL3</f>
        <v>Everton (D)</v>
      </c>
      <c r="IW3" s="222"/>
      <c r="IX3" s="222"/>
      <c r="IY3" s="26"/>
      <c r="IZ3" s="27" t="s">
        <v>0</v>
      </c>
      <c r="JA3" s="28"/>
      <c r="JB3" s="25"/>
      <c r="JC3" s="219" t="str">
        <f>IF(Tipy!HR3="","",Tipy!HR3)</f>
        <v/>
      </c>
      <c r="JD3" s="220"/>
      <c r="JE3" s="220"/>
      <c r="JF3" s="22"/>
      <c r="JG3" s="23" t="s">
        <v>0</v>
      </c>
      <c r="JH3" s="24"/>
      <c r="JI3" s="25"/>
      <c r="JJ3" s="221" t="str">
        <f>Tipy!HX3</f>
        <v>Newcastle (V)</v>
      </c>
      <c r="JK3" s="222"/>
      <c r="JL3" s="222"/>
      <c r="JM3" s="26"/>
      <c r="JN3" s="27" t="s">
        <v>0</v>
      </c>
      <c r="JO3" s="28"/>
      <c r="JP3" s="25"/>
      <c r="JQ3" s="221" t="str">
        <f>Tipy!ID3</f>
        <v>CrPalace (V)</v>
      </c>
      <c r="JR3" s="222"/>
      <c r="JS3" s="222"/>
      <c r="JT3" s="26"/>
      <c r="JU3" s="27" t="s">
        <v>0</v>
      </c>
      <c r="JV3" s="28"/>
      <c r="JW3" s="25"/>
      <c r="JX3" s="229" t="str">
        <f>IF(Tipy!IJ3="","",Tipy!IJ3)</f>
        <v/>
      </c>
      <c r="JY3" s="230"/>
      <c r="JZ3" s="230"/>
      <c r="KA3" s="55"/>
      <c r="KB3" s="56" t="s">
        <v>0</v>
      </c>
      <c r="KC3" s="57"/>
      <c r="KD3" s="25"/>
      <c r="KE3" s="237" t="str">
        <f>IF(Tipy!IP3="","",Tipy!IP3)</f>
        <v/>
      </c>
      <c r="KF3" s="238"/>
      <c r="KG3" s="238"/>
      <c r="KH3" s="58"/>
      <c r="KI3" s="59" t="s">
        <v>0</v>
      </c>
      <c r="KJ3" s="60"/>
      <c r="KK3" s="25"/>
      <c r="KL3" s="221" t="str">
        <f>Tipy!IV3</f>
        <v>ManUtd (D)</v>
      </c>
      <c r="KM3" s="222"/>
      <c r="KN3" s="222"/>
      <c r="KO3" s="26"/>
      <c r="KP3" s="27" t="s">
        <v>0</v>
      </c>
      <c r="KQ3" s="28"/>
      <c r="KR3" s="25"/>
      <c r="KS3" s="219" t="str">
        <f>IF(Tipy!JB3="","",Tipy!JB3)</f>
        <v/>
      </c>
      <c r="KT3" s="220"/>
      <c r="KU3" s="220"/>
      <c r="KV3" s="22"/>
      <c r="KW3" s="23" t="s">
        <v>0</v>
      </c>
      <c r="KX3" s="24"/>
      <c r="KY3" s="25"/>
      <c r="KZ3" s="221" t="str">
        <f>Tipy!JH3</f>
        <v>B`mouth (V)</v>
      </c>
      <c r="LA3" s="222"/>
      <c r="LB3" s="222"/>
      <c r="LC3" s="26"/>
      <c r="LD3" s="27" t="s">
        <v>0</v>
      </c>
      <c r="LE3" s="28"/>
      <c r="LF3" s="25"/>
      <c r="LG3" s="221" t="str">
        <f>Tipy!JN3</f>
        <v>Fulham (D)</v>
      </c>
      <c r="LH3" s="222"/>
      <c r="LI3" s="222"/>
      <c r="LJ3" s="26"/>
      <c r="LK3" s="27" t="s">
        <v>0</v>
      </c>
      <c r="LL3" s="28"/>
      <c r="LM3" s="25"/>
      <c r="LN3" s="237" t="str">
        <f>IF(Tipy!JT3="","",Tipy!JT3)</f>
        <v/>
      </c>
      <c r="LO3" s="238"/>
      <c r="LP3" s="238"/>
      <c r="LQ3" s="58"/>
      <c r="LR3" s="59" t="s">
        <v>0</v>
      </c>
      <c r="LS3" s="60"/>
      <c r="LT3" s="25"/>
      <c r="LU3" s="221" t="str">
        <f>Tipy!JZ3</f>
        <v>ManCity (V)</v>
      </c>
      <c r="LV3" s="222"/>
      <c r="LW3" s="222"/>
      <c r="LX3" s="26"/>
      <c r="LY3" s="27" t="s">
        <v>0</v>
      </c>
      <c r="LZ3" s="28"/>
      <c r="MA3" s="25"/>
      <c r="MB3" s="221" t="str">
        <f>Tipy!KF3</f>
        <v>Arsenal (D)</v>
      </c>
      <c r="MC3" s="222"/>
      <c r="MD3" s="222"/>
      <c r="ME3" s="26"/>
      <c r="MF3" s="27" t="s">
        <v>0</v>
      </c>
      <c r="MG3" s="28"/>
      <c r="MH3" s="25"/>
      <c r="MI3" s="219" t="str">
        <f>IF(Tipy!KL3="","",Tipy!KL3)</f>
        <v/>
      </c>
      <c r="MJ3" s="220"/>
      <c r="MK3" s="220"/>
      <c r="ML3" s="22"/>
      <c r="MM3" s="23" t="s">
        <v>0</v>
      </c>
      <c r="MN3" s="24"/>
      <c r="MO3" s="25"/>
      <c r="MP3" s="221" t="str">
        <f>Tipy!KR3</f>
        <v>Leeds (V)</v>
      </c>
      <c r="MQ3" s="222"/>
      <c r="MR3" s="222"/>
      <c r="MS3" s="26"/>
      <c r="MT3" s="27" t="s">
        <v>0</v>
      </c>
      <c r="MU3" s="28"/>
      <c r="MV3" s="25"/>
      <c r="MW3" s="219" t="str">
        <f>IF(Tipy!KX3="","",Tipy!KX3)</f>
        <v/>
      </c>
      <c r="MX3" s="220"/>
      <c r="MY3" s="220"/>
      <c r="MZ3" s="22"/>
      <c r="NA3" s="23" t="s">
        <v>0</v>
      </c>
      <c r="NB3" s="24"/>
      <c r="NC3" s="25"/>
      <c r="ND3" s="221" t="str">
        <f>Tipy!LD3</f>
        <v>Nott`ham (D)</v>
      </c>
      <c r="NE3" s="222"/>
      <c r="NF3" s="222"/>
      <c r="NG3" s="26"/>
      <c r="NH3" s="27" t="s">
        <v>0</v>
      </c>
      <c r="NI3" s="28"/>
      <c r="NJ3" s="25"/>
      <c r="NK3" s="237" t="str">
        <f>IF(Tipy!LJ3="","",Tipy!LJ3)</f>
        <v/>
      </c>
      <c r="NL3" s="238"/>
      <c r="NM3" s="238"/>
      <c r="NN3" s="58"/>
      <c r="NO3" s="59" t="s">
        <v>0</v>
      </c>
      <c r="NP3" s="60"/>
      <c r="NQ3" s="25"/>
      <c r="NR3" s="221" t="str">
        <f>Tipy!LP3</f>
        <v>West Ham (V)</v>
      </c>
      <c r="NS3" s="222"/>
      <c r="NT3" s="222"/>
      <c r="NU3" s="26"/>
      <c r="NV3" s="27" t="s">
        <v>0</v>
      </c>
      <c r="NW3" s="28"/>
      <c r="NX3" s="25"/>
      <c r="NY3" s="221" t="str">
        <f>Tipy!LV3</f>
        <v>Spurs (D)</v>
      </c>
      <c r="NZ3" s="222"/>
      <c r="OA3" s="222"/>
      <c r="OB3" s="26"/>
      <c r="OC3" s="27" t="s">
        <v>0</v>
      </c>
      <c r="OD3" s="28"/>
      <c r="OE3" s="25"/>
      <c r="OF3" s="221" t="str">
        <f>Tipy!MB3</f>
        <v>Brentford (D)</v>
      </c>
      <c r="OG3" s="222"/>
      <c r="OH3" s="222"/>
      <c r="OI3" s="26"/>
      <c r="OJ3" s="27" t="s">
        <v>0</v>
      </c>
      <c r="OK3" s="28"/>
      <c r="OL3" s="25"/>
      <c r="OM3" s="219" t="str">
        <f>IF(Tipy!MH3="","",Tipy!MH3)</f>
        <v/>
      </c>
      <c r="ON3" s="220"/>
      <c r="OO3" s="220"/>
      <c r="OP3" s="22"/>
      <c r="OQ3" s="23" t="s">
        <v>0</v>
      </c>
      <c r="OR3" s="24"/>
      <c r="OS3" s="25"/>
      <c r="OT3" s="221" t="str">
        <f>Tipy!MN3</f>
        <v>Leicester (V)</v>
      </c>
      <c r="OU3" s="222"/>
      <c r="OV3" s="222"/>
      <c r="OW3" s="26"/>
      <c r="OX3" s="27" t="s">
        <v>0</v>
      </c>
      <c r="OY3" s="28"/>
      <c r="OZ3" s="25"/>
      <c r="PA3" s="219" t="str">
        <f>IF(Tipy!MT3="","",Tipy!MT3)</f>
        <v/>
      </c>
      <c r="PB3" s="220"/>
      <c r="PC3" s="220"/>
      <c r="PD3" s="22"/>
      <c r="PE3" s="23" t="s">
        <v>0</v>
      </c>
      <c r="PF3" s="24"/>
      <c r="PG3" s="25"/>
      <c r="PH3" s="221" t="str">
        <f>Tipy!MZ3</f>
        <v>AVilla (D)</v>
      </c>
      <c r="PI3" s="222"/>
      <c r="PJ3" s="222"/>
      <c r="PK3" s="26"/>
      <c r="PL3" s="27" t="s">
        <v>0</v>
      </c>
      <c r="PM3" s="28"/>
      <c r="PN3" s="25"/>
      <c r="PO3" s="221" t="str">
        <f>Tipy!NF3</f>
        <v>Saints (V)</v>
      </c>
      <c r="PP3" s="222"/>
      <c r="PQ3" s="222"/>
      <c r="PR3" s="26"/>
      <c r="PS3" s="27" t="s">
        <v>0</v>
      </c>
      <c r="PT3" s="28"/>
      <c r="PU3" s="25"/>
      <c r="PV3" s="237" t="str">
        <f>IF(Tipy!NL3="","",Tipy!NL3)</f>
        <v/>
      </c>
      <c r="PW3" s="238"/>
      <c r="PX3" s="238"/>
      <c r="PY3" s="58"/>
      <c r="PZ3" s="59" t="s">
        <v>0</v>
      </c>
      <c r="QA3" s="60"/>
      <c r="QB3" s="25"/>
      <c r="QC3" s="219" t="str">
        <f>IF(Tipy!NR3="","",Tipy!NR3)</f>
        <v/>
      </c>
      <c r="QD3" s="220"/>
      <c r="QE3" s="220"/>
      <c r="QF3" s="22"/>
      <c r="QG3" s="23" t="s">
        <v>0</v>
      </c>
      <c r="QH3" s="24"/>
    </row>
    <row r="4" spans="1:452" ht="5.0999999999999996" customHeight="1" thickBot="1">
      <c r="A4" s="309"/>
      <c r="B4" s="309"/>
      <c r="C4" s="309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9"/>
      <c r="B5" s="309"/>
      <c r="C5" s="309"/>
      <c r="D5" s="269" t="s">
        <v>43</v>
      </c>
      <c r="E5" s="267"/>
      <c r="F5" s="270"/>
      <c r="G5" s="266" t="s">
        <v>44</v>
      </c>
      <c r="H5" s="267"/>
      <c r="I5" s="268"/>
      <c r="J5" s="158"/>
      <c r="K5" s="269" t="s">
        <v>43</v>
      </c>
      <c r="L5" s="267"/>
      <c r="M5" s="270"/>
      <c r="N5" s="266" t="s">
        <v>44</v>
      </c>
      <c r="O5" s="267"/>
      <c r="P5" s="268"/>
      <c r="Q5" s="183"/>
      <c r="R5" s="269" t="s">
        <v>43</v>
      </c>
      <c r="S5" s="267"/>
      <c r="T5" s="270"/>
      <c r="U5" s="266" t="s">
        <v>44</v>
      </c>
      <c r="V5" s="267"/>
      <c r="W5" s="268"/>
      <c r="X5" s="183"/>
      <c r="Y5" s="269" t="s">
        <v>43</v>
      </c>
      <c r="Z5" s="267"/>
      <c r="AA5" s="270"/>
      <c r="AB5" s="266" t="s">
        <v>44</v>
      </c>
      <c r="AC5" s="267"/>
      <c r="AD5" s="268"/>
      <c r="AE5" s="183"/>
      <c r="AF5" s="269" t="s">
        <v>43</v>
      </c>
      <c r="AG5" s="267"/>
      <c r="AH5" s="270"/>
      <c r="AI5" s="266" t="s">
        <v>44</v>
      </c>
      <c r="AJ5" s="267"/>
      <c r="AK5" s="268"/>
      <c r="AL5" s="183"/>
      <c r="AM5" s="269" t="s">
        <v>43</v>
      </c>
      <c r="AN5" s="267"/>
      <c r="AO5" s="270"/>
      <c r="AP5" s="266" t="s">
        <v>44</v>
      </c>
      <c r="AQ5" s="267"/>
      <c r="AR5" s="268"/>
      <c r="AS5" s="183"/>
      <c r="AT5" s="269" t="s">
        <v>43</v>
      </c>
      <c r="AU5" s="267"/>
      <c r="AV5" s="270"/>
      <c r="AW5" s="266" t="s">
        <v>44</v>
      </c>
      <c r="AX5" s="267"/>
      <c r="AY5" s="268"/>
      <c r="AZ5" s="183"/>
      <c r="BA5" s="269" t="s">
        <v>43</v>
      </c>
      <c r="BB5" s="267"/>
      <c r="BC5" s="270"/>
      <c r="BD5" s="266" t="s">
        <v>44</v>
      </c>
      <c r="BE5" s="267"/>
      <c r="BF5" s="268"/>
      <c r="BG5" s="183"/>
      <c r="BH5" s="269" t="s">
        <v>43</v>
      </c>
      <c r="BI5" s="267"/>
      <c r="BJ5" s="270"/>
      <c r="BK5" s="266" t="s">
        <v>44</v>
      </c>
      <c r="BL5" s="267"/>
      <c r="BM5" s="268"/>
      <c r="BN5" s="183"/>
      <c r="BO5" s="269" t="s">
        <v>43</v>
      </c>
      <c r="BP5" s="267"/>
      <c r="BQ5" s="270"/>
      <c r="BR5" s="266" t="s">
        <v>44</v>
      </c>
      <c r="BS5" s="267"/>
      <c r="BT5" s="268"/>
      <c r="BU5" s="183"/>
      <c r="BV5" s="269" t="s">
        <v>43</v>
      </c>
      <c r="BW5" s="267"/>
      <c r="BX5" s="270"/>
      <c r="BY5" s="266" t="s">
        <v>44</v>
      </c>
      <c r="BZ5" s="267"/>
      <c r="CA5" s="268"/>
      <c r="CB5" s="183"/>
      <c r="CC5" s="269" t="s">
        <v>43</v>
      </c>
      <c r="CD5" s="267"/>
      <c r="CE5" s="270"/>
      <c r="CF5" s="266" t="s">
        <v>44</v>
      </c>
      <c r="CG5" s="267"/>
      <c r="CH5" s="268"/>
      <c r="CI5" s="183"/>
      <c r="CJ5" s="269" t="s">
        <v>43</v>
      </c>
      <c r="CK5" s="267"/>
      <c r="CL5" s="270"/>
      <c r="CM5" s="266" t="s">
        <v>44</v>
      </c>
      <c r="CN5" s="267"/>
      <c r="CO5" s="268"/>
      <c r="CP5" s="183"/>
      <c r="CQ5" s="269" t="s">
        <v>43</v>
      </c>
      <c r="CR5" s="267"/>
      <c r="CS5" s="270"/>
      <c r="CT5" s="266" t="s">
        <v>44</v>
      </c>
      <c r="CU5" s="267"/>
      <c r="CV5" s="268"/>
      <c r="CW5" s="183"/>
      <c r="CX5" s="269" t="s">
        <v>43</v>
      </c>
      <c r="CY5" s="267"/>
      <c r="CZ5" s="270"/>
      <c r="DA5" s="266" t="s">
        <v>44</v>
      </c>
      <c r="DB5" s="267"/>
      <c r="DC5" s="268"/>
      <c r="DD5" s="183"/>
      <c r="DE5" s="269" t="s">
        <v>43</v>
      </c>
      <c r="DF5" s="267"/>
      <c r="DG5" s="270"/>
      <c r="DH5" s="266" t="s">
        <v>44</v>
      </c>
      <c r="DI5" s="267"/>
      <c r="DJ5" s="268"/>
      <c r="DK5" s="183"/>
      <c r="DL5" s="269" t="s">
        <v>43</v>
      </c>
      <c r="DM5" s="267"/>
      <c r="DN5" s="270"/>
      <c r="DO5" s="266" t="s">
        <v>44</v>
      </c>
      <c r="DP5" s="267"/>
      <c r="DQ5" s="268"/>
      <c r="DR5" s="183"/>
      <c r="DS5" s="269" t="s">
        <v>43</v>
      </c>
      <c r="DT5" s="267"/>
      <c r="DU5" s="270"/>
      <c r="DV5" s="266" t="s">
        <v>44</v>
      </c>
      <c r="DW5" s="267"/>
      <c r="DX5" s="268"/>
      <c r="DY5" s="183"/>
      <c r="DZ5" s="269" t="s">
        <v>43</v>
      </c>
      <c r="EA5" s="267"/>
      <c r="EB5" s="270"/>
      <c r="EC5" s="266" t="s">
        <v>44</v>
      </c>
      <c r="ED5" s="267"/>
      <c r="EE5" s="268"/>
      <c r="EF5" s="183"/>
      <c r="EG5" s="269" t="s">
        <v>43</v>
      </c>
      <c r="EH5" s="267"/>
      <c r="EI5" s="270"/>
      <c r="EJ5" s="266" t="s">
        <v>44</v>
      </c>
      <c r="EK5" s="267"/>
      <c r="EL5" s="268"/>
      <c r="EM5" s="183"/>
      <c r="EN5" s="269" t="s">
        <v>43</v>
      </c>
      <c r="EO5" s="267"/>
      <c r="EP5" s="270"/>
      <c r="EQ5" s="266" t="s">
        <v>44</v>
      </c>
      <c r="ER5" s="267"/>
      <c r="ES5" s="268"/>
      <c r="ET5" s="183"/>
      <c r="EU5" s="269" t="s">
        <v>43</v>
      </c>
      <c r="EV5" s="267"/>
      <c r="EW5" s="270"/>
      <c r="EX5" s="266" t="s">
        <v>44</v>
      </c>
      <c r="EY5" s="267"/>
      <c r="EZ5" s="268"/>
      <c r="FA5" s="183"/>
      <c r="FB5" s="269" t="s">
        <v>43</v>
      </c>
      <c r="FC5" s="267"/>
      <c r="FD5" s="270"/>
      <c r="FE5" s="266" t="s">
        <v>44</v>
      </c>
      <c r="FF5" s="267"/>
      <c r="FG5" s="268"/>
      <c r="FH5" s="183"/>
      <c r="FI5" s="269" t="s">
        <v>43</v>
      </c>
      <c r="FJ5" s="267"/>
      <c r="FK5" s="270"/>
      <c r="FL5" s="266" t="s">
        <v>44</v>
      </c>
      <c r="FM5" s="267"/>
      <c r="FN5" s="268"/>
      <c r="FO5" s="183"/>
      <c r="FP5" s="269" t="s">
        <v>43</v>
      </c>
      <c r="FQ5" s="267"/>
      <c r="FR5" s="270"/>
      <c r="FS5" s="266" t="s">
        <v>44</v>
      </c>
      <c r="FT5" s="267"/>
      <c r="FU5" s="268"/>
      <c r="FV5" s="183"/>
      <c r="FW5" s="269" t="s">
        <v>43</v>
      </c>
      <c r="FX5" s="267"/>
      <c r="FY5" s="270"/>
      <c r="FZ5" s="266" t="s">
        <v>44</v>
      </c>
      <c r="GA5" s="267"/>
      <c r="GB5" s="268"/>
      <c r="GC5" s="183"/>
      <c r="GD5" s="269" t="s">
        <v>43</v>
      </c>
      <c r="GE5" s="267"/>
      <c r="GF5" s="270"/>
      <c r="GG5" s="266" t="s">
        <v>44</v>
      </c>
      <c r="GH5" s="267"/>
      <c r="GI5" s="268"/>
      <c r="GJ5" s="183"/>
      <c r="GK5" s="269" t="s">
        <v>43</v>
      </c>
      <c r="GL5" s="267"/>
      <c r="GM5" s="270"/>
      <c r="GN5" s="266" t="s">
        <v>44</v>
      </c>
      <c r="GO5" s="267"/>
      <c r="GP5" s="268"/>
      <c r="GQ5" s="183"/>
      <c r="GR5" s="269" t="s">
        <v>43</v>
      </c>
      <c r="GS5" s="267"/>
      <c r="GT5" s="270"/>
      <c r="GU5" s="266" t="s">
        <v>44</v>
      </c>
      <c r="GV5" s="267"/>
      <c r="GW5" s="268"/>
      <c r="GX5" s="183"/>
      <c r="GY5" s="269" t="s">
        <v>43</v>
      </c>
      <c r="GZ5" s="267"/>
      <c r="HA5" s="270"/>
      <c r="HB5" s="266" t="s">
        <v>44</v>
      </c>
      <c r="HC5" s="267"/>
      <c r="HD5" s="268"/>
      <c r="HE5" s="183"/>
      <c r="HF5" s="269" t="s">
        <v>43</v>
      </c>
      <c r="HG5" s="267"/>
      <c r="HH5" s="270"/>
      <c r="HI5" s="266" t="s">
        <v>44</v>
      </c>
      <c r="HJ5" s="267"/>
      <c r="HK5" s="268"/>
      <c r="HL5" s="183"/>
      <c r="HM5" s="269" t="s">
        <v>43</v>
      </c>
      <c r="HN5" s="267"/>
      <c r="HO5" s="270"/>
      <c r="HP5" s="266" t="s">
        <v>44</v>
      </c>
      <c r="HQ5" s="267"/>
      <c r="HR5" s="268"/>
      <c r="HS5" s="183"/>
      <c r="HT5" s="269" t="s">
        <v>43</v>
      </c>
      <c r="HU5" s="267"/>
      <c r="HV5" s="270"/>
      <c r="HW5" s="266" t="s">
        <v>44</v>
      </c>
      <c r="HX5" s="267"/>
      <c r="HY5" s="268"/>
      <c r="HZ5" s="183"/>
      <c r="IA5" s="269" t="s">
        <v>43</v>
      </c>
      <c r="IB5" s="267"/>
      <c r="IC5" s="270"/>
      <c r="ID5" s="266" t="s">
        <v>44</v>
      </c>
      <c r="IE5" s="267"/>
      <c r="IF5" s="268"/>
      <c r="IG5" s="183"/>
      <c r="IH5" s="269" t="s">
        <v>43</v>
      </c>
      <c r="II5" s="267"/>
      <c r="IJ5" s="270"/>
      <c r="IK5" s="266" t="s">
        <v>44</v>
      </c>
      <c r="IL5" s="267"/>
      <c r="IM5" s="268"/>
      <c r="IN5" s="183"/>
      <c r="IO5" s="269" t="s">
        <v>43</v>
      </c>
      <c r="IP5" s="267"/>
      <c r="IQ5" s="270"/>
      <c r="IR5" s="266" t="s">
        <v>44</v>
      </c>
      <c r="IS5" s="267"/>
      <c r="IT5" s="268"/>
      <c r="IU5" s="183"/>
      <c r="IV5" s="269" t="s">
        <v>43</v>
      </c>
      <c r="IW5" s="267"/>
      <c r="IX5" s="270"/>
      <c r="IY5" s="266" t="s">
        <v>44</v>
      </c>
      <c r="IZ5" s="267"/>
      <c r="JA5" s="268"/>
      <c r="JB5" s="183"/>
      <c r="JC5" s="269" t="s">
        <v>43</v>
      </c>
      <c r="JD5" s="267"/>
      <c r="JE5" s="270"/>
      <c r="JF5" s="266" t="s">
        <v>44</v>
      </c>
      <c r="JG5" s="267"/>
      <c r="JH5" s="268"/>
      <c r="JI5" s="183"/>
      <c r="JJ5" s="269" t="s">
        <v>43</v>
      </c>
      <c r="JK5" s="267"/>
      <c r="JL5" s="270"/>
      <c r="JM5" s="266" t="s">
        <v>44</v>
      </c>
      <c r="JN5" s="267"/>
      <c r="JO5" s="268"/>
      <c r="JP5" s="183"/>
      <c r="JQ5" s="269" t="s">
        <v>43</v>
      </c>
      <c r="JR5" s="267"/>
      <c r="JS5" s="270"/>
      <c r="JT5" s="266" t="s">
        <v>44</v>
      </c>
      <c r="JU5" s="267"/>
      <c r="JV5" s="268"/>
      <c r="JW5" s="183"/>
      <c r="JX5" s="269" t="s">
        <v>43</v>
      </c>
      <c r="JY5" s="267"/>
      <c r="JZ5" s="270"/>
      <c r="KA5" s="266" t="s">
        <v>44</v>
      </c>
      <c r="KB5" s="267"/>
      <c r="KC5" s="268"/>
      <c r="KD5" s="183"/>
      <c r="KE5" s="269" t="s">
        <v>43</v>
      </c>
      <c r="KF5" s="267"/>
      <c r="KG5" s="270"/>
      <c r="KH5" s="266" t="s">
        <v>44</v>
      </c>
      <c r="KI5" s="267"/>
      <c r="KJ5" s="268"/>
      <c r="KK5" s="183"/>
      <c r="KL5" s="269" t="s">
        <v>43</v>
      </c>
      <c r="KM5" s="267"/>
      <c r="KN5" s="270"/>
      <c r="KO5" s="266" t="s">
        <v>44</v>
      </c>
      <c r="KP5" s="267"/>
      <c r="KQ5" s="268"/>
      <c r="KR5" s="183"/>
      <c r="KS5" s="269" t="s">
        <v>43</v>
      </c>
      <c r="KT5" s="267"/>
      <c r="KU5" s="270"/>
      <c r="KV5" s="266" t="s">
        <v>44</v>
      </c>
      <c r="KW5" s="267"/>
      <c r="KX5" s="268"/>
      <c r="KY5" s="183"/>
      <c r="KZ5" s="269" t="s">
        <v>43</v>
      </c>
      <c r="LA5" s="267"/>
      <c r="LB5" s="270"/>
      <c r="LC5" s="266" t="s">
        <v>44</v>
      </c>
      <c r="LD5" s="267"/>
      <c r="LE5" s="268"/>
      <c r="LF5" s="183"/>
      <c r="LG5" s="269" t="s">
        <v>43</v>
      </c>
      <c r="LH5" s="267"/>
      <c r="LI5" s="270"/>
      <c r="LJ5" s="266" t="s">
        <v>44</v>
      </c>
      <c r="LK5" s="267"/>
      <c r="LL5" s="268"/>
      <c r="LM5" s="183"/>
      <c r="LN5" s="269" t="s">
        <v>43</v>
      </c>
      <c r="LO5" s="267"/>
      <c r="LP5" s="270"/>
      <c r="LQ5" s="266" t="s">
        <v>44</v>
      </c>
      <c r="LR5" s="267"/>
      <c r="LS5" s="268"/>
      <c r="LT5" s="183"/>
      <c r="LU5" s="269" t="s">
        <v>43</v>
      </c>
      <c r="LV5" s="267"/>
      <c r="LW5" s="270"/>
      <c r="LX5" s="266" t="s">
        <v>44</v>
      </c>
      <c r="LY5" s="267"/>
      <c r="LZ5" s="268"/>
      <c r="MA5" s="183"/>
      <c r="MB5" s="269" t="s">
        <v>43</v>
      </c>
      <c r="MC5" s="267"/>
      <c r="MD5" s="270"/>
      <c r="ME5" s="266" t="s">
        <v>44</v>
      </c>
      <c r="MF5" s="267"/>
      <c r="MG5" s="268"/>
      <c r="MH5" s="183"/>
      <c r="MI5" s="269" t="s">
        <v>43</v>
      </c>
      <c r="MJ5" s="267"/>
      <c r="MK5" s="270"/>
      <c r="ML5" s="266" t="s">
        <v>44</v>
      </c>
      <c r="MM5" s="267"/>
      <c r="MN5" s="268"/>
      <c r="MO5" s="183"/>
      <c r="MP5" s="269" t="s">
        <v>43</v>
      </c>
      <c r="MQ5" s="267"/>
      <c r="MR5" s="270"/>
      <c r="MS5" s="266" t="s">
        <v>44</v>
      </c>
      <c r="MT5" s="267"/>
      <c r="MU5" s="268"/>
      <c r="MV5" s="183"/>
      <c r="MW5" s="269" t="s">
        <v>43</v>
      </c>
      <c r="MX5" s="267"/>
      <c r="MY5" s="270"/>
      <c r="MZ5" s="266" t="s">
        <v>44</v>
      </c>
      <c r="NA5" s="267"/>
      <c r="NB5" s="268"/>
      <c r="NC5" s="183"/>
      <c r="ND5" s="269" t="s">
        <v>43</v>
      </c>
      <c r="NE5" s="267"/>
      <c r="NF5" s="270"/>
      <c r="NG5" s="266" t="s">
        <v>44</v>
      </c>
      <c r="NH5" s="267"/>
      <c r="NI5" s="268"/>
      <c r="NJ5" s="183"/>
      <c r="NK5" s="269" t="s">
        <v>43</v>
      </c>
      <c r="NL5" s="267"/>
      <c r="NM5" s="270"/>
      <c r="NN5" s="266" t="s">
        <v>44</v>
      </c>
      <c r="NO5" s="267"/>
      <c r="NP5" s="268"/>
      <c r="NQ5" s="183"/>
      <c r="NR5" s="269" t="s">
        <v>43</v>
      </c>
      <c r="NS5" s="267"/>
      <c r="NT5" s="270"/>
      <c r="NU5" s="266" t="s">
        <v>44</v>
      </c>
      <c r="NV5" s="267"/>
      <c r="NW5" s="268"/>
      <c r="NX5" s="183"/>
      <c r="NY5" s="269" t="s">
        <v>43</v>
      </c>
      <c r="NZ5" s="267"/>
      <c r="OA5" s="270"/>
      <c r="OB5" s="266" t="s">
        <v>44</v>
      </c>
      <c r="OC5" s="267"/>
      <c r="OD5" s="268"/>
      <c r="OE5" s="183"/>
      <c r="OF5" s="269" t="s">
        <v>43</v>
      </c>
      <c r="OG5" s="267"/>
      <c r="OH5" s="270"/>
      <c r="OI5" s="266" t="s">
        <v>44</v>
      </c>
      <c r="OJ5" s="267"/>
      <c r="OK5" s="268"/>
      <c r="OL5" s="183"/>
      <c r="OM5" s="269" t="s">
        <v>43</v>
      </c>
      <c r="ON5" s="267"/>
      <c r="OO5" s="270"/>
      <c r="OP5" s="266" t="s">
        <v>44</v>
      </c>
      <c r="OQ5" s="267"/>
      <c r="OR5" s="268"/>
      <c r="OS5" s="183"/>
      <c r="OT5" s="269" t="s">
        <v>43</v>
      </c>
      <c r="OU5" s="267"/>
      <c r="OV5" s="270"/>
      <c r="OW5" s="266" t="s">
        <v>44</v>
      </c>
      <c r="OX5" s="267"/>
      <c r="OY5" s="268"/>
      <c r="OZ5" s="183"/>
      <c r="PA5" s="269" t="s">
        <v>43</v>
      </c>
      <c r="PB5" s="267"/>
      <c r="PC5" s="270"/>
      <c r="PD5" s="266" t="s">
        <v>44</v>
      </c>
      <c r="PE5" s="267"/>
      <c r="PF5" s="268"/>
      <c r="PG5" s="183"/>
      <c r="PH5" s="269" t="s">
        <v>43</v>
      </c>
      <c r="PI5" s="267"/>
      <c r="PJ5" s="270"/>
      <c r="PK5" s="266" t="s">
        <v>44</v>
      </c>
      <c r="PL5" s="267"/>
      <c r="PM5" s="268"/>
      <c r="PN5" s="183"/>
      <c r="PO5" s="269" t="s">
        <v>43</v>
      </c>
      <c r="PP5" s="267"/>
      <c r="PQ5" s="270"/>
      <c r="PR5" s="266" t="s">
        <v>44</v>
      </c>
      <c r="PS5" s="267"/>
      <c r="PT5" s="268"/>
      <c r="PU5" s="183"/>
      <c r="PV5" s="269" t="s">
        <v>43</v>
      </c>
      <c r="PW5" s="267"/>
      <c r="PX5" s="270"/>
      <c r="PY5" s="266" t="s">
        <v>44</v>
      </c>
      <c r="PZ5" s="267"/>
      <c r="QA5" s="268"/>
      <c r="QB5" s="183"/>
      <c r="QC5" s="269" t="s">
        <v>43</v>
      </c>
      <c r="QD5" s="267"/>
      <c r="QE5" s="270"/>
      <c r="QF5" s="266" t="s">
        <v>44</v>
      </c>
      <c r="QG5" s="267"/>
      <c r="QH5" s="268"/>
    </row>
    <row r="6" spans="1:452" ht="12.75" customHeight="1">
      <c r="A6" s="309"/>
      <c r="B6" s="309"/>
      <c r="C6" s="309"/>
      <c r="D6" s="271" t="s">
        <v>286</v>
      </c>
      <c r="E6" s="313"/>
      <c r="F6" s="273"/>
      <c r="G6" s="313" t="s">
        <v>297</v>
      </c>
      <c r="H6" s="313"/>
      <c r="I6" s="274"/>
      <c r="J6" s="158"/>
      <c r="K6" s="271" t="s">
        <v>299</v>
      </c>
      <c r="L6" s="272"/>
      <c r="M6" s="273"/>
      <c r="N6" s="272" t="s">
        <v>297</v>
      </c>
      <c r="O6" s="272"/>
      <c r="P6" s="274"/>
      <c r="Q6" s="153"/>
      <c r="R6" s="296" t="s">
        <v>301</v>
      </c>
      <c r="S6" s="297"/>
      <c r="T6" s="298"/>
      <c r="U6" s="299" t="s">
        <v>290</v>
      </c>
      <c r="V6" s="297"/>
      <c r="W6" s="300"/>
      <c r="X6" s="153"/>
      <c r="Y6" s="271" t="s">
        <v>297</v>
      </c>
      <c r="Z6" s="272"/>
      <c r="AA6" s="273"/>
      <c r="AB6" s="272" t="s">
        <v>300</v>
      </c>
      <c r="AC6" s="272"/>
      <c r="AD6" s="274"/>
      <c r="AE6" s="153"/>
      <c r="AF6" s="275" t="s">
        <v>301</v>
      </c>
      <c r="AG6" s="276"/>
      <c r="AH6" s="277"/>
      <c r="AI6" s="276" t="s">
        <v>296</v>
      </c>
      <c r="AJ6" s="276"/>
      <c r="AK6" s="278"/>
      <c r="AL6" s="153"/>
      <c r="AM6" s="271"/>
      <c r="AN6" s="272"/>
      <c r="AO6" s="273"/>
      <c r="AP6" s="272"/>
      <c r="AQ6" s="272"/>
      <c r="AR6" s="274"/>
      <c r="AS6" s="153"/>
      <c r="AT6" s="271"/>
      <c r="AU6" s="272"/>
      <c r="AV6" s="273"/>
      <c r="AW6" s="272"/>
      <c r="AX6" s="272"/>
      <c r="AY6" s="274"/>
      <c r="AZ6" s="153"/>
      <c r="BA6" s="271"/>
      <c r="BB6" s="272"/>
      <c r="BC6" s="273"/>
      <c r="BD6" s="272"/>
      <c r="BE6" s="272"/>
      <c r="BF6" s="274"/>
      <c r="BG6" s="153"/>
      <c r="BH6" s="275"/>
      <c r="BI6" s="276"/>
      <c r="BJ6" s="277"/>
      <c r="BK6" s="276"/>
      <c r="BL6" s="276"/>
      <c r="BM6" s="278"/>
      <c r="BN6" s="153"/>
      <c r="BO6" s="271"/>
      <c r="BP6" s="272"/>
      <c r="BQ6" s="273"/>
      <c r="BR6" s="272"/>
      <c r="BS6" s="272"/>
      <c r="BT6" s="274"/>
      <c r="BU6" s="153"/>
      <c r="BV6" s="271"/>
      <c r="BW6" s="272"/>
      <c r="BX6" s="273"/>
      <c r="BY6" s="272"/>
      <c r="BZ6" s="272"/>
      <c r="CA6" s="274"/>
      <c r="CB6" s="153"/>
      <c r="CC6" s="271"/>
      <c r="CD6" s="272"/>
      <c r="CE6" s="273"/>
      <c r="CF6" s="272"/>
      <c r="CG6" s="272"/>
      <c r="CH6" s="274"/>
      <c r="CI6" s="153"/>
      <c r="CJ6" s="275"/>
      <c r="CK6" s="276"/>
      <c r="CL6" s="277"/>
      <c r="CM6" s="276"/>
      <c r="CN6" s="276"/>
      <c r="CO6" s="278"/>
      <c r="CP6" s="153"/>
      <c r="CQ6" s="271"/>
      <c r="CR6" s="272"/>
      <c r="CS6" s="273"/>
      <c r="CT6" s="272"/>
      <c r="CU6" s="272"/>
      <c r="CV6" s="274"/>
      <c r="CW6" s="153"/>
      <c r="CX6" s="271"/>
      <c r="CY6" s="272"/>
      <c r="CZ6" s="273"/>
      <c r="DA6" s="272"/>
      <c r="DB6" s="272"/>
      <c r="DC6" s="274"/>
      <c r="DD6" s="153"/>
      <c r="DE6" s="271"/>
      <c r="DF6" s="272"/>
      <c r="DG6" s="273"/>
      <c r="DH6" s="272"/>
      <c r="DI6" s="272"/>
      <c r="DJ6" s="274"/>
      <c r="DK6" s="153"/>
      <c r="DL6" s="275"/>
      <c r="DM6" s="276"/>
      <c r="DN6" s="277"/>
      <c r="DO6" s="276"/>
      <c r="DP6" s="276"/>
      <c r="DQ6" s="278"/>
      <c r="DR6" s="153"/>
      <c r="DS6" s="271"/>
      <c r="DT6" s="272"/>
      <c r="DU6" s="273"/>
      <c r="DV6" s="272"/>
      <c r="DW6" s="272"/>
      <c r="DX6" s="274"/>
      <c r="DY6" s="153"/>
      <c r="DZ6" s="271"/>
      <c r="EA6" s="272"/>
      <c r="EB6" s="273"/>
      <c r="EC6" s="272"/>
      <c r="ED6" s="272"/>
      <c r="EE6" s="274"/>
      <c r="EF6" s="153"/>
      <c r="EG6" s="271"/>
      <c r="EH6" s="272"/>
      <c r="EI6" s="273"/>
      <c r="EJ6" s="272"/>
      <c r="EK6" s="272"/>
      <c r="EL6" s="274"/>
      <c r="EM6" s="153"/>
      <c r="EN6" s="275"/>
      <c r="EO6" s="276"/>
      <c r="EP6" s="277"/>
      <c r="EQ6" s="276"/>
      <c r="ER6" s="276"/>
      <c r="ES6" s="278"/>
      <c r="ET6" s="153"/>
      <c r="EU6" s="271"/>
      <c r="EV6" s="272"/>
      <c r="EW6" s="273"/>
      <c r="EX6" s="272"/>
      <c r="EY6" s="272"/>
      <c r="EZ6" s="274"/>
      <c r="FA6" s="153"/>
      <c r="FB6" s="271"/>
      <c r="FC6" s="272"/>
      <c r="FD6" s="273"/>
      <c r="FE6" s="272"/>
      <c r="FF6" s="272"/>
      <c r="FG6" s="274"/>
      <c r="FH6" s="153"/>
      <c r="FI6" s="271"/>
      <c r="FJ6" s="272"/>
      <c r="FK6" s="273"/>
      <c r="FL6" s="272"/>
      <c r="FM6" s="272"/>
      <c r="FN6" s="274"/>
      <c r="FO6" s="153"/>
      <c r="FP6" s="275"/>
      <c r="FQ6" s="276"/>
      <c r="FR6" s="277"/>
      <c r="FS6" s="276"/>
      <c r="FT6" s="276"/>
      <c r="FU6" s="278"/>
      <c r="FV6" s="153"/>
      <c r="FW6" s="271"/>
      <c r="FX6" s="272"/>
      <c r="FY6" s="273"/>
      <c r="FZ6" s="272"/>
      <c r="GA6" s="272"/>
      <c r="GB6" s="274"/>
      <c r="GC6" s="153"/>
      <c r="GD6" s="271"/>
      <c r="GE6" s="272"/>
      <c r="GF6" s="273"/>
      <c r="GG6" s="272"/>
      <c r="GH6" s="272"/>
      <c r="GI6" s="274"/>
      <c r="GJ6" s="153"/>
      <c r="GK6" s="271"/>
      <c r="GL6" s="272"/>
      <c r="GM6" s="273"/>
      <c r="GN6" s="272"/>
      <c r="GO6" s="272"/>
      <c r="GP6" s="274"/>
      <c r="GQ6" s="153"/>
      <c r="GR6" s="275"/>
      <c r="GS6" s="276"/>
      <c r="GT6" s="277"/>
      <c r="GU6" s="276"/>
      <c r="GV6" s="276"/>
      <c r="GW6" s="278"/>
      <c r="GX6" s="153"/>
      <c r="GY6" s="271"/>
      <c r="GZ6" s="272"/>
      <c r="HA6" s="273"/>
      <c r="HB6" s="272"/>
      <c r="HC6" s="272"/>
      <c r="HD6" s="274"/>
      <c r="HE6" s="153"/>
      <c r="HF6" s="271"/>
      <c r="HG6" s="272"/>
      <c r="HH6" s="273"/>
      <c r="HI6" s="272"/>
      <c r="HJ6" s="272"/>
      <c r="HK6" s="274"/>
      <c r="HL6" s="153"/>
      <c r="HM6" s="271"/>
      <c r="HN6" s="272"/>
      <c r="HO6" s="273"/>
      <c r="HP6" s="272"/>
      <c r="HQ6" s="272"/>
      <c r="HR6" s="274"/>
      <c r="HS6" s="153"/>
      <c r="HT6" s="275"/>
      <c r="HU6" s="276"/>
      <c r="HV6" s="277"/>
      <c r="HW6" s="276"/>
      <c r="HX6" s="276"/>
      <c r="HY6" s="278"/>
      <c r="HZ6" s="153"/>
      <c r="IA6" s="271"/>
      <c r="IB6" s="272"/>
      <c r="IC6" s="273"/>
      <c r="ID6" s="272"/>
      <c r="IE6" s="272"/>
      <c r="IF6" s="274"/>
      <c r="IG6" s="153"/>
      <c r="IH6" s="271"/>
      <c r="II6" s="272"/>
      <c r="IJ6" s="273"/>
      <c r="IK6" s="272"/>
      <c r="IL6" s="272"/>
      <c r="IM6" s="274"/>
      <c r="IN6" s="153"/>
      <c r="IO6" s="271"/>
      <c r="IP6" s="272"/>
      <c r="IQ6" s="273"/>
      <c r="IR6" s="272"/>
      <c r="IS6" s="272"/>
      <c r="IT6" s="274"/>
      <c r="IU6" s="153"/>
      <c r="IV6" s="275"/>
      <c r="IW6" s="276"/>
      <c r="IX6" s="277"/>
      <c r="IY6" s="276"/>
      <c r="IZ6" s="276"/>
      <c r="JA6" s="278"/>
      <c r="JB6" s="153"/>
      <c r="JC6" s="271"/>
      <c r="JD6" s="272"/>
      <c r="JE6" s="273"/>
      <c r="JF6" s="272"/>
      <c r="JG6" s="272"/>
      <c r="JH6" s="274"/>
      <c r="JI6" s="153"/>
      <c r="JJ6" s="271"/>
      <c r="JK6" s="272"/>
      <c r="JL6" s="273"/>
      <c r="JM6" s="272"/>
      <c r="JN6" s="272"/>
      <c r="JO6" s="274"/>
      <c r="JP6" s="153"/>
      <c r="JQ6" s="271"/>
      <c r="JR6" s="272"/>
      <c r="JS6" s="273"/>
      <c r="JT6" s="272"/>
      <c r="JU6" s="272"/>
      <c r="JV6" s="274"/>
      <c r="JW6" s="153"/>
      <c r="JX6" s="275"/>
      <c r="JY6" s="276"/>
      <c r="JZ6" s="277"/>
      <c r="KA6" s="276"/>
      <c r="KB6" s="276"/>
      <c r="KC6" s="278"/>
      <c r="KD6" s="153"/>
      <c r="KE6" s="271"/>
      <c r="KF6" s="272"/>
      <c r="KG6" s="273"/>
      <c r="KH6" s="272"/>
      <c r="KI6" s="272"/>
      <c r="KJ6" s="274"/>
      <c r="KK6" s="153"/>
      <c r="KL6" s="271"/>
      <c r="KM6" s="272"/>
      <c r="KN6" s="273"/>
      <c r="KO6" s="272"/>
      <c r="KP6" s="272"/>
      <c r="KQ6" s="274"/>
      <c r="KR6" s="153"/>
      <c r="KS6" s="271"/>
      <c r="KT6" s="272"/>
      <c r="KU6" s="273"/>
      <c r="KV6" s="272"/>
      <c r="KW6" s="272"/>
      <c r="KX6" s="274"/>
      <c r="KY6" s="153"/>
      <c r="KZ6" s="275"/>
      <c r="LA6" s="276"/>
      <c r="LB6" s="277"/>
      <c r="LC6" s="276"/>
      <c r="LD6" s="276"/>
      <c r="LE6" s="278"/>
      <c r="LF6" s="153"/>
      <c r="LG6" s="271"/>
      <c r="LH6" s="272"/>
      <c r="LI6" s="273"/>
      <c r="LJ6" s="272"/>
      <c r="LK6" s="272"/>
      <c r="LL6" s="274"/>
      <c r="LM6" s="153"/>
      <c r="LN6" s="271"/>
      <c r="LO6" s="272"/>
      <c r="LP6" s="273"/>
      <c r="LQ6" s="272"/>
      <c r="LR6" s="272"/>
      <c r="LS6" s="274"/>
      <c r="LT6" s="153"/>
      <c r="LU6" s="271"/>
      <c r="LV6" s="272"/>
      <c r="LW6" s="273"/>
      <c r="LX6" s="272"/>
      <c r="LY6" s="272"/>
      <c r="LZ6" s="274"/>
      <c r="MA6" s="153"/>
      <c r="MB6" s="275"/>
      <c r="MC6" s="276"/>
      <c r="MD6" s="277"/>
      <c r="ME6" s="276"/>
      <c r="MF6" s="276"/>
      <c r="MG6" s="278"/>
      <c r="MH6" s="153"/>
      <c r="MI6" s="271"/>
      <c r="MJ6" s="272"/>
      <c r="MK6" s="273"/>
      <c r="ML6" s="272"/>
      <c r="MM6" s="272"/>
      <c r="MN6" s="274"/>
      <c r="MO6" s="153"/>
      <c r="MP6" s="271"/>
      <c r="MQ6" s="272"/>
      <c r="MR6" s="273"/>
      <c r="MS6" s="272"/>
      <c r="MT6" s="272"/>
      <c r="MU6" s="274"/>
      <c r="MV6" s="153"/>
      <c r="MW6" s="271"/>
      <c r="MX6" s="272"/>
      <c r="MY6" s="273"/>
      <c r="MZ6" s="272"/>
      <c r="NA6" s="272"/>
      <c r="NB6" s="274"/>
      <c r="NC6" s="153"/>
      <c r="ND6" s="275"/>
      <c r="NE6" s="276"/>
      <c r="NF6" s="277"/>
      <c r="NG6" s="276"/>
      <c r="NH6" s="276"/>
      <c r="NI6" s="278"/>
      <c r="NJ6" s="153"/>
      <c r="NK6" s="271"/>
      <c r="NL6" s="272"/>
      <c r="NM6" s="273"/>
      <c r="NN6" s="272"/>
      <c r="NO6" s="272"/>
      <c r="NP6" s="274"/>
      <c r="NQ6" s="153"/>
      <c r="NR6" s="271"/>
      <c r="NS6" s="272"/>
      <c r="NT6" s="273"/>
      <c r="NU6" s="272"/>
      <c r="NV6" s="272"/>
      <c r="NW6" s="274"/>
      <c r="NX6" s="153"/>
      <c r="NY6" s="271"/>
      <c r="NZ6" s="272"/>
      <c r="OA6" s="273"/>
      <c r="OB6" s="272"/>
      <c r="OC6" s="272"/>
      <c r="OD6" s="274"/>
      <c r="OE6" s="153"/>
      <c r="OF6" s="275"/>
      <c r="OG6" s="276"/>
      <c r="OH6" s="277"/>
      <c r="OI6" s="276"/>
      <c r="OJ6" s="276"/>
      <c r="OK6" s="278"/>
      <c r="OL6" s="153"/>
      <c r="OM6" s="271"/>
      <c r="ON6" s="272"/>
      <c r="OO6" s="273"/>
      <c r="OP6" s="272"/>
      <c r="OQ6" s="272"/>
      <c r="OR6" s="274"/>
      <c r="OS6" s="153"/>
      <c r="OT6" s="271"/>
      <c r="OU6" s="272"/>
      <c r="OV6" s="273"/>
      <c r="OW6" s="272"/>
      <c r="OX6" s="272"/>
      <c r="OY6" s="274"/>
      <c r="OZ6" s="153"/>
      <c r="PA6" s="271"/>
      <c r="PB6" s="272"/>
      <c r="PC6" s="273"/>
      <c r="PD6" s="272"/>
      <c r="PE6" s="272"/>
      <c r="PF6" s="274"/>
      <c r="PG6" s="153"/>
      <c r="PH6" s="275"/>
      <c r="PI6" s="276"/>
      <c r="PJ6" s="277"/>
      <c r="PK6" s="276"/>
      <c r="PL6" s="276"/>
      <c r="PM6" s="278"/>
      <c r="PN6" s="153"/>
      <c r="PO6" s="271"/>
      <c r="PP6" s="272"/>
      <c r="PQ6" s="273"/>
      <c r="PR6" s="272"/>
      <c r="PS6" s="272"/>
      <c r="PT6" s="274"/>
      <c r="PU6" s="153"/>
      <c r="PV6" s="271"/>
      <c r="PW6" s="272"/>
      <c r="PX6" s="273"/>
      <c r="PY6" s="272"/>
      <c r="PZ6" s="272"/>
      <c r="QA6" s="274"/>
      <c r="QB6" s="153"/>
      <c r="QC6" s="271"/>
      <c r="QD6" s="272"/>
      <c r="QE6" s="273"/>
      <c r="QF6" s="272"/>
      <c r="QG6" s="272"/>
      <c r="QH6" s="274"/>
    </row>
    <row r="7" spans="1:452" ht="12.75" customHeight="1">
      <c r="A7" s="309"/>
      <c r="B7" s="309"/>
      <c r="C7" s="309"/>
      <c r="D7" s="271" t="s">
        <v>297</v>
      </c>
      <c r="E7" s="313"/>
      <c r="F7" s="273"/>
      <c r="G7" s="313"/>
      <c r="H7" s="313"/>
      <c r="I7" s="274"/>
      <c r="J7" s="158"/>
      <c r="K7" s="271" t="s">
        <v>297</v>
      </c>
      <c r="L7" s="272"/>
      <c r="M7" s="273"/>
      <c r="N7" s="272" t="s">
        <v>299</v>
      </c>
      <c r="O7" s="272"/>
      <c r="P7" s="274"/>
      <c r="Q7" s="146"/>
      <c r="R7" s="271"/>
      <c r="S7" s="272"/>
      <c r="T7" s="273"/>
      <c r="U7" s="301"/>
      <c r="V7" s="272"/>
      <c r="W7" s="274"/>
      <c r="X7" s="146"/>
      <c r="Y7" s="271"/>
      <c r="Z7" s="272"/>
      <c r="AA7" s="273"/>
      <c r="AB7" s="272"/>
      <c r="AC7" s="272"/>
      <c r="AD7" s="274"/>
      <c r="AE7" s="146"/>
      <c r="AF7" s="275" t="s">
        <v>279</v>
      </c>
      <c r="AG7" s="276"/>
      <c r="AH7" s="277"/>
      <c r="AI7" s="276" t="s">
        <v>283</v>
      </c>
      <c r="AJ7" s="276"/>
      <c r="AK7" s="278"/>
      <c r="AL7" s="146"/>
      <c r="AM7" s="271"/>
      <c r="AN7" s="272"/>
      <c r="AO7" s="273"/>
      <c r="AP7" s="272"/>
      <c r="AQ7" s="272"/>
      <c r="AR7" s="274"/>
      <c r="AS7" s="146"/>
      <c r="AT7" s="271"/>
      <c r="AU7" s="272"/>
      <c r="AV7" s="273"/>
      <c r="AW7" s="272"/>
      <c r="AX7" s="272"/>
      <c r="AY7" s="274"/>
      <c r="AZ7" s="146"/>
      <c r="BA7" s="271"/>
      <c r="BB7" s="272"/>
      <c r="BC7" s="273"/>
      <c r="BD7" s="272"/>
      <c r="BE7" s="272"/>
      <c r="BF7" s="274"/>
      <c r="BG7" s="146"/>
      <c r="BH7" s="275"/>
      <c r="BI7" s="276"/>
      <c r="BJ7" s="277"/>
      <c r="BK7" s="276"/>
      <c r="BL7" s="276"/>
      <c r="BM7" s="278"/>
      <c r="BN7" s="146"/>
      <c r="BO7" s="271"/>
      <c r="BP7" s="272"/>
      <c r="BQ7" s="273"/>
      <c r="BR7" s="272"/>
      <c r="BS7" s="272"/>
      <c r="BT7" s="274"/>
      <c r="BU7" s="146"/>
      <c r="BV7" s="271"/>
      <c r="BW7" s="272"/>
      <c r="BX7" s="273"/>
      <c r="BY7" s="272"/>
      <c r="BZ7" s="272"/>
      <c r="CA7" s="274"/>
      <c r="CB7" s="146"/>
      <c r="CC7" s="271"/>
      <c r="CD7" s="272"/>
      <c r="CE7" s="273"/>
      <c r="CF7" s="272"/>
      <c r="CG7" s="272"/>
      <c r="CH7" s="274"/>
      <c r="CI7" s="146"/>
      <c r="CJ7" s="275"/>
      <c r="CK7" s="276"/>
      <c r="CL7" s="277"/>
      <c r="CM7" s="276"/>
      <c r="CN7" s="276"/>
      <c r="CO7" s="278"/>
      <c r="CP7" s="146"/>
      <c r="CQ7" s="271"/>
      <c r="CR7" s="272"/>
      <c r="CS7" s="273"/>
      <c r="CT7" s="272"/>
      <c r="CU7" s="272"/>
      <c r="CV7" s="274"/>
      <c r="CW7" s="146"/>
      <c r="CX7" s="271"/>
      <c r="CY7" s="272"/>
      <c r="CZ7" s="273"/>
      <c r="DA7" s="272"/>
      <c r="DB7" s="272"/>
      <c r="DC7" s="274"/>
      <c r="DD7" s="146"/>
      <c r="DE7" s="271"/>
      <c r="DF7" s="272"/>
      <c r="DG7" s="273"/>
      <c r="DH7" s="272"/>
      <c r="DI7" s="272"/>
      <c r="DJ7" s="274"/>
      <c r="DK7" s="146"/>
      <c r="DL7" s="275"/>
      <c r="DM7" s="276"/>
      <c r="DN7" s="277"/>
      <c r="DO7" s="276"/>
      <c r="DP7" s="276"/>
      <c r="DQ7" s="278"/>
      <c r="DR7" s="146"/>
      <c r="DS7" s="271"/>
      <c r="DT7" s="272"/>
      <c r="DU7" s="273"/>
      <c r="DV7" s="272"/>
      <c r="DW7" s="272"/>
      <c r="DX7" s="274"/>
      <c r="DY7" s="146"/>
      <c r="DZ7" s="271"/>
      <c r="EA7" s="272"/>
      <c r="EB7" s="273"/>
      <c r="EC7" s="272"/>
      <c r="ED7" s="272"/>
      <c r="EE7" s="274"/>
      <c r="EF7" s="146"/>
      <c r="EG7" s="271"/>
      <c r="EH7" s="272"/>
      <c r="EI7" s="273"/>
      <c r="EJ7" s="272"/>
      <c r="EK7" s="272"/>
      <c r="EL7" s="274"/>
      <c r="EM7" s="146"/>
      <c r="EN7" s="275"/>
      <c r="EO7" s="276"/>
      <c r="EP7" s="277"/>
      <c r="EQ7" s="276"/>
      <c r="ER7" s="276"/>
      <c r="ES7" s="278"/>
      <c r="ET7" s="146"/>
      <c r="EU7" s="271"/>
      <c r="EV7" s="272"/>
      <c r="EW7" s="273"/>
      <c r="EX7" s="272"/>
      <c r="EY7" s="272"/>
      <c r="EZ7" s="274"/>
      <c r="FA7" s="146"/>
      <c r="FB7" s="271"/>
      <c r="FC7" s="272"/>
      <c r="FD7" s="273"/>
      <c r="FE7" s="272"/>
      <c r="FF7" s="272"/>
      <c r="FG7" s="274"/>
      <c r="FH7" s="146"/>
      <c r="FI7" s="271"/>
      <c r="FJ7" s="272"/>
      <c r="FK7" s="273"/>
      <c r="FL7" s="272"/>
      <c r="FM7" s="272"/>
      <c r="FN7" s="274"/>
      <c r="FO7" s="146"/>
      <c r="FP7" s="275"/>
      <c r="FQ7" s="276"/>
      <c r="FR7" s="277"/>
      <c r="FS7" s="276"/>
      <c r="FT7" s="276"/>
      <c r="FU7" s="278"/>
      <c r="FV7" s="146"/>
      <c r="FW7" s="271"/>
      <c r="FX7" s="272"/>
      <c r="FY7" s="273"/>
      <c r="FZ7" s="272"/>
      <c r="GA7" s="272"/>
      <c r="GB7" s="274"/>
      <c r="GC7" s="146"/>
      <c r="GD7" s="271"/>
      <c r="GE7" s="272"/>
      <c r="GF7" s="273"/>
      <c r="GG7" s="272"/>
      <c r="GH7" s="272"/>
      <c r="GI7" s="274"/>
      <c r="GJ7" s="146"/>
      <c r="GK7" s="271"/>
      <c r="GL7" s="272"/>
      <c r="GM7" s="273"/>
      <c r="GN7" s="272"/>
      <c r="GO7" s="272"/>
      <c r="GP7" s="274"/>
      <c r="GQ7" s="146"/>
      <c r="GR7" s="275"/>
      <c r="GS7" s="276"/>
      <c r="GT7" s="277"/>
      <c r="GU7" s="276"/>
      <c r="GV7" s="276"/>
      <c r="GW7" s="278"/>
      <c r="GX7" s="146"/>
      <c r="GY7" s="271"/>
      <c r="GZ7" s="272"/>
      <c r="HA7" s="273"/>
      <c r="HB7" s="272"/>
      <c r="HC7" s="272"/>
      <c r="HD7" s="274"/>
      <c r="HE7" s="146"/>
      <c r="HF7" s="271"/>
      <c r="HG7" s="272"/>
      <c r="HH7" s="273"/>
      <c r="HI7" s="272"/>
      <c r="HJ7" s="272"/>
      <c r="HK7" s="274"/>
      <c r="HL7" s="146"/>
      <c r="HM7" s="271"/>
      <c r="HN7" s="272"/>
      <c r="HO7" s="273"/>
      <c r="HP7" s="272"/>
      <c r="HQ7" s="272"/>
      <c r="HR7" s="274"/>
      <c r="HS7" s="146"/>
      <c r="HT7" s="275"/>
      <c r="HU7" s="276"/>
      <c r="HV7" s="277"/>
      <c r="HW7" s="276"/>
      <c r="HX7" s="276"/>
      <c r="HY7" s="278"/>
      <c r="HZ7" s="146"/>
      <c r="IA7" s="271"/>
      <c r="IB7" s="272"/>
      <c r="IC7" s="273"/>
      <c r="ID7" s="272"/>
      <c r="IE7" s="272"/>
      <c r="IF7" s="274"/>
      <c r="IG7" s="146"/>
      <c r="IH7" s="271"/>
      <c r="II7" s="272"/>
      <c r="IJ7" s="273"/>
      <c r="IK7" s="272"/>
      <c r="IL7" s="272"/>
      <c r="IM7" s="274"/>
      <c r="IN7" s="146"/>
      <c r="IO7" s="271"/>
      <c r="IP7" s="272"/>
      <c r="IQ7" s="273"/>
      <c r="IR7" s="272"/>
      <c r="IS7" s="272"/>
      <c r="IT7" s="274"/>
      <c r="IU7" s="146"/>
      <c r="IV7" s="275"/>
      <c r="IW7" s="276"/>
      <c r="IX7" s="277"/>
      <c r="IY7" s="276"/>
      <c r="IZ7" s="276"/>
      <c r="JA7" s="278"/>
      <c r="JB7" s="146"/>
      <c r="JC7" s="271"/>
      <c r="JD7" s="272"/>
      <c r="JE7" s="273"/>
      <c r="JF7" s="272"/>
      <c r="JG7" s="272"/>
      <c r="JH7" s="274"/>
      <c r="JI7" s="146"/>
      <c r="JJ7" s="271"/>
      <c r="JK7" s="272"/>
      <c r="JL7" s="273"/>
      <c r="JM7" s="272"/>
      <c r="JN7" s="272"/>
      <c r="JO7" s="274"/>
      <c r="JP7" s="146"/>
      <c r="JQ7" s="271"/>
      <c r="JR7" s="272"/>
      <c r="JS7" s="273"/>
      <c r="JT7" s="272"/>
      <c r="JU7" s="272"/>
      <c r="JV7" s="274"/>
      <c r="JW7" s="146"/>
      <c r="JX7" s="275"/>
      <c r="JY7" s="276"/>
      <c r="JZ7" s="277"/>
      <c r="KA7" s="276"/>
      <c r="KB7" s="276"/>
      <c r="KC7" s="278"/>
      <c r="KD7" s="146"/>
      <c r="KE7" s="271"/>
      <c r="KF7" s="272"/>
      <c r="KG7" s="273"/>
      <c r="KH7" s="272"/>
      <c r="KI7" s="272"/>
      <c r="KJ7" s="274"/>
      <c r="KK7" s="146"/>
      <c r="KL7" s="271"/>
      <c r="KM7" s="272"/>
      <c r="KN7" s="273"/>
      <c r="KO7" s="272"/>
      <c r="KP7" s="272"/>
      <c r="KQ7" s="274"/>
      <c r="KR7" s="146"/>
      <c r="KS7" s="271"/>
      <c r="KT7" s="272"/>
      <c r="KU7" s="273"/>
      <c r="KV7" s="272"/>
      <c r="KW7" s="272"/>
      <c r="KX7" s="274"/>
      <c r="KY7" s="146"/>
      <c r="KZ7" s="275"/>
      <c r="LA7" s="276"/>
      <c r="LB7" s="277"/>
      <c r="LC7" s="276"/>
      <c r="LD7" s="276"/>
      <c r="LE7" s="278"/>
      <c r="LF7" s="146"/>
      <c r="LG7" s="271"/>
      <c r="LH7" s="272"/>
      <c r="LI7" s="273"/>
      <c r="LJ7" s="272"/>
      <c r="LK7" s="272"/>
      <c r="LL7" s="274"/>
      <c r="LM7" s="146"/>
      <c r="LN7" s="271"/>
      <c r="LO7" s="272"/>
      <c r="LP7" s="273"/>
      <c r="LQ7" s="272"/>
      <c r="LR7" s="272"/>
      <c r="LS7" s="274"/>
      <c r="LT7" s="146"/>
      <c r="LU7" s="271"/>
      <c r="LV7" s="272"/>
      <c r="LW7" s="273"/>
      <c r="LX7" s="272"/>
      <c r="LY7" s="272"/>
      <c r="LZ7" s="274"/>
      <c r="MA7" s="146"/>
      <c r="MB7" s="275"/>
      <c r="MC7" s="276"/>
      <c r="MD7" s="277"/>
      <c r="ME7" s="276"/>
      <c r="MF7" s="276"/>
      <c r="MG7" s="278"/>
      <c r="MH7" s="146"/>
      <c r="MI7" s="271"/>
      <c r="MJ7" s="272"/>
      <c r="MK7" s="273"/>
      <c r="ML7" s="272"/>
      <c r="MM7" s="272"/>
      <c r="MN7" s="274"/>
      <c r="MO7" s="146"/>
      <c r="MP7" s="271"/>
      <c r="MQ7" s="272"/>
      <c r="MR7" s="273"/>
      <c r="MS7" s="272"/>
      <c r="MT7" s="272"/>
      <c r="MU7" s="274"/>
      <c r="MV7" s="146"/>
      <c r="MW7" s="271"/>
      <c r="MX7" s="272"/>
      <c r="MY7" s="273"/>
      <c r="MZ7" s="272"/>
      <c r="NA7" s="272"/>
      <c r="NB7" s="274"/>
      <c r="NC7" s="146"/>
      <c r="ND7" s="275"/>
      <c r="NE7" s="276"/>
      <c r="NF7" s="277"/>
      <c r="NG7" s="276"/>
      <c r="NH7" s="276"/>
      <c r="NI7" s="278"/>
      <c r="NJ7" s="146"/>
      <c r="NK7" s="271"/>
      <c r="NL7" s="272"/>
      <c r="NM7" s="273"/>
      <c r="NN7" s="272"/>
      <c r="NO7" s="272"/>
      <c r="NP7" s="274"/>
      <c r="NQ7" s="146"/>
      <c r="NR7" s="271"/>
      <c r="NS7" s="272"/>
      <c r="NT7" s="273"/>
      <c r="NU7" s="272"/>
      <c r="NV7" s="272"/>
      <c r="NW7" s="274"/>
      <c r="NX7" s="146"/>
      <c r="NY7" s="271"/>
      <c r="NZ7" s="272"/>
      <c r="OA7" s="273"/>
      <c r="OB7" s="272"/>
      <c r="OC7" s="272"/>
      <c r="OD7" s="274"/>
      <c r="OE7" s="146"/>
      <c r="OF7" s="275"/>
      <c r="OG7" s="276"/>
      <c r="OH7" s="277"/>
      <c r="OI7" s="276"/>
      <c r="OJ7" s="276"/>
      <c r="OK7" s="278"/>
      <c r="OL7" s="146"/>
      <c r="OM7" s="271"/>
      <c r="ON7" s="272"/>
      <c r="OO7" s="273"/>
      <c r="OP7" s="272"/>
      <c r="OQ7" s="272"/>
      <c r="OR7" s="274"/>
      <c r="OS7" s="146"/>
      <c r="OT7" s="271"/>
      <c r="OU7" s="272"/>
      <c r="OV7" s="273"/>
      <c r="OW7" s="272"/>
      <c r="OX7" s="272"/>
      <c r="OY7" s="274"/>
      <c r="OZ7" s="146"/>
      <c r="PA7" s="271"/>
      <c r="PB7" s="272"/>
      <c r="PC7" s="273"/>
      <c r="PD7" s="272"/>
      <c r="PE7" s="272"/>
      <c r="PF7" s="274"/>
      <c r="PG7" s="146"/>
      <c r="PH7" s="275"/>
      <c r="PI7" s="276"/>
      <c r="PJ7" s="277"/>
      <c r="PK7" s="276"/>
      <c r="PL7" s="276"/>
      <c r="PM7" s="278"/>
      <c r="PN7" s="146"/>
      <c r="PO7" s="271"/>
      <c r="PP7" s="272"/>
      <c r="PQ7" s="273"/>
      <c r="PR7" s="272"/>
      <c r="PS7" s="272"/>
      <c r="PT7" s="274"/>
      <c r="PU7" s="146"/>
      <c r="PV7" s="271"/>
      <c r="PW7" s="272"/>
      <c r="PX7" s="273"/>
      <c r="PY7" s="272"/>
      <c r="PZ7" s="272"/>
      <c r="QA7" s="274"/>
      <c r="QB7" s="146"/>
      <c r="QC7" s="271"/>
      <c r="QD7" s="272"/>
      <c r="QE7" s="273"/>
      <c r="QF7" s="272"/>
      <c r="QG7" s="272"/>
      <c r="QH7" s="274"/>
    </row>
    <row r="8" spans="1:452" ht="12.75" customHeight="1">
      <c r="A8" s="309"/>
      <c r="B8" s="309"/>
      <c r="C8" s="309"/>
      <c r="D8" s="271" t="s">
        <v>299</v>
      </c>
      <c r="E8" s="313"/>
      <c r="F8" s="273"/>
      <c r="G8" s="313" t="s">
        <v>283</v>
      </c>
      <c r="H8" s="313"/>
      <c r="I8" s="274"/>
      <c r="J8" s="158"/>
      <c r="K8" s="271"/>
      <c r="L8" s="272"/>
      <c r="M8" s="273"/>
      <c r="N8" s="272"/>
      <c r="O8" s="272"/>
      <c r="P8" s="274"/>
      <c r="Q8" s="146"/>
      <c r="R8" s="271"/>
      <c r="S8" s="272"/>
      <c r="T8" s="273"/>
      <c r="U8" s="301"/>
      <c r="V8" s="272"/>
      <c r="W8" s="274"/>
      <c r="X8" s="146"/>
      <c r="Y8" s="271"/>
      <c r="Z8" s="272"/>
      <c r="AA8" s="273"/>
      <c r="AB8" s="272"/>
      <c r="AC8" s="272"/>
      <c r="AD8" s="274"/>
      <c r="AE8" s="146"/>
      <c r="AF8" s="275" t="s">
        <v>300</v>
      </c>
      <c r="AG8" s="276"/>
      <c r="AH8" s="277"/>
      <c r="AI8" s="276" t="s">
        <v>281</v>
      </c>
      <c r="AJ8" s="276"/>
      <c r="AK8" s="278"/>
      <c r="AL8" s="146"/>
      <c r="AM8" s="271"/>
      <c r="AN8" s="272"/>
      <c r="AO8" s="273"/>
      <c r="AP8" s="272"/>
      <c r="AQ8" s="272"/>
      <c r="AR8" s="274"/>
      <c r="AS8" s="146"/>
      <c r="AT8" s="271"/>
      <c r="AU8" s="272"/>
      <c r="AV8" s="273"/>
      <c r="AW8" s="272"/>
      <c r="AX8" s="272"/>
      <c r="AY8" s="274"/>
      <c r="AZ8" s="146"/>
      <c r="BA8" s="271"/>
      <c r="BB8" s="272"/>
      <c r="BC8" s="273"/>
      <c r="BD8" s="272"/>
      <c r="BE8" s="272"/>
      <c r="BF8" s="274"/>
      <c r="BG8" s="146"/>
      <c r="BH8" s="275"/>
      <c r="BI8" s="276"/>
      <c r="BJ8" s="277"/>
      <c r="BK8" s="276"/>
      <c r="BL8" s="276"/>
      <c r="BM8" s="278"/>
      <c r="BN8" s="146"/>
      <c r="BO8" s="271"/>
      <c r="BP8" s="272"/>
      <c r="BQ8" s="273"/>
      <c r="BR8" s="272"/>
      <c r="BS8" s="272"/>
      <c r="BT8" s="274"/>
      <c r="BU8" s="146"/>
      <c r="BV8" s="271"/>
      <c r="BW8" s="272"/>
      <c r="BX8" s="273"/>
      <c r="BY8" s="272"/>
      <c r="BZ8" s="272"/>
      <c r="CA8" s="274"/>
      <c r="CB8" s="146"/>
      <c r="CC8" s="271"/>
      <c r="CD8" s="272"/>
      <c r="CE8" s="273"/>
      <c r="CF8" s="272"/>
      <c r="CG8" s="272"/>
      <c r="CH8" s="274"/>
      <c r="CI8" s="146"/>
      <c r="CJ8" s="275"/>
      <c r="CK8" s="276"/>
      <c r="CL8" s="277"/>
      <c r="CM8" s="276"/>
      <c r="CN8" s="276"/>
      <c r="CO8" s="278"/>
      <c r="CP8" s="146"/>
      <c r="CQ8" s="271"/>
      <c r="CR8" s="272"/>
      <c r="CS8" s="273"/>
      <c r="CT8" s="272"/>
      <c r="CU8" s="272"/>
      <c r="CV8" s="274"/>
      <c r="CW8" s="146"/>
      <c r="CX8" s="271"/>
      <c r="CY8" s="272"/>
      <c r="CZ8" s="273"/>
      <c r="DA8" s="272"/>
      <c r="DB8" s="272"/>
      <c r="DC8" s="274"/>
      <c r="DD8" s="146"/>
      <c r="DE8" s="271"/>
      <c r="DF8" s="272"/>
      <c r="DG8" s="273"/>
      <c r="DH8" s="272"/>
      <c r="DI8" s="272"/>
      <c r="DJ8" s="274"/>
      <c r="DK8" s="146"/>
      <c r="DL8" s="275"/>
      <c r="DM8" s="276"/>
      <c r="DN8" s="277"/>
      <c r="DO8" s="276"/>
      <c r="DP8" s="276"/>
      <c r="DQ8" s="278"/>
      <c r="DR8" s="146"/>
      <c r="DS8" s="271"/>
      <c r="DT8" s="272"/>
      <c r="DU8" s="273"/>
      <c r="DV8" s="272"/>
      <c r="DW8" s="272"/>
      <c r="DX8" s="274"/>
      <c r="DY8" s="146"/>
      <c r="DZ8" s="271"/>
      <c r="EA8" s="272"/>
      <c r="EB8" s="273"/>
      <c r="EC8" s="272"/>
      <c r="ED8" s="272"/>
      <c r="EE8" s="274"/>
      <c r="EF8" s="146"/>
      <c r="EG8" s="271"/>
      <c r="EH8" s="272"/>
      <c r="EI8" s="273"/>
      <c r="EJ8" s="272"/>
      <c r="EK8" s="272"/>
      <c r="EL8" s="274"/>
      <c r="EM8" s="146"/>
      <c r="EN8" s="275"/>
      <c r="EO8" s="276"/>
      <c r="EP8" s="277"/>
      <c r="EQ8" s="276"/>
      <c r="ER8" s="276"/>
      <c r="ES8" s="278"/>
      <c r="ET8" s="146"/>
      <c r="EU8" s="271"/>
      <c r="EV8" s="272"/>
      <c r="EW8" s="273"/>
      <c r="EX8" s="272"/>
      <c r="EY8" s="272"/>
      <c r="EZ8" s="274"/>
      <c r="FA8" s="146"/>
      <c r="FB8" s="271"/>
      <c r="FC8" s="272"/>
      <c r="FD8" s="273"/>
      <c r="FE8" s="272"/>
      <c r="FF8" s="272"/>
      <c r="FG8" s="274"/>
      <c r="FH8" s="146"/>
      <c r="FI8" s="271"/>
      <c r="FJ8" s="272"/>
      <c r="FK8" s="273"/>
      <c r="FL8" s="272"/>
      <c r="FM8" s="272"/>
      <c r="FN8" s="274"/>
      <c r="FO8" s="146"/>
      <c r="FP8" s="275"/>
      <c r="FQ8" s="276"/>
      <c r="FR8" s="277"/>
      <c r="FS8" s="276"/>
      <c r="FT8" s="276"/>
      <c r="FU8" s="278"/>
      <c r="FV8" s="146"/>
      <c r="FW8" s="271"/>
      <c r="FX8" s="272"/>
      <c r="FY8" s="273"/>
      <c r="FZ8" s="272"/>
      <c r="GA8" s="272"/>
      <c r="GB8" s="274"/>
      <c r="GC8" s="146"/>
      <c r="GD8" s="271"/>
      <c r="GE8" s="272"/>
      <c r="GF8" s="273"/>
      <c r="GG8" s="272"/>
      <c r="GH8" s="272"/>
      <c r="GI8" s="274"/>
      <c r="GJ8" s="146"/>
      <c r="GK8" s="271"/>
      <c r="GL8" s="272"/>
      <c r="GM8" s="273"/>
      <c r="GN8" s="272"/>
      <c r="GO8" s="272"/>
      <c r="GP8" s="274"/>
      <c r="GQ8" s="146"/>
      <c r="GR8" s="275"/>
      <c r="GS8" s="276"/>
      <c r="GT8" s="277"/>
      <c r="GU8" s="276"/>
      <c r="GV8" s="276"/>
      <c r="GW8" s="278"/>
      <c r="GX8" s="146"/>
      <c r="GY8" s="271"/>
      <c r="GZ8" s="272"/>
      <c r="HA8" s="273"/>
      <c r="HB8" s="272"/>
      <c r="HC8" s="272"/>
      <c r="HD8" s="274"/>
      <c r="HE8" s="146"/>
      <c r="HF8" s="271"/>
      <c r="HG8" s="272"/>
      <c r="HH8" s="273"/>
      <c r="HI8" s="272"/>
      <c r="HJ8" s="272"/>
      <c r="HK8" s="274"/>
      <c r="HL8" s="146"/>
      <c r="HM8" s="271"/>
      <c r="HN8" s="272"/>
      <c r="HO8" s="273"/>
      <c r="HP8" s="272"/>
      <c r="HQ8" s="272"/>
      <c r="HR8" s="274"/>
      <c r="HS8" s="146"/>
      <c r="HT8" s="275"/>
      <c r="HU8" s="276"/>
      <c r="HV8" s="277"/>
      <c r="HW8" s="276"/>
      <c r="HX8" s="276"/>
      <c r="HY8" s="278"/>
      <c r="HZ8" s="146"/>
      <c r="IA8" s="271"/>
      <c r="IB8" s="272"/>
      <c r="IC8" s="273"/>
      <c r="ID8" s="272"/>
      <c r="IE8" s="272"/>
      <c r="IF8" s="274"/>
      <c r="IG8" s="146"/>
      <c r="IH8" s="271"/>
      <c r="II8" s="272"/>
      <c r="IJ8" s="273"/>
      <c r="IK8" s="272"/>
      <c r="IL8" s="272"/>
      <c r="IM8" s="274"/>
      <c r="IN8" s="146"/>
      <c r="IO8" s="271"/>
      <c r="IP8" s="272"/>
      <c r="IQ8" s="273"/>
      <c r="IR8" s="272"/>
      <c r="IS8" s="272"/>
      <c r="IT8" s="274"/>
      <c r="IU8" s="146"/>
      <c r="IV8" s="275"/>
      <c r="IW8" s="276"/>
      <c r="IX8" s="277"/>
      <c r="IY8" s="276"/>
      <c r="IZ8" s="276"/>
      <c r="JA8" s="278"/>
      <c r="JB8" s="146"/>
      <c r="JC8" s="271"/>
      <c r="JD8" s="272"/>
      <c r="JE8" s="273"/>
      <c r="JF8" s="272"/>
      <c r="JG8" s="272"/>
      <c r="JH8" s="274"/>
      <c r="JI8" s="146"/>
      <c r="JJ8" s="271"/>
      <c r="JK8" s="272"/>
      <c r="JL8" s="273"/>
      <c r="JM8" s="272"/>
      <c r="JN8" s="272"/>
      <c r="JO8" s="274"/>
      <c r="JP8" s="146"/>
      <c r="JQ8" s="271"/>
      <c r="JR8" s="272"/>
      <c r="JS8" s="273"/>
      <c r="JT8" s="272"/>
      <c r="JU8" s="272"/>
      <c r="JV8" s="274"/>
      <c r="JW8" s="146"/>
      <c r="JX8" s="275"/>
      <c r="JY8" s="276"/>
      <c r="JZ8" s="277"/>
      <c r="KA8" s="276"/>
      <c r="KB8" s="276"/>
      <c r="KC8" s="278"/>
      <c r="KD8" s="146"/>
      <c r="KE8" s="271"/>
      <c r="KF8" s="272"/>
      <c r="KG8" s="273"/>
      <c r="KH8" s="272"/>
      <c r="KI8" s="272"/>
      <c r="KJ8" s="274"/>
      <c r="KK8" s="146"/>
      <c r="KL8" s="271"/>
      <c r="KM8" s="272"/>
      <c r="KN8" s="273"/>
      <c r="KO8" s="272"/>
      <c r="KP8" s="272"/>
      <c r="KQ8" s="274"/>
      <c r="KR8" s="146"/>
      <c r="KS8" s="271"/>
      <c r="KT8" s="272"/>
      <c r="KU8" s="273"/>
      <c r="KV8" s="272"/>
      <c r="KW8" s="272"/>
      <c r="KX8" s="274"/>
      <c r="KY8" s="146"/>
      <c r="KZ8" s="275"/>
      <c r="LA8" s="276"/>
      <c r="LB8" s="277"/>
      <c r="LC8" s="276"/>
      <c r="LD8" s="276"/>
      <c r="LE8" s="278"/>
      <c r="LF8" s="146"/>
      <c r="LG8" s="271"/>
      <c r="LH8" s="272"/>
      <c r="LI8" s="273"/>
      <c r="LJ8" s="272"/>
      <c r="LK8" s="272"/>
      <c r="LL8" s="274"/>
      <c r="LM8" s="146"/>
      <c r="LN8" s="271"/>
      <c r="LO8" s="272"/>
      <c r="LP8" s="273"/>
      <c r="LQ8" s="272"/>
      <c r="LR8" s="272"/>
      <c r="LS8" s="274"/>
      <c r="LT8" s="146"/>
      <c r="LU8" s="271"/>
      <c r="LV8" s="272"/>
      <c r="LW8" s="273"/>
      <c r="LX8" s="272"/>
      <c r="LY8" s="272"/>
      <c r="LZ8" s="274"/>
      <c r="MA8" s="146"/>
      <c r="MB8" s="275"/>
      <c r="MC8" s="276"/>
      <c r="MD8" s="277"/>
      <c r="ME8" s="276"/>
      <c r="MF8" s="276"/>
      <c r="MG8" s="278"/>
      <c r="MH8" s="146"/>
      <c r="MI8" s="271"/>
      <c r="MJ8" s="272"/>
      <c r="MK8" s="273"/>
      <c r="ML8" s="272"/>
      <c r="MM8" s="272"/>
      <c r="MN8" s="274"/>
      <c r="MO8" s="146"/>
      <c r="MP8" s="271"/>
      <c r="MQ8" s="272"/>
      <c r="MR8" s="273"/>
      <c r="MS8" s="272"/>
      <c r="MT8" s="272"/>
      <c r="MU8" s="274"/>
      <c r="MV8" s="146"/>
      <c r="MW8" s="271"/>
      <c r="MX8" s="272"/>
      <c r="MY8" s="273"/>
      <c r="MZ8" s="272"/>
      <c r="NA8" s="272"/>
      <c r="NB8" s="274"/>
      <c r="NC8" s="146"/>
      <c r="ND8" s="275"/>
      <c r="NE8" s="276"/>
      <c r="NF8" s="277"/>
      <c r="NG8" s="276"/>
      <c r="NH8" s="276"/>
      <c r="NI8" s="278"/>
      <c r="NJ8" s="146"/>
      <c r="NK8" s="271"/>
      <c r="NL8" s="272"/>
      <c r="NM8" s="273"/>
      <c r="NN8" s="272"/>
      <c r="NO8" s="272"/>
      <c r="NP8" s="274"/>
      <c r="NQ8" s="146"/>
      <c r="NR8" s="271"/>
      <c r="NS8" s="272"/>
      <c r="NT8" s="273"/>
      <c r="NU8" s="272"/>
      <c r="NV8" s="272"/>
      <c r="NW8" s="274"/>
      <c r="NX8" s="146"/>
      <c r="NY8" s="271"/>
      <c r="NZ8" s="272"/>
      <c r="OA8" s="273"/>
      <c r="OB8" s="272"/>
      <c r="OC8" s="272"/>
      <c r="OD8" s="274"/>
      <c r="OE8" s="146"/>
      <c r="OF8" s="275"/>
      <c r="OG8" s="276"/>
      <c r="OH8" s="277"/>
      <c r="OI8" s="276"/>
      <c r="OJ8" s="276"/>
      <c r="OK8" s="278"/>
      <c r="OL8" s="146"/>
      <c r="OM8" s="271"/>
      <c r="ON8" s="272"/>
      <c r="OO8" s="273"/>
      <c r="OP8" s="272"/>
      <c r="OQ8" s="272"/>
      <c r="OR8" s="274"/>
      <c r="OS8" s="146"/>
      <c r="OT8" s="271"/>
      <c r="OU8" s="272"/>
      <c r="OV8" s="273"/>
      <c r="OW8" s="272"/>
      <c r="OX8" s="272"/>
      <c r="OY8" s="274"/>
      <c r="OZ8" s="146"/>
      <c r="PA8" s="271"/>
      <c r="PB8" s="272"/>
      <c r="PC8" s="273"/>
      <c r="PD8" s="272"/>
      <c r="PE8" s="272"/>
      <c r="PF8" s="274"/>
      <c r="PG8" s="146"/>
      <c r="PH8" s="275"/>
      <c r="PI8" s="276"/>
      <c r="PJ8" s="277"/>
      <c r="PK8" s="276"/>
      <c r="PL8" s="276"/>
      <c r="PM8" s="278"/>
      <c r="PN8" s="146"/>
      <c r="PO8" s="271"/>
      <c r="PP8" s="272"/>
      <c r="PQ8" s="273"/>
      <c r="PR8" s="272"/>
      <c r="PS8" s="272"/>
      <c r="PT8" s="274"/>
      <c r="PU8" s="146"/>
      <c r="PV8" s="271"/>
      <c r="PW8" s="272"/>
      <c r="PX8" s="273"/>
      <c r="PY8" s="272"/>
      <c r="PZ8" s="272"/>
      <c r="QA8" s="274"/>
      <c r="QB8" s="146"/>
      <c r="QC8" s="271"/>
      <c r="QD8" s="272"/>
      <c r="QE8" s="273"/>
      <c r="QF8" s="272"/>
      <c r="QG8" s="272"/>
      <c r="QH8" s="274"/>
    </row>
    <row r="9" spans="1:452" ht="12.75" customHeight="1" thickBot="1">
      <c r="A9" s="309"/>
      <c r="B9" s="309"/>
      <c r="C9" s="309"/>
      <c r="D9" s="282"/>
      <c r="E9" s="280"/>
      <c r="F9" s="283"/>
      <c r="G9" s="279"/>
      <c r="H9" s="280"/>
      <c r="I9" s="281"/>
      <c r="J9" s="158"/>
      <c r="K9" s="282"/>
      <c r="L9" s="280"/>
      <c r="M9" s="283"/>
      <c r="N9" s="279"/>
      <c r="O9" s="280"/>
      <c r="P9" s="281"/>
      <c r="Q9" s="153"/>
      <c r="R9" s="271"/>
      <c r="S9" s="272"/>
      <c r="T9" s="273"/>
      <c r="U9" s="301"/>
      <c r="V9" s="272"/>
      <c r="W9" s="274"/>
      <c r="X9" s="153"/>
      <c r="Y9" s="282"/>
      <c r="Z9" s="280"/>
      <c r="AA9" s="283"/>
      <c r="AB9" s="279"/>
      <c r="AC9" s="280"/>
      <c r="AD9" s="281"/>
      <c r="AE9" s="153"/>
      <c r="AF9" s="282" t="s">
        <v>296</v>
      </c>
      <c r="AG9" s="280"/>
      <c r="AH9" s="283"/>
      <c r="AI9" s="279"/>
      <c r="AJ9" s="280"/>
      <c r="AK9" s="281"/>
      <c r="AL9" s="153"/>
      <c r="AM9" s="282"/>
      <c r="AN9" s="280"/>
      <c r="AO9" s="283"/>
      <c r="AP9" s="279"/>
      <c r="AQ9" s="280"/>
      <c r="AR9" s="281"/>
      <c r="AS9" s="153"/>
      <c r="AT9" s="282"/>
      <c r="AU9" s="280"/>
      <c r="AV9" s="283"/>
      <c r="AW9" s="279"/>
      <c r="AX9" s="280"/>
      <c r="AY9" s="281"/>
      <c r="AZ9" s="153"/>
      <c r="BA9" s="282"/>
      <c r="BB9" s="280"/>
      <c r="BC9" s="283"/>
      <c r="BD9" s="279"/>
      <c r="BE9" s="280"/>
      <c r="BF9" s="281"/>
      <c r="BG9" s="153"/>
      <c r="BH9" s="282"/>
      <c r="BI9" s="280"/>
      <c r="BJ9" s="283"/>
      <c r="BK9" s="279"/>
      <c r="BL9" s="280"/>
      <c r="BM9" s="281"/>
      <c r="BN9" s="153"/>
      <c r="BO9" s="282"/>
      <c r="BP9" s="280"/>
      <c r="BQ9" s="283"/>
      <c r="BR9" s="279"/>
      <c r="BS9" s="280"/>
      <c r="BT9" s="281"/>
      <c r="BU9" s="153"/>
      <c r="BV9" s="282"/>
      <c r="BW9" s="280"/>
      <c r="BX9" s="283"/>
      <c r="BY9" s="279"/>
      <c r="BZ9" s="280"/>
      <c r="CA9" s="281"/>
      <c r="CB9" s="153"/>
      <c r="CC9" s="282"/>
      <c r="CD9" s="280"/>
      <c r="CE9" s="283"/>
      <c r="CF9" s="279"/>
      <c r="CG9" s="280"/>
      <c r="CH9" s="281"/>
      <c r="CI9" s="153"/>
      <c r="CJ9" s="282"/>
      <c r="CK9" s="280"/>
      <c r="CL9" s="283"/>
      <c r="CM9" s="279"/>
      <c r="CN9" s="280"/>
      <c r="CO9" s="281"/>
      <c r="CP9" s="153"/>
      <c r="CQ9" s="282"/>
      <c r="CR9" s="280"/>
      <c r="CS9" s="283"/>
      <c r="CT9" s="279"/>
      <c r="CU9" s="280"/>
      <c r="CV9" s="281"/>
      <c r="CW9" s="153"/>
      <c r="CX9" s="282"/>
      <c r="CY9" s="280"/>
      <c r="CZ9" s="283"/>
      <c r="DA9" s="279"/>
      <c r="DB9" s="280"/>
      <c r="DC9" s="281"/>
      <c r="DD9" s="153"/>
      <c r="DE9" s="282"/>
      <c r="DF9" s="280"/>
      <c r="DG9" s="283"/>
      <c r="DH9" s="279"/>
      <c r="DI9" s="280"/>
      <c r="DJ9" s="281"/>
      <c r="DK9" s="153"/>
      <c r="DL9" s="282"/>
      <c r="DM9" s="280"/>
      <c r="DN9" s="283"/>
      <c r="DO9" s="279"/>
      <c r="DP9" s="280"/>
      <c r="DQ9" s="281"/>
      <c r="DR9" s="153"/>
      <c r="DS9" s="282"/>
      <c r="DT9" s="280"/>
      <c r="DU9" s="283"/>
      <c r="DV9" s="279"/>
      <c r="DW9" s="280"/>
      <c r="DX9" s="281"/>
      <c r="DY9" s="153"/>
      <c r="DZ9" s="282"/>
      <c r="EA9" s="280"/>
      <c r="EB9" s="283"/>
      <c r="EC9" s="279"/>
      <c r="ED9" s="280"/>
      <c r="EE9" s="281"/>
      <c r="EF9" s="153"/>
      <c r="EG9" s="282"/>
      <c r="EH9" s="280"/>
      <c r="EI9" s="283"/>
      <c r="EJ9" s="279"/>
      <c r="EK9" s="280"/>
      <c r="EL9" s="281"/>
      <c r="EM9" s="153"/>
      <c r="EN9" s="282"/>
      <c r="EO9" s="280"/>
      <c r="EP9" s="283"/>
      <c r="EQ9" s="279"/>
      <c r="ER9" s="280"/>
      <c r="ES9" s="281"/>
      <c r="ET9" s="153"/>
      <c r="EU9" s="282"/>
      <c r="EV9" s="280"/>
      <c r="EW9" s="283"/>
      <c r="EX9" s="279"/>
      <c r="EY9" s="280"/>
      <c r="EZ9" s="281"/>
      <c r="FA9" s="153"/>
      <c r="FB9" s="282"/>
      <c r="FC9" s="280"/>
      <c r="FD9" s="283"/>
      <c r="FE9" s="279"/>
      <c r="FF9" s="280"/>
      <c r="FG9" s="281"/>
      <c r="FH9" s="153"/>
      <c r="FI9" s="282"/>
      <c r="FJ9" s="280"/>
      <c r="FK9" s="283"/>
      <c r="FL9" s="279"/>
      <c r="FM9" s="280"/>
      <c r="FN9" s="281"/>
      <c r="FO9" s="153"/>
      <c r="FP9" s="282"/>
      <c r="FQ9" s="280"/>
      <c r="FR9" s="283"/>
      <c r="FS9" s="279"/>
      <c r="FT9" s="280"/>
      <c r="FU9" s="281"/>
      <c r="FV9" s="153"/>
      <c r="FW9" s="282"/>
      <c r="FX9" s="280"/>
      <c r="FY9" s="283"/>
      <c r="FZ9" s="279"/>
      <c r="GA9" s="280"/>
      <c r="GB9" s="281"/>
      <c r="GC9" s="153"/>
      <c r="GD9" s="282"/>
      <c r="GE9" s="280"/>
      <c r="GF9" s="283"/>
      <c r="GG9" s="279"/>
      <c r="GH9" s="280"/>
      <c r="GI9" s="281"/>
      <c r="GJ9" s="153"/>
      <c r="GK9" s="282"/>
      <c r="GL9" s="280"/>
      <c r="GM9" s="283"/>
      <c r="GN9" s="279"/>
      <c r="GO9" s="280"/>
      <c r="GP9" s="281"/>
      <c r="GQ9" s="153"/>
      <c r="GR9" s="282"/>
      <c r="GS9" s="280"/>
      <c r="GT9" s="283"/>
      <c r="GU9" s="279"/>
      <c r="GV9" s="280"/>
      <c r="GW9" s="281"/>
      <c r="GX9" s="153"/>
      <c r="GY9" s="282"/>
      <c r="GZ9" s="280"/>
      <c r="HA9" s="283"/>
      <c r="HB9" s="279"/>
      <c r="HC9" s="280"/>
      <c r="HD9" s="281"/>
      <c r="HE9" s="153"/>
      <c r="HF9" s="282"/>
      <c r="HG9" s="280"/>
      <c r="HH9" s="283"/>
      <c r="HI9" s="279"/>
      <c r="HJ9" s="280"/>
      <c r="HK9" s="281"/>
      <c r="HL9" s="153"/>
      <c r="HM9" s="282"/>
      <c r="HN9" s="280"/>
      <c r="HO9" s="283"/>
      <c r="HP9" s="279"/>
      <c r="HQ9" s="280"/>
      <c r="HR9" s="281"/>
      <c r="HS9" s="153"/>
      <c r="HT9" s="282"/>
      <c r="HU9" s="280"/>
      <c r="HV9" s="283"/>
      <c r="HW9" s="279"/>
      <c r="HX9" s="280"/>
      <c r="HY9" s="281"/>
      <c r="HZ9" s="153"/>
      <c r="IA9" s="282"/>
      <c r="IB9" s="280"/>
      <c r="IC9" s="283"/>
      <c r="ID9" s="279"/>
      <c r="IE9" s="280"/>
      <c r="IF9" s="281"/>
      <c r="IG9" s="153"/>
      <c r="IH9" s="282"/>
      <c r="II9" s="280"/>
      <c r="IJ9" s="283"/>
      <c r="IK9" s="279"/>
      <c r="IL9" s="280"/>
      <c r="IM9" s="281"/>
      <c r="IN9" s="153"/>
      <c r="IO9" s="282"/>
      <c r="IP9" s="280"/>
      <c r="IQ9" s="283"/>
      <c r="IR9" s="279"/>
      <c r="IS9" s="280"/>
      <c r="IT9" s="281"/>
      <c r="IU9" s="153"/>
      <c r="IV9" s="282"/>
      <c r="IW9" s="280"/>
      <c r="IX9" s="283"/>
      <c r="IY9" s="279"/>
      <c r="IZ9" s="280"/>
      <c r="JA9" s="281"/>
      <c r="JB9" s="153"/>
      <c r="JC9" s="282"/>
      <c r="JD9" s="280"/>
      <c r="JE9" s="283"/>
      <c r="JF9" s="279"/>
      <c r="JG9" s="280"/>
      <c r="JH9" s="281"/>
      <c r="JI9" s="153"/>
      <c r="JJ9" s="282"/>
      <c r="JK9" s="280"/>
      <c r="JL9" s="283"/>
      <c r="JM9" s="279"/>
      <c r="JN9" s="280"/>
      <c r="JO9" s="281"/>
      <c r="JP9" s="153"/>
      <c r="JQ9" s="282"/>
      <c r="JR9" s="280"/>
      <c r="JS9" s="283"/>
      <c r="JT9" s="279"/>
      <c r="JU9" s="280"/>
      <c r="JV9" s="281"/>
      <c r="JW9" s="153"/>
      <c r="JX9" s="282"/>
      <c r="JY9" s="280"/>
      <c r="JZ9" s="283"/>
      <c r="KA9" s="279"/>
      <c r="KB9" s="280"/>
      <c r="KC9" s="281"/>
      <c r="KD9" s="153"/>
      <c r="KE9" s="282"/>
      <c r="KF9" s="280"/>
      <c r="KG9" s="283"/>
      <c r="KH9" s="279"/>
      <c r="KI9" s="280"/>
      <c r="KJ9" s="281"/>
      <c r="KK9" s="153"/>
      <c r="KL9" s="282"/>
      <c r="KM9" s="280"/>
      <c r="KN9" s="283"/>
      <c r="KO9" s="279"/>
      <c r="KP9" s="280"/>
      <c r="KQ9" s="281"/>
      <c r="KR9" s="153"/>
      <c r="KS9" s="282"/>
      <c r="KT9" s="280"/>
      <c r="KU9" s="283"/>
      <c r="KV9" s="279"/>
      <c r="KW9" s="280"/>
      <c r="KX9" s="281"/>
      <c r="KY9" s="153"/>
      <c r="KZ9" s="282"/>
      <c r="LA9" s="280"/>
      <c r="LB9" s="283"/>
      <c r="LC9" s="279"/>
      <c r="LD9" s="280"/>
      <c r="LE9" s="281"/>
      <c r="LF9" s="153"/>
      <c r="LG9" s="282"/>
      <c r="LH9" s="280"/>
      <c r="LI9" s="283"/>
      <c r="LJ9" s="279"/>
      <c r="LK9" s="280"/>
      <c r="LL9" s="281"/>
      <c r="LM9" s="153"/>
      <c r="LN9" s="282"/>
      <c r="LO9" s="280"/>
      <c r="LP9" s="283"/>
      <c r="LQ9" s="279"/>
      <c r="LR9" s="280"/>
      <c r="LS9" s="281"/>
      <c r="LT9" s="153"/>
      <c r="LU9" s="282"/>
      <c r="LV9" s="280"/>
      <c r="LW9" s="283"/>
      <c r="LX9" s="279"/>
      <c r="LY9" s="280"/>
      <c r="LZ9" s="281"/>
      <c r="MA9" s="153"/>
      <c r="MB9" s="282"/>
      <c r="MC9" s="280"/>
      <c r="MD9" s="283"/>
      <c r="ME9" s="279"/>
      <c r="MF9" s="280"/>
      <c r="MG9" s="281"/>
      <c r="MH9" s="153"/>
      <c r="MI9" s="282"/>
      <c r="MJ9" s="280"/>
      <c r="MK9" s="283"/>
      <c r="ML9" s="279"/>
      <c r="MM9" s="280"/>
      <c r="MN9" s="281"/>
      <c r="MO9" s="153"/>
      <c r="MP9" s="282"/>
      <c r="MQ9" s="280"/>
      <c r="MR9" s="283"/>
      <c r="MS9" s="279"/>
      <c r="MT9" s="280"/>
      <c r="MU9" s="281"/>
      <c r="MV9" s="153"/>
      <c r="MW9" s="282"/>
      <c r="MX9" s="280"/>
      <c r="MY9" s="283"/>
      <c r="MZ9" s="279"/>
      <c r="NA9" s="280"/>
      <c r="NB9" s="281"/>
      <c r="NC9" s="153"/>
      <c r="ND9" s="282"/>
      <c r="NE9" s="280"/>
      <c r="NF9" s="283"/>
      <c r="NG9" s="279"/>
      <c r="NH9" s="280"/>
      <c r="NI9" s="281"/>
      <c r="NJ9" s="153"/>
      <c r="NK9" s="282"/>
      <c r="NL9" s="280"/>
      <c r="NM9" s="283"/>
      <c r="NN9" s="279"/>
      <c r="NO9" s="280"/>
      <c r="NP9" s="281"/>
      <c r="NQ9" s="153"/>
      <c r="NR9" s="282"/>
      <c r="NS9" s="280"/>
      <c r="NT9" s="283"/>
      <c r="NU9" s="279"/>
      <c r="NV9" s="280"/>
      <c r="NW9" s="281"/>
      <c r="NX9" s="153"/>
      <c r="NY9" s="282"/>
      <c r="NZ9" s="280"/>
      <c r="OA9" s="283"/>
      <c r="OB9" s="279"/>
      <c r="OC9" s="280"/>
      <c r="OD9" s="281"/>
      <c r="OE9" s="153"/>
      <c r="OF9" s="282"/>
      <c r="OG9" s="280"/>
      <c r="OH9" s="283"/>
      <c r="OI9" s="279"/>
      <c r="OJ9" s="280"/>
      <c r="OK9" s="281"/>
      <c r="OL9" s="153"/>
      <c r="OM9" s="282"/>
      <c r="ON9" s="280"/>
      <c r="OO9" s="283"/>
      <c r="OP9" s="279"/>
      <c r="OQ9" s="280"/>
      <c r="OR9" s="281"/>
      <c r="OS9" s="153"/>
      <c r="OT9" s="282"/>
      <c r="OU9" s="280"/>
      <c r="OV9" s="283"/>
      <c r="OW9" s="279"/>
      <c r="OX9" s="280"/>
      <c r="OY9" s="281"/>
      <c r="OZ9" s="153"/>
      <c r="PA9" s="282"/>
      <c r="PB9" s="280"/>
      <c r="PC9" s="283"/>
      <c r="PD9" s="279"/>
      <c r="PE9" s="280"/>
      <c r="PF9" s="281"/>
      <c r="PG9" s="153"/>
      <c r="PH9" s="282"/>
      <c r="PI9" s="280"/>
      <c r="PJ9" s="283"/>
      <c r="PK9" s="279"/>
      <c r="PL9" s="280"/>
      <c r="PM9" s="281"/>
      <c r="PN9" s="153"/>
      <c r="PO9" s="282"/>
      <c r="PP9" s="280"/>
      <c r="PQ9" s="283"/>
      <c r="PR9" s="279"/>
      <c r="PS9" s="280"/>
      <c r="PT9" s="281"/>
      <c r="PU9" s="153"/>
      <c r="PV9" s="282"/>
      <c r="PW9" s="280"/>
      <c r="PX9" s="283"/>
      <c r="PY9" s="279"/>
      <c r="PZ9" s="280"/>
      <c r="QA9" s="281"/>
      <c r="QB9" s="153"/>
      <c r="QC9" s="282"/>
      <c r="QD9" s="280"/>
      <c r="QE9" s="283"/>
      <c r="QF9" s="279"/>
      <c r="QG9" s="280"/>
      <c r="QH9" s="281"/>
    </row>
    <row r="10" spans="1:452" ht="5.0999999999999996" customHeight="1" thickBot="1">
      <c r="A10" s="309"/>
      <c r="B10" s="309"/>
      <c r="C10" s="309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45" t="s">
        <v>201</v>
      </c>
      <c r="B11" s="24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>
        <f>IF(ISBLANK($W$3),"",IF(ISBLANK(Tipy!P6),0,IF(AND(Tipy!P6=Výsledky!$U$3,Tipy!R6=Výsledky!$W$3),60,0)))</f>
        <v>0</v>
      </c>
      <c r="S12" s="13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30">
        <f>IF(ISBLANK($W$3),"",IF(OR(Tipy!S6=Výsledky!$R$6,Tipy!S6=Výsledky!$R$7,Tipy!S6=Výsledky!$R$8,Tipy!S6=Výsledky!$R$9),IF(VLOOKUP(Tipy!S6,'Kategórie hráčov'!$A$2:$B$55,2,FALSE)=30,30,20),0))</f>
        <v>20</v>
      </c>
      <c r="U12" s="130">
        <f>IF(ISBLANK($W$3),"",IF(OR(Tipy!T6=Výsledky!$U$6,Tipy!T6=Výsledky!$U$7,Tipy!T6=Výsledky!$U$8,Tipy!T6=Výsledky!$U$9),IF(VLOOKUP(Tipy!T6,'Kategórie hráčov'!$A$2:$B$55,2,FALSE)=30,30,20),0))</f>
        <v>0</v>
      </c>
      <c r="V12" s="13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4">
        <f>IF(ISBLANK($W$3),"",IF(ISBLANK(Tipy!P6),"-",SUM(R12:V12)))</f>
        <v>20</v>
      </c>
      <c r="X12" s="133"/>
      <c r="Y12" s="130">
        <f>IF(ISBLANK($AD$3),"",IF(ISBLANK(Tipy!V6),0,IF(AND(Tipy!V6=Výsledky!$AB$3,Tipy!X6=Výsledky!$AD$3),60,0)))</f>
        <v>0</v>
      </c>
      <c r="Z12" s="13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30">
        <f>IF(ISBLANK($AD$3),"",IF(OR(Tipy!Y6=Výsledky!$Y$6,Tipy!Y6=Výsledky!$Y$7,Tipy!Y6=Výsledky!$Y$8,Tipy!Y6=Výsledky!$Y$9),IF(VLOOKUP(Tipy!Y6,'Kategórie hráčov'!$A$2:$B$55,2,FALSE)=30,30,20),0))</f>
        <v>0</v>
      </c>
      <c r="AB12" s="130">
        <f>IF(ISBLANK($AD$3),"",IF(OR(Tipy!Z6=Výsledky!$AB$6,Tipy!Z6=Výsledky!$AB$7,Tipy!Z6=Výsledky!$AB$8,Tipy!Z6=Výsledky!$AB$9),IF(VLOOKUP(Tipy!Z6,'Kategórie hráčov'!$A$2:$B$55,2,FALSE)=30,30,20),0))</f>
        <v>0</v>
      </c>
      <c r="AC12" s="13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4">
        <f>IF(ISBLANK($AD$3),"",IF(ISBLANK(Tipy!V6),"-",SUM(Y12:AC12)))</f>
        <v>0</v>
      </c>
      <c r="AE12" s="133"/>
      <c r="AF12" s="130">
        <f>IF(ISBLANK($AK$3),"",IF(ISBLANK(Tipy!AB6),0,IF(AND(Tipy!AB6=Výsledky!$AI$3,Tipy!AD6=Výsledky!$AK$3),60,0)))</f>
        <v>0</v>
      </c>
      <c r="AG12" s="13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30">
        <f>IF(ISBLANK($AK$3),"",IF(OR(Tipy!AE6=Výsledky!$AF$6,Tipy!AE6=Výsledky!$AF$7,Tipy!AE6=Výsledky!$AF$8,Tipy!AE6=Výsledky!$AF$9),IF(VLOOKUP(Tipy!AE6,'Kategórie hráčov'!$A$2:$B$55,2,FALSE)=30,30,20),0))</f>
        <v>20</v>
      </c>
      <c r="AI12" s="130">
        <f>IF(ISBLANK($AK$3),"",IF(OR(Tipy!AF6=Výsledky!$AI$6,Tipy!AF6=Výsledky!$AI$7,Tipy!AF6=Výsledky!$AI$8,Tipy!AF6=Výsledky!$AI$9),IF(VLOOKUP(Tipy!AF6,'Kategórie hráčov'!$A$2:$B$55,2,FALSE)=30,30,20),0))</f>
        <v>0</v>
      </c>
      <c r="AJ12" s="13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4">
        <f>IF(ISBLANK($AK$3),"",IF(ISBLANK(Tipy!AB6),"-",SUM(AF12:AJ12)))</f>
        <v>40</v>
      </c>
      <c r="AL12" s="133"/>
      <c r="AM12" s="130" t="str">
        <f>IF(ISBLANK($AR$3),"",IF(ISBLANK(Tipy!AH6),0,IF(AND(Tipy!AH6=Výsledky!$AP$3,Tipy!AJ6=Výsledky!$AR$3),60,0)))</f>
        <v/>
      </c>
      <c r="AN12" s="130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130" t="str">
        <f>IF(ISBLANK($AR$3),"",IF(OR(Tipy!AK6=Výsledky!$AM$6,Tipy!AK6=Výsledky!$AM$7,Tipy!AK6=Výsledky!$AM$8,Tipy!AK6=Výsledky!$AM$9),IF(VLOOKUP(Tipy!AK6,'Kategórie hráčov'!$A$2:$B$55,2,FALSE)=30,30,20),0))</f>
        <v/>
      </c>
      <c r="AP12" s="130" t="str">
        <f>IF(ISBLANK($AR$3),"",IF(OR(Tipy!AL6=Výsledky!$AP$6,Tipy!AL6=Výsledky!$AP$7,Tipy!AL6=Výsledky!$AP$8,Tipy!AL6=Výsledky!$AP$9),IF(VLOOKUP(Tipy!AL6,'Kategórie hráčov'!$A$2:$B$55,2,FALSE)=30,30,20),0))</f>
        <v/>
      </c>
      <c r="AQ12" s="131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134" t="str">
        <f>IF(ISBLANK($AR$3),"",IF(ISBLANK(Tipy!AH6),"-",SUM(AM12:AQ12)))</f>
        <v/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6.8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>
        <f>IF(ISBLANK($W$3),"",IF(ISBLANK(Tipy!P7),0,IF(AND(Tipy!P7=Výsledky!$U$3,Tipy!R7=Výsledky!$W$3),60,0)))</f>
        <v>0</v>
      </c>
      <c r="S13" s="13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30">
        <f>IF(ISBLANK($W$3),"",IF(OR(Tipy!S7=Výsledky!$R$6,Tipy!S7=Výsledky!$R$7,Tipy!S7=Výsledky!$R$8,Tipy!S7=Výsledky!$R$9),IF(VLOOKUP(Tipy!S7,'Kategórie hráčov'!$A$2:$B$55,2,FALSE)=30,30,20),0))</f>
        <v>0</v>
      </c>
      <c r="U13" s="130">
        <f>IF(ISBLANK($W$3),"",IF(OR(Tipy!T7=Výsledky!$U$6,Tipy!T7=Výsledky!$U$7,Tipy!T7=Výsledky!$U$8,Tipy!T7=Výsledky!$U$9),IF(VLOOKUP(Tipy!T7,'Kategórie hráčov'!$A$2:$B$55,2,FALSE)=30,30,20),0))</f>
        <v>0</v>
      </c>
      <c r="V13" s="131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4">
        <f>IF(ISBLANK($W$3),"",IF(ISBLANK(Tipy!P7),"-",SUM(R13:V13)))</f>
        <v>0</v>
      </c>
      <c r="X13" s="133"/>
      <c r="Y13" s="130">
        <f>IF(ISBLANK($AD$3),"",IF(ISBLANK(Tipy!V7),0,IF(AND(Tipy!V7=Výsledky!$AB$3,Tipy!X7=Výsledky!$AD$3),60,0)))</f>
        <v>0</v>
      </c>
      <c r="Z13" s="13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30">
        <f>IF(ISBLANK($AD$3),"",IF(OR(Tipy!Y7=Výsledky!$Y$6,Tipy!Y7=Výsledky!$Y$7,Tipy!Y7=Výsledky!$Y$8,Tipy!Y7=Výsledky!$Y$9),IF(VLOOKUP(Tipy!Y7,'Kategórie hráčov'!$A$2:$B$55,2,FALSE)=30,30,20),0))</f>
        <v>20</v>
      </c>
      <c r="AB13" s="130">
        <f>IF(ISBLANK($AD$3),"",IF(OR(Tipy!Z7=Výsledky!$AB$6,Tipy!Z7=Výsledky!$AB$7,Tipy!Z7=Výsledky!$AB$8,Tipy!Z7=Výsledky!$AB$9),IF(VLOOKUP(Tipy!Z7,'Kategórie hráčov'!$A$2:$B$55,2,FALSE)=30,30,20),0))</f>
        <v>0</v>
      </c>
      <c r="AC13" s="131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4">
        <f>IF(ISBLANK($AD$3),"",IF(ISBLANK(Tipy!V7),"-",SUM(Y13:AC13)))</f>
        <v>20</v>
      </c>
      <c r="AE13" s="133"/>
      <c r="AF13" s="130">
        <f>IF(ISBLANK($AK$3),"",IF(ISBLANK(Tipy!AB7),0,IF(AND(Tipy!AB7=Výsledky!$AI$3,Tipy!AD7=Výsledky!$AK$3),60,0)))</f>
        <v>0</v>
      </c>
      <c r="AG13" s="13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30">
        <f>IF(ISBLANK($AK$3),"",IF(OR(Tipy!AE7=Výsledky!$AF$6,Tipy!AE7=Výsledky!$AF$7,Tipy!AE7=Výsledky!$AF$8,Tipy!AE7=Výsledky!$AF$9),IF(VLOOKUP(Tipy!AE7,'Kategórie hráčov'!$A$2:$B$55,2,FALSE)=30,30,20),0))</f>
        <v>0</v>
      </c>
      <c r="AI13" s="130">
        <f>IF(ISBLANK($AK$3),"",IF(OR(Tipy!AF7=Výsledky!$AI$6,Tipy!AF7=Výsledky!$AI$7,Tipy!AF7=Výsledky!$AI$8,Tipy!AF7=Výsledky!$AI$9),IF(VLOOKUP(Tipy!AF7,'Kategórie hráčov'!$A$2:$B$55,2,FALSE)=30,30,20),0))</f>
        <v>0</v>
      </c>
      <c r="AJ13" s="13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4">
        <f>IF(ISBLANK($AK$3),"",IF(ISBLANK(Tipy!AB7),"-",SUM(AF13:AJ13)))</f>
        <v>20</v>
      </c>
      <c r="AL13" s="133"/>
      <c r="AM13" s="130" t="str">
        <f>IF(ISBLANK($AR$3),"",IF(ISBLANK(Tipy!AH7),0,IF(AND(Tipy!AH7=Výsledky!$AP$3,Tipy!AJ7=Výsledky!$AR$3),60,0)))</f>
        <v/>
      </c>
      <c r="AN13" s="130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130" t="str">
        <f>IF(ISBLANK($AR$3),"",IF(OR(Tipy!AK7=Výsledky!$AM$6,Tipy!AK7=Výsledky!$AM$7,Tipy!AK7=Výsledky!$AM$8,Tipy!AK7=Výsledky!$AM$9),IF(VLOOKUP(Tipy!AK7,'Kategórie hráčov'!$A$2:$B$55,2,FALSE)=30,30,20),0))</f>
        <v/>
      </c>
      <c r="AP13" s="130" t="str">
        <f>IF(ISBLANK($AR$3),"",IF(OR(Tipy!AL7=Výsledky!$AP$6,Tipy!AL7=Výsledky!$AP$7,Tipy!AL7=Výsledky!$AP$8,Tipy!AL7=Výsledky!$AP$9),IF(VLOOKUP(Tipy!AL7,'Kategórie hráčov'!$A$2:$B$55,2,FALSE)=30,30,20),0))</f>
        <v/>
      </c>
      <c r="AQ13" s="131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134" t="str">
        <f>IF(ISBLANK($AR$3),"",IF(ISBLANK(Tipy!AH7),"-",SUM(AM13:AQ13)))</f>
        <v/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6.8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>
        <f>IF(ISBLANK($W$3),"",IF(ISBLANK(Tipy!P8),0,IF(AND(Tipy!P8=Výsledky!$U$3,Tipy!R8=Výsledky!$W$3),60,0)))</f>
        <v>0</v>
      </c>
      <c r="S14" s="13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30">
        <f>IF(ISBLANK($W$3),"",IF(OR(Tipy!S8=Výsledky!$R$6,Tipy!S8=Výsledky!$R$7,Tipy!S8=Výsledky!$R$8,Tipy!S8=Výsledky!$R$9),IF(VLOOKUP(Tipy!S8,'Kategórie hráčov'!$A$2:$B$55,2,FALSE)=30,30,20),0))</f>
        <v>20</v>
      </c>
      <c r="U14" s="130">
        <f>IF(ISBLANK($W$3),"",IF(OR(Tipy!T8=Výsledky!$U$6,Tipy!T8=Výsledky!$U$7,Tipy!T8=Výsledky!$U$8,Tipy!T8=Výsledky!$U$9),IF(VLOOKUP(Tipy!T8,'Kategórie hráčov'!$A$2:$B$55,2,FALSE)=30,30,20),0))</f>
        <v>0</v>
      </c>
      <c r="V14" s="131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4">
        <f>IF(ISBLANK($W$3),"",IF(ISBLANK(Tipy!P8),"-",SUM(R14:V14)))</f>
        <v>30</v>
      </c>
      <c r="X14" s="133"/>
      <c r="Y14" s="130">
        <f>IF(ISBLANK($AD$3),"",IF(ISBLANK(Tipy!V8),0,IF(AND(Tipy!V8=Výsledky!$AB$3,Tipy!X8=Výsledky!$AD$3),60,0)))</f>
        <v>0</v>
      </c>
      <c r="Z14" s="13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30">
        <f>IF(ISBLANK($AD$3),"",IF(OR(Tipy!Y8=Výsledky!$Y$6,Tipy!Y8=Výsledky!$Y$7,Tipy!Y8=Výsledky!$Y$8,Tipy!Y8=Výsledky!$Y$9),IF(VLOOKUP(Tipy!Y8,'Kategórie hráčov'!$A$2:$B$55,2,FALSE)=30,30,20),0))</f>
        <v>0</v>
      </c>
      <c r="AB14" s="130">
        <f>IF(ISBLANK($AD$3),"",IF(OR(Tipy!Z8=Výsledky!$AB$6,Tipy!Z8=Výsledky!$AB$7,Tipy!Z8=Výsledky!$AB$8,Tipy!Z8=Výsledky!$AB$9),IF(VLOOKUP(Tipy!Z8,'Kategórie hráčov'!$A$2:$B$55,2,FALSE)=30,30,20),0))</f>
        <v>0</v>
      </c>
      <c r="AC14" s="131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4">
        <f>IF(ISBLANK($AD$3),"",IF(ISBLANK(Tipy!V8),"-",SUM(Y14:AC14)))</f>
        <v>10</v>
      </c>
      <c r="AE14" s="133"/>
      <c r="AF14" s="130">
        <f>IF(ISBLANK($AK$3),"",IF(ISBLANK(Tipy!AB8),0,IF(AND(Tipy!AB8=Výsledky!$AI$3,Tipy!AD8=Výsledky!$AK$3),60,0)))</f>
        <v>0</v>
      </c>
      <c r="AG14" s="13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30">
        <f>IF(ISBLANK($AK$3),"",IF(OR(Tipy!AE8=Výsledky!$AF$6,Tipy!AE8=Výsledky!$AF$7,Tipy!AE8=Výsledky!$AF$8,Tipy!AE8=Výsledky!$AF$9),IF(VLOOKUP(Tipy!AE8,'Kategórie hráčov'!$A$2:$B$55,2,FALSE)=30,30,20),0))</f>
        <v>0</v>
      </c>
      <c r="AI14" s="130">
        <f>IF(ISBLANK($AK$3),"",IF(OR(Tipy!AF8=Výsledky!$AI$6,Tipy!AF8=Výsledky!$AI$7,Tipy!AF8=Výsledky!$AI$8,Tipy!AF8=Výsledky!$AI$9),IF(VLOOKUP(Tipy!AF8,'Kategórie hráčov'!$A$2:$B$55,2,FALSE)=30,30,20),0))</f>
        <v>0</v>
      </c>
      <c r="AJ14" s="13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4" t="str">
        <f>IF(ISBLANK($AK$3),"",IF(ISBLANK(Tipy!AB8),"-",SUM(AF14:AJ14)))</f>
        <v>-</v>
      </c>
      <c r="AL14" s="133"/>
      <c r="AM14" s="130" t="str">
        <f>IF(ISBLANK($AR$3),"",IF(ISBLANK(Tipy!AH8),0,IF(AND(Tipy!AH8=Výsledky!$AP$3,Tipy!AJ8=Výsledky!$AR$3),60,0)))</f>
        <v/>
      </c>
      <c r="AN14" s="130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130" t="str">
        <f>IF(ISBLANK($AR$3),"",IF(OR(Tipy!AK8=Výsledky!$AM$6,Tipy!AK8=Výsledky!$AM$7,Tipy!AK8=Výsledky!$AM$8,Tipy!AK8=Výsledky!$AM$9),IF(VLOOKUP(Tipy!AK8,'Kategórie hráčov'!$A$2:$B$55,2,FALSE)=30,30,20),0))</f>
        <v/>
      </c>
      <c r="AP14" s="130" t="str">
        <f>IF(ISBLANK($AR$3),"",IF(OR(Tipy!AL8=Výsledky!$AP$6,Tipy!AL8=Výsledky!$AP$7,Tipy!AL8=Výsledky!$AP$8,Tipy!AL8=Výsledky!$AP$9),IF(VLOOKUP(Tipy!AL8,'Kategórie hráčov'!$A$2:$B$55,2,FALSE)=30,30,20),0))</f>
        <v/>
      </c>
      <c r="AQ14" s="131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134" t="str">
        <f>IF(ISBLANK($AR$3),"",IF(ISBLANK(Tipy!AH8),"-",SUM(AM14:AQ14)))</f>
        <v/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6.8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>
        <f>IF(ISBLANK($W$3),"",IF(ISBLANK(Tipy!P9),0,IF(AND(Tipy!P9=Výsledky!$U$3,Tipy!R9=Výsledky!$W$3),60,0)))</f>
        <v>0</v>
      </c>
      <c r="S15" s="13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30">
        <f>IF(ISBLANK($W$3),"",IF(OR(Tipy!S9=Výsledky!$R$6,Tipy!S9=Výsledky!$R$7,Tipy!S9=Výsledky!$R$8,Tipy!S9=Výsledky!$R$9),IF(VLOOKUP(Tipy!S9,'Kategórie hráčov'!$A$2:$B$55,2,FALSE)=30,30,20),0))</f>
        <v>0</v>
      </c>
      <c r="U15" s="130">
        <f>IF(ISBLANK($W$3),"",IF(OR(Tipy!T9=Výsledky!$U$6,Tipy!T9=Výsledky!$U$7,Tipy!T9=Výsledky!$U$8,Tipy!T9=Výsledky!$U$9),IF(VLOOKUP(Tipy!T9,'Kategórie hráčov'!$A$2:$B$55,2,FALSE)=30,30,20),0))</f>
        <v>0</v>
      </c>
      <c r="V15" s="131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4">
        <f>IF(ISBLANK($W$3),"",IF(ISBLANK(Tipy!P9),"-",SUM(R15:V15)))</f>
        <v>0</v>
      </c>
      <c r="X15" s="133"/>
      <c r="Y15" s="130">
        <f>IF(ISBLANK($AD$3),"",IF(ISBLANK(Tipy!V9),0,IF(AND(Tipy!V9=Výsledky!$AB$3,Tipy!X9=Výsledky!$AD$3),60,0)))</f>
        <v>0</v>
      </c>
      <c r="Z15" s="13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30">
        <f>IF(ISBLANK($AD$3),"",IF(OR(Tipy!Y9=Výsledky!$Y$6,Tipy!Y9=Výsledky!$Y$7,Tipy!Y9=Výsledky!$Y$8,Tipy!Y9=Výsledky!$Y$9),IF(VLOOKUP(Tipy!Y9,'Kategórie hráčov'!$A$2:$B$55,2,FALSE)=30,30,20),0))</f>
        <v>20</v>
      </c>
      <c r="AB15" s="130">
        <f>IF(ISBLANK($AD$3),"",IF(OR(Tipy!Z9=Výsledky!$AB$6,Tipy!Z9=Výsledky!$AB$7,Tipy!Z9=Výsledky!$AB$8,Tipy!Z9=Výsledky!$AB$9),IF(VLOOKUP(Tipy!Z9,'Kategórie hráčov'!$A$2:$B$55,2,FALSE)=30,30,20),0))</f>
        <v>0</v>
      </c>
      <c r="AC15" s="13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4">
        <f>IF(ISBLANK($AD$3),"",IF(ISBLANK(Tipy!V9),"-",SUM(Y15:AC15)))</f>
        <v>20</v>
      </c>
      <c r="AE15" s="133"/>
      <c r="AF15" s="130">
        <f>IF(ISBLANK($AK$3),"",IF(ISBLANK(Tipy!AB9),0,IF(AND(Tipy!AB9=Výsledky!$AI$3,Tipy!AD9=Výsledky!$AK$3),60,0)))</f>
        <v>0</v>
      </c>
      <c r="AG15" s="13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30">
        <f>IF(ISBLANK($AK$3),"",IF(OR(Tipy!AE9=Výsledky!$AF$6,Tipy!AE9=Výsledky!$AF$7,Tipy!AE9=Výsledky!$AF$8,Tipy!AE9=Výsledky!$AF$9),IF(VLOOKUP(Tipy!AE9,'Kategórie hráčov'!$A$2:$B$55,2,FALSE)=30,30,20),0))</f>
        <v>20</v>
      </c>
      <c r="AI15" s="130">
        <f>IF(ISBLANK($AK$3),"",IF(OR(Tipy!AF9=Výsledky!$AI$6,Tipy!AF9=Výsledky!$AI$7,Tipy!AF9=Výsledky!$AI$8,Tipy!AF9=Výsledky!$AI$9),IF(VLOOKUP(Tipy!AF9,'Kategórie hráčov'!$A$2:$B$55,2,FALSE)=30,30,20),0))</f>
        <v>0</v>
      </c>
      <c r="AJ15" s="13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4">
        <f>IF(ISBLANK($AK$3),"",IF(ISBLANK(Tipy!AB9),"-",SUM(AF15:AJ15)))</f>
        <v>40</v>
      </c>
      <c r="AL15" s="133"/>
      <c r="AM15" s="130" t="str">
        <f>IF(ISBLANK($AR$3),"",IF(ISBLANK(Tipy!AH9),0,IF(AND(Tipy!AH9=Výsledky!$AP$3,Tipy!AJ9=Výsledky!$AR$3),60,0)))</f>
        <v/>
      </c>
      <c r="AN15" s="130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130" t="str">
        <f>IF(ISBLANK($AR$3),"",IF(OR(Tipy!AK9=Výsledky!$AM$6,Tipy!AK9=Výsledky!$AM$7,Tipy!AK9=Výsledky!$AM$8,Tipy!AK9=Výsledky!$AM$9),IF(VLOOKUP(Tipy!AK9,'Kategórie hráčov'!$A$2:$B$55,2,FALSE)=30,30,20),0))</f>
        <v/>
      </c>
      <c r="AP15" s="130" t="str">
        <f>IF(ISBLANK($AR$3),"",IF(OR(Tipy!AL9=Výsledky!$AP$6,Tipy!AL9=Výsledky!$AP$7,Tipy!AL9=Výsledky!$AP$8,Tipy!AL9=Výsledky!$AP$9),IF(VLOOKUP(Tipy!AL9,'Kategórie hráčov'!$A$2:$B$55,2,FALSE)=30,30,20),0))</f>
        <v/>
      </c>
      <c r="AQ15" s="131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134" t="str">
        <f>IF(ISBLANK($AR$3),"",IF(ISBLANK(Tipy!AH9),"-",SUM(AM15:AQ15)))</f>
        <v/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6.8">
      <c r="A16" s="128">
        <f>Tipy!A10</f>
        <v>78</v>
      </c>
      <c r="B16" s="170" t="str">
        <f>IF(Tipy!B10="","",Tipy!B10)</f>
        <v>bekic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 t="str">
        <f>IF(ISBLANK($P$3),"",IF(ISBLANK(Tipy!J10),"-",SUM(K16:O16)))</f>
        <v>-</v>
      </c>
      <c r="Q16" s="133"/>
      <c r="R16" s="130">
        <f>IF(ISBLANK($W$3),"",IF(ISBLANK(Tipy!P10),0,IF(AND(Tipy!P10=Výsledky!$U$3,Tipy!R10=Výsledky!$W$3),60,0)))</f>
        <v>0</v>
      </c>
      <c r="S16" s="13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30">
        <f>IF(ISBLANK($W$3),"",IF(OR(Tipy!S10=Výsledky!$R$6,Tipy!S10=Výsledky!$R$7,Tipy!S10=Výsledky!$R$8,Tipy!S10=Výsledky!$R$9),IF(VLOOKUP(Tipy!S10,'Kategórie hráčov'!$A$2:$B$55,2,FALSE)=30,30,20),0))</f>
        <v>0</v>
      </c>
      <c r="U16" s="130">
        <f>IF(ISBLANK($W$3),"",IF(OR(Tipy!T10=Výsledky!$U$6,Tipy!T10=Výsledky!$U$7,Tipy!T10=Výsledky!$U$8,Tipy!T10=Výsledky!$U$9),IF(VLOOKUP(Tipy!T10,'Kategórie hráčov'!$A$2:$B$55,2,FALSE)=30,30,20),0))</f>
        <v>0</v>
      </c>
      <c r="V16" s="131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4">
        <f>IF(ISBLANK($W$3),"",IF(ISBLANK(Tipy!P10),"-",SUM(R16:V16)))</f>
        <v>0</v>
      </c>
      <c r="X16" s="133"/>
      <c r="Y16" s="130">
        <f>IF(ISBLANK($AD$3),"",IF(ISBLANK(Tipy!V10),0,IF(AND(Tipy!V10=Výsledky!$AB$3,Tipy!X10=Výsledky!$AD$3),60,0)))</f>
        <v>0</v>
      </c>
      <c r="Z16" s="13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30">
        <f>IF(ISBLANK($AD$3),"",IF(OR(Tipy!Y10=Výsledky!$Y$6,Tipy!Y10=Výsledky!$Y$7,Tipy!Y10=Výsledky!$Y$8,Tipy!Y10=Výsledky!$Y$9),IF(VLOOKUP(Tipy!Y10,'Kategórie hráčov'!$A$2:$B$55,2,FALSE)=30,30,20),0))</f>
        <v>20</v>
      </c>
      <c r="AB16" s="130">
        <f>IF(ISBLANK($AD$3),"",IF(OR(Tipy!Z10=Výsledky!$AB$6,Tipy!Z10=Výsledky!$AB$7,Tipy!Z10=Výsledky!$AB$8,Tipy!Z10=Výsledky!$AB$9),IF(VLOOKUP(Tipy!Z10,'Kategórie hráčov'!$A$2:$B$55,2,FALSE)=30,30,20),0))</f>
        <v>0</v>
      </c>
      <c r="AC16" s="13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4">
        <f>IF(ISBLANK($AD$3),"",IF(ISBLANK(Tipy!V10),"-",SUM(Y16:AC16)))</f>
        <v>20</v>
      </c>
      <c r="AE16" s="133"/>
      <c r="AF16" s="130">
        <f>IF(ISBLANK($AK$3),"",IF(ISBLANK(Tipy!AB10),0,IF(AND(Tipy!AB10=Výsledky!$AI$3,Tipy!AD10=Výsledky!$AK$3),60,0)))</f>
        <v>0</v>
      </c>
      <c r="AG16" s="13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30">
        <f>IF(ISBLANK($AK$3),"",IF(OR(Tipy!AE10=Výsledky!$AF$6,Tipy!AE10=Výsledky!$AF$7,Tipy!AE10=Výsledky!$AF$8,Tipy!AE10=Výsledky!$AF$9),IF(VLOOKUP(Tipy!AE10,'Kategórie hráčov'!$A$2:$B$55,2,FALSE)=30,30,20),0))</f>
        <v>0</v>
      </c>
      <c r="AI16" s="130">
        <f>IF(ISBLANK($AK$3),"",IF(OR(Tipy!AF10=Výsledky!$AI$6,Tipy!AF10=Výsledky!$AI$7,Tipy!AF10=Výsledky!$AI$8,Tipy!AF10=Výsledky!$AI$9),IF(VLOOKUP(Tipy!AF10,'Kategórie hráčov'!$A$2:$B$55,2,FALSE)=30,30,20),0))</f>
        <v>0</v>
      </c>
      <c r="AJ16" s="13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4" t="str">
        <f>IF(ISBLANK($AK$3),"",IF(ISBLANK(Tipy!AB10),"-",SUM(AF16:AJ16)))</f>
        <v>-</v>
      </c>
      <c r="AL16" s="133"/>
      <c r="AM16" s="130" t="str">
        <f>IF(ISBLANK($AR$3),"",IF(ISBLANK(Tipy!AH10),0,IF(AND(Tipy!AH10=Výsledky!$AP$3,Tipy!AJ10=Výsledky!$AR$3),60,0)))</f>
        <v/>
      </c>
      <c r="AN16" s="130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130" t="str">
        <f>IF(ISBLANK($AR$3),"",IF(OR(Tipy!AK10=Výsledky!$AM$6,Tipy!AK10=Výsledky!$AM$7,Tipy!AK10=Výsledky!$AM$8,Tipy!AK10=Výsledky!$AM$9),IF(VLOOKUP(Tipy!AK10,'Kategórie hráčov'!$A$2:$B$55,2,FALSE)=30,30,20),0))</f>
        <v/>
      </c>
      <c r="AP16" s="130" t="str">
        <f>IF(ISBLANK($AR$3),"",IF(OR(Tipy!AL10=Výsledky!$AP$6,Tipy!AL10=Výsledky!$AP$7,Tipy!AL10=Výsledky!$AP$8,Tipy!AL10=Výsledky!$AP$9),IF(VLOOKUP(Tipy!AL10,'Kategórie hráčov'!$A$2:$B$55,2,FALSE)=30,30,20),0))</f>
        <v/>
      </c>
      <c r="AQ16" s="131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134" t="str">
        <f>IF(ISBLANK($AR$3),"",IF(ISBLANK(Tipy!AH10),"-",SUM(AM16:AQ16)))</f>
        <v/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6.8">
      <c r="A17" s="128">
        <f>Tipy!A11</f>
        <v>59</v>
      </c>
      <c r="B17" s="170" t="str">
        <f>IF(Tipy!B11="","",Tipy!B11)</f>
        <v>boss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>
        <f>IF(ISBLANK($W$3),"",IF(ISBLANK(Tipy!P11),0,IF(AND(Tipy!P11=Výsledky!$U$3,Tipy!R11=Výsledky!$W$3),60,0)))</f>
        <v>0</v>
      </c>
      <c r="S17" s="13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30">
        <f>IF(ISBLANK($W$3),"",IF(OR(Tipy!S11=Výsledky!$R$6,Tipy!S11=Výsledky!$R$7,Tipy!S11=Výsledky!$R$8,Tipy!S11=Výsledky!$R$9),IF(VLOOKUP(Tipy!S11,'Kategórie hráčov'!$A$2:$B$55,2,FALSE)=30,30,20),0))</f>
        <v>0</v>
      </c>
      <c r="U17" s="130">
        <f>IF(ISBLANK($W$3),"",IF(OR(Tipy!T11=Výsledky!$U$6,Tipy!T11=Výsledky!$U$7,Tipy!T11=Výsledky!$U$8,Tipy!T11=Výsledky!$U$9),IF(VLOOKUP(Tipy!T11,'Kategórie hráčov'!$A$2:$B$55,2,FALSE)=30,30,20),0))</f>
        <v>0</v>
      </c>
      <c r="V17" s="131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4">
        <f>IF(ISBLANK($W$3),"",IF(ISBLANK(Tipy!P11),"-",SUM(R17:V17)))</f>
        <v>0</v>
      </c>
      <c r="X17" s="133"/>
      <c r="Y17" s="130">
        <f>IF(ISBLANK($AD$3),"",IF(ISBLANK(Tipy!V11),0,IF(AND(Tipy!V11=Výsledky!$AB$3,Tipy!X11=Výsledky!$AD$3),60,0)))</f>
        <v>0</v>
      </c>
      <c r="Z17" s="13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30">
        <f>IF(ISBLANK($AD$3),"",IF(OR(Tipy!Y11=Výsledky!$Y$6,Tipy!Y11=Výsledky!$Y$7,Tipy!Y11=Výsledky!$Y$8,Tipy!Y11=Výsledky!$Y$9),IF(VLOOKUP(Tipy!Y11,'Kategórie hráčov'!$A$2:$B$55,2,FALSE)=30,30,20),0))</f>
        <v>20</v>
      </c>
      <c r="AB17" s="130">
        <f>IF(ISBLANK($AD$3),"",IF(OR(Tipy!Z11=Výsledky!$AB$6,Tipy!Z11=Výsledky!$AB$7,Tipy!Z11=Výsledky!$AB$8,Tipy!Z11=Výsledky!$AB$9),IF(VLOOKUP(Tipy!Z11,'Kategórie hráčov'!$A$2:$B$55,2,FALSE)=30,30,20),0))</f>
        <v>0</v>
      </c>
      <c r="AC17" s="13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4">
        <f>IF(ISBLANK($AD$3),"",IF(ISBLANK(Tipy!V11),"-",SUM(Y17:AC17)))</f>
        <v>20</v>
      </c>
      <c r="AE17" s="133"/>
      <c r="AF17" s="130">
        <f>IF(ISBLANK($AK$3),"",IF(ISBLANK(Tipy!AB11),0,IF(AND(Tipy!AB11=Výsledky!$AI$3,Tipy!AD11=Výsledky!$AK$3),60,0)))</f>
        <v>0</v>
      </c>
      <c r="AG17" s="13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30">
        <f>IF(ISBLANK($AK$3),"",IF(OR(Tipy!AE11=Výsledky!$AF$6,Tipy!AE11=Výsledky!$AF$7,Tipy!AE11=Výsledky!$AF$8,Tipy!AE11=Výsledky!$AF$9),IF(VLOOKUP(Tipy!AE11,'Kategórie hráčov'!$A$2:$B$55,2,FALSE)=30,30,20),0))</f>
        <v>0</v>
      </c>
      <c r="AI17" s="130">
        <f>IF(ISBLANK($AK$3),"",IF(OR(Tipy!AF11=Výsledky!$AI$6,Tipy!AF11=Výsledky!$AI$7,Tipy!AF11=Výsledky!$AI$8,Tipy!AF11=Výsledky!$AI$9),IF(VLOOKUP(Tipy!AF11,'Kategórie hráčov'!$A$2:$B$55,2,FALSE)=30,30,20),0))</f>
        <v>0</v>
      </c>
      <c r="AJ17" s="13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4">
        <f>IF(ISBLANK($AK$3),"",IF(ISBLANK(Tipy!AB11),"-",SUM(AF17:AJ17)))</f>
        <v>20</v>
      </c>
      <c r="AL17" s="133"/>
      <c r="AM17" s="130" t="str">
        <f>IF(ISBLANK($AR$3),"",IF(ISBLANK(Tipy!AH11),0,IF(AND(Tipy!AH11=Výsledky!$AP$3,Tipy!AJ11=Výsledky!$AR$3),60,0)))</f>
        <v/>
      </c>
      <c r="AN17" s="130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130" t="str">
        <f>IF(ISBLANK($AR$3),"",IF(OR(Tipy!AK11=Výsledky!$AM$6,Tipy!AK11=Výsledky!$AM$7,Tipy!AK11=Výsledky!$AM$8,Tipy!AK11=Výsledky!$AM$9),IF(VLOOKUP(Tipy!AK11,'Kategórie hráčov'!$A$2:$B$55,2,FALSE)=30,30,20),0))</f>
        <v/>
      </c>
      <c r="AP17" s="130" t="str">
        <f>IF(ISBLANK($AR$3),"",IF(OR(Tipy!AL11=Výsledky!$AP$6,Tipy!AL11=Výsledky!$AP$7,Tipy!AL11=Výsledky!$AP$8,Tipy!AL11=Výsledky!$AP$9),IF(VLOOKUP(Tipy!AL11,'Kategórie hráčov'!$A$2:$B$55,2,FALSE)=30,30,20),0))</f>
        <v/>
      </c>
      <c r="AQ17" s="131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134" t="str">
        <f>IF(ISBLANK($AR$3),"",IF(ISBLANK(Tipy!AH11),"-",SUM(AM17:AQ17)))</f>
        <v/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6.8">
      <c r="A18" s="128">
        <f>Tipy!A12</f>
        <v>54</v>
      </c>
      <c r="B18" s="170" t="str">
        <f>IF(Tipy!B12="","",Tipy!B12)</f>
        <v>Burton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20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>
        <f>IF(ISBLANK($P$3),"",IF(ISBLANK(Tipy!J12),"-",SUM(K18:O18)))</f>
        <v>20</v>
      </c>
      <c r="Q18" s="133"/>
      <c r="R18" s="130">
        <f>IF(ISBLANK($W$3),"",IF(ISBLANK(Tipy!P12),0,IF(AND(Tipy!P12=Výsledky!$U$3,Tipy!R12=Výsledky!$W$3),60,0)))</f>
        <v>0</v>
      </c>
      <c r="S18" s="13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30">
        <f>IF(ISBLANK($W$3),"",IF(OR(Tipy!S12=Výsledky!$R$6,Tipy!S12=Výsledky!$R$7,Tipy!S12=Výsledky!$R$8,Tipy!S12=Výsledky!$R$9),IF(VLOOKUP(Tipy!S12,'Kategórie hráčov'!$A$2:$B$55,2,FALSE)=30,30,20),0))</f>
        <v>0</v>
      </c>
      <c r="U18" s="130">
        <f>IF(ISBLANK($W$3),"",IF(OR(Tipy!T12=Výsledky!$U$6,Tipy!T12=Výsledky!$U$7,Tipy!T12=Výsledky!$U$8,Tipy!T12=Výsledky!$U$9),IF(VLOOKUP(Tipy!T12,'Kategórie hráčov'!$A$2:$B$55,2,FALSE)=30,30,20),0))</f>
        <v>0</v>
      </c>
      <c r="V18" s="131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4" t="str">
        <f>IF(ISBLANK($W$3),"",IF(ISBLANK(Tipy!P12),"-",SUM(R18:V18)))</f>
        <v>-</v>
      </c>
      <c r="X18" s="133"/>
      <c r="Y18" s="130">
        <f>IF(ISBLANK($AD$3),"",IF(ISBLANK(Tipy!V12),0,IF(AND(Tipy!V12=Výsledky!$AB$3,Tipy!X12=Výsledky!$AD$3),60,0)))</f>
        <v>0</v>
      </c>
      <c r="Z18" s="13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30">
        <f>IF(ISBLANK($AD$3),"",IF(OR(Tipy!Y12=Výsledky!$Y$6,Tipy!Y12=Výsledky!$Y$7,Tipy!Y12=Výsledky!$Y$8,Tipy!Y12=Výsledky!$Y$9),IF(VLOOKUP(Tipy!Y12,'Kategórie hráčov'!$A$2:$B$55,2,FALSE)=30,30,20),0))</f>
        <v>0</v>
      </c>
      <c r="AB18" s="130">
        <f>IF(ISBLANK($AD$3),"",IF(OR(Tipy!Z12=Výsledky!$AB$6,Tipy!Z12=Výsledky!$AB$7,Tipy!Z12=Výsledky!$AB$8,Tipy!Z12=Výsledky!$AB$9),IF(VLOOKUP(Tipy!Z12,'Kategórie hráčov'!$A$2:$B$55,2,FALSE)=30,30,20),0))</f>
        <v>0</v>
      </c>
      <c r="AC18" s="13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4">
        <f>IF(ISBLANK($AD$3),"",IF(ISBLANK(Tipy!V12),"-",SUM(Y18:AC18)))</f>
        <v>0</v>
      </c>
      <c r="AE18" s="133"/>
      <c r="AF18" s="130">
        <f>IF(ISBLANK($AK$3),"",IF(ISBLANK(Tipy!AB12),0,IF(AND(Tipy!AB12=Výsledky!$AI$3,Tipy!AD12=Výsledky!$AK$3),60,0)))</f>
        <v>0</v>
      </c>
      <c r="AG18" s="13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30">
        <f>IF(ISBLANK($AK$3),"",IF(OR(Tipy!AE12=Výsledky!$AF$6,Tipy!AE12=Výsledky!$AF$7,Tipy!AE12=Výsledky!$AF$8,Tipy!AE12=Výsledky!$AF$9),IF(VLOOKUP(Tipy!AE12,'Kategórie hráčov'!$A$2:$B$55,2,FALSE)=30,30,20),0))</f>
        <v>30</v>
      </c>
      <c r="AI18" s="130">
        <f>IF(ISBLANK($AK$3),"",IF(OR(Tipy!AF12=Výsledky!$AI$6,Tipy!AF12=Výsledky!$AI$7,Tipy!AF12=Výsledky!$AI$8,Tipy!AF12=Výsledky!$AI$9),IF(VLOOKUP(Tipy!AF12,'Kategórie hráčov'!$A$2:$B$55,2,FALSE)=30,30,20),0))</f>
        <v>0</v>
      </c>
      <c r="AJ18" s="13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4">
        <f>IF(ISBLANK($AK$3),"",IF(ISBLANK(Tipy!AB12),"-",SUM(AF18:AJ18)))</f>
        <v>50</v>
      </c>
      <c r="AL18" s="133"/>
      <c r="AM18" s="130" t="str">
        <f>IF(ISBLANK($AR$3),"",IF(ISBLANK(Tipy!AH12),0,IF(AND(Tipy!AH12=Výsledky!$AP$3,Tipy!AJ12=Výsledky!$AR$3),60,0)))</f>
        <v/>
      </c>
      <c r="AN18" s="130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130" t="str">
        <f>IF(ISBLANK($AR$3),"",IF(OR(Tipy!AK12=Výsledky!$AM$6,Tipy!AK12=Výsledky!$AM$7,Tipy!AK12=Výsledky!$AM$8,Tipy!AK12=Výsledky!$AM$9),IF(VLOOKUP(Tipy!AK12,'Kategórie hráčov'!$A$2:$B$55,2,FALSE)=30,30,20),0))</f>
        <v/>
      </c>
      <c r="AP18" s="130" t="str">
        <f>IF(ISBLANK($AR$3),"",IF(OR(Tipy!AL12=Výsledky!$AP$6,Tipy!AL12=Výsledky!$AP$7,Tipy!AL12=Výsledky!$AP$8,Tipy!AL12=Výsledky!$AP$9),IF(VLOOKUP(Tipy!AL12,'Kategórie hráčov'!$A$2:$B$55,2,FALSE)=30,30,20),0))</f>
        <v/>
      </c>
      <c r="AQ18" s="131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134" t="str">
        <f>IF(ISBLANK($AR$3),"",IF(ISBLANK(Tipy!AH12),"-",SUM(AM18:AQ18)))</f>
        <v/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6.8">
      <c r="A19" s="128">
        <f>Tipy!A13</f>
        <v>13</v>
      </c>
      <c r="B19" s="170" t="str">
        <f>IF(Tipy!B13="","",Tipy!B13)</f>
        <v>Cali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 t="str">
        <f>IF(ISBLANK($I$3),"",IF(ISBLANK(Tipy!D13),"-",SUM(D19:H19)))</f>
        <v>-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 t="str">
        <f>IF(ISBLANK($P$3),"",IF(ISBLANK(Tipy!J13),"-",SUM(K19:O19)))</f>
        <v>-</v>
      </c>
      <c r="Q19" s="133"/>
      <c r="R19" s="130">
        <f>IF(ISBLANK($W$3),"",IF(ISBLANK(Tipy!P13),0,IF(AND(Tipy!P13=Výsledky!$U$3,Tipy!R13=Výsledky!$W$3),60,0)))</f>
        <v>0</v>
      </c>
      <c r="S19" s="13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30">
        <f>IF(ISBLANK($W$3),"",IF(OR(Tipy!S13=Výsledky!$R$6,Tipy!S13=Výsledky!$R$7,Tipy!S13=Výsledky!$R$8,Tipy!S13=Výsledky!$R$9),IF(VLOOKUP(Tipy!S13,'Kategórie hráčov'!$A$2:$B$55,2,FALSE)=30,30,20),0))</f>
        <v>20</v>
      </c>
      <c r="U19" s="130">
        <f>IF(ISBLANK($W$3),"",IF(OR(Tipy!T13=Výsledky!$U$6,Tipy!T13=Výsledky!$U$7,Tipy!T13=Výsledky!$U$8,Tipy!T13=Výsledky!$U$9),IF(VLOOKUP(Tipy!T13,'Kategórie hráčov'!$A$2:$B$55,2,FALSE)=30,30,20),0))</f>
        <v>0</v>
      </c>
      <c r="V19" s="131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4">
        <f>IF(ISBLANK($W$3),"",IF(ISBLANK(Tipy!P13),"-",SUM(R19:V19)))</f>
        <v>20</v>
      </c>
      <c r="X19" s="133"/>
      <c r="Y19" s="130">
        <f>IF(ISBLANK($AD$3),"",IF(ISBLANK(Tipy!V13),0,IF(AND(Tipy!V13=Výsledky!$AB$3,Tipy!X13=Výsledky!$AD$3),60,0)))</f>
        <v>0</v>
      </c>
      <c r="Z19" s="13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30">
        <f>IF(ISBLANK($AD$3),"",IF(OR(Tipy!Y13=Výsledky!$Y$6,Tipy!Y13=Výsledky!$Y$7,Tipy!Y13=Výsledky!$Y$8,Tipy!Y13=Výsledky!$Y$9),IF(VLOOKUP(Tipy!Y13,'Kategórie hráčov'!$A$2:$B$55,2,FALSE)=30,30,20),0))</f>
        <v>20</v>
      </c>
      <c r="AB19" s="130">
        <f>IF(ISBLANK($AD$3),"",IF(OR(Tipy!Z13=Výsledky!$AB$6,Tipy!Z13=Výsledky!$AB$7,Tipy!Z13=Výsledky!$AB$8,Tipy!Z13=Výsledky!$AB$9),IF(VLOOKUP(Tipy!Z13,'Kategórie hráčov'!$A$2:$B$55,2,FALSE)=30,30,20),0))</f>
        <v>0</v>
      </c>
      <c r="AC19" s="131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4">
        <f>IF(ISBLANK($AD$3),"",IF(ISBLANK(Tipy!V13),"-",SUM(Y19:AC19)))</f>
        <v>20</v>
      </c>
      <c r="AE19" s="133"/>
      <c r="AF19" s="130">
        <f>IF(ISBLANK($AK$3),"",IF(ISBLANK(Tipy!AB13),0,IF(AND(Tipy!AB13=Výsledky!$AI$3,Tipy!AD13=Výsledky!$AK$3),60,0)))</f>
        <v>0</v>
      </c>
      <c r="AG19" s="13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30">
        <f>IF(ISBLANK($AK$3),"",IF(OR(Tipy!AE13=Výsledky!$AF$6,Tipy!AE13=Výsledky!$AF$7,Tipy!AE13=Výsledky!$AF$8,Tipy!AE13=Výsledky!$AF$9),IF(VLOOKUP(Tipy!AE13,'Kategórie hráčov'!$A$2:$B$55,2,FALSE)=30,30,20),0))</f>
        <v>0</v>
      </c>
      <c r="AI19" s="130">
        <f>IF(ISBLANK($AK$3),"",IF(OR(Tipy!AF13=Výsledky!$AI$6,Tipy!AF13=Výsledky!$AI$7,Tipy!AF13=Výsledky!$AI$8,Tipy!AF13=Výsledky!$AI$9),IF(VLOOKUP(Tipy!AF13,'Kategórie hráčov'!$A$2:$B$55,2,FALSE)=30,30,20),0))</f>
        <v>0</v>
      </c>
      <c r="AJ19" s="13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4">
        <f>IF(ISBLANK($AK$3),"",IF(ISBLANK(Tipy!AB13),"-",SUM(AF19:AJ19)))</f>
        <v>20</v>
      </c>
      <c r="AL19" s="133"/>
      <c r="AM19" s="130" t="str">
        <f>IF(ISBLANK($AR$3),"",IF(ISBLANK(Tipy!AH13),0,IF(AND(Tipy!AH13=Výsledky!$AP$3,Tipy!AJ13=Výsledky!$AR$3),60,0)))</f>
        <v/>
      </c>
      <c r="AN19" s="130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130" t="str">
        <f>IF(ISBLANK($AR$3),"",IF(OR(Tipy!AK13=Výsledky!$AM$6,Tipy!AK13=Výsledky!$AM$7,Tipy!AK13=Výsledky!$AM$8,Tipy!AK13=Výsledky!$AM$9),IF(VLOOKUP(Tipy!AK13,'Kategórie hráčov'!$A$2:$B$55,2,FALSE)=30,30,20),0))</f>
        <v/>
      </c>
      <c r="AP19" s="130" t="str">
        <f>IF(ISBLANK($AR$3),"",IF(OR(Tipy!AL13=Výsledky!$AP$6,Tipy!AL13=Výsledky!$AP$7,Tipy!AL13=Výsledky!$AP$8,Tipy!AL13=Výsledky!$AP$9),IF(VLOOKUP(Tipy!AL13,'Kategórie hráčov'!$A$2:$B$55,2,FALSE)=30,30,20),0))</f>
        <v/>
      </c>
      <c r="AQ19" s="131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134" t="str">
        <f>IF(ISBLANK($AR$3),"",IF(ISBLANK(Tipy!AH13),"-",SUM(AM19:AQ19)))</f>
        <v/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6.8">
      <c r="A20" s="128">
        <f>Tipy!A14</f>
        <v>28</v>
      </c>
      <c r="B20" s="170" t="str">
        <f>IF(Tipy!B14="","",Tipy!B14)</f>
        <v>Cyro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0</v>
      </c>
      <c r="Q20" s="133"/>
      <c r="R20" s="130">
        <f>IF(ISBLANK($W$3),"",IF(ISBLANK(Tipy!P14),0,IF(AND(Tipy!P14=Výsledky!$U$3,Tipy!R14=Výsledky!$W$3),60,0)))</f>
        <v>0</v>
      </c>
      <c r="S20" s="13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30">
        <f>IF(ISBLANK($W$3),"",IF(OR(Tipy!S14=Výsledky!$R$6,Tipy!S14=Výsledky!$R$7,Tipy!S14=Výsledky!$R$8,Tipy!S14=Výsledky!$R$9),IF(VLOOKUP(Tipy!S14,'Kategórie hráčov'!$A$2:$B$55,2,FALSE)=30,30,20),0))</f>
        <v>0</v>
      </c>
      <c r="U20" s="130">
        <f>IF(ISBLANK($W$3),"",IF(OR(Tipy!T14=Výsledky!$U$6,Tipy!T14=Výsledky!$U$7,Tipy!T14=Výsledky!$U$8,Tipy!T14=Výsledky!$U$9),IF(VLOOKUP(Tipy!T14,'Kategórie hráčov'!$A$2:$B$55,2,FALSE)=30,30,20),0))</f>
        <v>0</v>
      </c>
      <c r="V20" s="131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4" t="str">
        <f>IF(ISBLANK($W$3),"",IF(ISBLANK(Tipy!P14),"-",SUM(R20:V20)))</f>
        <v>-</v>
      </c>
      <c r="X20" s="133"/>
      <c r="Y20" s="130">
        <f>IF(ISBLANK($AD$3),"",IF(ISBLANK(Tipy!V14),0,IF(AND(Tipy!V14=Výsledky!$AB$3,Tipy!X14=Výsledky!$AD$3),60,0)))</f>
        <v>0</v>
      </c>
      <c r="Z20" s="13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30">
        <f>IF(ISBLANK($AD$3),"",IF(OR(Tipy!Y14=Výsledky!$Y$6,Tipy!Y14=Výsledky!$Y$7,Tipy!Y14=Výsledky!$Y$8,Tipy!Y14=Výsledky!$Y$9),IF(VLOOKUP(Tipy!Y14,'Kategórie hráčov'!$A$2:$B$55,2,FALSE)=30,30,20),0))</f>
        <v>0</v>
      </c>
      <c r="AB20" s="130">
        <f>IF(ISBLANK($AD$3),"",IF(OR(Tipy!Z14=Výsledky!$AB$6,Tipy!Z14=Výsledky!$AB$7,Tipy!Z14=Výsledky!$AB$8,Tipy!Z14=Výsledky!$AB$9),IF(VLOOKUP(Tipy!Z14,'Kategórie hráčov'!$A$2:$B$55,2,FALSE)=30,30,20),0))</f>
        <v>0</v>
      </c>
      <c r="AC20" s="131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4">
        <f>IF(ISBLANK($AD$3),"",IF(ISBLANK(Tipy!V14),"-",SUM(Y20:AC20)))</f>
        <v>0</v>
      </c>
      <c r="AE20" s="133"/>
      <c r="AF20" s="130">
        <f>IF(ISBLANK($AK$3),"",IF(ISBLANK(Tipy!AB14),0,IF(AND(Tipy!AB14=Výsledky!$AI$3,Tipy!AD14=Výsledky!$AK$3),60,0)))</f>
        <v>0</v>
      </c>
      <c r="AG20" s="13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30">
        <f>IF(ISBLANK($AK$3),"",IF(OR(Tipy!AE14=Výsledky!$AF$6,Tipy!AE14=Výsledky!$AF$7,Tipy!AE14=Výsledky!$AF$8,Tipy!AE14=Výsledky!$AF$9),IF(VLOOKUP(Tipy!AE14,'Kategórie hráčov'!$A$2:$B$55,2,FALSE)=30,30,20),0))</f>
        <v>20</v>
      </c>
      <c r="AI20" s="130">
        <f>IF(ISBLANK($AK$3),"",IF(OR(Tipy!AF14=Výsledky!$AI$6,Tipy!AF14=Výsledky!$AI$7,Tipy!AF14=Výsledky!$AI$8,Tipy!AF14=Výsledky!$AI$9),IF(VLOOKUP(Tipy!AF14,'Kategórie hráčov'!$A$2:$B$55,2,FALSE)=30,30,20),0))</f>
        <v>0</v>
      </c>
      <c r="AJ20" s="13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4">
        <f>IF(ISBLANK($AK$3),"",IF(ISBLANK(Tipy!AB14),"-",SUM(AF20:AJ20)))</f>
        <v>40</v>
      </c>
      <c r="AL20" s="133"/>
      <c r="AM20" s="130" t="str">
        <f>IF(ISBLANK($AR$3),"",IF(ISBLANK(Tipy!AH14),0,IF(AND(Tipy!AH14=Výsledky!$AP$3,Tipy!AJ14=Výsledky!$AR$3),60,0)))</f>
        <v/>
      </c>
      <c r="AN20" s="130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130" t="str">
        <f>IF(ISBLANK($AR$3),"",IF(OR(Tipy!AK14=Výsledky!$AM$6,Tipy!AK14=Výsledky!$AM$7,Tipy!AK14=Výsledky!$AM$8,Tipy!AK14=Výsledky!$AM$9),IF(VLOOKUP(Tipy!AK14,'Kategórie hráčov'!$A$2:$B$55,2,FALSE)=30,30,20),0))</f>
        <v/>
      </c>
      <c r="AP20" s="130" t="str">
        <f>IF(ISBLANK($AR$3),"",IF(OR(Tipy!AL14=Výsledky!$AP$6,Tipy!AL14=Výsledky!$AP$7,Tipy!AL14=Výsledky!$AP$8,Tipy!AL14=Výsledky!$AP$9),IF(VLOOKUP(Tipy!AL14,'Kategórie hráčov'!$A$2:$B$55,2,FALSE)=30,30,20),0))</f>
        <v/>
      </c>
      <c r="AQ20" s="131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134" t="str">
        <f>IF(ISBLANK($AR$3),"",IF(ISBLANK(Tipy!AH14),"-",SUM(AM20:AQ20)))</f>
        <v/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6.8">
      <c r="A21" s="128">
        <f>Tipy!A15</f>
        <v>7</v>
      </c>
      <c r="B21" s="170" t="str">
        <f>IF(Tipy!B15="","",Tipy!B15)</f>
        <v>Darwin bude bůh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0</v>
      </c>
      <c r="G21" s="130">
        <f>IF(ISBLANK($I$3),"",IF(OR(Tipy!H15=Výsledky!$G$6,Tipy!H15=Výsledky!$G$7,Tipy!H15=Výsledky!$G$8,Tipy!H15=Výsledky!$G$9),IF(VLOOKUP(Tipy!H15,'Kategórie hráčov'!$A$2:$B$55,2,FALSE)=30,30,20),0))</f>
        <v>20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20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>
        <f>IF(ISBLANK($P$3),"",IF(ISBLANK(Tipy!J15),"-",SUM(K21:O21)))</f>
        <v>20</v>
      </c>
      <c r="Q21" s="133"/>
      <c r="R21" s="130">
        <f>IF(ISBLANK($W$3),"",IF(ISBLANK(Tipy!P15),0,IF(AND(Tipy!P15=Výsledky!$U$3,Tipy!R15=Výsledky!$W$3),60,0)))</f>
        <v>0</v>
      </c>
      <c r="S21" s="13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30">
        <f>IF(ISBLANK($W$3),"",IF(OR(Tipy!S15=Výsledky!$R$6,Tipy!S15=Výsledky!$R$7,Tipy!S15=Výsledky!$R$8,Tipy!S15=Výsledky!$R$9),IF(VLOOKUP(Tipy!S15,'Kategórie hráčov'!$A$2:$B$55,2,FALSE)=30,30,20),0))</f>
        <v>0</v>
      </c>
      <c r="U21" s="130">
        <f>IF(ISBLANK($W$3),"",IF(OR(Tipy!T15=Výsledky!$U$6,Tipy!T15=Výsledky!$U$7,Tipy!T15=Výsledky!$U$8,Tipy!T15=Výsledky!$U$9),IF(VLOOKUP(Tipy!T15,'Kategórie hráčov'!$A$2:$B$55,2,FALSE)=30,30,20),0))</f>
        <v>0</v>
      </c>
      <c r="V21" s="131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4">
        <f>IF(ISBLANK($W$3),"",IF(ISBLANK(Tipy!P15),"-",SUM(R21:V21)))</f>
        <v>20</v>
      </c>
      <c r="X21" s="133"/>
      <c r="Y21" s="130">
        <f>IF(ISBLANK($AD$3),"",IF(ISBLANK(Tipy!V15),0,IF(AND(Tipy!V15=Výsledky!$AB$3,Tipy!X15=Výsledky!$AD$3),60,0)))</f>
        <v>0</v>
      </c>
      <c r="Z21" s="13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30">
        <f>IF(ISBLANK($AD$3),"",IF(OR(Tipy!Y15=Výsledky!$Y$6,Tipy!Y15=Výsledky!$Y$7,Tipy!Y15=Výsledky!$Y$8,Tipy!Y15=Výsledky!$Y$9),IF(VLOOKUP(Tipy!Y15,'Kategórie hráčov'!$A$2:$B$55,2,FALSE)=30,30,20),0))</f>
        <v>0</v>
      </c>
      <c r="AB21" s="130">
        <f>IF(ISBLANK($AD$3),"",IF(OR(Tipy!Z15=Výsledky!$AB$6,Tipy!Z15=Výsledky!$AB$7,Tipy!Z15=Výsledky!$AB$8,Tipy!Z15=Výsledky!$AB$9),IF(VLOOKUP(Tipy!Z15,'Kategórie hráčov'!$A$2:$B$55,2,FALSE)=30,30,20),0))</f>
        <v>0</v>
      </c>
      <c r="AC21" s="131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4">
        <f>IF(ISBLANK($AD$3),"",IF(ISBLANK(Tipy!V15),"-",SUM(Y21:AC21)))</f>
        <v>0</v>
      </c>
      <c r="AE21" s="133"/>
      <c r="AF21" s="130">
        <f>IF(ISBLANK($AK$3),"",IF(ISBLANK(Tipy!AB15),0,IF(AND(Tipy!AB15=Výsledky!$AI$3,Tipy!AD15=Výsledky!$AK$3),60,0)))</f>
        <v>0</v>
      </c>
      <c r="AG21" s="13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30">
        <f>IF(ISBLANK($AK$3),"",IF(OR(Tipy!AE15=Výsledky!$AF$6,Tipy!AE15=Výsledky!$AF$7,Tipy!AE15=Výsledky!$AF$8,Tipy!AE15=Výsledky!$AF$9),IF(VLOOKUP(Tipy!AE15,'Kategórie hráčov'!$A$2:$B$55,2,FALSE)=30,30,20),0))</f>
        <v>20</v>
      </c>
      <c r="AI21" s="130">
        <f>IF(ISBLANK($AK$3),"",IF(OR(Tipy!AF15=Výsledky!$AI$6,Tipy!AF15=Výsledky!$AI$7,Tipy!AF15=Výsledky!$AI$8,Tipy!AF15=Výsledky!$AI$9),IF(VLOOKUP(Tipy!AF15,'Kategórie hráčov'!$A$2:$B$55,2,FALSE)=30,30,20),0))</f>
        <v>30</v>
      </c>
      <c r="AJ21" s="13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4">
        <f>IF(ISBLANK($AK$3),"",IF(ISBLANK(Tipy!AB15),"-",SUM(AF21:AJ21)))</f>
        <v>70</v>
      </c>
      <c r="AL21" s="133"/>
      <c r="AM21" s="130" t="str">
        <f>IF(ISBLANK($AR$3),"",IF(ISBLANK(Tipy!AH15),0,IF(AND(Tipy!AH15=Výsledky!$AP$3,Tipy!AJ15=Výsledky!$AR$3),60,0)))</f>
        <v/>
      </c>
      <c r="AN21" s="130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130" t="str">
        <f>IF(ISBLANK($AR$3),"",IF(OR(Tipy!AK15=Výsledky!$AM$6,Tipy!AK15=Výsledky!$AM$7,Tipy!AK15=Výsledky!$AM$8,Tipy!AK15=Výsledky!$AM$9),IF(VLOOKUP(Tipy!AK15,'Kategórie hráčov'!$A$2:$B$55,2,FALSE)=30,30,20),0))</f>
        <v/>
      </c>
      <c r="AP21" s="130" t="str">
        <f>IF(ISBLANK($AR$3),"",IF(OR(Tipy!AL15=Výsledky!$AP$6,Tipy!AL15=Výsledky!$AP$7,Tipy!AL15=Výsledky!$AP$8,Tipy!AL15=Výsledky!$AP$9),IF(VLOOKUP(Tipy!AL15,'Kategórie hráčov'!$A$2:$B$55,2,FALSE)=30,30,20),0))</f>
        <v/>
      </c>
      <c r="AQ21" s="131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134" t="str">
        <f>IF(ISBLANK($AR$3),"",IF(ISBLANK(Tipy!AH15),"-",SUM(AM21:AQ21)))</f>
        <v/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6.8">
      <c r="A22" s="128">
        <f>Tipy!A16</f>
        <v>44</v>
      </c>
      <c r="B22" s="170" t="str">
        <f>IF(Tipy!B16="","",Tipy!B16)</f>
        <v>Diogoal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 t="str">
        <f>IF(ISBLANK($P$3),"",IF(ISBLANK(Tipy!J16),"-",SUM(K22:O22)))</f>
        <v>-</v>
      </c>
      <c r="Q22" s="133"/>
      <c r="R22" s="130">
        <f>IF(ISBLANK($W$3),"",IF(ISBLANK(Tipy!P16),0,IF(AND(Tipy!P16=Výsledky!$U$3,Tipy!R16=Výsledky!$W$3),60,0)))</f>
        <v>0</v>
      </c>
      <c r="S22" s="13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30">
        <f>IF(ISBLANK($W$3),"",IF(OR(Tipy!S16=Výsledky!$R$6,Tipy!S16=Výsledky!$R$7,Tipy!S16=Výsledky!$R$8,Tipy!S16=Výsledky!$R$9),IF(VLOOKUP(Tipy!S16,'Kategórie hráčov'!$A$2:$B$55,2,FALSE)=30,30,20),0))</f>
        <v>0</v>
      </c>
      <c r="U22" s="130">
        <f>IF(ISBLANK($W$3),"",IF(OR(Tipy!T16=Výsledky!$U$6,Tipy!T16=Výsledky!$U$7,Tipy!T16=Výsledky!$U$8,Tipy!T16=Výsledky!$U$9),IF(VLOOKUP(Tipy!T16,'Kategórie hráčov'!$A$2:$B$55,2,FALSE)=30,30,20),0))</f>
        <v>0</v>
      </c>
      <c r="V22" s="131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4">
        <f>IF(ISBLANK($W$3),"",IF(ISBLANK(Tipy!P16),"-",SUM(R22:V22)))</f>
        <v>0</v>
      </c>
      <c r="X22" s="133"/>
      <c r="Y22" s="130">
        <f>IF(ISBLANK($AD$3),"",IF(ISBLANK(Tipy!V16),0,IF(AND(Tipy!V16=Výsledky!$AB$3,Tipy!X16=Výsledky!$AD$3),60,0)))</f>
        <v>0</v>
      </c>
      <c r="Z22" s="13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30">
        <f>IF(ISBLANK($AD$3),"",IF(OR(Tipy!Y16=Výsledky!$Y$6,Tipy!Y16=Výsledky!$Y$7,Tipy!Y16=Výsledky!$Y$8,Tipy!Y16=Výsledky!$Y$9),IF(VLOOKUP(Tipy!Y16,'Kategórie hráčov'!$A$2:$B$55,2,FALSE)=30,30,20),0))</f>
        <v>0</v>
      </c>
      <c r="AB22" s="130">
        <f>IF(ISBLANK($AD$3),"",IF(OR(Tipy!Z16=Výsledky!$AB$6,Tipy!Z16=Výsledky!$AB$7,Tipy!Z16=Výsledky!$AB$8,Tipy!Z16=Výsledky!$AB$9),IF(VLOOKUP(Tipy!Z16,'Kategórie hráčov'!$A$2:$B$55,2,FALSE)=30,30,20),0))</f>
        <v>0</v>
      </c>
      <c r="AC22" s="13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4">
        <f>IF(ISBLANK($AD$3),"",IF(ISBLANK(Tipy!V16),"-",SUM(Y22:AC22)))</f>
        <v>0</v>
      </c>
      <c r="AE22" s="133"/>
      <c r="AF22" s="130">
        <f>IF(ISBLANK($AK$3),"",IF(ISBLANK(Tipy!AB16),0,IF(AND(Tipy!AB16=Výsledky!$AI$3,Tipy!AD16=Výsledky!$AK$3),60,0)))</f>
        <v>0</v>
      </c>
      <c r="AG22" s="13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30">
        <f>IF(ISBLANK($AK$3),"",IF(OR(Tipy!AE16=Výsledky!$AF$6,Tipy!AE16=Výsledky!$AF$7,Tipy!AE16=Výsledky!$AF$8,Tipy!AE16=Výsledky!$AF$9),IF(VLOOKUP(Tipy!AE16,'Kategórie hráčov'!$A$2:$B$55,2,FALSE)=30,30,20),0))</f>
        <v>20</v>
      </c>
      <c r="AI22" s="130">
        <f>IF(ISBLANK($AK$3),"",IF(OR(Tipy!AF16=Výsledky!$AI$6,Tipy!AF16=Výsledky!$AI$7,Tipy!AF16=Výsledky!$AI$8,Tipy!AF16=Výsledky!$AI$9),IF(VLOOKUP(Tipy!AF16,'Kategórie hráčov'!$A$2:$B$55,2,FALSE)=30,30,20),0))</f>
        <v>0</v>
      </c>
      <c r="AJ22" s="13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4">
        <f>IF(ISBLANK($AK$3),"",IF(ISBLANK(Tipy!AB16),"-",SUM(AF22:AJ22)))</f>
        <v>40</v>
      </c>
      <c r="AL22" s="133"/>
      <c r="AM22" s="130" t="str">
        <f>IF(ISBLANK($AR$3),"",IF(ISBLANK(Tipy!AH16),0,IF(AND(Tipy!AH16=Výsledky!$AP$3,Tipy!AJ16=Výsledky!$AR$3),60,0)))</f>
        <v/>
      </c>
      <c r="AN22" s="130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130" t="str">
        <f>IF(ISBLANK($AR$3),"",IF(OR(Tipy!AK16=Výsledky!$AM$6,Tipy!AK16=Výsledky!$AM$7,Tipy!AK16=Výsledky!$AM$8,Tipy!AK16=Výsledky!$AM$9),IF(VLOOKUP(Tipy!AK16,'Kategórie hráčov'!$A$2:$B$55,2,FALSE)=30,30,20),0))</f>
        <v/>
      </c>
      <c r="AP22" s="130" t="str">
        <f>IF(ISBLANK($AR$3),"",IF(OR(Tipy!AL16=Výsledky!$AP$6,Tipy!AL16=Výsledky!$AP$7,Tipy!AL16=Výsledky!$AP$8,Tipy!AL16=Výsledky!$AP$9),IF(VLOOKUP(Tipy!AL16,'Kategórie hráčov'!$A$2:$B$55,2,FALSE)=30,30,20),0))</f>
        <v/>
      </c>
      <c r="AQ22" s="131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134" t="str">
        <f>IF(ISBLANK($AR$3),"",IF(ISBLANK(Tipy!AH16),"-",SUM(AM22:AQ22)))</f>
        <v/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6.8">
      <c r="A23" s="128">
        <f>Tipy!A17</f>
        <v>67</v>
      </c>
      <c r="B23" s="170" t="str">
        <f>IF(Tipy!B17="","",Tipy!B17)</f>
        <v>Dodes</v>
      </c>
      <c r="C23" s="129"/>
      <c r="D23" s="130">
        <f>IF(ISBLANK($I$3),"",IF(ISBLANK(Tipy!D17),0,IF(AND(Tipy!D17=Výsledky!$G$3,Tipy!F17=Výsledky!$I$3),60,0)))</f>
        <v>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20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0</v>
      </c>
      <c r="Q23" s="133"/>
      <c r="R23" s="130">
        <f>IF(ISBLANK($W$3),"",IF(ISBLANK(Tipy!P17),0,IF(AND(Tipy!P17=Výsledky!$U$3,Tipy!R17=Výsledky!$W$3),60,0)))</f>
        <v>0</v>
      </c>
      <c r="S23" s="13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30">
        <f>IF(ISBLANK($W$3),"",IF(OR(Tipy!S17=Výsledky!$R$6,Tipy!S17=Výsledky!$R$7,Tipy!S17=Výsledky!$R$8,Tipy!S17=Výsledky!$R$9),IF(VLOOKUP(Tipy!S17,'Kategórie hráčov'!$A$2:$B$55,2,FALSE)=30,30,20),0))</f>
        <v>20</v>
      </c>
      <c r="U23" s="130">
        <f>IF(ISBLANK($W$3),"",IF(OR(Tipy!T17=Výsledky!$U$6,Tipy!T17=Výsledky!$U$7,Tipy!T17=Výsledky!$U$8,Tipy!T17=Výsledky!$U$9),IF(VLOOKUP(Tipy!T17,'Kategórie hráčov'!$A$2:$B$55,2,FALSE)=30,30,20),0))</f>
        <v>0</v>
      </c>
      <c r="V23" s="131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4">
        <f>IF(ISBLANK($W$3),"",IF(ISBLANK(Tipy!P17),"-",SUM(R23:V23)))</f>
        <v>20</v>
      </c>
      <c r="X23" s="133"/>
      <c r="Y23" s="130">
        <f>IF(ISBLANK($AD$3),"",IF(ISBLANK(Tipy!V17),0,IF(AND(Tipy!V17=Výsledky!$AB$3,Tipy!X17=Výsledky!$AD$3),60,0)))</f>
        <v>0</v>
      </c>
      <c r="Z23" s="13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30">
        <f>IF(ISBLANK($AD$3),"",IF(OR(Tipy!Y17=Výsledky!$Y$6,Tipy!Y17=Výsledky!$Y$7,Tipy!Y17=Výsledky!$Y$8,Tipy!Y17=Výsledky!$Y$9),IF(VLOOKUP(Tipy!Y17,'Kategórie hráčov'!$A$2:$B$55,2,FALSE)=30,30,20),0))</f>
        <v>20</v>
      </c>
      <c r="AB23" s="130">
        <f>IF(ISBLANK($AD$3),"",IF(OR(Tipy!Z17=Výsledky!$AB$6,Tipy!Z17=Výsledky!$AB$7,Tipy!Z17=Výsledky!$AB$8,Tipy!Z17=Výsledky!$AB$9),IF(VLOOKUP(Tipy!Z17,'Kategórie hráčov'!$A$2:$B$55,2,FALSE)=30,30,20),0))</f>
        <v>0</v>
      </c>
      <c r="AC23" s="13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4">
        <f>IF(ISBLANK($AD$3),"",IF(ISBLANK(Tipy!V17),"-",SUM(Y23:AC23)))</f>
        <v>30</v>
      </c>
      <c r="AE23" s="133"/>
      <c r="AF23" s="130">
        <f>IF(ISBLANK($AK$3),"",IF(ISBLANK(Tipy!AB17),0,IF(AND(Tipy!AB17=Výsledky!$AI$3,Tipy!AD17=Výsledky!$AK$3),60,0)))</f>
        <v>0</v>
      </c>
      <c r="AG23" s="13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30">
        <f>IF(ISBLANK($AK$3),"",IF(OR(Tipy!AE17=Výsledky!$AF$6,Tipy!AE17=Výsledky!$AF$7,Tipy!AE17=Výsledky!$AF$8,Tipy!AE17=Výsledky!$AF$9),IF(VLOOKUP(Tipy!AE17,'Kategórie hráčov'!$A$2:$B$55,2,FALSE)=30,30,20),0))</f>
        <v>0</v>
      </c>
      <c r="AI23" s="130">
        <f>IF(ISBLANK($AK$3),"",IF(OR(Tipy!AF17=Výsledky!$AI$6,Tipy!AF17=Výsledky!$AI$7,Tipy!AF17=Výsledky!$AI$8,Tipy!AF17=Výsledky!$AI$9),IF(VLOOKUP(Tipy!AF17,'Kategórie hráčov'!$A$2:$B$55,2,FALSE)=30,30,20),0))</f>
        <v>0</v>
      </c>
      <c r="AJ23" s="13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4" t="str">
        <f>IF(ISBLANK($AK$3),"",IF(ISBLANK(Tipy!AB17),"-",SUM(AF23:AJ23)))</f>
        <v>-</v>
      </c>
      <c r="AL23" s="133"/>
      <c r="AM23" s="130" t="str">
        <f>IF(ISBLANK($AR$3),"",IF(ISBLANK(Tipy!AH17),0,IF(AND(Tipy!AH17=Výsledky!$AP$3,Tipy!AJ17=Výsledky!$AR$3),60,0)))</f>
        <v/>
      </c>
      <c r="AN23" s="130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130" t="str">
        <f>IF(ISBLANK($AR$3),"",IF(OR(Tipy!AK17=Výsledky!$AM$6,Tipy!AK17=Výsledky!$AM$7,Tipy!AK17=Výsledky!$AM$8,Tipy!AK17=Výsledky!$AM$9),IF(VLOOKUP(Tipy!AK17,'Kategórie hráčov'!$A$2:$B$55,2,FALSE)=30,30,20),0))</f>
        <v/>
      </c>
      <c r="AP23" s="130" t="str">
        <f>IF(ISBLANK($AR$3),"",IF(OR(Tipy!AL17=Výsledky!$AP$6,Tipy!AL17=Výsledky!$AP$7,Tipy!AL17=Výsledky!$AP$8,Tipy!AL17=Výsledky!$AP$9),IF(VLOOKUP(Tipy!AL17,'Kategórie hráčov'!$A$2:$B$55,2,FALSE)=30,30,20),0))</f>
        <v/>
      </c>
      <c r="AQ23" s="131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134" t="str">
        <f>IF(ISBLANK($AR$3),"",IF(ISBLANK(Tipy!AH17),"-",SUM(AM23:AQ23)))</f>
        <v/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6.8">
      <c r="A24" s="128">
        <f>Tipy!A18</f>
        <v>1</v>
      </c>
      <c r="B24" s="170" t="str">
        <f>IF(Tipy!B18="","",Tipy!B18)</f>
        <v>Eddy Hunter</v>
      </c>
      <c r="C24" s="129"/>
      <c r="D24" s="130">
        <f>IF(ISBLANK($I$3),"",IF(ISBLANK(Tipy!D18),0,IF(AND(Tipy!D18=Výsledky!$G$3,Tipy!F18=Výsledky!$I$3),60,0)))</f>
        <v>60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32">
        <f>IF(ISBLANK($I$3),"",IF(ISBLANK(Tipy!D18),"-",SUM(D24:H24)))</f>
        <v>80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32">
        <f>IF(ISBLANK($P$3),"",IF(ISBLANK(Tipy!J18),"-",SUM(K24:O24)))</f>
        <v>20</v>
      </c>
      <c r="Q24" s="133"/>
      <c r="R24" s="130">
        <f>IF(ISBLANK($W$3),"",IF(ISBLANK(Tipy!P18),0,IF(AND(Tipy!P18=Výsledky!$U$3,Tipy!R18=Výsledky!$W$3),60,0)))</f>
        <v>0</v>
      </c>
      <c r="S24" s="13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30">
        <f>IF(ISBLANK($W$3),"",IF(OR(Tipy!S18=Výsledky!$R$6,Tipy!S18=Výsledky!$R$7,Tipy!S18=Výsledky!$R$8,Tipy!S18=Výsledky!$R$9),IF(VLOOKUP(Tipy!S18,'Kategórie hráčov'!$A$2:$B$55,2,FALSE)=30,30,20),0))</f>
        <v>0</v>
      </c>
      <c r="U24" s="130">
        <f>IF(ISBLANK($W$3),"",IF(OR(Tipy!T18=Výsledky!$U$6,Tipy!T18=Výsledky!$U$7,Tipy!T18=Výsledky!$U$8,Tipy!T18=Výsledky!$U$9),IF(VLOOKUP(Tipy!T18,'Kategórie hráčov'!$A$2:$B$55,2,FALSE)=30,30,20),0))</f>
        <v>0</v>
      </c>
      <c r="V24" s="131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4">
        <f>IF(ISBLANK($W$3),"",IF(ISBLANK(Tipy!P18),"-",SUM(R24:V24)))</f>
        <v>0</v>
      </c>
      <c r="X24" s="133"/>
      <c r="Y24" s="130">
        <f>IF(ISBLANK($AD$3),"",IF(ISBLANK(Tipy!V18),0,IF(AND(Tipy!V18=Výsledky!$AB$3,Tipy!X18=Výsledky!$AD$3),60,0)))</f>
        <v>0</v>
      </c>
      <c r="Z24" s="13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30">
        <f>IF(ISBLANK($AD$3),"",IF(OR(Tipy!Y18=Výsledky!$Y$6,Tipy!Y18=Výsledky!$Y$7,Tipy!Y18=Výsledky!$Y$8,Tipy!Y18=Výsledky!$Y$9),IF(VLOOKUP(Tipy!Y18,'Kategórie hráčov'!$A$2:$B$55,2,FALSE)=30,30,20),0))</f>
        <v>20</v>
      </c>
      <c r="AB24" s="130">
        <f>IF(ISBLANK($AD$3),"",IF(OR(Tipy!Z18=Výsledky!$AB$6,Tipy!Z18=Výsledky!$AB$7,Tipy!Z18=Výsledky!$AB$8,Tipy!Z18=Výsledky!$AB$9),IF(VLOOKUP(Tipy!Z18,'Kategórie hráčov'!$A$2:$B$55,2,FALSE)=30,30,20),0))</f>
        <v>0</v>
      </c>
      <c r="AC24" s="131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4">
        <f>IF(ISBLANK($AD$3),"",IF(ISBLANK(Tipy!V18),"-",SUM(Y24:AC24)))</f>
        <v>20</v>
      </c>
      <c r="AE24" s="133"/>
      <c r="AF24" s="130">
        <f>IF(ISBLANK($AK$3),"",IF(ISBLANK(Tipy!AB18),0,IF(AND(Tipy!AB18=Výsledky!$AI$3,Tipy!AD18=Výsledky!$AK$3),60,0)))</f>
        <v>0</v>
      </c>
      <c r="AG24" s="13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30">
        <f>IF(ISBLANK($AK$3),"",IF(OR(Tipy!AE18=Výsledky!$AF$6,Tipy!AE18=Výsledky!$AF$7,Tipy!AE18=Výsledky!$AF$8,Tipy!AE18=Výsledky!$AF$9),IF(VLOOKUP(Tipy!AE18,'Kategórie hráčov'!$A$2:$B$55,2,FALSE)=30,30,20),0))</f>
        <v>0</v>
      </c>
      <c r="AI24" s="130">
        <f>IF(ISBLANK($AK$3),"",IF(OR(Tipy!AF18=Výsledky!$AI$6,Tipy!AF18=Výsledky!$AI$7,Tipy!AF18=Výsledky!$AI$8,Tipy!AF18=Výsledky!$AI$9),IF(VLOOKUP(Tipy!AF18,'Kategórie hráčov'!$A$2:$B$55,2,FALSE)=30,30,20),0))</f>
        <v>30</v>
      </c>
      <c r="AJ24" s="13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4">
        <f>IF(ISBLANK($AK$3),"",IF(ISBLANK(Tipy!AB18),"-",SUM(AF24:AJ24)))</f>
        <v>50</v>
      </c>
      <c r="AL24" s="133"/>
      <c r="AM24" s="130" t="str">
        <f>IF(ISBLANK($AR$3),"",IF(ISBLANK(Tipy!AH18),0,IF(AND(Tipy!AH18=Výsledky!$AP$3,Tipy!AJ18=Výsledky!$AR$3),60,0)))</f>
        <v/>
      </c>
      <c r="AN24" s="130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130" t="str">
        <f>IF(ISBLANK($AR$3),"",IF(OR(Tipy!AK18=Výsledky!$AM$6,Tipy!AK18=Výsledky!$AM$7,Tipy!AK18=Výsledky!$AM$8,Tipy!AK18=Výsledky!$AM$9),IF(VLOOKUP(Tipy!AK18,'Kategórie hráčov'!$A$2:$B$55,2,FALSE)=30,30,20),0))</f>
        <v/>
      </c>
      <c r="AP24" s="130" t="str">
        <f>IF(ISBLANK($AR$3),"",IF(OR(Tipy!AL18=Výsledky!$AP$6,Tipy!AL18=Výsledky!$AP$7,Tipy!AL18=Výsledky!$AP$8,Tipy!AL18=Výsledky!$AP$9),IF(VLOOKUP(Tipy!AL18,'Kategórie hráčov'!$A$2:$B$55,2,FALSE)=30,30,20),0))</f>
        <v/>
      </c>
      <c r="AQ24" s="131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134" t="str">
        <f>IF(ISBLANK($AR$3),"",IF(ISBLANK(Tipy!AH18),"-",SUM(AM24:AQ24)))</f>
        <v/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6.8">
      <c r="A25" s="128">
        <f>Tipy!A19</f>
        <v>77</v>
      </c>
      <c r="B25" s="170" t="str">
        <f>IF(Tipy!B19="","",Tipy!B19)</f>
        <v>emdzej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0</v>
      </c>
      <c r="G25" s="130">
        <f>IF(ISBLANK($I$3),"",IF(OR(Tipy!H19=Výsledky!$G$6,Tipy!H19=Výsledky!$G$7,Tipy!H19=Výsledky!$G$8,Tipy!H19=Výsledky!$G$9),IF(VLOOKUP(Tipy!H19,'Kategórie hráčov'!$A$2:$B$55,2,FALSE)=30,30,20),0))</f>
        <v>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 t="str">
        <f>IF(ISBLANK($I$3),"",IF(ISBLANK(Tipy!D19),"-",SUM(D25:H25)))</f>
        <v>-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 t="str">
        <f>IF(ISBLANK($P$3),"",IF(ISBLANK(Tipy!J19),"-",SUM(K25:O25)))</f>
        <v>-</v>
      </c>
      <c r="Q25" s="133"/>
      <c r="R25" s="130">
        <f>IF(ISBLANK($W$3),"",IF(ISBLANK(Tipy!P19),0,IF(AND(Tipy!P19=Výsledky!$U$3,Tipy!R19=Výsledky!$W$3),60,0)))</f>
        <v>0</v>
      </c>
      <c r="S25" s="13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30">
        <f>IF(ISBLANK($W$3),"",IF(OR(Tipy!S19=Výsledky!$R$6,Tipy!S19=Výsledky!$R$7,Tipy!S19=Výsledky!$R$8,Tipy!S19=Výsledky!$R$9),IF(VLOOKUP(Tipy!S19,'Kategórie hráčov'!$A$2:$B$55,2,FALSE)=30,30,20),0))</f>
        <v>0</v>
      </c>
      <c r="U25" s="130">
        <f>IF(ISBLANK($W$3),"",IF(OR(Tipy!T19=Výsledky!$U$6,Tipy!T19=Výsledky!$U$7,Tipy!T19=Výsledky!$U$8,Tipy!T19=Výsledky!$U$9),IF(VLOOKUP(Tipy!T19,'Kategórie hráčov'!$A$2:$B$55,2,FALSE)=30,30,20),0))</f>
        <v>0</v>
      </c>
      <c r="V25" s="131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4">
        <f>IF(ISBLANK($W$3),"",IF(ISBLANK(Tipy!P19),"-",SUM(R25:V25)))</f>
        <v>0</v>
      </c>
      <c r="X25" s="133"/>
      <c r="Y25" s="130">
        <f>IF(ISBLANK($AD$3),"",IF(ISBLANK(Tipy!V19),0,IF(AND(Tipy!V19=Výsledky!$AB$3,Tipy!X19=Výsledky!$AD$3),60,0)))</f>
        <v>0</v>
      </c>
      <c r="Z25" s="13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30">
        <f>IF(ISBLANK($AD$3),"",IF(OR(Tipy!Y19=Výsledky!$Y$6,Tipy!Y19=Výsledky!$Y$7,Tipy!Y19=Výsledky!$Y$8,Tipy!Y19=Výsledky!$Y$9),IF(VLOOKUP(Tipy!Y19,'Kategórie hráčov'!$A$2:$B$55,2,FALSE)=30,30,20),0))</f>
        <v>0</v>
      </c>
      <c r="AB25" s="130">
        <f>IF(ISBLANK($AD$3),"",IF(OR(Tipy!Z19=Výsledky!$AB$6,Tipy!Z19=Výsledky!$AB$7,Tipy!Z19=Výsledky!$AB$8,Tipy!Z19=Výsledky!$AB$9),IF(VLOOKUP(Tipy!Z19,'Kategórie hráčov'!$A$2:$B$55,2,FALSE)=30,30,20),0))</f>
        <v>0</v>
      </c>
      <c r="AC25" s="13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4" t="str">
        <f>IF(ISBLANK($AD$3),"",IF(ISBLANK(Tipy!V19),"-",SUM(Y25:AC25)))</f>
        <v>-</v>
      </c>
      <c r="AE25" s="133"/>
      <c r="AF25" s="130">
        <f>IF(ISBLANK($AK$3),"",IF(ISBLANK(Tipy!AB19),0,IF(AND(Tipy!AB19=Výsledky!$AI$3,Tipy!AD19=Výsledky!$AK$3),60,0)))</f>
        <v>0</v>
      </c>
      <c r="AG25" s="13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30">
        <f>IF(ISBLANK($AK$3),"",IF(OR(Tipy!AE19=Výsledky!$AF$6,Tipy!AE19=Výsledky!$AF$7,Tipy!AE19=Výsledky!$AF$8,Tipy!AE19=Výsledky!$AF$9),IF(VLOOKUP(Tipy!AE19,'Kategórie hráčov'!$A$2:$B$55,2,FALSE)=30,30,20),0))</f>
        <v>20</v>
      </c>
      <c r="AI25" s="130">
        <f>IF(ISBLANK($AK$3),"",IF(OR(Tipy!AF19=Výsledky!$AI$6,Tipy!AF19=Výsledky!$AI$7,Tipy!AF19=Výsledky!$AI$8,Tipy!AF19=Výsledky!$AI$9),IF(VLOOKUP(Tipy!AF19,'Kategórie hráčov'!$A$2:$B$55,2,FALSE)=30,30,20),0))</f>
        <v>0</v>
      </c>
      <c r="AJ25" s="13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4">
        <f>IF(ISBLANK($AK$3),"",IF(ISBLANK(Tipy!AB19),"-",SUM(AF25:AJ25)))</f>
        <v>40</v>
      </c>
      <c r="AL25" s="133"/>
      <c r="AM25" s="130" t="str">
        <f>IF(ISBLANK($AR$3),"",IF(ISBLANK(Tipy!AH19),0,IF(AND(Tipy!AH19=Výsledky!$AP$3,Tipy!AJ19=Výsledky!$AR$3),60,0)))</f>
        <v/>
      </c>
      <c r="AN25" s="130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130" t="str">
        <f>IF(ISBLANK($AR$3),"",IF(OR(Tipy!AK19=Výsledky!$AM$6,Tipy!AK19=Výsledky!$AM$7,Tipy!AK19=Výsledky!$AM$8,Tipy!AK19=Výsledky!$AM$9),IF(VLOOKUP(Tipy!AK19,'Kategórie hráčov'!$A$2:$B$55,2,FALSE)=30,30,20),0))</f>
        <v/>
      </c>
      <c r="AP25" s="130" t="str">
        <f>IF(ISBLANK($AR$3),"",IF(OR(Tipy!AL19=Výsledky!$AP$6,Tipy!AL19=Výsledky!$AP$7,Tipy!AL19=Výsledky!$AP$8,Tipy!AL19=Výsledky!$AP$9),IF(VLOOKUP(Tipy!AL19,'Kategórie hráčov'!$A$2:$B$55,2,FALSE)=30,30,20),0))</f>
        <v/>
      </c>
      <c r="AQ25" s="131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134" t="str">
        <f>IF(ISBLANK($AR$3),"",IF(ISBLANK(Tipy!AH19),"-",SUM(AM25:AQ25)))</f>
        <v/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6.8">
      <c r="A26" s="128">
        <f>Tipy!A20</f>
        <v>35</v>
      </c>
      <c r="B26" s="170" t="str">
        <f>IF(Tipy!B20="","",Tipy!B20)</f>
        <v>fedd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32">
        <f>IF(ISBLANK($I$3),"",IF(ISBLANK(Tipy!D20),"-",SUM(D26:H26)))</f>
        <v>50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32">
        <f>IF(ISBLANK($P$3),"",IF(ISBLANK(Tipy!J20),"-",SUM(K26:O26)))</f>
        <v>30</v>
      </c>
      <c r="Q26" s="133"/>
      <c r="R26" s="130">
        <f>IF(ISBLANK($W$3),"",IF(ISBLANK(Tipy!P20),0,IF(AND(Tipy!P20=Výsledky!$U$3,Tipy!R20=Výsledky!$W$3),60,0)))</f>
        <v>0</v>
      </c>
      <c r="S26" s="13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30">
        <f>IF(ISBLANK($W$3),"",IF(OR(Tipy!S20=Výsledky!$R$6,Tipy!S20=Výsledky!$R$7,Tipy!S20=Výsledky!$R$8,Tipy!S20=Výsledky!$R$9),IF(VLOOKUP(Tipy!S20,'Kategórie hráčov'!$A$2:$B$55,2,FALSE)=30,30,20),0))</f>
        <v>0</v>
      </c>
      <c r="U26" s="130">
        <f>IF(ISBLANK($W$3),"",IF(OR(Tipy!T20=Výsledky!$U$6,Tipy!T20=Výsledky!$U$7,Tipy!T20=Výsledky!$U$8,Tipy!T20=Výsledky!$U$9),IF(VLOOKUP(Tipy!T20,'Kategórie hráčov'!$A$2:$B$55,2,FALSE)=30,30,20),0))</f>
        <v>0</v>
      </c>
      <c r="V26" s="131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4">
        <f>IF(ISBLANK($W$3),"",IF(ISBLANK(Tipy!P20),"-",SUM(R26:V26)))</f>
        <v>0</v>
      </c>
      <c r="X26" s="133"/>
      <c r="Y26" s="130">
        <f>IF(ISBLANK($AD$3),"",IF(ISBLANK(Tipy!V20),0,IF(AND(Tipy!V20=Výsledky!$AB$3,Tipy!X20=Výsledky!$AD$3),60,0)))</f>
        <v>0</v>
      </c>
      <c r="Z26" s="13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30">
        <f>IF(ISBLANK($AD$3),"",IF(OR(Tipy!Y20=Výsledky!$Y$6,Tipy!Y20=Výsledky!$Y$7,Tipy!Y20=Výsledky!$Y$8,Tipy!Y20=Výsledky!$Y$9),IF(VLOOKUP(Tipy!Y20,'Kategórie hráčov'!$A$2:$B$55,2,FALSE)=30,30,20),0))</f>
        <v>20</v>
      </c>
      <c r="AB26" s="130">
        <f>IF(ISBLANK($AD$3),"",IF(OR(Tipy!Z20=Výsledky!$AB$6,Tipy!Z20=Výsledky!$AB$7,Tipy!Z20=Výsledky!$AB$8,Tipy!Z20=Výsledky!$AB$9),IF(VLOOKUP(Tipy!Z20,'Kategórie hráčov'!$A$2:$B$55,2,FALSE)=30,30,20),0))</f>
        <v>0</v>
      </c>
      <c r="AC26" s="131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4">
        <f>IF(ISBLANK($AD$3),"",IF(ISBLANK(Tipy!V20),"-",SUM(Y26:AC26)))</f>
        <v>20</v>
      </c>
      <c r="AE26" s="133"/>
      <c r="AF26" s="130">
        <f>IF(ISBLANK($AK$3),"",IF(ISBLANK(Tipy!AB20),0,IF(AND(Tipy!AB20=Výsledky!$AI$3,Tipy!AD20=Výsledky!$AK$3),60,0)))</f>
        <v>0</v>
      </c>
      <c r="AG26" s="13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30">
        <f>IF(ISBLANK($AK$3),"",IF(OR(Tipy!AE20=Výsledky!$AF$6,Tipy!AE20=Výsledky!$AF$7,Tipy!AE20=Výsledky!$AF$8,Tipy!AE20=Výsledky!$AF$9),IF(VLOOKUP(Tipy!AE20,'Kategórie hráčov'!$A$2:$B$55,2,FALSE)=30,30,20),0))</f>
        <v>0</v>
      </c>
      <c r="AI26" s="130">
        <f>IF(ISBLANK($AK$3),"",IF(OR(Tipy!AF20=Výsledky!$AI$6,Tipy!AF20=Výsledky!$AI$7,Tipy!AF20=Výsledky!$AI$8,Tipy!AF20=Výsledky!$AI$9),IF(VLOOKUP(Tipy!AF20,'Kategórie hráčov'!$A$2:$B$55,2,FALSE)=30,30,20),0))</f>
        <v>0</v>
      </c>
      <c r="AJ26" s="13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4">
        <f>IF(ISBLANK($AK$3),"",IF(ISBLANK(Tipy!AB20),"-",SUM(AF26:AJ26)))</f>
        <v>20</v>
      </c>
      <c r="AL26" s="133"/>
      <c r="AM26" s="130" t="str">
        <f>IF(ISBLANK($AR$3),"",IF(ISBLANK(Tipy!AH20),0,IF(AND(Tipy!AH20=Výsledky!$AP$3,Tipy!AJ20=Výsledky!$AR$3),60,0)))</f>
        <v/>
      </c>
      <c r="AN26" s="130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130" t="str">
        <f>IF(ISBLANK($AR$3),"",IF(OR(Tipy!AK20=Výsledky!$AM$6,Tipy!AK20=Výsledky!$AM$7,Tipy!AK20=Výsledky!$AM$8,Tipy!AK20=Výsledky!$AM$9),IF(VLOOKUP(Tipy!AK20,'Kategórie hráčov'!$A$2:$B$55,2,FALSE)=30,30,20),0))</f>
        <v/>
      </c>
      <c r="AP26" s="130" t="str">
        <f>IF(ISBLANK($AR$3),"",IF(OR(Tipy!AL20=Výsledky!$AP$6,Tipy!AL20=Výsledky!$AP$7,Tipy!AL20=Výsledky!$AP$8,Tipy!AL20=Výsledky!$AP$9),IF(VLOOKUP(Tipy!AL20,'Kategórie hráčov'!$A$2:$B$55,2,FALSE)=30,30,20),0))</f>
        <v/>
      </c>
      <c r="AQ26" s="131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134" t="str">
        <f>IF(ISBLANK($AR$3),"",IF(ISBLANK(Tipy!AH20),"-",SUM(AM26:AQ26)))</f>
        <v/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6.8">
      <c r="A27" s="128">
        <f>Tipy!A21</f>
        <v>31</v>
      </c>
      <c r="B27" s="170" t="str">
        <f>IF(Tipy!B21="","",Tipy!B21)</f>
        <v>Feri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20</v>
      </c>
      <c r="G27" s="130">
        <f>IF(ISBLANK($I$3),"",IF(OR(Tipy!H21=Výsledky!$G$6,Tipy!H21=Výsledky!$G$7,Tipy!H21=Výsledky!$G$8,Tipy!H21=Výsledky!$G$9),IF(VLOOKUP(Tipy!H21,'Kategórie hráčov'!$A$2:$B$55,2,FALSE)=30,30,20),0))</f>
        <v>30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50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20</v>
      </c>
      <c r="Q27" s="133"/>
      <c r="R27" s="130">
        <f>IF(ISBLANK($W$3),"",IF(ISBLANK(Tipy!P21),0,IF(AND(Tipy!P21=Výsledky!$U$3,Tipy!R21=Výsledky!$W$3),60,0)))</f>
        <v>0</v>
      </c>
      <c r="S27" s="13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30">
        <f>IF(ISBLANK($W$3),"",IF(OR(Tipy!S21=Výsledky!$R$6,Tipy!S21=Výsledky!$R$7,Tipy!S21=Výsledky!$R$8,Tipy!S21=Výsledky!$R$9),IF(VLOOKUP(Tipy!S21,'Kategórie hráčov'!$A$2:$B$55,2,FALSE)=30,30,20),0))</f>
        <v>0</v>
      </c>
      <c r="U27" s="130">
        <f>IF(ISBLANK($W$3),"",IF(OR(Tipy!T21=Výsledky!$U$6,Tipy!T21=Výsledky!$U$7,Tipy!T21=Výsledky!$U$8,Tipy!T21=Výsledky!$U$9),IF(VLOOKUP(Tipy!T21,'Kategórie hráčov'!$A$2:$B$55,2,FALSE)=30,30,20),0))</f>
        <v>0</v>
      </c>
      <c r="V27" s="131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4">
        <f>IF(ISBLANK($W$3),"",IF(ISBLANK(Tipy!P21),"-",SUM(R27:V27)))</f>
        <v>0</v>
      </c>
      <c r="X27" s="133"/>
      <c r="Y27" s="130">
        <f>IF(ISBLANK($AD$3),"",IF(ISBLANK(Tipy!V21),0,IF(AND(Tipy!V21=Výsledky!$AB$3,Tipy!X21=Výsledky!$AD$3),60,0)))</f>
        <v>0</v>
      </c>
      <c r="Z27" s="13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30">
        <f>IF(ISBLANK($AD$3),"",IF(OR(Tipy!Y21=Výsledky!$Y$6,Tipy!Y21=Výsledky!$Y$7,Tipy!Y21=Výsledky!$Y$8,Tipy!Y21=Výsledky!$Y$9),IF(VLOOKUP(Tipy!Y21,'Kategórie hráčov'!$A$2:$B$55,2,FALSE)=30,30,20),0))</f>
        <v>0</v>
      </c>
      <c r="AB27" s="130">
        <f>IF(ISBLANK($AD$3),"",IF(OR(Tipy!Z21=Výsledky!$AB$6,Tipy!Z21=Výsledky!$AB$7,Tipy!Z21=Výsledky!$AB$8,Tipy!Z21=Výsledky!$AB$9),IF(VLOOKUP(Tipy!Z21,'Kategórie hráčov'!$A$2:$B$55,2,FALSE)=30,30,20),0))</f>
        <v>0</v>
      </c>
      <c r="AC27" s="131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4" t="str">
        <f>IF(ISBLANK($AD$3),"",IF(ISBLANK(Tipy!V21),"-",SUM(Y27:AC27)))</f>
        <v>-</v>
      </c>
      <c r="AE27" s="133"/>
      <c r="AF27" s="130">
        <f>IF(ISBLANK($AK$3),"",IF(ISBLANK(Tipy!AB21),0,IF(AND(Tipy!AB21=Výsledky!$AI$3,Tipy!AD21=Výsledky!$AK$3),60,0)))</f>
        <v>0</v>
      </c>
      <c r="AG27" s="13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30">
        <f>IF(ISBLANK($AK$3),"",IF(OR(Tipy!AE21=Výsledky!$AF$6,Tipy!AE21=Výsledky!$AF$7,Tipy!AE21=Výsledky!$AF$8,Tipy!AE21=Výsledky!$AF$9),IF(VLOOKUP(Tipy!AE21,'Kategórie hráčov'!$A$2:$B$55,2,FALSE)=30,30,20),0))</f>
        <v>0</v>
      </c>
      <c r="AI27" s="130">
        <f>IF(ISBLANK($AK$3),"",IF(OR(Tipy!AF21=Výsledky!$AI$6,Tipy!AF21=Výsledky!$AI$7,Tipy!AF21=Výsledky!$AI$8,Tipy!AF21=Výsledky!$AI$9),IF(VLOOKUP(Tipy!AF21,'Kategórie hráčov'!$A$2:$B$55,2,FALSE)=30,30,20),0))</f>
        <v>0</v>
      </c>
      <c r="AJ27" s="13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4">
        <f>IF(ISBLANK($AK$3),"",IF(ISBLANK(Tipy!AB21),"-",SUM(AF27:AJ27)))</f>
        <v>20</v>
      </c>
      <c r="AL27" s="133"/>
      <c r="AM27" s="130" t="str">
        <f>IF(ISBLANK($AR$3),"",IF(ISBLANK(Tipy!AH21),0,IF(AND(Tipy!AH21=Výsledky!$AP$3,Tipy!AJ21=Výsledky!$AR$3),60,0)))</f>
        <v/>
      </c>
      <c r="AN27" s="130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130" t="str">
        <f>IF(ISBLANK($AR$3),"",IF(OR(Tipy!AK21=Výsledky!$AM$6,Tipy!AK21=Výsledky!$AM$7,Tipy!AK21=Výsledky!$AM$8,Tipy!AK21=Výsledky!$AM$9),IF(VLOOKUP(Tipy!AK21,'Kategórie hráčov'!$A$2:$B$55,2,FALSE)=30,30,20),0))</f>
        <v/>
      </c>
      <c r="AP27" s="130" t="str">
        <f>IF(ISBLANK($AR$3),"",IF(OR(Tipy!AL21=Výsledky!$AP$6,Tipy!AL21=Výsledky!$AP$7,Tipy!AL21=Výsledky!$AP$8,Tipy!AL21=Výsledky!$AP$9),IF(VLOOKUP(Tipy!AL21,'Kategórie hráčov'!$A$2:$B$55,2,FALSE)=30,30,20),0))</f>
        <v/>
      </c>
      <c r="AQ27" s="131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134" t="str">
        <f>IF(ISBLANK($AR$3),"",IF(ISBLANK(Tipy!AH21),"-",SUM(AM27:AQ27)))</f>
        <v/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6.8">
      <c r="A28" s="128">
        <f>Tipy!A22</f>
        <v>29</v>
      </c>
      <c r="B28" s="170" t="str">
        <f>IF(Tipy!B22="","",Tipy!B22)</f>
        <v>Fifo</v>
      </c>
      <c r="C28" s="129"/>
      <c r="D28" s="130">
        <f>IF(ISBLANK($I$3),"",IF(ISBLANK(Tipy!D22),0,IF(AND(Tipy!D22=Výsledky!$G$3,Tipy!F22=Výsledky!$I$3),60,0)))</f>
        <v>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20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20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>
        <f>IF(ISBLANK($P$3),"",IF(ISBLANK(Tipy!J22),"-",SUM(K28:O28)))</f>
        <v>20</v>
      </c>
      <c r="Q28" s="133"/>
      <c r="R28" s="130">
        <f>IF(ISBLANK($W$3),"",IF(ISBLANK(Tipy!P22),0,IF(AND(Tipy!P22=Výsledky!$U$3,Tipy!R22=Výsledky!$W$3),60,0)))</f>
        <v>0</v>
      </c>
      <c r="S28" s="13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30">
        <f>IF(ISBLANK($W$3),"",IF(OR(Tipy!S22=Výsledky!$R$6,Tipy!S22=Výsledky!$R$7,Tipy!S22=Výsledky!$R$8,Tipy!S22=Výsledky!$R$9),IF(VLOOKUP(Tipy!S22,'Kategórie hráčov'!$A$2:$B$55,2,FALSE)=30,30,20),0))</f>
        <v>0</v>
      </c>
      <c r="U28" s="130">
        <f>IF(ISBLANK($W$3),"",IF(OR(Tipy!T22=Výsledky!$U$6,Tipy!T22=Výsledky!$U$7,Tipy!T22=Výsledky!$U$8,Tipy!T22=Výsledky!$U$9),IF(VLOOKUP(Tipy!T22,'Kategórie hráčov'!$A$2:$B$55,2,FALSE)=30,30,20),0))</f>
        <v>0</v>
      </c>
      <c r="V28" s="131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4">
        <f>IF(ISBLANK($W$3),"",IF(ISBLANK(Tipy!P22),"-",SUM(R28:V28)))</f>
        <v>0</v>
      </c>
      <c r="X28" s="133"/>
      <c r="Y28" s="130">
        <f>IF(ISBLANK($AD$3),"",IF(ISBLANK(Tipy!V22),0,IF(AND(Tipy!V22=Výsledky!$AB$3,Tipy!X22=Výsledky!$AD$3),60,0)))</f>
        <v>0</v>
      </c>
      <c r="Z28" s="13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30">
        <f>IF(ISBLANK($AD$3),"",IF(OR(Tipy!Y22=Výsledky!$Y$6,Tipy!Y22=Výsledky!$Y$7,Tipy!Y22=Výsledky!$Y$8,Tipy!Y22=Výsledky!$Y$9),IF(VLOOKUP(Tipy!Y22,'Kategórie hráčov'!$A$2:$B$55,2,FALSE)=30,30,20),0))</f>
        <v>20</v>
      </c>
      <c r="AB28" s="130">
        <f>IF(ISBLANK($AD$3),"",IF(OR(Tipy!Z22=Výsledky!$AB$6,Tipy!Z22=Výsledky!$AB$7,Tipy!Z22=Výsledky!$AB$8,Tipy!Z22=Výsledky!$AB$9),IF(VLOOKUP(Tipy!Z22,'Kategórie hráčov'!$A$2:$B$55,2,FALSE)=30,30,20),0))</f>
        <v>0</v>
      </c>
      <c r="AC28" s="131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4">
        <f>IF(ISBLANK($AD$3),"",IF(ISBLANK(Tipy!V22),"-",SUM(Y28:AC28)))</f>
        <v>30</v>
      </c>
      <c r="AE28" s="133"/>
      <c r="AF28" s="130">
        <f>IF(ISBLANK($AK$3),"",IF(ISBLANK(Tipy!AB22),0,IF(AND(Tipy!AB22=Výsledky!$AI$3,Tipy!AD22=Výsledky!$AK$3),60,0)))</f>
        <v>0</v>
      </c>
      <c r="AG28" s="13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30">
        <f>IF(ISBLANK($AK$3),"",IF(OR(Tipy!AE22=Výsledky!$AF$6,Tipy!AE22=Výsledky!$AF$7,Tipy!AE22=Výsledky!$AF$8,Tipy!AE22=Výsledky!$AF$9),IF(VLOOKUP(Tipy!AE22,'Kategórie hráčov'!$A$2:$B$55,2,FALSE)=30,30,20),0))</f>
        <v>0</v>
      </c>
      <c r="AI28" s="130">
        <f>IF(ISBLANK($AK$3),"",IF(OR(Tipy!AF22=Výsledky!$AI$6,Tipy!AF22=Výsledky!$AI$7,Tipy!AF22=Výsledky!$AI$8,Tipy!AF22=Výsledky!$AI$9),IF(VLOOKUP(Tipy!AF22,'Kategórie hráčov'!$A$2:$B$55,2,FALSE)=30,30,20),0))</f>
        <v>0</v>
      </c>
      <c r="AJ28" s="13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4">
        <f>IF(ISBLANK($AK$3),"",IF(ISBLANK(Tipy!AB22),"-",SUM(AF28:AJ28)))</f>
        <v>20</v>
      </c>
      <c r="AL28" s="133"/>
      <c r="AM28" s="130" t="str">
        <f>IF(ISBLANK($AR$3),"",IF(ISBLANK(Tipy!AH22),0,IF(AND(Tipy!AH22=Výsledky!$AP$3,Tipy!AJ22=Výsledky!$AR$3),60,0)))</f>
        <v/>
      </c>
      <c r="AN28" s="130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130" t="str">
        <f>IF(ISBLANK($AR$3),"",IF(OR(Tipy!AK22=Výsledky!$AM$6,Tipy!AK22=Výsledky!$AM$7,Tipy!AK22=Výsledky!$AM$8,Tipy!AK22=Výsledky!$AM$9),IF(VLOOKUP(Tipy!AK22,'Kategórie hráčov'!$A$2:$B$55,2,FALSE)=30,30,20),0))</f>
        <v/>
      </c>
      <c r="AP28" s="130" t="str">
        <f>IF(ISBLANK($AR$3),"",IF(OR(Tipy!AL22=Výsledky!$AP$6,Tipy!AL22=Výsledky!$AP$7,Tipy!AL22=Výsledky!$AP$8,Tipy!AL22=Výsledky!$AP$9),IF(VLOOKUP(Tipy!AL22,'Kategórie hráčov'!$A$2:$B$55,2,FALSE)=30,30,20),0))</f>
        <v/>
      </c>
      <c r="AQ28" s="131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134" t="str">
        <f>IF(ISBLANK($AR$3),"",IF(ISBLANK(Tipy!AH22),"-",SUM(AM28:AQ28)))</f>
        <v/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6.8">
      <c r="A29" s="128">
        <f>Tipy!A23</f>
        <v>18</v>
      </c>
      <c r="B29" s="170" t="str">
        <f>IF(Tipy!B23="","",Tipy!B23)</f>
        <v>GaboLFC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>
        <f>IF(ISBLANK($I$3),"",IF(ISBLANK(Tipy!D23),"-",SUM(D29:H29)))</f>
        <v>0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20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40</v>
      </c>
      <c r="Q29" s="133"/>
      <c r="R29" s="130">
        <f>IF(ISBLANK($W$3),"",IF(ISBLANK(Tipy!P23),0,IF(AND(Tipy!P23=Výsledky!$U$3,Tipy!R23=Výsledky!$W$3),60,0)))</f>
        <v>0</v>
      </c>
      <c r="S29" s="13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30">
        <f>IF(ISBLANK($W$3),"",IF(OR(Tipy!S23=Výsledky!$R$6,Tipy!S23=Výsledky!$R$7,Tipy!S23=Výsledky!$R$8,Tipy!S23=Výsledky!$R$9),IF(VLOOKUP(Tipy!S23,'Kategórie hráčov'!$A$2:$B$55,2,FALSE)=30,30,20),0))</f>
        <v>0</v>
      </c>
      <c r="U29" s="130">
        <f>IF(ISBLANK($W$3),"",IF(OR(Tipy!T23=Výsledky!$U$6,Tipy!T23=Výsledky!$U$7,Tipy!T23=Výsledky!$U$8,Tipy!T23=Výsledky!$U$9),IF(VLOOKUP(Tipy!T23,'Kategórie hráčov'!$A$2:$B$55,2,FALSE)=30,30,20),0))</f>
        <v>0</v>
      </c>
      <c r="V29" s="131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4">
        <f>IF(ISBLANK($W$3),"",IF(ISBLANK(Tipy!P23),"-",SUM(R29:V29)))</f>
        <v>0</v>
      </c>
      <c r="X29" s="133"/>
      <c r="Y29" s="130">
        <f>IF(ISBLANK($AD$3),"",IF(ISBLANK(Tipy!V23),0,IF(AND(Tipy!V23=Výsledky!$AB$3,Tipy!X23=Výsledky!$AD$3),60,0)))</f>
        <v>0</v>
      </c>
      <c r="Z29" s="13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30">
        <f>IF(ISBLANK($AD$3),"",IF(OR(Tipy!Y23=Výsledky!$Y$6,Tipy!Y23=Výsledky!$Y$7,Tipy!Y23=Výsledky!$Y$8,Tipy!Y23=Výsledky!$Y$9),IF(VLOOKUP(Tipy!Y23,'Kategórie hráčov'!$A$2:$B$55,2,FALSE)=30,30,20),0))</f>
        <v>20</v>
      </c>
      <c r="AB29" s="130">
        <f>IF(ISBLANK($AD$3),"",IF(OR(Tipy!Z23=Výsledky!$AB$6,Tipy!Z23=Výsledky!$AB$7,Tipy!Z23=Výsledky!$AB$8,Tipy!Z23=Výsledky!$AB$9),IF(VLOOKUP(Tipy!Z23,'Kategórie hráčov'!$A$2:$B$55,2,FALSE)=30,30,20),0))</f>
        <v>0</v>
      </c>
      <c r="AC29" s="13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4">
        <f>IF(ISBLANK($AD$3),"",IF(ISBLANK(Tipy!V23),"-",SUM(Y29:AC29)))</f>
        <v>20</v>
      </c>
      <c r="AE29" s="133"/>
      <c r="AF29" s="130">
        <f>IF(ISBLANK($AK$3),"",IF(ISBLANK(Tipy!AB23),0,IF(AND(Tipy!AB23=Výsledky!$AI$3,Tipy!AD23=Výsledky!$AK$3),60,0)))</f>
        <v>0</v>
      </c>
      <c r="AG29" s="13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30">
        <f>IF(ISBLANK($AK$3),"",IF(OR(Tipy!AE23=Výsledky!$AF$6,Tipy!AE23=Výsledky!$AF$7,Tipy!AE23=Výsledky!$AF$8,Tipy!AE23=Výsledky!$AF$9),IF(VLOOKUP(Tipy!AE23,'Kategórie hráčov'!$A$2:$B$55,2,FALSE)=30,30,20),0))</f>
        <v>0</v>
      </c>
      <c r="AI29" s="130">
        <f>IF(ISBLANK($AK$3),"",IF(OR(Tipy!AF23=Výsledky!$AI$6,Tipy!AF23=Výsledky!$AI$7,Tipy!AF23=Výsledky!$AI$8,Tipy!AF23=Výsledky!$AI$9),IF(VLOOKUP(Tipy!AF23,'Kategórie hráčov'!$A$2:$B$55,2,FALSE)=30,30,20),0))</f>
        <v>0</v>
      </c>
      <c r="AJ29" s="13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4">
        <f>IF(ISBLANK($AK$3),"",IF(ISBLANK(Tipy!AB23),"-",SUM(AF29:AJ29)))</f>
        <v>20</v>
      </c>
      <c r="AL29" s="133"/>
      <c r="AM29" s="130" t="str">
        <f>IF(ISBLANK($AR$3),"",IF(ISBLANK(Tipy!AH23),0,IF(AND(Tipy!AH23=Výsledky!$AP$3,Tipy!AJ23=Výsledky!$AR$3),60,0)))</f>
        <v/>
      </c>
      <c r="AN29" s="130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130" t="str">
        <f>IF(ISBLANK($AR$3),"",IF(OR(Tipy!AK23=Výsledky!$AM$6,Tipy!AK23=Výsledky!$AM$7,Tipy!AK23=Výsledky!$AM$8,Tipy!AK23=Výsledky!$AM$9),IF(VLOOKUP(Tipy!AK23,'Kategórie hráčov'!$A$2:$B$55,2,FALSE)=30,30,20),0))</f>
        <v/>
      </c>
      <c r="AP29" s="130" t="str">
        <f>IF(ISBLANK($AR$3),"",IF(OR(Tipy!AL23=Výsledky!$AP$6,Tipy!AL23=Výsledky!$AP$7,Tipy!AL23=Výsledky!$AP$8,Tipy!AL23=Výsledky!$AP$9),IF(VLOOKUP(Tipy!AL23,'Kategórie hráčov'!$A$2:$B$55,2,FALSE)=30,30,20),0))</f>
        <v/>
      </c>
      <c r="AQ29" s="131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134" t="str">
        <f>IF(ISBLANK($AR$3),"",IF(ISBLANK(Tipy!AH23),"-",SUM(AM29:AQ29)))</f>
        <v/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6.8">
      <c r="A30" s="128">
        <f>Tipy!A24</f>
        <v>55</v>
      </c>
      <c r="B30" s="170" t="str">
        <f>IF(Tipy!B24="","",Tipy!B24)</f>
        <v>ivez</v>
      </c>
      <c r="C30" s="129"/>
      <c r="D30" s="130">
        <f>IF(ISBLANK($I$3),"",IF(ISBLANK(Tipy!D24),0,IF(AND(Tipy!D24=Výsledky!$G$3,Tipy!F24=Výsledky!$I$3),60,0)))</f>
        <v>60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80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0</v>
      </c>
      <c r="N30" s="130">
        <f>IF(ISBLANK($P$3),"",IF(OR(Tipy!N24=Výsledky!$N$6,Tipy!N24=Výsledky!$N$7,Tipy!N24=Výsledky!$N$8,Tipy!N24=Výsledky!$N$9),IF(VLOOKUP(Tipy!N24,'Kategórie hráčov'!$A$2:$B$55,2,FALSE)=30,30,20),0))</f>
        <v>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 t="str">
        <f>IF(ISBLANK($P$3),"",IF(ISBLANK(Tipy!J24),"-",SUM(K30:O30)))</f>
        <v>-</v>
      </c>
      <c r="Q30" s="133"/>
      <c r="R30" s="130">
        <f>IF(ISBLANK($W$3),"",IF(ISBLANK(Tipy!P24),0,IF(AND(Tipy!P24=Výsledky!$U$3,Tipy!R24=Výsledky!$W$3),60,0)))</f>
        <v>0</v>
      </c>
      <c r="S30" s="13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30">
        <f>IF(ISBLANK($W$3),"",IF(OR(Tipy!S24=Výsledky!$R$6,Tipy!S24=Výsledky!$R$7,Tipy!S24=Výsledky!$R$8,Tipy!S24=Výsledky!$R$9),IF(VLOOKUP(Tipy!S24,'Kategórie hráčov'!$A$2:$B$55,2,FALSE)=30,30,20),0))</f>
        <v>0</v>
      </c>
      <c r="U30" s="130">
        <f>IF(ISBLANK($W$3),"",IF(OR(Tipy!T24=Výsledky!$U$6,Tipy!T24=Výsledky!$U$7,Tipy!T24=Výsledky!$U$8,Tipy!T24=Výsledky!$U$9),IF(VLOOKUP(Tipy!T24,'Kategórie hráčov'!$A$2:$B$55,2,FALSE)=30,30,20),0))</f>
        <v>0</v>
      </c>
      <c r="V30" s="131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4">
        <f>IF(ISBLANK($W$3),"",IF(ISBLANK(Tipy!P24),"-",SUM(R30:V30)))</f>
        <v>0</v>
      </c>
      <c r="X30" s="133"/>
      <c r="Y30" s="130">
        <f>IF(ISBLANK($AD$3),"",IF(ISBLANK(Tipy!V24),0,IF(AND(Tipy!V24=Výsledky!$AB$3,Tipy!X24=Výsledky!$AD$3),60,0)))</f>
        <v>0</v>
      </c>
      <c r="Z30" s="13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30">
        <f>IF(ISBLANK($AD$3),"",IF(OR(Tipy!Y24=Výsledky!$Y$6,Tipy!Y24=Výsledky!$Y$7,Tipy!Y24=Výsledky!$Y$8,Tipy!Y24=Výsledky!$Y$9),IF(VLOOKUP(Tipy!Y24,'Kategórie hráčov'!$A$2:$B$55,2,FALSE)=30,30,20),0))</f>
        <v>20</v>
      </c>
      <c r="AB30" s="130">
        <f>IF(ISBLANK($AD$3),"",IF(OR(Tipy!Z24=Výsledky!$AB$6,Tipy!Z24=Výsledky!$AB$7,Tipy!Z24=Výsledky!$AB$8,Tipy!Z24=Výsledky!$AB$9),IF(VLOOKUP(Tipy!Z24,'Kategórie hráčov'!$A$2:$B$55,2,FALSE)=30,30,20),0))</f>
        <v>0</v>
      </c>
      <c r="AC30" s="13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4">
        <f>IF(ISBLANK($AD$3),"",IF(ISBLANK(Tipy!V24),"-",SUM(Y30:AC30)))</f>
        <v>20</v>
      </c>
      <c r="AE30" s="133"/>
      <c r="AF30" s="130">
        <f>IF(ISBLANK($AK$3),"",IF(ISBLANK(Tipy!AB24),0,IF(AND(Tipy!AB24=Výsledky!$AI$3,Tipy!AD24=Výsledky!$AK$3),60,0)))</f>
        <v>0</v>
      </c>
      <c r="AG30" s="13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30">
        <f>IF(ISBLANK($AK$3),"",IF(OR(Tipy!AE24=Výsledky!$AF$6,Tipy!AE24=Výsledky!$AF$7,Tipy!AE24=Výsledky!$AF$8,Tipy!AE24=Výsledky!$AF$9),IF(VLOOKUP(Tipy!AE24,'Kategórie hráčov'!$A$2:$B$55,2,FALSE)=30,30,20),0))</f>
        <v>0</v>
      </c>
      <c r="AI30" s="130">
        <f>IF(ISBLANK($AK$3),"",IF(OR(Tipy!AF24=Výsledky!$AI$6,Tipy!AF24=Výsledky!$AI$7,Tipy!AF24=Výsledky!$AI$8,Tipy!AF24=Výsledky!$AI$9),IF(VLOOKUP(Tipy!AF24,'Kategórie hráčov'!$A$2:$B$55,2,FALSE)=30,30,20),0))</f>
        <v>0</v>
      </c>
      <c r="AJ30" s="13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4">
        <f>IF(ISBLANK($AK$3),"",IF(ISBLANK(Tipy!AB24),"-",SUM(AF30:AJ30)))</f>
        <v>20</v>
      </c>
      <c r="AL30" s="133"/>
      <c r="AM30" s="130" t="str">
        <f>IF(ISBLANK($AR$3),"",IF(ISBLANK(Tipy!AH24),0,IF(AND(Tipy!AH24=Výsledky!$AP$3,Tipy!AJ24=Výsledky!$AR$3),60,0)))</f>
        <v/>
      </c>
      <c r="AN30" s="130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130" t="str">
        <f>IF(ISBLANK($AR$3),"",IF(OR(Tipy!AK24=Výsledky!$AM$6,Tipy!AK24=Výsledky!$AM$7,Tipy!AK24=Výsledky!$AM$8,Tipy!AK24=Výsledky!$AM$9),IF(VLOOKUP(Tipy!AK24,'Kategórie hráčov'!$A$2:$B$55,2,FALSE)=30,30,20),0))</f>
        <v/>
      </c>
      <c r="AP30" s="130" t="str">
        <f>IF(ISBLANK($AR$3),"",IF(OR(Tipy!AL24=Výsledky!$AP$6,Tipy!AL24=Výsledky!$AP$7,Tipy!AL24=Výsledky!$AP$8,Tipy!AL24=Výsledky!$AP$9),IF(VLOOKUP(Tipy!AL24,'Kategórie hráčov'!$A$2:$B$55,2,FALSE)=30,30,20),0))</f>
        <v/>
      </c>
      <c r="AQ30" s="131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134" t="str">
        <f>IF(ISBLANK($AR$3),"",IF(ISBLANK(Tipy!AH24),"-",SUM(AM30:AQ30)))</f>
        <v/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6.8">
      <c r="A31" s="128">
        <f>Tipy!A25</f>
        <v>24</v>
      </c>
      <c r="B31" s="170" t="str">
        <f>IF(Tipy!B25="","",Tipy!B25)</f>
        <v>ja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 t="str">
        <f>IF(ISBLANK($I$3),"",IF(ISBLANK(Tipy!D25),"-",SUM(D31:H31)))</f>
        <v>-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>
        <f>IF(ISBLANK($W$3),"",IF(ISBLANK(Tipy!P25),0,IF(AND(Tipy!P25=Výsledky!$U$3,Tipy!R25=Výsledky!$W$3),60,0)))</f>
        <v>0</v>
      </c>
      <c r="S31" s="13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30">
        <f>IF(ISBLANK($W$3),"",IF(OR(Tipy!S25=Výsledky!$R$6,Tipy!S25=Výsledky!$R$7,Tipy!S25=Výsledky!$R$8,Tipy!S25=Výsledky!$R$9),IF(VLOOKUP(Tipy!S25,'Kategórie hráčov'!$A$2:$B$55,2,FALSE)=30,30,20),0))</f>
        <v>20</v>
      </c>
      <c r="U31" s="130">
        <f>IF(ISBLANK($W$3),"",IF(OR(Tipy!T25=Výsledky!$U$6,Tipy!T25=Výsledky!$U$7,Tipy!T25=Výsledky!$U$8,Tipy!T25=Výsledky!$U$9),IF(VLOOKUP(Tipy!T25,'Kategórie hráčov'!$A$2:$B$55,2,FALSE)=30,30,20),0))</f>
        <v>0</v>
      </c>
      <c r="V31" s="131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4">
        <f>IF(ISBLANK($W$3),"",IF(ISBLANK(Tipy!P25),"-",SUM(R31:V31)))</f>
        <v>20</v>
      </c>
      <c r="X31" s="133"/>
      <c r="Y31" s="130">
        <f>IF(ISBLANK($AD$3),"",IF(ISBLANK(Tipy!V25),0,IF(AND(Tipy!V25=Výsledky!$AB$3,Tipy!X25=Výsledky!$AD$3),60,0)))</f>
        <v>0</v>
      </c>
      <c r="Z31" s="13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30">
        <f>IF(ISBLANK($AD$3),"",IF(OR(Tipy!Y25=Výsledky!$Y$6,Tipy!Y25=Výsledky!$Y$7,Tipy!Y25=Výsledky!$Y$8,Tipy!Y25=Výsledky!$Y$9),IF(VLOOKUP(Tipy!Y25,'Kategórie hráčov'!$A$2:$B$55,2,FALSE)=30,30,20),0))</f>
        <v>0</v>
      </c>
      <c r="AB31" s="130">
        <f>IF(ISBLANK($AD$3),"",IF(OR(Tipy!Z25=Výsledky!$AB$6,Tipy!Z25=Výsledky!$AB$7,Tipy!Z25=Výsledky!$AB$8,Tipy!Z25=Výsledky!$AB$9),IF(VLOOKUP(Tipy!Z25,'Kategórie hráčov'!$A$2:$B$55,2,FALSE)=30,30,20),0))</f>
        <v>0</v>
      </c>
      <c r="AC31" s="13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4">
        <f>IF(ISBLANK($AD$3),"",IF(ISBLANK(Tipy!V25),"-",SUM(Y31:AC31)))</f>
        <v>0</v>
      </c>
      <c r="AE31" s="133"/>
      <c r="AF31" s="130">
        <f>IF(ISBLANK($AK$3),"",IF(ISBLANK(Tipy!AB25),0,IF(AND(Tipy!AB25=Výsledky!$AI$3,Tipy!AD25=Výsledky!$AK$3),60,0)))</f>
        <v>0</v>
      </c>
      <c r="AG31" s="13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30">
        <f>IF(ISBLANK($AK$3),"",IF(OR(Tipy!AE25=Výsledky!$AF$6,Tipy!AE25=Výsledky!$AF$7,Tipy!AE25=Výsledky!$AF$8,Tipy!AE25=Výsledky!$AF$9),IF(VLOOKUP(Tipy!AE25,'Kategórie hráčov'!$A$2:$B$55,2,FALSE)=30,30,20),0))</f>
        <v>0</v>
      </c>
      <c r="AI31" s="130">
        <f>IF(ISBLANK($AK$3),"",IF(OR(Tipy!AF25=Výsledky!$AI$6,Tipy!AF25=Výsledky!$AI$7,Tipy!AF25=Výsledky!$AI$8,Tipy!AF25=Výsledky!$AI$9),IF(VLOOKUP(Tipy!AF25,'Kategórie hráčov'!$A$2:$B$55,2,FALSE)=30,30,20),0))</f>
        <v>0</v>
      </c>
      <c r="AJ31" s="13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4">
        <f>IF(ISBLANK($AK$3),"",IF(ISBLANK(Tipy!AB25),"-",SUM(AF31:AJ31)))</f>
        <v>20</v>
      </c>
      <c r="AL31" s="133"/>
      <c r="AM31" s="130" t="str">
        <f>IF(ISBLANK($AR$3),"",IF(ISBLANK(Tipy!AH25),0,IF(AND(Tipy!AH25=Výsledky!$AP$3,Tipy!AJ25=Výsledky!$AR$3),60,0)))</f>
        <v/>
      </c>
      <c r="AN31" s="130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130" t="str">
        <f>IF(ISBLANK($AR$3),"",IF(OR(Tipy!AK25=Výsledky!$AM$6,Tipy!AK25=Výsledky!$AM$7,Tipy!AK25=Výsledky!$AM$8,Tipy!AK25=Výsledky!$AM$9),IF(VLOOKUP(Tipy!AK25,'Kategórie hráčov'!$A$2:$B$55,2,FALSE)=30,30,20),0))</f>
        <v/>
      </c>
      <c r="AP31" s="130" t="str">
        <f>IF(ISBLANK($AR$3),"",IF(OR(Tipy!AL25=Výsledky!$AP$6,Tipy!AL25=Výsledky!$AP$7,Tipy!AL25=Výsledky!$AP$8,Tipy!AL25=Výsledky!$AP$9),IF(VLOOKUP(Tipy!AL25,'Kategórie hráčov'!$A$2:$B$55,2,FALSE)=30,30,20),0))</f>
        <v/>
      </c>
      <c r="AQ31" s="131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134" t="str">
        <f>IF(ISBLANK($AR$3),"",IF(ISBLANK(Tipy!AH25),"-",SUM(AM31:AQ31)))</f>
        <v/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6.8">
      <c r="A32" s="128">
        <f>Tipy!A26</f>
        <v>23</v>
      </c>
      <c r="B32" s="170" t="str">
        <f>IF(Tipy!B26="","",Tipy!B26)</f>
        <v>Jaroslav95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32">
        <f>IF(ISBLANK($I$3),"",IF(ISBLANK(Tipy!D26),"-",SUM(D32:H32)))</f>
        <v>20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20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40</v>
      </c>
      <c r="Q32" s="133"/>
      <c r="R32" s="130">
        <f>IF(ISBLANK($W$3),"",IF(ISBLANK(Tipy!P26),0,IF(AND(Tipy!P26=Výsledky!$U$3,Tipy!R26=Výsledky!$W$3),60,0)))</f>
        <v>0</v>
      </c>
      <c r="S32" s="13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30">
        <f>IF(ISBLANK($W$3),"",IF(OR(Tipy!S26=Výsledky!$R$6,Tipy!S26=Výsledky!$R$7,Tipy!S26=Výsledky!$R$8,Tipy!S26=Výsledky!$R$9),IF(VLOOKUP(Tipy!S26,'Kategórie hráčov'!$A$2:$B$55,2,FALSE)=30,30,20),0))</f>
        <v>0</v>
      </c>
      <c r="U32" s="130">
        <f>IF(ISBLANK($W$3),"",IF(OR(Tipy!T26=Výsledky!$U$6,Tipy!T26=Výsledky!$U$7,Tipy!T26=Výsledky!$U$8,Tipy!T26=Výsledky!$U$9),IF(VLOOKUP(Tipy!T26,'Kategórie hráčov'!$A$2:$B$55,2,FALSE)=30,30,20),0))</f>
        <v>0</v>
      </c>
      <c r="V32" s="131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4" t="str">
        <f>IF(ISBLANK($W$3),"",IF(ISBLANK(Tipy!P26),"-",SUM(R32:V32)))</f>
        <v>-</v>
      </c>
      <c r="X32" s="133"/>
      <c r="Y32" s="130">
        <f>IF(ISBLANK($AD$3),"",IF(ISBLANK(Tipy!V26),0,IF(AND(Tipy!V26=Výsledky!$AB$3,Tipy!X26=Výsledky!$AD$3),60,0)))</f>
        <v>0</v>
      </c>
      <c r="Z32" s="13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30">
        <f>IF(ISBLANK($AD$3),"",IF(OR(Tipy!Y26=Výsledky!$Y$6,Tipy!Y26=Výsledky!$Y$7,Tipy!Y26=Výsledky!$Y$8,Tipy!Y26=Výsledky!$Y$9),IF(VLOOKUP(Tipy!Y26,'Kategórie hráčov'!$A$2:$B$55,2,FALSE)=30,30,20),0))</f>
        <v>20</v>
      </c>
      <c r="AB32" s="130">
        <f>IF(ISBLANK($AD$3),"",IF(OR(Tipy!Z26=Výsledky!$AB$6,Tipy!Z26=Výsledky!$AB$7,Tipy!Z26=Výsledky!$AB$8,Tipy!Z26=Výsledky!$AB$9),IF(VLOOKUP(Tipy!Z26,'Kategórie hráčov'!$A$2:$B$55,2,FALSE)=30,30,20),0))</f>
        <v>0</v>
      </c>
      <c r="AC32" s="13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4">
        <f>IF(ISBLANK($AD$3),"",IF(ISBLANK(Tipy!V26),"-",SUM(Y32:AC32)))</f>
        <v>20</v>
      </c>
      <c r="AE32" s="133"/>
      <c r="AF32" s="130">
        <f>IF(ISBLANK($AK$3),"",IF(ISBLANK(Tipy!AB26),0,IF(AND(Tipy!AB26=Výsledky!$AI$3,Tipy!AD26=Výsledky!$AK$3),60,0)))</f>
        <v>0</v>
      </c>
      <c r="AG32" s="13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30">
        <f>IF(ISBLANK($AK$3),"",IF(OR(Tipy!AE26=Výsledky!$AF$6,Tipy!AE26=Výsledky!$AF$7,Tipy!AE26=Výsledky!$AF$8,Tipy!AE26=Výsledky!$AF$9),IF(VLOOKUP(Tipy!AE26,'Kategórie hráčov'!$A$2:$B$55,2,FALSE)=30,30,20),0))</f>
        <v>0</v>
      </c>
      <c r="AI32" s="130">
        <f>IF(ISBLANK($AK$3),"",IF(OR(Tipy!AF26=Výsledky!$AI$6,Tipy!AF26=Výsledky!$AI$7,Tipy!AF26=Výsledky!$AI$8,Tipy!AF26=Výsledky!$AI$9),IF(VLOOKUP(Tipy!AF26,'Kategórie hráčov'!$A$2:$B$55,2,FALSE)=30,30,20),0))</f>
        <v>0</v>
      </c>
      <c r="AJ32" s="13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4">
        <f>IF(ISBLANK($AK$3),"",IF(ISBLANK(Tipy!AB26),"-",SUM(AF32:AJ32)))</f>
        <v>20</v>
      </c>
      <c r="AL32" s="133"/>
      <c r="AM32" s="130" t="str">
        <f>IF(ISBLANK($AR$3),"",IF(ISBLANK(Tipy!AH26),0,IF(AND(Tipy!AH26=Výsledky!$AP$3,Tipy!AJ26=Výsledky!$AR$3),60,0)))</f>
        <v/>
      </c>
      <c r="AN32" s="130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130" t="str">
        <f>IF(ISBLANK($AR$3),"",IF(OR(Tipy!AK26=Výsledky!$AM$6,Tipy!AK26=Výsledky!$AM$7,Tipy!AK26=Výsledky!$AM$8,Tipy!AK26=Výsledky!$AM$9),IF(VLOOKUP(Tipy!AK26,'Kategórie hráčov'!$A$2:$B$55,2,FALSE)=30,30,20),0))</f>
        <v/>
      </c>
      <c r="AP32" s="130" t="str">
        <f>IF(ISBLANK($AR$3),"",IF(OR(Tipy!AL26=Výsledky!$AP$6,Tipy!AL26=Výsledky!$AP$7,Tipy!AL26=Výsledky!$AP$8,Tipy!AL26=Výsledky!$AP$9),IF(VLOOKUP(Tipy!AL26,'Kategórie hráčov'!$A$2:$B$55,2,FALSE)=30,30,20),0))</f>
        <v/>
      </c>
      <c r="AQ32" s="131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134" t="str">
        <f>IF(ISBLANK($AR$3),"",IF(ISBLANK(Tipy!AH26),"-",SUM(AM32:AQ32)))</f>
        <v/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6.8">
      <c r="A33" s="128">
        <f>Tipy!A27</f>
        <v>43</v>
      </c>
      <c r="B33" s="170" t="str">
        <f>IF(Tipy!B27="","",Tipy!B27)</f>
        <v>Jason Giambi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>
        <f>IF(ISBLANK($I$3),"",IF(ISBLANK(Tipy!D27),"-",SUM(D33:H33)))</f>
        <v>0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20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>
        <f>IF(ISBLANK($P$3),"",IF(ISBLANK(Tipy!J27),"-",SUM(K33:O33)))</f>
        <v>20</v>
      </c>
      <c r="Q33" s="133"/>
      <c r="R33" s="130">
        <f>IF(ISBLANK($W$3),"",IF(ISBLANK(Tipy!P27),0,IF(AND(Tipy!P27=Výsledky!$U$3,Tipy!R27=Výsledky!$W$3),60,0)))</f>
        <v>0</v>
      </c>
      <c r="S33" s="13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30">
        <f>IF(ISBLANK($W$3),"",IF(OR(Tipy!S27=Výsledky!$R$6,Tipy!S27=Výsledky!$R$7,Tipy!S27=Výsledky!$R$8,Tipy!S27=Výsledky!$R$9),IF(VLOOKUP(Tipy!S27,'Kategórie hráčov'!$A$2:$B$55,2,FALSE)=30,30,20),0))</f>
        <v>0</v>
      </c>
      <c r="U33" s="130">
        <f>IF(ISBLANK($W$3),"",IF(OR(Tipy!T27=Výsledky!$U$6,Tipy!T27=Výsledky!$U$7,Tipy!T27=Výsledky!$U$8,Tipy!T27=Výsledky!$U$9),IF(VLOOKUP(Tipy!T27,'Kategórie hráčov'!$A$2:$B$55,2,FALSE)=30,30,20),0))</f>
        <v>0</v>
      </c>
      <c r="V33" s="131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4">
        <f>IF(ISBLANK($W$3),"",IF(ISBLANK(Tipy!P27),"-",SUM(R33:V33)))</f>
        <v>0</v>
      </c>
      <c r="X33" s="133"/>
      <c r="Y33" s="130">
        <f>IF(ISBLANK($AD$3),"",IF(ISBLANK(Tipy!V27),0,IF(AND(Tipy!V27=Výsledky!$AB$3,Tipy!X27=Výsledky!$AD$3),60,0)))</f>
        <v>0</v>
      </c>
      <c r="Z33" s="13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30">
        <f>IF(ISBLANK($AD$3),"",IF(OR(Tipy!Y27=Výsledky!$Y$6,Tipy!Y27=Výsledky!$Y$7,Tipy!Y27=Výsledky!$Y$8,Tipy!Y27=Výsledky!$Y$9),IF(VLOOKUP(Tipy!Y27,'Kategórie hráčov'!$A$2:$B$55,2,FALSE)=30,30,20),0))</f>
        <v>20</v>
      </c>
      <c r="AB33" s="130">
        <f>IF(ISBLANK($AD$3),"",IF(OR(Tipy!Z27=Výsledky!$AB$6,Tipy!Z27=Výsledky!$AB$7,Tipy!Z27=Výsledky!$AB$8,Tipy!Z27=Výsledky!$AB$9),IF(VLOOKUP(Tipy!Z27,'Kategórie hráčov'!$A$2:$B$55,2,FALSE)=30,30,20),0))</f>
        <v>0</v>
      </c>
      <c r="AC33" s="131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4">
        <f>IF(ISBLANK($AD$3),"",IF(ISBLANK(Tipy!V27),"-",SUM(Y33:AC33)))</f>
        <v>20</v>
      </c>
      <c r="AE33" s="133"/>
      <c r="AF33" s="130">
        <f>IF(ISBLANK($AK$3),"",IF(ISBLANK(Tipy!AB27),0,IF(AND(Tipy!AB27=Výsledky!$AI$3,Tipy!AD27=Výsledky!$AK$3),60,0)))</f>
        <v>0</v>
      </c>
      <c r="AG33" s="13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30">
        <f>IF(ISBLANK($AK$3),"",IF(OR(Tipy!AE27=Výsledky!$AF$6,Tipy!AE27=Výsledky!$AF$7,Tipy!AE27=Výsledky!$AF$8,Tipy!AE27=Výsledky!$AF$9),IF(VLOOKUP(Tipy!AE27,'Kategórie hráčov'!$A$2:$B$55,2,FALSE)=30,30,20),0))</f>
        <v>0</v>
      </c>
      <c r="AI33" s="130">
        <f>IF(ISBLANK($AK$3),"",IF(OR(Tipy!AF27=Výsledky!$AI$6,Tipy!AF27=Výsledky!$AI$7,Tipy!AF27=Výsledky!$AI$8,Tipy!AF27=Výsledky!$AI$9),IF(VLOOKUP(Tipy!AF27,'Kategórie hráčov'!$A$2:$B$55,2,FALSE)=30,30,20),0))</f>
        <v>0</v>
      </c>
      <c r="AJ33" s="13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4" t="str">
        <f>IF(ISBLANK($AK$3),"",IF(ISBLANK(Tipy!AB27),"-",SUM(AF33:AJ33)))</f>
        <v>-</v>
      </c>
      <c r="AL33" s="133"/>
      <c r="AM33" s="130" t="str">
        <f>IF(ISBLANK($AR$3),"",IF(ISBLANK(Tipy!AH27),0,IF(AND(Tipy!AH27=Výsledky!$AP$3,Tipy!AJ27=Výsledky!$AR$3),60,0)))</f>
        <v/>
      </c>
      <c r="AN33" s="130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130" t="str">
        <f>IF(ISBLANK($AR$3),"",IF(OR(Tipy!AK27=Výsledky!$AM$6,Tipy!AK27=Výsledky!$AM$7,Tipy!AK27=Výsledky!$AM$8,Tipy!AK27=Výsledky!$AM$9),IF(VLOOKUP(Tipy!AK27,'Kategórie hráčov'!$A$2:$B$55,2,FALSE)=30,30,20),0))</f>
        <v/>
      </c>
      <c r="AP33" s="130" t="str">
        <f>IF(ISBLANK($AR$3),"",IF(OR(Tipy!AL27=Výsledky!$AP$6,Tipy!AL27=Výsledky!$AP$7,Tipy!AL27=Výsledky!$AP$8,Tipy!AL27=Výsledky!$AP$9),IF(VLOOKUP(Tipy!AL27,'Kategórie hráčov'!$A$2:$B$55,2,FALSE)=30,30,20),0))</f>
        <v/>
      </c>
      <c r="AQ33" s="131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134" t="str">
        <f>IF(ISBLANK($AR$3),"",IF(ISBLANK(Tipy!AH27),"-",SUM(AM33:AQ33)))</f>
        <v/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6.8">
      <c r="A34" s="128">
        <f>Tipy!A28</f>
        <v>27</v>
      </c>
      <c r="B34" s="170" t="str">
        <f>IF(Tipy!B28="","",Tipy!B28)</f>
        <v>jirka1618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32">
        <f>IF(ISBLANK($I$3),"",IF(ISBLANK(Tipy!D28),"-",SUM(D34:H34)))</f>
        <v>50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>
        <f>IF(ISBLANK($W$3),"",IF(ISBLANK(Tipy!P28),0,IF(AND(Tipy!P28=Výsledky!$U$3,Tipy!R28=Výsledky!$W$3),60,0)))</f>
        <v>0</v>
      </c>
      <c r="S34" s="13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30">
        <f>IF(ISBLANK($W$3),"",IF(OR(Tipy!S28=Výsledky!$R$6,Tipy!S28=Výsledky!$R$7,Tipy!S28=Výsledky!$R$8,Tipy!S28=Výsledky!$R$9),IF(VLOOKUP(Tipy!S28,'Kategórie hráčov'!$A$2:$B$55,2,FALSE)=30,30,20),0))</f>
        <v>0</v>
      </c>
      <c r="U34" s="130">
        <f>IF(ISBLANK($W$3),"",IF(OR(Tipy!T28=Výsledky!$U$6,Tipy!T28=Výsledky!$U$7,Tipy!T28=Výsledky!$U$8,Tipy!T28=Výsledky!$U$9),IF(VLOOKUP(Tipy!T28,'Kategórie hráčov'!$A$2:$B$55,2,FALSE)=30,30,20),0))</f>
        <v>0</v>
      </c>
      <c r="V34" s="131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4">
        <f>IF(ISBLANK($W$3),"",IF(ISBLANK(Tipy!P28),"-",SUM(R34:V34)))</f>
        <v>0</v>
      </c>
      <c r="X34" s="133"/>
      <c r="Y34" s="130">
        <f>IF(ISBLANK($AD$3),"",IF(ISBLANK(Tipy!V28),0,IF(AND(Tipy!V28=Výsledky!$AB$3,Tipy!X28=Výsledky!$AD$3),60,0)))</f>
        <v>0</v>
      </c>
      <c r="Z34" s="13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30">
        <f>IF(ISBLANK($AD$3),"",IF(OR(Tipy!Y28=Výsledky!$Y$6,Tipy!Y28=Výsledky!$Y$7,Tipy!Y28=Výsledky!$Y$8,Tipy!Y28=Výsledky!$Y$9),IF(VLOOKUP(Tipy!Y28,'Kategórie hráčov'!$A$2:$B$55,2,FALSE)=30,30,20),0))</f>
        <v>20</v>
      </c>
      <c r="AB34" s="130">
        <f>IF(ISBLANK($AD$3),"",IF(OR(Tipy!Z28=Výsledky!$AB$6,Tipy!Z28=Výsledky!$AB$7,Tipy!Z28=Výsledky!$AB$8,Tipy!Z28=Výsledky!$AB$9),IF(VLOOKUP(Tipy!Z28,'Kategórie hráčov'!$A$2:$B$55,2,FALSE)=30,30,20),0))</f>
        <v>0</v>
      </c>
      <c r="AC34" s="13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4">
        <f>IF(ISBLANK($AD$3),"",IF(ISBLANK(Tipy!V28),"-",SUM(Y34:AC34)))</f>
        <v>20</v>
      </c>
      <c r="AE34" s="133"/>
      <c r="AF34" s="130">
        <f>IF(ISBLANK($AK$3),"",IF(ISBLANK(Tipy!AB28),0,IF(AND(Tipy!AB28=Výsledky!$AI$3,Tipy!AD28=Výsledky!$AK$3),60,0)))</f>
        <v>0</v>
      </c>
      <c r="AG34" s="13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30">
        <f>IF(ISBLANK($AK$3),"",IF(OR(Tipy!AE28=Výsledky!$AF$6,Tipy!AE28=Výsledky!$AF$7,Tipy!AE28=Výsledky!$AF$8,Tipy!AE28=Výsledky!$AF$9),IF(VLOOKUP(Tipy!AE28,'Kategórie hráčov'!$A$2:$B$55,2,FALSE)=30,30,20),0))</f>
        <v>0</v>
      </c>
      <c r="AI34" s="130">
        <f>IF(ISBLANK($AK$3),"",IF(OR(Tipy!AF28=Výsledky!$AI$6,Tipy!AF28=Výsledky!$AI$7,Tipy!AF28=Výsledky!$AI$8,Tipy!AF28=Výsledky!$AI$9),IF(VLOOKUP(Tipy!AF28,'Kategórie hráčov'!$A$2:$B$55,2,FALSE)=30,30,20),0))</f>
        <v>0</v>
      </c>
      <c r="AJ34" s="13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4">
        <f>IF(ISBLANK($AK$3),"",IF(ISBLANK(Tipy!AB28),"-",SUM(AF34:AJ34)))</f>
        <v>20</v>
      </c>
      <c r="AL34" s="133"/>
      <c r="AM34" s="130" t="str">
        <f>IF(ISBLANK($AR$3),"",IF(ISBLANK(Tipy!AH28),0,IF(AND(Tipy!AH28=Výsledky!$AP$3,Tipy!AJ28=Výsledky!$AR$3),60,0)))</f>
        <v/>
      </c>
      <c r="AN34" s="130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130" t="str">
        <f>IF(ISBLANK($AR$3),"",IF(OR(Tipy!AK28=Výsledky!$AM$6,Tipy!AK28=Výsledky!$AM$7,Tipy!AK28=Výsledky!$AM$8,Tipy!AK28=Výsledky!$AM$9),IF(VLOOKUP(Tipy!AK28,'Kategórie hráčov'!$A$2:$B$55,2,FALSE)=30,30,20),0))</f>
        <v/>
      </c>
      <c r="AP34" s="130" t="str">
        <f>IF(ISBLANK($AR$3),"",IF(OR(Tipy!AL28=Výsledky!$AP$6,Tipy!AL28=Výsledky!$AP$7,Tipy!AL28=Výsledky!$AP$8,Tipy!AL28=Výsledky!$AP$9),IF(VLOOKUP(Tipy!AL28,'Kategórie hráčov'!$A$2:$B$55,2,FALSE)=30,30,20),0))</f>
        <v/>
      </c>
      <c r="AQ34" s="131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134" t="str">
        <f>IF(ISBLANK($AR$3),"",IF(ISBLANK(Tipy!AH28),"-",SUM(AM34:AQ34)))</f>
        <v/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6.8">
      <c r="A35" s="128">
        <f>Tipy!A29</f>
        <v>15</v>
      </c>
      <c r="B35" s="170" t="str">
        <f>IF(Tipy!B29="","",Tipy!B29)</f>
        <v>jura</v>
      </c>
      <c r="C35" s="129"/>
      <c r="D35" s="130">
        <f>IF(ISBLANK($I$3),"",IF(ISBLANK(Tipy!D29),0,IF(AND(Tipy!D29=Výsledky!$G$3,Tipy!F29=Výsledky!$I$3),60,0)))</f>
        <v>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0</v>
      </c>
      <c r="G35" s="130">
        <f>IF(ISBLANK($I$3),"",IF(OR(Tipy!H29=Výsledky!$G$6,Tipy!H29=Výsledky!$G$7,Tipy!H29=Výsledky!$G$8,Tipy!H29=Výsledky!$G$9),IF(VLOOKUP(Tipy!H29,'Kategórie hráčov'!$A$2:$B$55,2,FALSE)=30,30,20),0))</f>
        <v>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 t="str">
        <f>IF(ISBLANK($I$3),"",IF(ISBLANK(Tipy!D29),"-",SUM(D35:H35)))</f>
        <v>-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 t="str">
        <f>IF(ISBLANK($P$3),"",IF(ISBLANK(Tipy!J29),"-",SUM(K35:O35)))</f>
        <v>-</v>
      </c>
      <c r="Q35" s="133"/>
      <c r="R35" s="130">
        <f>IF(ISBLANK($W$3),"",IF(ISBLANK(Tipy!P29),0,IF(AND(Tipy!P29=Výsledky!$U$3,Tipy!R29=Výsledky!$W$3),60,0)))</f>
        <v>0</v>
      </c>
      <c r="S35" s="13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30">
        <f>IF(ISBLANK($W$3),"",IF(OR(Tipy!S29=Výsledky!$R$6,Tipy!S29=Výsledky!$R$7,Tipy!S29=Výsledky!$R$8,Tipy!S29=Výsledky!$R$9),IF(VLOOKUP(Tipy!S29,'Kategórie hráčov'!$A$2:$B$55,2,FALSE)=30,30,20),0))</f>
        <v>0</v>
      </c>
      <c r="U35" s="130">
        <f>IF(ISBLANK($W$3),"",IF(OR(Tipy!T29=Výsledky!$U$6,Tipy!T29=Výsledky!$U$7,Tipy!T29=Výsledky!$U$8,Tipy!T29=Výsledky!$U$9),IF(VLOOKUP(Tipy!T29,'Kategórie hráčov'!$A$2:$B$55,2,FALSE)=30,30,20),0))</f>
        <v>0</v>
      </c>
      <c r="V35" s="131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4" t="str">
        <f>IF(ISBLANK($W$3),"",IF(ISBLANK(Tipy!P29),"-",SUM(R35:V35)))</f>
        <v>-</v>
      </c>
      <c r="X35" s="133"/>
      <c r="Y35" s="130">
        <f>IF(ISBLANK($AD$3),"",IF(ISBLANK(Tipy!V29),0,IF(AND(Tipy!V29=Výsledky!$AB$3,Tipy!X29=Výsledky!$AD$3),60,0)))</f>
        <v>0</v>
      </c>
      <c r="Z35" s="13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30">
        <f>IF(ISBLANK($AD$3),"",IF(OR(Tipy!Y29=Výsledky!$Y$6,Tipy!Y29=Výsledky!$Y$7,Tipy!Y29=Výsledky!$Y$8,Tipy!Y29=Výsledky!$Y$9),IF(VLOOKUP(Tipy!Y29,'Kategórie hráčov'!$A$2:$B$55,2,FALSE)=30,30,20),0))</f>
        <v>0</v>
      </c>
      <c r="AB35" s="130">
        <f>IF(ISBLANK($AD$3),"",IF(OR(Tipy!Z29=Výsledky!$AB$6,Tipy!Z29=Výsledky!$AB$7,Tipy!Z29=Výsledky!$AB$8,Tipy!Z29=Výsledky!$AB$9),IF(VLOOKUP(Tipy!Z29,'Kategórie hráčov'!$A$2:$B$55,2,FALSE)=30,30,20),0))</f>
        <v>0</v>
      </c>
      <c r="AC35" s="13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4" t="str">
        <f>IF(ISBLANK($AD$3),"",IF(ISBLANK(Tipy!V29),"-",SUM(Y35:AC35)))</f>
        <v>-</v>
      </c>
      <c r="AE35" s="133"/>
      <c r="AF35" s="130">
        <f>IF(ISBLANK($AK$3),"",IF(ISBLANK(Tipy!AB29),0,IF(AND(Tipy!AB29=Výsledky!$AI$3,Tipy!AD29=Výsledky!$AK$3),60,0)))</f>
        <v>0</v>
      </c>
      <c r="AG35" s="13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30">
        <f>IF(ISBLANK($AK$3),"",IF(OR(Tipy!AE29=Výsledky!$AF$6,Tipy!AE29=Výsledky!$AF$7,Tipy!AE29=Výsledky!$AF$8,Tipy!AE29=Výsledky!$AF$9),IF(VLOOKUP(Tipy!AE29,'Kategórie hráčov'!$A$2:$B$55,2,FALSE)=30,30,20),0))</f>
        <v>0</v>
      </c>
      <c r="AI35" s="130">
        <f>IF(ISBLANK($AK$3),"",IF(OR(Tipy!AF29=Výsledky!$AI$6,Tipy!AF29=Výsledky!$AI$7,Tipy!AF29=Výsledky!$AI$8,Tipy!AF29=Výsledky!$AI$9),IF(VLOOKUP(Tipy!AF29,'Kategórie hráčov'!$A$2:$B$55,2,FALSE)=30,30,20),0))</f>
        <v>0</v>
      </c>
      <c r="AJ35" s="13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4" t="str">
        <f>IF(ISBLANK($AK$3),"",IF(ISBLANK(Tipy!AB29),"-",SUM(AF35:AJ35)))</f>
        <v>-</v>
      </c>
      <c r="AL35" s="133"/>
      <c r="AM35" s="130" t="str">
        <f>IF(ISBLANK($AR$3),"",IF(ISBLANK(Tipy!AH29),0,IF(AND(Tipy!AH29=Výsledky!$AP$3,Tipy!AJ29=Výsledky!$AR$3),60,0)))</f>
        <v/>
      </c>
      <c r="AN35" s="130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130" t="str">
        <f>IF(ISBLANK($AR$3),"",IF(OR(Tipy!AK29=Výsledky!$AM$6,Tipy!AK29=Výsledky!$AM$7,Tipy!AK29=Výsledky!$AM$8,Tipy!AK29=Výsledky!$AM$9),IF(VLOOKUP(Tipy!AK29,'Kategórie hráčov'!$A$2:$B$55,2,FALSE)=30,30,20),0))</f>
        <v/>
      </c>
      <c r="AP35" s="130" t="str">
        <f>IF(ISBLANK($AR$3),"",IF(OR(Tipy!AL29=Výsledky!$AP$6,Tipy!AL29=Výsledky!$AP$7,Tipy!AL29=Výsledky!$AP$8,Tipy!AL29=Výsledky!$AP$9),IF(VLOOKUP(Tipy!AL29,'Kategórie hráčov'!$A$2:$B$55,2,FALSE)=30,30,20),0))</f>
        <v/>
      </c>
      <c r="AQ35" s="131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134" t="str">
        <f>IF(ISBLANK($AR$3),"",IF(ISBLANK(Tipy!AH29),"-",SUM(AM35:AQ35)))</f>
        <v/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6.8">
      <c r="A36" s="128">
        <f>Tipy!A30</f>
        <v>40</v>
      </c>
      <c r="B36" s="170" t="str">
        <f>IF(Tipy!B30="","",Tipy!B30)</f>
        <v>JV-21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>
        <f>IF(ISBLANK($W$3),"",IF(ISBLANK(Tipy!P30),0,IF(AND(Tipy!P30=Výsledky!$U$3,Tipy!R30=Výsledky!$W$3),60,0)))</f>
        <v>0</v>
      </c>
      <c r="S36" s="13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30">
        <f>IF(ISBLANK($W$3),"",IF(OR(Tipy!S30=Výsledky!$R$6,Tipy!S30=Výsledky!$R$7,Tipy!S30=Výsledky!$R$8,Tipy!S30=Výsledky!$R$9),IF(VLOOKUP(Tipy!S30,'Kategórie hráčov'!$A$2:$B$55,2,FALSE)=30,30,20),0))</f>
        <v>20</v>
      </c>
      <c r="U36" s="130">
        <f>IF(ISBLANK($W$3),"",IF(OR(Tipy!T30=Výsledky!$U$6,Tipy!T30=Výsledky!$U$7,Tipy!T30=Výsledky!$U$8,Tipy!T30=Výsledky!$U$9),IF(VLOOKUP(Tipy!T30,'Kategórie hráčov'!$A$2:$B$55,2,FALSE)=30,30,20),0))</f>
        <v>0</v>
      </c>
      <c r="V36" s="131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4">
        <f>IF(ISBLANK($W$3),"",IF(ISBLANK(Tipy!P30),"-",SUM(R36:V36)))</f>
        <v>20</v>
      </c>
      <c r="X36" s="133"/>
      <c r="Y36" s="130">
        <f>IF(ISBLANK($AD$3),"",IF(ISBLANK(Tipy!V30),0,IF(AND(Tipy!V30=Výsledky!$AB$3,Tipy!X30=Výsledky!$AD$3),60,0)))</f>
        <v>0</v>
      </c>
      <c r="Z36" s="13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30">
        <f>IF(ISBLANK($AD$3),"",IF(OR(Tipy!Y30=Výsledky!$Y$6,Tipy!Y30=Výsledky!$Y$7,Tipy!Y30=Výsledky!$Y$8,Tipy!Y30=Výsledky!$Y$9),IF(VLOOKUP(Tipy!Y30,'Kategórie hráčov'!$A$2:$B$55,2,FALSE)=30,30,20),0))</f>
        <v>20</v>
      </c>
      <c r="AB36" s="130">
        <f>IF(ISBLANK($AD$3),"",IF(OR(Tipy!Z30=Výsledky!$AB$6,Tipy!Z30=Výsledky!$AB$7,Tipy!Z30=Výsledky!$AB$8,Tipy!Z30=Výsledky!$AB$9),IF(VLOOKUP(Tipy!Z30,'Kategórie hráčov'!$A$2:$B$55,2,FALSE)=30,30,20),0))</f>
        <v>0</v>
      </c>
      <c r="AC36" s="13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4">
        <f>IF(ISBLANK($AD$3),"",IF(ISBLANK(Tipy!V30),"-",SUM(Y36:AC36)))</f>
        <v>20</v>
      </c>
      <c r="AE36" s="133"/>
      <c r="AF36" s="130">
        <f>IF(ISBLANK($AK$3),"",IF(ISBLANK(Tipy!AB30),0,IF(AND(Tipy!AB30=Výsledky!$AI$3,Tipy!AD30=Výsledky!$AK$3),60,0)))</f>
        <v>0</v>
      </c>
      <c r="AG36" s="13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30">
        <f>IF(ISBLANK($AK$3),"",IF(OR(Tipy!AE30=Výsledky!$AF$6,Tipy!AE30=Výsledky!$AF$7,Tipy!AE30=Výsledky!$AF$8,Tipy!AE30=Výsledky!$AF$9),IF(VLOOKUP(Tipy!AE30,'Kategórie hráčov'!$A$2:$B$55,2,FALSE)=30,30,20),0))</f>
        <v>0</v>
      </c>
      <c r="AI36" s="130">
        <f>IF(ISBLANK($AK$3),"",IF(OR(Tipy!AF30=Výsledky!$AI$6,Tipy!AF30=Výsledky!$AI$7,Tipy!AF30=Výsledky!$AI$8,Tipy!AF30=Výsledky!$AI$9),IF(VLOOKUP(Tipy!AF30,'Kategórie hráčov'!$A$2:$B$55,2,FALSE)=30,30,20),0))</f>
        <v>0</v>
      </c>
      <c r="AJ36" s="13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4">
        <f>IF(ISBLANK($AK$3),"",IF(ISBLANK(Tipy!AB30),"-",SUM(AF36:AJ36)))</f>
        <v>20</v>
      </c>
      <c r="AL36" s="133"/>
      <c r="AM36" s="130" t="str">
        <f>IF(ISBLANK($AR$3),"",IF(ISBLANK(Tipy!AH30),0,IF(AND(Tipy!AH30=Výsledky!$AP$3,Tipy!AJ30=Výsledky!$AR$3),60,0)))</f>
        <v/>
      </c>
      <c r="AN36" s="130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130" t="str">
        <f>IF(ISBLANK($AR$3),"",IF(OR(Tipy!AK30=Výsledky!$AM$6,Tipy!AK30=Výsledky!$AM$7,Tipy!AK30=Výsledky!$AM$8,Tipy!AK30=Výsledky!$AM$9),IF(VLOOKUP(Tipy!AK30,'Kategórie hráčov'!$A$2:$B$55,2,FALSE)=30,30,20),0))</f>
        <v/>
      </c>
      <c r="AP36" s="130" t="str">
        <f>IF(ISBLANK($AR$3),"",IF(OR(Tipy!AL30=Výsledky!$AP$6,Tipy!AL30=Výsledky!$AP$7,Tipy!AL30=Výsledky!$AP$8,Tipy!AL30=Výsledky!$AP$9),IF(VLOOKUP(Tipy!AL30,'Kategórie hráčov'!$A$2:$B$55,2,FALSE)=30,30,20),0))</f>
        <v/>
      </c>
      <c r="AQ36" s="131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134" t="str">
        <f>IF(ISBLANK($AR$3),"",IF(ISBLANK(Tipy!AH30),"-",SUM(AM36:AQ36)))</f>
        <v/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6.8">
      <c r="A37" s="128">
        <f>Tipy!A31</f>
        <v>33</v>
      </c>
      <c r="B37" s="170" t="str">
        <f>IF(Tipy!B31="","",Tipy!B31)</f>
        <v>Jymi</v>
      </c>
      <c r="C37" s="129"/>
      <c r="D37" s="130">
        <f>IF(ISBLANK($I$3),"",IF(ISBLANK(Tipy!D31),0,IF(AND(Tipy!D31=Výsledky!$G$3,Tipy!F31=Výsledky!$I$3),60,0)))</f>
        <v>60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20</v>
      </c>
      <c r="G37" s="130">
        <f>IF(ISBLANK($I$3),"",IF(OR(Tipy!H31=Výsledky!$G$6,Tipy!H31=Výsledky!$G$7,Tipy!H31=Výsledky!$G$8,Tipy!H31=Výsledky!$G$9),IF(VLOOKUP(Tipy!H31,'Kategórie hráčov'!$A$2:$B$55,2,FALSE)=30,30,20),0))</f>
        <v>20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100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>
        <f>IF(ISBLANK($W$3),"",IF(ISBLANK(Tipy!P31),0,IF(AND(Tipy!P31=Výsledky!$U$3,Tipy!R31=Výsledky!$W$3),60,0)))</f>
        <v>0</v>
      </c>
      <c r="S37" s="13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30">
        <f>IF(ISBLANK($W$3),"",IF(OR(Tipy!S31=Výsledky!$R$6,Tipy!S31=Výsledky!$R$7,Tipy!S31=Výsledky!$R$8,Tipy!S31=Výsledky!$R$9),IF(VLOOKUP(Tipy!S31,'Kategórie hráčov'!$A$2:$B$55,2,FALSE)=30,30,20),0))</f>
        <v>0</v>
      </c>
      <c r="U37" s="130">
        <f>IF(ISBLANK($W$3),"",IF(OR(Tipy!T31=Výsledky!$U$6,Tipy!T31=Výsledky!$U$7,Tipy!T31=Výsledky!$U$8,Tipy!T31=Výsledky!$U$9),IF(VLOOKUP(Tipy!T31,'Kategórie hráčov'!$A$2:$B$55,2,FALSE)=30,30,20),0))</f>
        <v>0</v>
      </c>
      <c r="V37" s="131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4">
        <f>IF(ISBLANK($W$3),"",IF(ISBLANK(Tipy!P31),"-",SUM(R37:V37)))</f>
        <v>0</v>
      </c>
      <c r="X37" s="133"/>
      <c r="Y37" s="130">
        <f>IF(ISBLANK($AD$3),"",IF(ISBLANK(Tipy!V31),0,IF(AND(Tipy!V31=Výsledky!$AB$3,Tipy!X31=Výsledky!$AD$3),60,0)))</f>
        <v>0</v>
      </c>
      <c r="Z37" s="13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30">
        <f>IF(ISBLANK($AD$3),"",IF(OR(Tipy!Y31=Výsledky!$Y$6,Tipy!Y31=Výsledky!$Y$7,Tipy!Y31=Výsledky!$Y$8,Tipy!Y31=Výsledky!$Y$9),IF(VLOOKUP(Tipy!Y31,'Kategórie hráčov'!$A$2:$B$55,2,FALSE)=30,30,20),0))</f>
        <v>0</v>
      </c>
      <c r="AB37" s="130">
        <f>IF(ISBLANK($AD$3),"",IF(OR(Tipy!Z31=Výsledky!$AB$6,Tipy!Z31=Výsledky!$AB$7,Tipy!Z31=Výsledky!$AB$8,Tipy!Z31=Výsledky!$AB$9),IF(VLOOKUP(Tipy!Z31,'Kategórie hráčov'!$A$2:$B$55,2,FALSE)=30,30,20),0))</f>
        <v>0</v>
      </c>
      <c r="AC37" s="13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4">
        <f>IF(ISBLANK($AD$3),"",IF(ISBLANK(Tipy!V31),"-",SUM(Y37:AC37)))</f>
        <v>0</v>
      </c>
      <c r="AE37" s="133"/>
      <c r="AF37" s="130">
        <f>IF(ISBLANK($AK$3),"",IF(ISBLANK(Tipy!AB31),0,IF(AND(Tipy!AB31=Výsledky!$AI$3,Tipy!AD31=Výsledky!$AK$3),60,0)))</f>
        <v>0</v>
      </c>
      <c r="AG37" s="13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30">
        <f>IF(ISBLANK($AK$3),"",IF(OR(Tipy!AE31=Výsledky!$AF$6,Tipy!AE31=Výsledky!$AF$7,Tipy!AE31=Výsledky!$AF$8,Tipy!AE31=Výsledky!$AF$9),IF(VLOOKUP(Tipy!AE31,'Kategórie hráčov'!$A$2:$B$55,2,FALSE)=30,30,20),0))</f>
        <v>20</v>
      </c>
      <c r="AI37" s="130">
        <f>IF(ISBLANK($AK$3),"",IF(OR(Tipy!AF31=Výsledky!$AI$6,Tipy!AF31=Výsledky!$AI$7,Tipy!AF31=Výsledky!$AI$8,Tipy!AF31=Výsledky!$AI$9),IF(VLOOKUP(Tipy!AF31,'Kategórie hráčov'!$A$2:$B$55,2,FALSE)=30,30,20),0))</f>
        <v>0</v>
      </c>
      <c r="AJ37" s="13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4">
        <f>IF(ISBLANK($AK$3),"",IF(ISBLANK(Tipy!AB31),"-",SUM(AF37:AJ37)))</f>
        <v>40</v>
      </c>
      <c r="AL37" s="133"/>
      <c r="AM37" s="130" t="str">
        <f>IF(ISBLANK($AR$3),"",IF(ISBLANK(Tipy!AH31),0,IF(AND(Tipy!AH31=Výsledky!$AP$3,Tipy!AJ31=Výsledky!$AR$3),60,0)))</f>
        <v/>
      </c>
      <c r="AN37" s="130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130" t="str">
        <f>IF(ISBLANK($AR$3),"",IF(OR(Tipy!AK31=Výsledky!$AM$6,Tipy!AK31=Výsledky!$AM$7,Tipy!AK31=Výsledky!$AM$8,Tipy!AK31=Výsledky!$AM$9),IF(VLOOKUP(Tipy!AK31,'Kategórie hráčov'!$A$2:$B$55,2,FALSE)=30,30,20),0))</f>
        <v/>
      </c>
      <c r="AP37" s="130" t="str">
        <f>IF(ISBLANK($AR$3),"",IF(OR(Tipy!AL31=Výsledky!$AP$6,Tipy!AL31=Výsledky!$AP$7,Tipy!AL31=Výsledky!$AP$8,Tipy!AL31=Výsledky!$AP$9),IF(VLOOKUP(Tipy!AL31,'Kategórie hráčov'!$A$2:$B$55,2,FALSE)=30,30,20),0))</f>
        <v/>
      </c>
      <c r="AQ37" s="131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134" t="str">
        <f>IF(ISBLANK($AR$3),"",IF(ISBLANK(Tipy!AH31),"-",SUM(AM37:AQ37)))</f>
        <v/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6.8">
      <c r="A38" s="128">
        <f>Tipy!A32</f>
        <v>47</v>
      </c>
      <c r="B38" s="170" t="str">
        <f>IF(Tipy!B32="","",Tipy!B32)</f>
        <v>kirips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20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20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20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>
        <f>IF(ISBLANK($P$3),"",IF(ISBLANK(Tipy!J32),"-",SUM(K38:O38)))</f>
        <v>20</v>
      </c>
      <c r="Q38" s="133"/>
      <c r="R38" s="130">
        <f>IF(ISBLANK($W$3),"",IF(ISBLANK(Tipy!P32),0,IF(AND(Tipy!P32=Výsledky!$U$3,Tipy!R32=Výsledky!$W$3),60,0)))</f>
        <v>0</v>
      </c>
      <c r="S38" s="13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30">
        <f>IF(ISBLANK($W$3),"",IF(OR(Tipy!S32=Výsledky!$R$6,Tipy!S32=Výsledky!$R$7,Tipy!S32=Výsledky!$R$8,Tipy!S32=Výsledky!$R$9),IF(VLOOKUP(Tipy!S32,'Kategórie hráčov'!$A$2:$B$55,2,FALSE)=30,30,20),0))</f>
        <v>0</v>
      </c>
      <c r="U38" s="130">
        <f>IF(ISBLANK($W$3),"",IF(OR(Tipy!T32=Výsledky!$U$6,Tipy!T32=Výsledky!$U$7,Tipy!T32=Výsledky!$U$8,Tipy!T32=Výsledky!$U$9),IF(VLOOKUP(Tipy!T32,'Kategórie hráčov'!$A$2:$B$55,2,FALSE)=30,30,20),0))</f>
        <v>0</v>
      </c>
      <c r="V38" s="131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4" t="str">
        <f>IF(ISBLANK($W$3),"",IF(ISBLANK(Tipy!P32),"-",SUM(R38:V38)))</f>
        <v>-</v>
      </c>
      <c r="X38" s="133"/>
      <c r="Y38" s="130">
        <f>IF(ISBLANK($AD$3),"",IF(ISBLANK(Tipy!V32),0,IF(AND(Tipy!V32=Výsledky!$AB$3,Tipy!X32=Výsledky!$AD$3),60,0)))</f>
        <v>0</v>
      </c>
      <c r="Z38" s="13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30">
        <f>IF(ISBLANK($AD$3),"",IF(OR(Tipy!Y32=Výsledky!$Y$6,Tipy!Y32=Výsledky!$Y$7,Tipy!Y32=Výsledky!$Y$8,Tipy!Y32=Výsledky!$Y$9),IF(VLOOKUP(Tipy!Y32,'Kategórie hráčov'!$A$2:$B$55,2,FALSE)=30,30,20),0))</f>
        <v>0</v>
      </c>
      <c r="AB38" s="130">
        <f>IF(ISBLANK($AD$3),"",IF(OR(Tipy!Z32=Výsledky!$AB$6,Tipy!Z32=Výsledky!$AB$7,Tipy!Z32=Výsledky!$AB$8,Tipy!Z32=Výsledky!$AB$9),IF(VLOOKUP(Tipy!Z32,'Kategórie hráčov'!$A$2:$B$55,2,FALSE)=30,30,20),0))</f>
        <v>0</v>
      </c>
      <c r="AC38" s="13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4">
        <f>IF(ISBLANK($AD$3),"",IF(ISBLANK(Tipy!V32),"-",SUM(Y38:AC38)))</f>
        <v>0</v>
      </c>
      <c r="AE38" s="133"/>
      <c r="AF38" s="130">
        <f>IF(ISBLANK($AK$3),"",IF(ISBLANK(Tipy!AB32),0,IF(AND(Tipy!AB32=Výsledky!$AI$3,Tipy!AD32=Výsledky!$AK$3),60,0)))</f>
        <v>0</v>
      </c>
      <c r="AG38" s="13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30">
        <f>IF(ISBLANK($AK$3),"",IF(OR(Tipy!AE32=Výsledky!$AF$6,Tipy!AE32=Výsledky!$AF$7,Tipy!AE32=Výsledky!$AF$8,Tipy!AE32=Výsledky!$AF$9),IF(VLOOKUP(Tipy!AE32,'Kategórie hráčov'!$A$2:$B$55,2,FALSE)=30,30,20),0))</f>
        <v>20</v>
      </c>
      <c r="AI38" s="130">
        <f>IF(ISBLANK($AK$3),"",IF(OR(Tipy!AF32=Výsledky!$AI$6,Tipy!AF32=Výsledky!$AI$7,Tipy!AF32=Výsledky!$AI$8,Tipy!AF32=Výsledky!$AI$9),IF(VLOOKUP(Tipy!AF32,'Kategórie hráčov'!$A$2:$B$55,2,FALSE)=30,30,20),0))</f>
        <v>0</v>
      </c>
      <c r="AJ38" s="131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4">
        <f>IF(ISBLANK($AK$3),"",IF(ISBLANK(Tipy!AB32),"-",SUM(AF38:AJ38)))</f>
        <v>40</v>
      </c>
      <c r="AL38" s="133"/>
      <c r="AM38" s="130" t="str">
        <f>IF(ISBLANK($AR$3),"",IF(ISBLANK(Tipy!AH32),0,IF(AND(Tipy!AH32=Výsledky!$AP$3,Tipy!AJ32=Výsledky!$AR$3),60,0)))</f>
        <v/>
      </c>
      <c r="AN38" s="130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130" t="str">
        <f>IF(ISBLANK($AR$3),"",IF(OR(Tipy!AK32=Výsledky!$AM$6,Tipy!AK32=Výsledky!$AM$7,Tipy!AK32=Výsledky!$AM$8,Tipy!AK32=Výsledky!$AM$9),IF(VLOOKUP(Tipy!AK32,'Kategórie hráčov'!$A$2:$B$55,2,FALSE)=30,30,20),0))</f>
        <v/>
      </c>
      <c r="AP38" s="130" t="str">
        <f>IF(ISBLANK($AR$3),"",IF(OR(Tipy!AL32=Výsledky!$AP$6,Tipy!AL32=Výsledky!$AP$7,Tipy!AL32=Výsledky!$AP$8,Tipy!AL32=Výsledky!$AP$9),IF(VLOOKUP(Tipy!AL32,'Kategórie hráčov'!$A$2:$B$55,2,FALSE)=30,30,20),0))</f>
        <v/>
      </c>
      <c r="AQ38" s="131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134" t="str">
        <f>IF(ISBLANK($AR$3),"",IF(ISBLANK(Tipy!AH32),"-",SUM(AM38:AQ38)))</f>
        <v/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6.8">
      <c r="A39" s="128">
        <f>Tipy!A33</f>
        <v>76</v>
      </c>
      <c r="B39" s="170" t="str">
        <f>IF(Tipy!B33="","",Tipy!B33)</f>
        <v>KokiBR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>
        <f>IF(ISBLANK($W$3),"",IF(ISBLANK(Tipy!P33),0,IF(AND(Tipy!P33=Výsledky!$U$3,Tipy!R33=Výsledky!$W$3),60,0)))</f>
        <v>0</v>
      </c>
      <c r="S39" s="13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30">
        <f>IF(ISBLANK($W$3),"",IF(OR(Tipy!S33=Výsledky!$R$6,Tipy!S33=Výsledky!$R$7,Tipy!S33=Výsledky!$R$8,Tipy!S33=Výsledky!$R$9),IF(VLOOKUP(Tipy!S33,'Kategórie hráčov'!$A$2:$B$55,2,FALSE)=30,30,20),0))</f>
        <v>0</v>
      </c>
      <c r="U39" s="130">
        <f>IF(ISBLANK($W$3),"",IF(OR(Tipy!T33=Výsledky!$U$6,Tipy!T33=Výsledky!$U$7,Tipy!T33=Výsledky!$U$8,Tipy!T33=Výsledky!$U$9),IF(VLOOKUP(Tipy!T33,'Kategórie hráčov'!$A$2:$B$55,2,FALSE)=30,30,20),0))</f>
        <v>0</v>
      </c>
      <c r="V39" s="131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4">
        <f>IF(ISBLANK($W$3),"",IF(ISBLANK(Tipy!P33),"-",SUM(R39:V39)))</f>
        <v>0</v>
      </c>
      <c r="X39" s="133"/>
      <c r="Y39" s="130">
        <f>IF(ISBLANK($AD$3),"",IF(ISBLANK(Tipy!V33),0,IF(AND(Tipy!V33=Výsledky!$AB$3,Tipy!X33=Výsledky!$AD$3),60,0)))</f>
        <v>0</v>
      </c>
      <c r="Z39" s="13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30">
        <f>IF(ISBLANK($AD$3),"",IF(OR(Tipy!Y33=Výsledky!$Y$6,Tipy!Y33=Výsledky!$Y$7,Tipy!Y33=Výsledky!$Y$8,Tipy!Y33=Výsledky!$Y$9),IF(VLOOKUP(Tipy!Y33,'Kategórie hráčov'!$A$2:$B$55,2,FALSE)=30,30,20),0))</f>
        <v>20</v>
      </c>
      <c r="AB39" s="130">
        <f>IF(ISBLANK($AD$3),"",IF(OR(Tipy!Z33=Výsledky!$AB$6,Tipy!Z33=Výsledky!$AB$7,Tipy!Z33=Výsledky!$AB$8,Tipy!Z33=Výsledky!$AB$9),IF(VLOOKUP(Tipy!Z33,'Kategórie hráčov'!$A$2:$B$55,2,FALSE)=30,30,20),0))</f>
        <v>0</v>
      </c>
      <c r="AC39" s="13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4">
        <f>IF(ISBLANK($AD$3),"",IF(ISBLANK(Tipy!V33),"-",SUM(Y39:AC39)))</f>
        <v>20</v>
      </c>
      <c r="AE39" s="133"/>
      <c r="AF39" s="130">
        <f>IF(ISBLANK($AK$3),"",IF(ISBLANK(Tipy!AB33),0,IF(AND(Tipy!AB33=Výsledky!$AI$3,Tipy!AD33=Výsledky!$AK$3),60,0)))</f>
        <v>0</v>
      </c>
      <c r="AG39" s="13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30">
        <f>IF(ISBLANK($AK$3),"",IF(OR(Tipy!AE33=Výsledky!$AF$6,Tipy!AE33=Výsledky!$AF$7,Tipy!AE33=Výsledky!$AF$8,Tipy!AE33=Výsledky!$AF$9),IF(VLOOKUP(Tipy!AE33,'Kategórie hráčov'!$A$2:$B$55,2,FALSE)=30,30,20),0))</f>
        <v>0</v>
      </c>
      <c r="AI39" s="130">
        <f>IF(ISBLANK($AK$3),"",IF(OR(Tipy!AF33=Výsledky!$AI$6,Tipy!AF33=Výsledky!$AI$7,Tipy!AF33=Výsledky!$AI$8,Tipy!AF33=Výsledky!$AI$9),IF(VLOOKUP(Tipy!AF33,'Kategórie hráčov'!$A$2:$B$55,2,FALSE)=30,30,20),0))</f>
        <v>0</v>
      </c>
      <c r="AJ39" s="13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4" t="str">
        <f>IF(ISBLANK($AK$3),"",IF(ISBLANK(Tipy!AB33),"-",SUM(AF39:AJ39)))</f>
        <v>-</v>
      </c>
      <c r="AL39" s="133"/>
      <c r="AM39" s="130" t="str">
        <f>IF(ISBLANK($AR$3),"",IF(ISBLANK(Tipy!AH33),0,IF(AND(Tipy!AH33=Výsledky!$AP$3,Tipy!AJ33=Výsledky!$AR$3),60,0)))</f>
        <v/>
      </c>
      <c r="AN39" s="130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130" t="str">
        <f>IF(ISBLANK($AR$3),"",IF(OR(Tipy!AK33=Výsledky!$AM$6,Tipy!AK33=Výsledky!$AM$7,Tipy!AK33=Výsledky!$AM$8,Tipy!AK33=Výsledky!$AM$9),IF(VLOOKUP(Tipy!AK33,'Kategórie hráčov'!$A$2:$B$55,2,FALSE)=30,30,20),0))</f>
        <v/>
      </c>
      <c r="AP39" s="130" t="str">
        <f>IF(ISBLANK($AR$3),"",IF(OR(Tipy!AL33=Výsledky!$AP$6,Tipy!AL33=Výsledky!$AP$7,Tipy!AL33=Výsledky!$AP$8,Tipy!AL33=Výsledky!$AP$9),IF(VLOOKUP(Tipy!AL33,'Kategórie hráčov'!$A$2:$B$55,2,FALSE)=30,30,20),0))</f>
        <v/>
      </c>
      <c r="AQ39" s="131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134" t="str">
        <f>IF(ISBLANK($AR$3),"",IF(ISBLANK(Tipy!AH33),"-",SUM(AM39:AQ39)))</f>
        <v/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6.8">
      <c r="A40" s="128">
        <f>Tipy!A34</f>
        <v>9</v>
      </c>
      <c r="B40" s="170" t="str">
        <f>IF(Tipy!B34="","",Tipy!B34)</f>
        <v>Kouba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 t="str">
        <f>IF(ISBLANK($P$3),"",IF(ISBLANK(Tipy!J34),"-",SUM(K40:O40)))</f>
        <v>-</v>
      </c>
      <c r="Q40" s="133"/>
      <c r="R40" s="130">
        <f>IF(ISBLANK($W$3),"",IF(ISBLANK(Tipy!P34),0,IF(AND(Tipy!P34=Výsledky!$U$3,Tipy!R34=Výsledky!$W$3),60,0)))</f>
        <v>0</v>
      </c>
      <c r="S40" s="13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30">
        <f>IF(ISBLANK($W$3),"",IF(OR(Tipy!S34=Výsledky!$R$6,Tipy!S34=Výsledky!$R$7,Tipy!S34=Výsledky!$R$8,Tipy!S34=Výsledky!$R$9),IF(VLOOKUP(Tipy!S34,'Kategórie hráčov'!$A$2:$B$55,2,FALSE)=30,30,20),0))</f>
        <v>0</v>
      </c>
      <c r="U40" s="130">
        <f>IF(ISBLANK($W$3),"",IF(OR(Tipy!T34=Výsledky!$U$6,Tipy!T34=Výsledky!$U$7,Tipy!T34=Výsledky!$U$8,Tipy!T34=Výsledky!$U$9),IF(VLOOKUP(Tipy!T34,'Kategórie hráčov'!$A$2:$B$55,2,FALSE)=30,30,20),0))</f>
        <v>0</v>
      </c>
      <c r="V40" s="131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4">
        <f>IF(ISBLANK($W$3),"",IF(ISBLANK(Tipy!P34),"-",SUM(R40:V40)))</f>
        <v>0</v>
      </c>
      <c r="X40" s="133"/>
      <c r="Y40" s="130">
        <f>IF(ISBLANK($AD$3),"",IF(ISBLANK(Tipy!V34),0,IF(AND(Tipy!V34=Výsledky!$AB$3,Tipy!X34=Výsledky!$AD$3),60,0)))</f>
        <v>0</v>
      </c>
      <c r="Z40" s="13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30">
        <f>IF(ISBLANK($AD$3),"",IF(OR(Tipy!Y34=Výsledky!$Y$6,Tipy!Y34=Výsledky!$Y$7,Tipy!Y34=Výsledky!$Y$8,Tipy!Y34=Výsledky!$Y$9),IF(VLOOKUP(Tipy!Y34,'Kategórie hráčov'!$A$2:$B$55,2,FALSE)=30,30,20),0))</f>
        <v>20</v>
      </c>
      <c r="AB40" s="130">
        <f>IF(ISBLANK($AD$3),"",IF(OR(Tipy!Z34=Výsledky!$AB$6,Tipy!Z34=Výsledky!$AB$7,Tipy!Z34=Výsledky!$AB$8,Tipy!Z34=Výsledky!$AB$9),IF(VLOOKUP(Tipy!Z34,'Kategórie hráčov'!$A$2:$B$55,2,FALSE)=30,30,20),0))</f>
        <v>0</v>
      </c>
      <c r="AC40" s="13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4">
        <f>IF(ISBLANK($AD$3),"",IF(ISBLANK(Tipy!V34),"-",SUM(Y40:AC40)))</f>
        <v>20</v>
      </c>
      <c r="AE40" s="133"/>
      <c r="AF40" s="130">
        <f>IF(ISBLANK($AK$3),"",IF(ISBLANK(Tipy!AB34),0,IF(AND(Tipy!AB34=Výsledky!$AI$3,Tipy!AD34=Výsledky!$AK$3),60,0)))</f>
        <v>0</v>
      </c>
      <c r="AG40" s="13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30">
        <f>IF(ISBLANK($AK$3),"",IF(OR(Tipy!AE34=Výsledky!$AF$6,Tipy!AE34=Výsledky!$AF$7,Tipy!AE34=Výsledky!$AF$8,Tipy!AE34=Výsledky!$AF$9),IF(VLOOKUP(Tipy!AE34,'Kategórie hráčov'!$A$2:$B$55,2,FALSE)=30,30,20),0))</f>
        <v>0</v>
      </c>
      <c r="AI40" s="130">
        <f>IF(ISBLANK($AK$3),"",IF(OR(Tipy!AF34=Výsledky!$AI$6,Tipy!AF34=Výsledky!$AI$7,Tipy!AF34=Výsledky!$AI$8,Tipy!AF34=Výsledky!$AI$9),IF(VLOOKUP(Tipy!AF34,'Kategórie hráčov'!$A$2:$B$55,2,FALSE)=30,30,20),0))</f>
        <v>0</v>
      </c>
      <c r="AJ40" s="13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4">
        <f>IF(ISBLANK($AK$3),"",IF(ISBLANK(Tipy!AB34),"-",SUM(AF40:AJ40)))</f>
        <v>20</v>
      </c>
      <c r="AL40" s="133"/>
      <c r="AM40" s="130" t="str">
        <f>IF(ISBLANK($AR$3),"",IF(ISBLANK(Tipy!AH34),0,IF(AND(Tipy!AH34=Výsledky!$AP$3,Tipy!AJ34=Výsledky!$AR$3),60,0)))</f>
        <v/>
      </c>
      <c r="AN40" s="130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130" t="str">
        <f>IF(ISBLANK($AR$3),"",IF(OR(Tipy!AK34=Výsledky!$AM$6,Tipy!AK34=Výsledky!$AM$7,Tipy!AK34=Výsledky!$AM$8,Tipy!AK34=Výsledky!$AM$9),IF(VLOOKUP(Tipy!AK34,'Kategórie hráčov'!$A$2:$B$55,2,FALSE)=30,30,20),0))</f>
        <v/>
      </c>
      <c r="AP40" s="130" t="str">
        <f>IF(ISBLANK($AR$3),"",IF(OR(Tipy!AL34=Výsledky!$AP$6,Tipy!AL34=Výsledky!$AP$7,Tipy!AL34=Výsledky!$AP$8,Tipy!AL34=Výsledky!$AP$9),IF(VLOOKUP(Tipy!AL34,'Kategórie hráčov'!$A$2:$B$55,2,FALSE)=30,30,20),0))</f>
        <v/>
      </c>
      <c r="AQ40" s="131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134" t="str">
        <f>IF(ISBLANK($AR$3),"",IF(ISBLANK(Tipy!AH34),"-",SUM(AM40:AQ40)))</f>
        <v/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6.8">
      <c r="A41" s="128">
        <f>Tipy!A35</f>
        <v>30</v>
      </c>
      <c r="B41" s="170" t="str">
        <f>IF(Tipy!B35="","",Tipy!B35)</f>
        <v>krypdevoe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 t="str">
        <f>IF(ISBLANK($I$3),"",IF(ISBLANK(Tipy!D35),"-",SUM(D41:H41)))</f>
        <v>-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>
        <f>IF(ISBLANK($W$3),"",IF(ISBLANK(Tipy!P35),0,IF(AND(Tipy!P35=Výsledky!$U$3,Tipy!R35=Výsledky!$W$3),60,0)))</f>
        <v>0</v>
      </c>
      <c r="S41" s="13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30">
        <f>IF(ISBLANK($W$3),"",IF(OR(Tipy!S35=Výsledky!$R$6,Tipy!S35=Výsledky!$R$7,Tipy!S35=Výsledky!$R$8,Tipy!S35=Výsledky!$R$9),IF(VLOOKUP(Tipy!S35,'Kategórie hráčov'!$A$2:$B$55,2,FALSE)=30,30,20),0))</f>
        <v>0</v>
      </c>
      <c r="U41" s="130">
        <f>IF(ISBLANK($W$3),"",IF(OR(Tipy!T35=Výsledky!$U$6,Tipy!T35=Výsledky!$U$7,Tipy!T35=Výsledky!$U$8,Tipy!T35=Výsledky!$U$9),IF(VLOOKUP(Tipy!T35,'Kategórie hráčov'!$A$2:$B$55,2,FALSE)=30,30,20),0))</f>
        <v>0</v>
      </c>
      <c r="V41" s="131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4">
        <f>IF(ISBLANK($W$3),"",IF(ISBLANK(Tipy!P35),"-",SUM(R41:V41)))</f>
        <v>0</v>
      </c>
      <c r="X41" s="133"/>
      <c r="Y41" s="130">
        <f>IF(ISBLANK($AD$3),"",IF(ISBLANK(Tipy!V35),0,IF(AND(Tipy!V35=Výsledky!$AB$3,Tipy!X35=Výsledky!$AD$3),60,0)))</f>
        <v>0</v>
      </c>
      <c r="Z41" s="13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30">
        <f>IF(ISBLANK($AD$3),"",IF(OR(Tipy!Y35=Výsledky!$Y$6,Tipy!Y35=Výsledky!$Y$7,Tipy!Y35=Výsledky!$Y$8,Tipy!Y35=Výsledky!$Y$9),IF(VLOOKUP(Tipy!Y35,'Kategórie hráčov'!$A$2:$B$55,2,FALSE)=30,30,20),0))</f>
        <v>0</v>
      </c>
      <c r="AB41" s="130">
        <f>IF(ISBLANK($AD$3),"",IF(OR(Tipy!Z35=Výsledky!$AB$6,Tipy!Z35=Výsledky!$AB$7,Tipy!Z35=Výsledky!$AB$8,Tipy!Z35=Výsledky!$AB$9),IF(VLOOKUP(Tipy!Z35,'Kategórie hráčov'!$A$2:$B$55,2,FALSE)=30,30,20),0))</f>
        <v>0</v>
      </c>
      <c r="AC41" s="13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4">
        <f>IF(ISBLANK($AD$3),"",IF(ISBLANK(Tipy!V35),"-",SUM(Y41:AC41)))</f>
        <v>0</v>
      </c>
      <c r="AE41" s="133"/>
      <c r="AF41" s="130">
        <f>IF(ISBLANK($AK$3),"",IF(ISBLANK(Tipy!AB35),0,IF(AND(Tipy!AB35=Výsledky!$AI$3,Tipy!AD35=Výsledky!$AK$3),60,0)))</f>
        <v>0</v>
      </c>
      <c r="AG41" s="13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30">
        <f>IF(ISBLANK($AK$3),"",IF(OR(Tipy!AE35=Výsledky!$AF$6,Tipy!AE35=Výsledky!$AF$7,Tipy!AE35=Výsledky!$AF$8,Tipy!AE35=Výsledky!$AF$9),IF(VLOOKUP(Tipy!AE35,'Kategórie hráčov'!$A$2:$B$55,2,FALSE)=30,30,20),0))</f>
        <v>0</v>
      </c>
      <c r="AI41" s="130">
        <f>IF(ISBLANK($AK$3),"",IF(OR(Tipy!AF35=Výsledky!$AI$6,Tipy!AF35=Výsledky!$AI$7,Tipy!AF35=Výsledky!$AI$8,Tipy!AF35=Výsledky!$AI$9),IF(VLOOKUP(Tipy!AF35,'Kategórie hráčov'!$A$2:$B$55,2,FALSE)=30,30,20),0))</f>
        <v>0</v>
      </c>
      <c r="AJ41" s="13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4">
        <f>IF(ISBLANK($AK$3),"",IF(ISBLANK(Tipy!AB35),"-",SUM(AF41:AJ41)))</f>
        <v>20</v>
      </c>
      <c r="AL41" s="133"/>
      <c r="AM41" s="130" t="str">
        <f>IF(ISBLANK($AR$3),"",IF(ISBLANK(Tipy!AH35),0,IF(AND(Tipy!AH35=Výsledky!$AP$3,Tipy!AJ35=Výsledky!$AR$3),60,0)))</f>
        <v/>
      </c>
      <c r="AN41" s="130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130" t="str">
        <f>IF(ISBLANK($AR$3),"",IF(OR(Tipy!AK35=Výsledky!$AM$6,Tipy!AK35=Výsledky!$AM$7,Tipy!AK35=Výsledky!$AM$8,Tipy!AK35=Výsledky!$AM$9),IF(VLOOKUP(Tipy!AK35,'Kategórie hráčov'!$A$2:$B$55,2,FALSE)=30,30,20),0))</f>
        <v/>
      </c>
      <c r="AP41" s="130" t="str">
        <f>IF(ISBLANK($AR$3),"",IF(OR(Tipy!AL35=Výsledky!$AP$6,Tipy!AL35=Výsledky!$AP$7,Tipy!AL35=Výsledky!$AP$8,Tipy!AL35=Výsledky!$AP$9),IF(VLOOKUP(Tipy!AL35,'Kategórie hráčov'!$A$2:$B$55,2,FALSE)=30,30,20),0))</f>
        <v/>
      </c>
      <c r="AQ41" s="131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134" t="str">
        <f>IF(ISBLANK($AR$3),"",IF(ISBLANK(Tipy!AH35),"-",SUM(AM41:AQ41)))</f>
        <v/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6.8">
      <c r="A42" s="128">
        <f>Tipy!A36</f>
        <v>41</v>
      </c>
      <c r="B42" s="170" t="str">
        <f>IF(Tipy!B36="","",Tipy!B36)</f>
        <v>kwop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0</v>
      </c>
      <c r="Q42" s="133"/>
      <c r="R42" s="130">
        <f>IF(ISBLANK($W$3),"",IF(ISBLANK(Tipy!P36),0,IF(AND(Tipy!P36=Výsledky!$U$3,Tipy!R36=Výsledky!$W$3),60,0)))</f>
        <v>0</v>
      </c>
      <c r="S42" s="13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30">
        <f>IF(ISBLANK($W$3),"",IF(OR(Tipy!S36=Výsledky!$R$6,Tipy!S36=Výsledky!$R$7,Tipy!S36=Výsledky!$R$8,Tipy!S36=Výsledky!$R$9),IF(VLOOKUP(Tipy!S36,'Kategórie hráčov'!$A$2:$B$55,2,FALSE)=30,30,20),0))</f>
        <v>0</v>
      </c>
      <c r="U42" s="130">
        <f>IF(ISBLANK($W$3),"",IF(OR(Tipy!T36=Výsledky!$U$6,Tipy!T36=Výsledky!$U$7,Tipy!T36=Výsledky!$U$8,Tipy!T36=Výsledky!$U$9),IF(VLOOKUP(Tipy!T36,'Kategórie hráčov'!$A$2:$B$55,2,FALSE)=30,30,20),0))</f>
        <v>0</v>
      </c>
      <c r="V42" s="131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4">
        <f>IF(ISBLANK($W$3),"",IF(ISBLANK(Tipy!P36),"-",SUM(R42:V42)))</f>
        <v>0</v>
      </c>
      <c r="X42" s="133"/>
      <c r="Y42" s="130">
        <f>IF(ISBLANK($AD$3),"",IF(ISBLANK(Tipy!V36),0,IF(AND(Tipy!V36=Výsledky!$AB$3,Tipy!X36=Výsledky!$AD$3),60,0)))</f>
        <v>0</v>
      </c>
      <c r="Z42" s="13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30">
        <f>IF(ISBLANK($AD$3),"",IF(OR(Tipy!Y36=Výsledky!$Y$6,Tipy!Y36=Výsledky!$Y$7,Tipy!Y36=Výsledky!$Y$8,Tipy!Y36=Výsledky!$Y$9),IF(VLOOKUP(Tipy!Y36,'Kategórie hráčov'!$A$2:$B$55,2,FALSE)=30,30,20),0))</f>
        <v>0</v>
      </c>
      <c r="AB42" s="130">
        <f>IF(ISBLANK($AD$3),"",IF(OR(Tipy!Z36=Výsledky!$AB$6,Tipy!Z36=Výsledky!$AB$7,Tipy!Z36=Výsledky!$AB$8,Tipy!Z36=Výsledky!$AB$9),IF(VLOOKUP(Tipy!Z36,'Kategórie hráčov'!$A$2:$B$55,2,FALSE)=30,30,20),0))</f>
        <v>0</v>
      </c>
      <c r="AC42" s="131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4">
        <f>IF(ISBLANK($AD$3),"",IF(ISBLANK(Tipy!V36),"-",SUM(Y42:AC42)))</f>
        <v>10</v>
      </c>
      <c r="AE42" s="133"/>
      <c r="AF42" s="130">
        <f>IF(ISBLANK($AK$3),"",IF(ISBLANK(Tipy!AB36),0,IF(AND(Tipy!AB36=Výsledky!$AI$3,Tipy!AD36=Výsledky!$AK$3),60,0)))</f>
        <v>0</v>
      </c>
      <c r="AG42" s="13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30">
        <f>IF(ISBLANK($AK$3),"",IF(OR(Tipy!AE36=Výsledky!$AF$6,Tipy!AE36=Výsledky!$AF$7,Tipy!AE36=Výsledky!$AF$8,Tipy!AE36=Výsledky!$AF$9),IF(VLOOKUP(Tipy!AE36,'Kategórie hráčov'!$A$2:$B$55,2,FALSE)=30,30,20),0))</f>
        <v>20</v>
      </c>
      <c r="AI42" s="130">
        <f>IF(ISBLANK($AK$3),"",IF(OR(Tipy!AF36=Výsledky!$AI$6,Tipy!AF36=Výsledky!$AI$7,Tipy!AF36=Výsledky!$AI$8,Tipy!AF36=Výsledky!$AI$9),IF(VLOOKUP(Tipy!AF36,'Kategórie hráčov'!$A$2:$B$55,2,FALSE)=30,30,20),0))</f>
        <v>0</v>
      </c>
      <c r="AJ42" s="13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4">
        <f>IF(ISBLANK($AK$3),"",IF(ISBLANK(Tipy!AB36),"-",SUM(AF42:AJ42)))</f>
        <v>40</v>
      </c>
      <c r="AL42" s="133"/>
      <c r="AM42" s="130" t="str">
        <f>IF(ISBLANK($AR$3),"",IF(ISBLANK(Tipy!AH36),0,IF(AND(Tipy!AH36=Výsledky!$AP$3,Tipy!AJ36=Výsledky!$AR$3),60,0)))</f>
        <v/>
      </c>
      <c r="AN42" s="130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130" t="str">
        <f>IF(ISBLANK($AR$3),"",IF(OR(Tipy!AK36=Výsledky!$AM$6,Tipy!AK36=Výsledky!$AM$7,Tipy!AK36=Výsledky!$AM$8,Tipy!AK36=Výsledky!$AM$9),IF(VLOOKUP(Tipy!AK36,'Kategórie hráčov'!$A$2:$B$55,2,FALSE)=30,30,20),0))</f>
        <v/>
      </c>
      <c r="AP42" s="130" t="str">
        <f>IF(ISBLANK($AR$3),"",IF(OR(Tipy!AL36=Výsledky!$AP$6,Tipy!AL36=Výsledky!$AP$7,Tipy!AL36=Výsledky!$AP$8,Tipy!AL36=Výsledky!$AP$9),IF(VLOOKUP(Tipy!AL36,'Kategórie hráčov'!$A$2:$B$55,2,FALSE)=30,30,20),0))</f>
        <v/>
      </c>
      <c r="AQ42" s="131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134" t="str">
        <f>IF(ISBLANK($AR$3),"",IF(ISBLANK(Tipy!AH36),"-",SUM(AM42:AQ42)))</f>
        <v/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6.8">
      <c r="A43" s="128">
        <f>Tipy!A37</f>
        <v>21</v>
      </c>
      <c r="B43" s="170" t="str">
        <f>IF(Tipy!B37="","",Tipy!B37)</f>
        <v>LFC 37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>
        <f>IF(ISBLANK($W$3),"",IF(ISBLANK(Tipy!P37),0,IF(AND(Tipy!P37=Výsledky!$U$3,Tipy!R37=Výsledky!$W$3),60,0)))</f>
        <v>0</v>
      </c>
      <c r="S43" s="13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30">
        <f>IF(ISBLANK($W$3),"",IF(OR(Tipy!S37=Výsledky!$R$6,Tipy!S37=Výsledky!$R$7,Tipy!S37=Výsledky!$R$8,Tipy!S37=Výsledky!$R$9),IF(VLOOKUP(Tipy!S37,'Kategórie hráčov'!$A$2:$B$55,2,FALSE)=30,30,20),0))</f>
        <v>0</v>
      </c>
      <c r="U43" s="130">
        <f>IF(ISBLANK($W$3),"",IF(OR(Tipy!T37=Výsledky!$U$6,Tipy!T37=Výsledky!$U$7,Tipy!T37=Výsledky!$U$8,Tipy!T37=Výsledky!$U$9),IF(VLOOKUP(Tipy!T37,'Kategórie hráčov'!$A$2:$B$55,2,FALSE)=30,30,20),0))</f>
        <v>0</v>
      </c>
      <c r="V43" s="131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4">
        <f>IF(ISBLANK($W$3),"",IF(ISBLANK(Tipy!P37),"-",SUM(R43:V43)))</f>
        <v>0</v>
      </c>
      <c r="X43" s="133"/>
      <c r="Y43" s="130">
        <f>IF(ISBLANK($AD$3),"",IF(ISBLANK(Tipy!V37),0,IF(AND(Tipy!V37=Výsledky!$AB$3,Tipy!X37=Výsledky!$AD$3),60,0)))</f>
        <v>0</v>
      </c>
      <c r="Z43" s="13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30">
        <f>IF(ISBLANK($AD$3),"",IF(OR(Tipy!Y37=Výsledky!$Y$6,Tipy!Y37=Výsledky!$Y$7,Tipy!Y37=Výsledky!$Y$8,Tipy!Y37=Výsledky!$Y$9),IF(VLOOKUP(Tipy!Y37,'Kategórie hráčov'!$A$2:$B$55,2,FALSE)=30,30,20),0))</f>
        <v>20</v>
      </c>
      <c r="AB43" s="130">
        <f>IF(ISBLANK($AD$3),"",IF(OR(Tipy!Z37=Výsledky!$AB$6,Tipy!Z37=Výsledky!$AB$7,Tipy!Z37=Výsledky!$AB$8,Tipy!Z37=Výsledky!$AB$9),IF(VLOOKUP(Tipy!Z37,'Kategórie hráčov'!$A$2:$B$55,2,FALSE)=30,30,20),0))</f>
        <v>0</v>
      </c>
      <c r="AC43" s="13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4">
        <f>IF(ISBLANK($AD$3),"",IF(ISBLANK(Tipy!V37),"-",SUM(Y43:AC43)))</f>
        <v>20</v>
      </c>
      <c r="AE43" s="133"/>
      <c r="AF43" s="130">
        <f>IF(ISBLANK($AK$3),"",IF(ISBLANK(Tipy!AB37),0,IF(AND(Tipy!AB37=Výsledky!$AI$3,Tipy!AD37=Výsledky!$AK$3),60,0)))</f>
        <v>0</v>
      </c>
      <c r="AG43" s="13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30">
        <f>IF(ISBLANK($AK$3),"",IF(OR(Tipy!AE37=Výsledky!$AF$6,Tipy!AE37=Výsledky!$AF$7,Tipy!AE37=Výsledky!$AF$8,Tipy!AE37=Výsledky!$AF$9),IF(VLOOKUP(Tipy!AE37,'Kategórie hráčov'!$A$2:$B$55,2,FALSE)=30,30,20),0))</f>
        <v>20</v>
      </c>
      <c r="AI43" s="130">
        <f>IF(ISBLANK($AK$3),"",IF(OR(Tipy!AF37=Výsledky!$AI$6,Tipy!AF37=Výsledky!$AI$7,Tipy!AF37=Výsledky!$AI$8,Tipy!AF37=Výsledky!$AI$9),IF(VLOOKUP(Tipy!AF37,'Kategórie hráčov'!$A$2:$B$55,2,FALSE)=30,30,20),0))</f>
        <v>0</v>
      </c>
      <c r="AJ43" s="13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4">
        <f>IF(ISBLANK($AK$3),"",IF(ISBLANK(Tipy!AB37),"-",SUM(AF43:AJ43)))</f>
        <v>40</v>
      </c>
      <c r="AL43" s="133"/>
      <c r="AM43" s="130" t="str">
        <f>IF(ISBLANK($AR$3),"",IF(ISBLANK(Tipy!AH37),0,IF(AND(Tipy!AH37=Výsledky!$AP$3,Tipy!AJ37=Výsledky!$AR$3),60,0)))</f>
        <v/>
      </c>
      <c r="AN43" s="130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130" t="str">
        <f>IF(ISBLANK($AR$3),"",IF(OR(Tipy!AK37=Výsledky!$AM$6,Tipy!AK37=Výsledky!$AM$7,Tipy!AK37=Výsledky!$AM$8,Tipy!AK37=Výsledky!$AM$9),IF(VLOOKUP(Tipy!AK37,'Kategórie hráčov'!$A$2:$B$55,2,FALSE)=30,30,20),0))</f>
        <v/>
      </c>
      <c r="AP43" s="130" t="str">
        <f>IF(ISBLANK($AR$3),"",IF(OR(Tipy!AL37=Výsledky!$AP$6,Tipy!AL37=Výsledky!$AP$7,Tipy!AL37=Výsledky!$AP$8,Tipy!AL37=Výsledky!$AP$9),IF(VLOOKUP(Tipy!AL37,'Kategórie hráčov'!$A$2:$B$55,2,FALSE)=30,30,20),0))</f>
        <v/>
      </c>
      <c r="AQ43" s="131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134" t="str">
        <f>IF(ISBLANK($AR$3),"",IF(ISBLANK(Tipy!AH37),"-",SUM(AM43:AQ43)))</f>
        <v/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6.8">
      <c r="A44" s="128">
        <f>Tipy!A38</f>
        <v>34</v>
      </c>
      <c r="B44" s="170" t="str">
        <f>IF(Tipy!B38="","",Tipy!B38)</f>
        <v>Lukáš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20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20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32">
        <f>IF(ISBLANK($P$3),"",IF(ISBLANK(Tipy!J38),"-",SUM(K44:O44)))</f>
        <v>20</v>
      </c>
      <c r="Q44" s="133"/>
      <c r="R44" s="130">
        <f>IF(ISBLANK($W$3),"",IF(ISBLANK(Tipy!P38),0,IF(AND(Tipy!P38=Výsledky!$U$3,Tipy!R38=Výsledky!$W$3),60,0)))</f>
        <v>0</v>
      </c>
      <c r="S44" s="13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30">
        <f>IF(ISBLANK($W$3),"",IF(OR(Tipy!S38=Výsledky!$R$6,Tipy!S38=Výsledky!$R$7,Tipy!S38=Výsledky!$R$8,Tipy!S38=Výsledky!$R$9),IF(VLOOKUP(Tipy!S38,'Kategórie hráčov'!$A$2:$B$55,2,FALSE)=30,30,20),0))</f>
        <v>0</v>
      </c>
      <c r="U44" s="130">
        <f>IF(ISBLANK($W$3),"",IF(OR(Tipy!T38=Výsledky!$U$6,Tipy!T38=Výsledky!$U$7,Tipy!T38=Výsledky!$U$8,Tipy!T38=Výsledky!$U$9),IF(VLOOKUP(Tipy!T38,'Kategórie hráčov'!$A$2:$B$55,2,FALSE)=30,30,20),0))</f>
        <v>0</v>
      </c>
      <c r="V44" s="131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4">
        <f>IF(ISBLANK($W$3),"",IF(ISBLANK(Tipy!P38),"-",SUM(R44:V44)))</f>
        <v>0</v>
      </c>
      <c r="X44" s="133"/>
      <c r="Y44" s="130">
        <f>IF(ISBLANK($AD$3),"",IF(ISBLANK(Tipy!V38),0,IF(AND(Tipy!V38=Výsledky!$AB$3,Tipy!X38=Výsledky!$AD$3),60,0)))</f>
        <v>0</v>
      </c>
      <c r="Z44" s="13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30">
        <f>IF(ISBLANK($AD$3),"",IF(OR(Tipy!Y38=Výsledky!$Y$6,Tipy!Y38=Výsledky!$Y$7,Tipy!Y38=Výsledky!$Y$8,Tipy!Y38=Výsledky!$Y$9),IF(VLOOKUP(Tipy!Y38,'Kategórie hráčov'!$A$2:$B$55,2,FALSE)=30,30,20),0))</f>
        <v>20</v>
      </c>
      <c r="AB44" s="130">
        <f>IF(ISBLANK($AD$3),"",IF(OR(Tipy!Z38=Výsledky!$AB$6,Tipy!Z38=Výsledky!$AB$7,Tipy!Z38=Výsledky!$AB$8,Tipy!Z38=Výsledky!$AB$9),IF(VLOOKUP(Tipy!Z38,'Kategórie hráčov'!$A$2:$B$55,2,FALSE)=30,30,20),0))</f>
        <v>0</v>
      </c>
      <c r="AC44" s="13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4">
        <f>IF(ISBLANK($AD$3),"",IF(ISBLANK(Tipy!V38),"-",SUM(Y44:AC44)))</f>
        <v>20</v>
      </c>
      <c r="AE44" s="133"/>
      <c r="AF44" s="130">
        <f>IF(ISBLANK($AK$3),"",IF(ISBLANK(Tipy!AB38),0,IF(AND(Tipy!AB38=Výsledky!$AI$3,Tipy!AD38=Výsledky!$AK$3),60,0)))</f>
        <v>0</v>
      </c>
      <c r="AG44" s="13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30">
        <f>IF(ISBLANK($AK$3),"",IF(OR(Tipy!AE38=Výsledky!$AF$6,Tipy!AE38=Výsledky!$AF$7,Tipy!AE38=Výsledky!$AF$8,Tipy!AE38=Výsledky!$AF$9),IF(VLOOKUP(Tipy!AE38,'Kategórie hráčov'!$A$2:$B$55,2,FALSE)=30,30,20),0))</f>
        <v>0</v>
      </c>
      <c r="AI44" s="130">
        <f>IF(ISBLANK($AK$3),"",IF(OR(Tipy!AF38=Výsledky!$AI$6,Tipy!AF38=Výsledky!$AI$7,Tipy!AF38=Výsledky!$AI$8,Tipy!AF38=Výsledky!$AI$9),IF(VLOOKUP(Tipy!AF38,'Kategórie hráčov'!$A$2:$B$55,2,FALSE)=30,30,20),0))</f>
        <v>0</v>
      </c>
      <c r="AJ44" s="13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4">
        <f>IF(ISBLANK($AK$3),"",IF(ISBLANK(Tipy!AB38),"-",SUM(AF44:AJ44)))</f>
        <v>20</v>
      </c>
      <c r="AL44" s="133"/>
      <c r="AM44" s="130" t="str">
        <f>IF(ISBLANK($AR$3),"",IF(ISBLANK(Tipy!AH38),0,IF(AND(Tipy!AH38=Výsledky!$AP$3,Tipy!AJ38=Výsledky!$AR$3),60,0)))</f>
        <v/>
      </c>
      <c r="AN44" s="130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130" t="str">
        <f>IF(ISBLANK($AR$3),"",IF(OR(Tipy!AK38=Výsledky!$AM$6,Tipy!AK38=Výsledky!$AM$7,Tipy!AK38=Výsledky!$AM$8,Tipy!AK38=Výsledky!$AM$9),IF(VLOOKUP(Tipy!AK38,'Kategórie hráčov'!$A$2:$B$55,2,FALSE)=30,30,20),0))</f>
        <v/>
      </c>
      <c r="AP44" s="130" t="str">
        <f>IF(ISBLANK($AR$3),"",IF(OR(Tipy!AL38=Výsledky!$AP$6,Tipy!AL38=Výsledky!$AP$7,Tipy!AL38=Výsledky!$AP$8,Tipy!AL38=Výsledky!$AP$9),IF(VLOOKUP(Tipy!AL38,'Kategórie hráčov'!$A$2:$B$55,2,FALSE)=30,30,20),0))</f>
        <v/>
      </c>
      <c r="AQ44" s="131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134" t="str">
        <f>IF(ISBLANK($AR$3),"",IF(ISBLANK(Tipy!AH38),"-",SUM(AM44:AQ44)))</f>
        <v/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6.8">
      <c r="A45" s="128">
        <f>Tipy!A39</f>
        <v>22</v>
      </c>
      <c r="B45" s="170" t="str">
        <f>IF(Tipy!B39="","",Tipy!B39)</f>
        <v>Lukyo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30">
        <f>IF(ISBLANK($I$3),"",IF(OR(Tipy!G39=Výsledky!$D$6,Tipy!G39=Výsledky!$D$7,Tipy!G39=Výsledky!$D$8,Tipy!G39=Výsledky!$D$9),IF(VLOOKUP(Tipy!G39,'Kategórie hráčov'!$A$2:$B$55,2,FALSE)=30,30,20),0))</f>
        <v>20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32">
        <f>IF(ISBLANK($I$3),"",IF(ISBLANK(Tipy!D39),"-",SUM(D45:H45)))</f>
        <v>50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>
        <f>IF(ISBLANK($W$3),"",IF(ISBLANK(Tipy!P39),0,IF(AND(Tipy!P39=Výsledky!$U$3,Tipy!R39=Výsledky!$W$3),60,0)))</f>
        <v>0</v>
      </c>
      <c r="S45" s="13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30">
        <f>IF(ISBLANK($W$3),"",IF(OR(Tipy!S39=Výsledky!$R$6,Tipy!S39=Výsledky!$R$7,Tipy!S39=Výsledky!$R$8,Tipy!S39=Výsledky!$R$9),IF(VLOOKUP(Tipy!S39,'Kategórie hráčov'!$A$2:$B$55,2,FALSE)=30,30,20),0))</f>
        <v>0</v>
      </c>
      <c r="U45" s="130">
        <f>IF(ISBLANK($W$3),"",IF(OR(Tipy!T39=Výsledky!$U$6,Tipy!T39=Výsledky!$U$7,Tipy!T39=Výsledky!$U$8,Tipy!T39=Výsledky!$U$9),IF(VLOOKUP(Tipy!T39,'Kategórie hráčov'!$A$2:$B$55,2,FALSE)=30,30,20),0))</f>
        <v>0</v>
      </c>
      <c r="V45" s="131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4">
        <f>IF(ISBLANK($W$3),"",IF(ISBLANK(Tipy!P39),"-",SUM(R45:V45)))</f>
        <v>0</v>
      </c>
      <c r="X45" s="133"/>
      <c r="Y45" s="130">
        <f>IF(ISBLANK($AD$3),"",IF(ISBLANK(Tipy!V39),0,IF(AND(Tipy!V39=Výsledky!$AB$3,Tipy!X39=Výsledky!$AD$3),60,0)))</f>
        <v>0</v>
      </c>
      <c r="Z45" s="13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30">
        <f>IF(ISBLANK($AD$3),"",IF(OR(Tipy!Y39=Výsledky!$Y$6,Tipy!Y39=Výsledky!$Y$7,Tipy!Y39=Výsledky!$Y$8,Tipy!Y39=Výsledky!$Y$9),IF(VLOOKUP(Tipy!Y39,'Kategórie hráčov'!$A$2:$B$55,2,FALSE)=30,30,20),0))</f>
        <v>20</v>
      </c>
      <c r="AB45" s="130">
        <f>IF(ISBLANK($AD$3),"",IF(OR(Tipy!Z39=Výsledky!$AB$6,Tipy!Z39=Výsledky!$AB$7,Tipy!Z39=Výsledky!$AB$8,Tipy!Z39=Výsledky!$AB$9),IF(VLOOKUP(Tipy!Z39,'Kategórie hráčov'!$A$2:$B$55,2,FALSE)=30,30,20),0))</f>
        <v>0</v>
      </c>
      <c r="AC45" s="131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4">
        <f>IF(ISBLANK($AD$3),"",IF(ISBLANK(Tipy!V39),"-",SUM(Y45:AC45)))</f>
        <v>20</v>
      </c>
      <c r="AE45" s="133"/>
      <c r="AF45" s="130">
        <f>IF(ISBLANK($AK$3),"",IF(ISBLANK(Tipy!AB39),0,IF(AND(Tipy!AB39=Výsledky!$AI$3,Tipy!AD39=Výsledky!$AK$3),60,0)))</f>
        <v>0</v>
      </c>
      <c r="AG45" s="13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30">
        <f>IF(ISBLANK($AK$3),"",IF(OR(Tipy!AE39=Výsledky!$AF$6,Tipy!AE39=Výsledky!$AF$7,Tipy!AE39=Výsledky!$AF$8,Tipy!AE39=Výsledky!$AF$9),IF(VLOOKUP(Tipy!AE39,'Kategórie hráčov'!$A$2:$B$55,2,FALSE)=30,30,20),0))</f>
        <v>0</v>
      </c>
      <c r="AI45" s="130">
        <f>IF(ISBLANK($AK$3),"",IF(OR(Tipy!AF39=Výsledky!$AI$6,Tipy!AF39=Výsledky!$AI$7,Tipy!AF39=Výsledky!$AI$8,Tipy!AF39=Výsledky!$AI$9),IF(VLOOKUP(Tipy!AF39,'Kategórie hráčov'!$A$2:$B$55,2,FALSE)=30,30,20),0))</f>
        <v>0</v>
      </c>
      <c r="AJ45" s="13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4" t="str">
        <f>IF(ISBLANK($AK$3),"",IF(ISBLANK(Tipy!AB39),"-",SUM(AF45:AJ45)))</f>
        <v>-</v>
      </c>
      <c r="AL45" s="133"/>
      <c r="AM45" s="130" t="str">
        <f>IF(ISBLANK($AR$3),"",IF(ISBLANK(Tipy!AH39),0,IF(AND(Tipy!AH39=Výsledky!$AP$3,Tipy!AJ39=Výsledky!$AR$3),60,0)))</f>
        <v/>
      </c>
      <c r="AN45" s="130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130" t="str">
        <f>IF(ISBLANK($AR$3),"",IF(OR(Tipy!AK39=Výsledky!$AM$6,Tipy!AK39=Výsledky!$AM$7,Tipy!AK39=Výsledky!$AM$8,Tipy!AK39=Výsledky!$AM$9),IF(VLOOKUP(Tipy!AK39,'Kategórie hráčov'!$A$2:$B$55,2,FALSE)=30,30,20),0))</f>
        <v/>
      </c>
      <c r="AP45" s="130" t="str">
        <f>IF(ISBLANK($AR$3),"",IF(OR(Tipy!AL39=Výsledky!$AP$6,Tipy!AL39=Výsledky!$AP$7,Tipy!AL39=Výsledky!$AP$8,Tipy!AL39=Výsledky!$AP$9),IF(VLOOKUP(Tipy!AL39,'Kategórie hráčov'!$A$2:$B$55,2,FALSE)=30,30,20),0))</f>
        <v/>
      </c>
      <c r="AQ45" s="131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134" t="str">
        <f>IF(ISBLANK($AR$3),"",IF(ISBLANK(Tipy!AH39),"-",SUM(AM45:AQ45)))</f>
        <v/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6.8">
      <c r="A46" s="128">
        <f>Tipy!A40</f>
        <v>45</v>
      </c>
      <c r="B46" s="170" t="str">
        <f>IF(Tipy!B40="","",Tipy!B40)</f>
        <v>MajkLFC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>
        <f>IF(ISBLANK($I$3),"",IF(ISBLANK(Tipy!D40),"-",SUM(D46:H46)))</f>
        <v>20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10</v>
      </c>
      <c r="Q46" s="133"/>
      <c r="R46" s="130">
        <f>IF(ISBLANK($W$3),"",IF(ISBLANK(Tipy!P40),0,IF(AND(Tipy!P40=Výsledky!$U$3,Tipy!R40=Výsledky!$W$3),60,0)))</f>
        <v>0</v>
      </c>
      <c r="S46" s="13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30">
        <f>IF(ISBLANK($W$3),"",IF(OR(Tipy!S40=Výsledky!$R$6,Tipy!S40=Výsledky!$R$7,Tipy!S40=Výsledky!$R$8,Tipy!S40=Výsledky!$R$9),IF(VLOOKUP(Tipy!S40,'Kategórie hráčov'!$A$2:$B$55,2,FALSE)=30,30,20),0))</f>
        <v>0</v>
      </c>
      <c r="U46" s="130">
        <f>IF(ISBLANK($W$3),"",IF(OR(Tipy!T40=Výsledky!$U$6,Tipy!T40=Výsledky!$U$7,Tipy!T40=Výsledky!$U$8,Tipy!T40=Výsledky!$U$9),IF(VLOOKUP(Tipy!T40,'Kategórie hráčov'!$A$2:$B$55,2,FALSE)=30,30,20),0))</f>
        <v>0</v>
      </c>
      <c r="V46" s="131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4" t="str">
        <f>IF(ISBLANK($W$3),"",IF(ISBLANK(Tipy!P40),"-",SUM(R46:V46)))</f>
        <v>-</v>
      </c>
      <c r="X46" s="133"/>
      <c r="Y46" s="130">
        <f>IF(ISBLANK($AD$3),"",IF(ISBLANK(Tipy!V40),0,IF(AND(Tipy!V40=Výsledky!$AB$3,Tipy!X40=Výsledky!$AD$3),60,0)))</f>
        <v>0</v>
      </c>
      <c r="Z46" s="13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30">
        <f>IF(ISBLANK($AD$3),"",IF(OR(Tipy!Y40=Výsledky!$Y$6,Tipy!Y40=Výsledky!$Y$7,Tipy!Y40=Výsledky!$Y$8,Tipy!Y40=Výsledky!$Y$9),IF(VLOOKUP(Tipy!Y40,'Kategórie hráčov'!$A$2:$B$55,2,FALSE)=30,30,20),0))</f>
        <v>0</v>
      </c>
      <c r="AB46" s="130">
        <f>IF(ISBLANK($AD$3),"",IF(OR(Tipy!Z40=Výsledky!$AB$6,Tipy!Z40=Výsledky!$AB$7,Tipy!Z40=Výsledky!$AB$8,Tipy!Z40=Výsledky!$AB$9),IF(VLOOKUP(Tipy!Z40,'Kategórie hráčov'!$A$2:$B$55,2,FALSE)=30,30,20),0))</f>
        <v>0</v>
      </c>
      <c r="AC46" s="131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4" t="str">
        <f>IF(ISBLANK($AD$3),"",IF(ISBLANK(Tipy!V40),"-",SUM(Y46:AC46)))</f>
        <v>-</v>
      </c>
      <c r="AE46" s="133"/>
      <c r="AF46" s="130">
        <f>IF(ISBLANK($AK$3),"",IF(ISBLANK(Tipy!AB40),0,IF(AND(Tipy!AB40=Výsledky!$AI$3,Tipy!AD40=Výsledky!$AK$3),60,0)))</f>
        <v>0</v>
      </c>
      <c r="AG46" s="13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30">
        <f>IF(ISBLANK($AK$3),"",IF(OR(Tipy!AE40=Výsledky!$AF$6,Tipy!AE40=Výsledky!$AF$7,Tipy!AE40=Výsledky!$AF$8,Tipy!AE40=Výsledky!$AF$9),IF(VLOOKUP(Tipy!AE40,'Kategórie hráčov'!$A$2:$B$55,2,FALSE)=30,30,20),0))</f>
        <v>30</v>
      </c>
      <c r="AI46" s="130">
        <f>IF(ISBLANK($AK$3),"",IF(OR(Tipy!AF40=Výsledky!$AI$6,Tipy!AF40=Výsledky!$AI$7,Tipy!AF40=Výsledky!$AI$8,Tipy!AF40=Výsledky!$AI$9),IF(VLOOKUP(Tipy!AF40,'Kategórie hráčov'!$A$2:$B$55,2,FALSE)=30,30,20),0))</f>
        <v>0</v>
      </c>
      <c r="AJ46" s="13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4">
        <f>IF(ISBLANK($AK$3),"",IF(ISBLANK(Tipy!AB40),"-",SUM(AF46:AJ46)))</f>
        <v>50</v>
      </c>
      <c r="AL46" s="133"/>
      <c r="AM46" s="130" t="str">
        <f>IF(ISBLANK($AR$3),"",IF(ISBLANK(Tipy!AH40),0,IF(AND(Tipy!AH40=Výsledky!$AP$3,Tipy!AJ40=Výsledky!$AR$3),60,0)))</f>
        <v/>
      </c>
      <c r="AN46" s="130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130" t="str">
        <f>IF(ISBLANK($AR$3),"",IF(OR(Tipy!AK40=Výsledky!$AM$6,Tipy!AK40=Výsledky!$AM$7,Tipy!AK40=Výsledky!$AM$8,Tipy!AK40=Výsledky!$AM$9),IF(VLOOKUP(Tipy!AK40,'Kategórie hráčov'!$A$2:$B$55,2,FALSE)=30,30,20),0))</f>
        <v/>
      </c>
      <c r="AP46" s="130" t="str">
        <f>IF(ISBLANK($AR$3),"",IF(OR(Tipy!AL40=Výsledky!$AP$6,Tipy!AL40=Výsledky!$AP$7,Tipy!AL40=Výsledky!$AP$8,Tipy!AL40=Výsledky!$AP$9),IF(VLOOKUP(Tipy!AL40,'Kategórie hráčov'!$A$2:$B$55,2,FALSE)=30,30,20),0))</f>
        <v/>
      </c>
      <c r="AQ46" s="131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134" t="str">
        <f>IF(ISBLANK($AR$3),"",IF(ISBLANK(Tipy!AH40),"-",SUM(AM46:AQ46)))</f>
        <v/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6.8">
      <c r="A47" s="128">
        <f>Tipy!A41</f>
        <v>63</v>
      </c>
      <c r="B47" s="170" t="str">
        <f>IF(Tipy!B41="","",Tipy!B41)</f>
        <v>Marek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20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32">
        <f>IF(ISBLANK($P$3),"",IF(ISBLANK(Tipy!J41),"-",SUM(K47:O47)))</f>
        <v>20</v>
      </c>
      <c r="Q47" s="133"/>
      <c r="R47" s="130">
        <f>IF(ISBLANK($W$3),"",IF(ISBLANK(Tipy!P41),0,IF(AND(Tipy!P41=Výsledky!$U$3,Tipy!R41=Výsledky!$W$3),60,0)))</f>
        <v>0</v>
      </c>
      <c r="S47" s="13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30">
        <f>IF(ISBLANK($W$3),"",IF(OR(Tipy!S41=Výsledky!$R$6,Tipy!S41=Výsledky!$R$7,Tipy!S41=Výsledky!$R$8,Tipy!S41=Výsledky!$R$9),IF(VLOOKUP(Tipy!S41,'Kategórie hráčov'!$A$2:$B$55,2,FALSE)=30,30,20),0))</f>
        <v>0</v>
      </c>
      <c r="U47" s="130">
        <f>IF(ISBLANK($W$3),"",IF(OR(Tipy!T41=Výsledky!$U$6,Tipy!T41=Výsledky!$U$7,Tipy!T41=Výsledky!$U$8,Tipy!T41=Výsledky!$U$9),IF(VLOOKUP(Tipy!T41,'Kategórie hráčov'!$A$2:$B$55,2,FALSE)=30,30,20),0))</f>
        <v>0</v>
      </c>
      <c r="V47" s="131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4">
        <f>IF(ISBLANK($W$3),"",IF(ISBLANK(Tipy!P41),"-",SUM(R47:V47)))</f>
        <v>0</v>
      </c>
      <c r="X47" s="133"/>
      <c r="Y47" s="130">
        <f>IF(ISBLANK($AD$3),"",IF(ISBLANK(Tipy!V41),0,IF(AND(Tipy!V41=Výsledky!$AB$3,Tipy!X41=Výsledky!$AD$3),60,0)))</f>
        <v>0</v>
      </c>
      <c r="Z47" s="13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30">
        <f>IF(ISBLANK($AD$3),"",IF(OR(Tipy!Y41=Výsledky!$Y$6,Tipy!Y41=Výsledky!$Y$7,Tipy!Y41=Výsledky!$Y$8,Tipy!Y41=Výsledky!$Y$9),IF(VLOOKUP(Tipy!Y41,'Kategórie hráčov'!$A$2:$B$55,2,FALSE)=30,30,20),0))</f>
        <v>20</v>
      </c>
      <c r="AB47" s="130">
        <f>IF(ISBLANK($AD$3),"",IF(OR(Tipy!Z41=Výsledky!$AB$6,Tipy!Z41=Výsledky!$AB$7,Tipy!Z41=Výsledky!$AB$8,Tipy!Z41=Výsledky!$AB$9),IF(VLOOKUP(Tipy!Z41,'Kategórie hráčov'!$A$2:$B$55,2,FALSE)=30,30,20),0))</f>
        <v>0</v>
      </c>
      <c r="AC47" s="13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4">
        <f>IF(ISBLANK($AD$3),"",IF(ISBLANK(Tipy!V41),"-",SUM(Y47:AC47)))</f>
        <v>30</v>
      </c>
      <c r="AE47" s="133"/>
      <c r="AF47" s="130">
        <f>IF(ISBLANK($AK$3),"",IF(ISBLANK(Tipy!AB41),0,IF(AND(Tipy!AB41=Výsledky!$AI$3,Tipy!AD41=Výsledky!$AK$3),60,0)))</f>
        <v>0</v>
      </c>
      <c r="AG47" s="13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30">
        <f>IF(ISBLANK($AK$3),"",IF(OR(Tipy!AE41=Výsledky!$AF$6,Tipy!AE41=Výsledky!$AF$7,Tipy!AE41=Výsledky!$AF$8,Tipy!AE41=Výsledky!$AF$9),IF(VLOOKUP(Tipy!AE41,'Kategórie hráčov'!$A$2:$B$55,2,FALSE)=30,30,20),0))</f>
        <v>0</v>
      </c>
      <c r="AI47" s="130">
        <f>IF(ISBLANK($AK$3),"",IF(OR(Tipy!AF41=Výsledky!$AI$6,Tipy!AF41=Výsledky!$AI$7,Tipy!AF41=Výsledky!$AI$8,Tipy!AF41=Výsledky!$AI$9),IF(VLOOKUP(Tipy!AF41,'Kategórie hráčov'!$A$2:$B$55,2,FALSE)=30,30,20),0))</f>
        <v>0</v>
      </c>
      <c r="AJ47" s="13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4">
        <f>IF(ISBLANK($AK$3),"",IF(ISBLANK(Tipy!AB41),"-",SUM(AF47:AJ47)))</f>
        <v>20</v>
      </c>
      <c r="AL47" s="133"/>
      <c r="AM47" s="130" t="str">
        <f>IF(ISBLANK($AR$3),"",IF(ISBLANK(Tipy!AH41),0,IF(AND(Tipy!AH41=Výsledky!$AP$3,Tipy!AJ41=Výsledky!$AR$3),60,0)))</f>
        <v/>
      </c>
      <c r="AN47" s="130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130" t="str">
        <f>IF(ISBLANK($AR$3),"",IF(OR(Tipy!AK41=Výsledky!$AM$6,Tipy!AK41=Výsledky!$AM$7,Tipy!AK41=Výsledky!$AM$8,Tipy!AK41=Výsledky!$AM$9),IF(VLOOKUP(Tipy!AK41,'Kategórie hráčov'!$A$2:$B$55,2,FALSE)=30,30,20),0))</f>
        <v/>
      </c>
      <c r="AP47" s="130" t="str">
        <f>IF(ISBLANK($AR$3),"",IF(OR(Tipy!AL41=Výsledky!$AP$6,Tipy!AL41=Výsledky!$AP$7,Tipy!AL41=Výsledky!$AP$8,Tipy!AL41=Výsledky!$AP$9),IF(VLOOKUP(Tipy!AL41,'Kategórie hráčov'!$A$2:$B$55,2,FALSE)=30,30,20),0))</f>
        <v/>
      </c>
      <c r="AQ47" s="131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134" t="str">
        <f>IF(ISBLANK($AR$3),"",IF(ISBLANK(Tipy!AH41),"-",SUM(AM47:AQ47)))</f>
        <v/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6.8">
      <c r="A48" s="128">
        <f>Tipy!A42</f>
        <v>10</v>
      </c>
      <c r="B48" s="170" t="str">
        <f>IF(Tipy!B42="","",Tipy!B42)</f>
        <v>Marek Konečný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 t="str">
        <f>IF(ISBLANK($I$3),"",IF(ISBLANK(Tipy!D42),"-",SUM(D48:H48)))</f>
        <v>-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32">
        <f>IF(ISBLANK($P$3),"",IF(ISBLANK(Tipy!J42),"-",SUM(K48:O48)))</f>
        <v>30</v>
      </c>
      <c r="Q48" s="133"/>
      <c r="R48" s="130">
        <f>IF(ISBLANK($W$3),"",IF(ISBLANK(Tipy!P42),0,IF(AND(Tipy!P42=Výsledky!$U$3,Tipy!R42=Výsledky!$W$3),60,0)))</f>
        <v>0</v>
      </c>
      <c r="S48" s="13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30">
        <f>IF(ISBLANK($W$3),"",IF(OR(Tipy!S42=Výsledky!$R$6,Tipy!S42=Výsledky!$R$7,Tipy!S42=Výsledky!$R$8,Tipy!S42=Výsledky!$R$9),IF(VLOOKUP(Tipy!S42,'Kategórie hráčov'!$A$2:$B$55,2,FALSE)=30,30,20),0))</f>
        <v>20</v>
      </c>
      <c r="U48" s="130">
        <f>IF(ISBLANK($W$3),"",IF(OR(Tipy!T42=Výsledky!$U$6,Tipy!T42=Výsledky!$U$7,Tipy!T42=Výsledky!$U$8,Tipy!T42=Výsledky!$U$9),IF(VLOOKUP(Tipy!T42,'Kategórie hráčov'!$A$2:$B$55,2,FALSE)=30,30,20),0))</f>
        <v>0</v>
      </c>
      <c r="V48" s="131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4">
        <f>IF(ISBLANK($W$3),"",IF(ISBLANK(Tipy!P42),"-",SUM(R48:V48)))</f>
        <v>30</v>
      </c>
      <c r="X48" s="133"/>
      <c r="Y48" s="130">
        <f>IF(ISBLANK($AD$3),"",IF(ISBLANK(Tipy!V42),0,IF(AND(Tipy!V42=Výsledky!$AB$3,Tipy!X42=Výsledky!$AD$3),60,0)))</f>
        <v>0</v>
      </c>
      <c r="Z48" s="13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30">
        <f>IF(ISBLANK($AD$3),"",IF(OR(Tipy!Y42=Výsledky!$Y$6,Tipy!Y42=Výsledky!$Y$7,Tipy!Y42=Výsledky!$Y$8,Tipy!Y42=Výsledky!$Y$9),IF(VLOOKUP(Tipy!Y42,'Kategórie hráčov'!$A$2:$B$55,2,FALSE)=30,30,20),0))</f>
        <v>0</v>
      </c>
      <c r="AB48" s="130">
        <f>IF(ISBLANK($AD$3),"",IF(OR(Tipy!Z42=Výsledky!$AB$6,Tipy!Z42=Výsledky!$AB$7,Tipy!Z42=Výsledky!$AB$8,Tipy!Z42=Výsledky!$AB$9),IF(VLOOKUP(Tipy!Z42,'Kategórie hráčov'!$A$2:$B$55,2,FALSE)=30,30,20),0))</f>
        <v>0</v>
      </c>
      <c r="AC48" s="13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4">
        <f>IF(ISBLANK($AD$3),"",IF(ISBLANK(Tipy!V42),"-",SUM(Y48:AC48)))</f>
        <v>0</v>
      </c>
      <c r="AE48" s="133"/>
      <c r="AF48" s="130">
        <f>IF(ISBLANK($AK$3),"",IF(ISBLANK(Tipy!AB42),0,IF(AND(Tipy!AB42=Výsledky!$AI$3,Tipy!AD42=Výsledky!$AK$3),60,0)))</f>
        <v>0</v>
      </c>
      <c r="AG48" s="13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30">
        <f>IF(ISBLANK($AK$3),"",IF(OR(Tipy!AE42=Výsledky!$AF$6,Tipy!AE42=Výsledky!$AF$7,Tipy!AE42=Výsledky!$AF$8,Tipy!AE42=Výsledky!$AF$9),IF(VLOOKUP(Tipy!AE42,'Kategórie hráčov'!$A$2:$B$55,2,FALSE)=30,30,20),0))</f>
        <v>20</v>
      </c>
      <c r="AI48" s="130">
        <f>IF(ISBLANK($AK$3),"",IF(OR(Tipy!AF42=Výsledky!$AI$6,Tipy!AF42=Výsledky!$AI$7,Tipy!AF42=Výsledky!$AI$8,Tipy!AF42=Výsledky!$AI$9),IF(VLOOKUP(Tipy!AF42,'Kategórie hráčov'!$A$2:$B$55,2,FALSE)=30,30,20),0))</f>
        <v>0</v>
      </c>
      <c r="AJ48" s="131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4">
        <f>IF(ISBLANK($AK$3),"",IF(ISBLANK(Tipy!AB42),"-",SUM(AF48:AJ48)))</f>
        <v>40</v>
      </c>
      <c r="AL48" s="133"/>
      <c r="AM48" s="130" t="str">
        <f>IF(ISBLANK($AR$3),"",IF(ISBLANK(Tipy!AH42),0,IF(AND(Tipy!AH42=Výsledky!$AP$3,Tipy!AJ42=Výsledky!$AR$3),60,0)))</f>
        <v/>
      </c>
      <c r="AN48" s="130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130" t="str">
        <f>IF(ISBLANK($AR$3),"",IF(OR(Tipy!AK42=Výsledky!$AM$6,Tipy!AK42=Výsledky!$AM$7,Tipy!AK42=Výsledky!$AM$8,Tipy!AK42=Výsledky!$AM$9),IF(VLOOKUP(Tipy!AK42,'Kategórie hráčov'!$A$2:$B$55,2,FALSE)=30,30,20),0))</f>
        <v/>
      </c>
      <c r="AP48" s="130" t="str">
        <f>IF(ISBLANK($AR$3),"",IF(OR(Tipy!AL42=Výsledky!$AP$6,Tipy!AL42=Výsledky!$AP$7,Tipy!AL42=Výsledky!$AP$8,Tipy!AL42=Výsledky!$AP$9),IF(VLOOKUP(Tipy!AL42,'Kategórie hráčov'!$A$2:$B$55,2,FALSE)=30,30,20),0))</f>
        <v/>
      </c>
      <c r="AQ48" s="131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134" t="str">
        <f>IF(ISBLANK($AR$3),"",IF(ISBLANK(Tipy!AH42),"-",SUM(AM48:AQ48)))</f>
        <v/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6.8">
      <c r="A49" s="128">
        <f>Tipy!A43</f>
        <v>37</v>
      </c>
      <c r="B49" s="170" t="str">
        <f>IF(Tipy!B43="","",Tipy!B43)</f>
        <v>Marekh8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20</v>
      </c>
      <c r="G49" s="130">
        <f>IF(ISBLANK($I$3),"",IF(OR(Tipy!H43=Výsledky!$G$6,Tipy!H43=Výsledky!$G$7,Tipy!H43=Výsledky!$G$8,Tipy!H43=Výsledky!$G$9),IF(VLOOKUP(Tipy!H43,'Kategórie hráčov'!$A$2:$B$55,2,FALSE)=30,30,20),0))</f>
        <v>30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80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32">
        <f>IF(ISBLANK($P$3),"",IF(ISBLANK(Tipy!J43),"-",SUM(K49:O49)))</f>
        <v>10</v>
      </c>
      <c r="Q49" s="133"/>
      <c r="R49" s="130">
        <f>IF(ISBLANK($W$3),"",IF(ISBLANK(Tipy!P43),0,IF(AND(Tipy!P43=Výsledky!$U$3,Tipy!R43=Výsledky!$W$3),60,0)))</f>
        <v>0</v>
      </c>
      <c r="S49" s="13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30">
        <f>IF(ISBLANK($W$3),"",IF(OR(Tipy!S43=Výsledky!$R$6,Tipy!S43=Výsledky!$R$7,Tipy!S43=Výsledky!$R$8,Tipy!S43=Výsledky!$R$9),IF(VLOOKUP(Tipy!S43,'Kategórie hráčov'!$A$2:$B$55,2,FALSE)=30,30,20),0))</f>
        <v>0</v>
      </c>
      <c r="U49" s="130">
        <f>IF(ISBLANK($W$3),"",IF(OR(Tipy!T43=Výsledky!$U$6,Tipy!T43=Výsledky!$U$7,Tipy!T43=Výsledky!$U$8,Tipy!T43=Výsledky!$U$9),IF(VLOOKUP(Tipy!T43,'Kategórie hráčov'!$A$2:$B$55,2,FALSE)=30,30,20),0))</f>
        <v>0</v>
      </c>
      <c r="V49" s="131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4">
        <f>IF(ISBLANK($W$3),"",IF(ISBLANK(Tipy!P43),"-",SUM(R49:V49)))</f>
        <v>0</v>
      </c>
      <c r="X49" s="133"/>
      <c r="Y49" s="130">
        <f>IF(ISBLANK($AD$3),"",IF(ISBLANK(Tipy!V43),0,IF(AND(Tipy!V43=Výsledky!$AB$3,Tipy!X43=Výsledky!$AD$3),60,0)))</f>
        <v>0</v>
      </c>
      <c r="Z49" s="13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30">
        <f>IF(ISBLANK($AD$3),"",IF(OR(Tipy!Y43=Výsledky!$Y$6,Tipy!Y43=Výsledky!$Y$7,Tipy!Y43=Výsledky!$Y$8,Tipy!Y43=Výsledky!$Y$9),IF(VLOOKUP(Tipy!Y43,'Kategórie hráčov'!$A$2:$B$55,2,FALSE)=30,30,20),0))</f>
        <v>0</v>
      </c>
      <c r="AB49" s="130">
        <f>IF(ISBLANK($AD$3),"",IF(OR(Tipy!Z43=Výsledky!$AB$6,Tipy!Z43=Výsledky!$AB$7,Tipy!Z43=Výsledky!$AB$8,Tipy!Z43=Výsledky!$AB$9),IF(VLOOKUP(Tipy!Z43,'Kategórie hráčov'!$A$2:$B$55,2,FALSE)=30,30,20),0))</f>
        <v>0</v>
      </c>
      <c r="AC49" s="131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4">
        <f>IF(ISBLANK($AD$3),"",IF(ISBLANK(Tipy!V43),"-",SUM(Y49:AC49)))</f>
        <v>0</v>
      </c>
      <c r="AE49" s="133"/>
      <c r="AF49" s="130">
        <f>IF(ISBLANK($AK$3),"",IF(ISBLANK(Tipy!AB43),0,IF(AND(Tipy!AB43=Výsledky!$AI$3,Tipy!AD43=Výsledky!$AK$3),60,0)))</f>
        <v>0</v>
      </c>
      <c r="AG49" s="13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30">
        <f>IF(ISBLANK($AK$3),"",IF(OR(Tipy!AE43=Výsledky!$AF$6,Tipy!AE43=Výsledky!$AF$7,Tipy!AE43=Výsledky!$AF$8,Tipy!AE43=Výsledky!$AF$9),IF(VLOOKUP(Tipy!AE43,'Kategórie hráčov'!$A$2:$B$55,2,FALSE)=30,30,20),0))</f>
        <v>20</v>
      </c>
      <c r="AI49" s="130">
        <f>IF(ISBLANK($AK$3),"",IF(OR(Tipy!AF43=Výsledky!$AI$6,Tipy!AF43=Výsledky!$AI$7,Tipy!AF43=Výsledky!$AI$8,Tipy!AF43=Výsledky!$AI$9),IF(VLOOKUP(Tipy!AF43,'Kategórie hráčov'!$A$2:$B$55,2,FALSE)=30,30,20),0))</f>
        <v>0</v>
      </c>
      <c r="AJ49" s="13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4">
        <f>IF(ISBLANK($AK$3),"",IF(ISBLANK(Tipy!AB43),"-",SUM(AF49:AJ49)))</f>
        <v>40</v>
      </c>
      <c r="AL49" s="133"/>
      <c r="AM49" s="130" t="str">
        <f>IF(ISBLANK($AR$3),"",IF(ISBLANK(Tipy!AH43),0,IF(AND(Tipy!AH43=Výsledky!$AP$3,Tipy!AJ43=Výsledky!$AR$3),60,0)))</f>
        <v/>
      </c>
      <c r="AN49" s="130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130" t="str">
        <f>IF(ISBLANK($AR$3),"",IF(OR(Tipy!AK43=Výsledky!$AM$6,Tipy!AK43=Výsledky!$AM$7,Tipy!AK43=Výsledky!$AM$8,Tipy!AK43=Výsledky!$AM$9),IF(VLOOKUP(Tipy!AK43,'Kategórie hráčov'!$A$2:$B$55,2,FALSE)=30,30,20),0))</f>
        <v/>
      </c>
      <c r="AP49" s="130" t="str">
        <f>IF(ISBLANK($AR$3),"",IF(OR(Tipy!AL43=Výsledky!$AP$6,Tipy!AL43=Výsledky!$AP$7,Tipy!AL43=Výsledky!$AP$8,Tipy!AL43=Výsledky!$AP$9),IF(VLOOKUP(Tipy!AL43,'Kategórie hráčov'!$A$2:$B$55,2,FALSE)=30,30,20),0))</f>
        <v/>
      </c>
      <c r="AQ49" s="131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134" t="str">
        <f>IF(ISBLANK($AR$3),"",IF(ISBLANK(Tipy!AH43),"-",SUM(AM49:AQ49)))</f>
        <v/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6.8">
      <c r="A50" s="128">
        <f>Tipy!A44</f>
        <v>70</v>
      </c>
      <c r="B50" s="170" t="str">
        <f>IF(Tipy!B44="","",Tipy!B44)</f>
        <v>MarianV</v>
      </c>
      <c r="C50" s="129"/>
      <c r="D50" s="130">
        <f>IF(ISBLANK($I$3),"",IF(ISBLANK(Tipy!D44),0,IF(AND(Tipy!D44=Výsledky!$G$3,Tipy!F44=Výsledky!$I$3),60,0)))</f>
        <v>60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60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20</v>
      </c>
      <c r="Q50" s="133"/>
      <c r="R50" s="130">
        <f>IF(ISBLANK($W$3),"",IF(ISBLANK(Tipy!P44),0,IF(AND(Tipy!P44=Výsledky!$U$3,Tipy!R44=Výsledky!$W$3),60,0)))</f>
        <v>0</v>
      </c>
      <c r="S50" s="13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30">
        <f>IF(ISBLANK($W$3),"",IF(OR(Tipy!S44=Výsledky!$R$6,Tipy!S44=Výsledky!$R$7,Tipy!S44=Výsledky!$R$8,Tipy!S44=Výsledky!$R$9),IF(VLOOKUP(Tipy!S44,'Kategórie hráčov'!$A$2:$B$55,2,FALSE)=30,30,20),0))</f>
        <v>0</v>
      </c>
      <c r="U50" s="130">
        <f>IF(ISBLANK($W$3),"",IF(OR(Tipy!T44=Výsledky!$U$6,Tipy!T44=Výsledky!$U$7,Tipy!T44=Výsledky!$U$8,Tipy!T44=Výsledky!$U$9),IF(VLOOKUP(Tipy!T44,'Kategórie hráčov'!$A$2:$B$55,2,FALSE)=30,30,20),0))</f>
        <v>0</v>
      </c>
      <c r="V50" s="131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4">
        <f>IF(ISBLANK($W$3),"",IF(ISBLANK(Tipy!P44),"-",SUM(R50:V50)))</f>
        <v>0</v>
      </c>
      <c r="X50" s="133"/>
      <c r="Y50" s="130">
        <f>IF(ISBLANK($AD$3),"",IF(ISBLANK(Tipy!V44),0,IF(AND(Tipy!V44=Výsledky!$AB$3,Tipy!X44=Výsledky!$AD$3),60,0)))</f>
        <v>0</v>
      </c>
      <c r="Z50" s="13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30">
        <f>IF(ISBLANK($AD$3),"",IF(OR(Tipy!Y44=Výsledky!$Y$6,Tipy!Y44=Výsledky!$Y$7,Tipy!Y44=Výsledky!$Y$8,Tipy!Y44=Výsledky!$Y$9),IF(VLOOKUP(Tipy!Y44,'Kategórie hráčov'!$A$2:$B$55,2,FALSE)=30,30,20),0))</f>
        <v>0</v>
      </c>
      <c r="AB50" s="130">
        <f>IF(ISBLANK($AD$3),"",IF(OR(Tipy!Z44=Výsledky!$AB$6,Tipy!Z44=Výsledky!$AB$7,Tipy!Z44=Výsledky!$AB$8,Tipy!Z44=Výsledky!$AB$9),IF(VLOOKUP(Tipy!Z44,'Kategórie hráčov'!$A$2:$B$55,2,FALSE)=30,30,20),0))</f>
        <v>0</v>
      </c>
      <c r="AC50" s="13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4">
        <f>IF(ISBLANK($AD$3),"",IF(ISBLANK(Tipy!V44),"-",SUM(Y50:AC50)))</f>
        <v>0</v>
      </c>
      <c r="AE50" s="133"/>
      <c r="AF50" s="130">
        <f>IF(ISBLANK($AK$3),"",IF(ISBLANK(Tipy!AB44),0,IF(AND(Tipy!AB44=Výsledky!$AI$3,Tipy!AD44=Výsledky!$AK$3),60,0)))</f>
        <v>0</v>
      </c>
      <c r="AG50" s="13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30">
        <f>IF(ISBLANK($AK$3),"",IF(OR(Tipy!AE44=Výsledky!$AF$6,Tipy!AE44=Výsledky!$AF$7,Tipy!AE44=Výsledky!$AF$8,Tipy!AE44=Výsledky!$AF$9),IF(VLOOKUP(Tipy!AE44,'Kategórie hráčov'!$A$2:$B$55,2,FALSE)=30,30,20),0))</f>
        <v>0</v>
      </c>
      <c r="AI50" s="130">
        <f>IF(ISBLANK($AK$3),"",IF(OR(Tipy!AF44=Výsledky!$AI$6,Tipy!AF44=Výsledky!$AI$7,Tipy!AF44=Výsledky!$AI$8,Tipy!AF44=Výsledky!$AI$9),IF(VLOOKUP(Tipy!AF44,'Kategórie hráčov'!$A$2:$B$55,2,FALSE)=30,30,20),0))</f>
        <v>0</v>
      </c>
      <c r="AJ50" s="13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4">
        <f>IF(ISBLANK($AK$3),"",IF(ISBLANK(Tipy!AB44),"-",SUM(AF50:AJ50)))</f>
        <v>20</v>
      </c>
      <c r="AL50" s="133"/>
      <c r="AM50" s="130" t="str">
        <f>IF(ISBLANK($AR$3),"",IF(ISBLANK(Tipy!AH44),0,IF(AND(Tipy!AH44=Výsledky!$AP$3,Tipy!AJ44=Výsledky!$AR$3),60,0)))</f>
        <v/>
      </c>
      <c r="AN50" s="130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130" t="str">
        <f>IF(ISBLANK($AR$3),"",IF(OR(Tipy!AK44=Výsledky!$AM$6,Tipy!AK44=Výsledky!$AM$7,Tipy!AK44=Výsledky!$AM$8,Tipy!AK44=Výsledky!$AM$9),IF(VLOOKUP(Tipy!AK44,'Kategórie hráčov'!$A$2:$B$55,2,FALSE)=30,30,20),0))</f>
        <v/>
      </c>
      <c r="AP50" s="130" t="str">
        <f>IF(ISBLANK($AR$3),"",IF(OR(Tipy!AL44=Výsledky!$AP$6,Tipy!AL44=Výsledky!$AP$7,Tipy!AL44=Výsledky!$AP$8,Tipy!AL44=Výsledky!$AP$9),IF(VLOOKUP(Tipy!AL44,'Kategórie hráčov'!$A$2:$B$55,2,FALSE)=30,30,20),0))</f>
        <v/>
      </c>
      <c r="AQ50" s="131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134" t="str">
        <f>IF(ISBLANK($AR$3),"",IF(ISBLANK(Tipy!AH44),"-",SUM(AM50:AQ50)))</f>
        <v/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6.8">
      <c r="A51" s="128">
        <f>Tipy!A45</f>
        <v>66</v>
      </c>
      <c r="B51" s="170" t="str">
        <f>IF(Tipy!B45="","",Tipy!B45)</f>
        <v>MaroLFC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30">
        <f>IF(ISBLANK($I$3),"",IF(OR(Tipy!G45=Výsledky!$D$6,Tipy!G45=Výsledky!$D$7,Tipy!G45=Výsledky!$D$8,Tipy!G45=Výsledky!$D$9),IF(VLOOKUP(Tipy!G45,'Kategórie hráčov'!$A$2:$B$55,2,FALSE)=30,30,20),0))</f>
        <v>0</v>
      </c>
      <c r="G51" s="130">
        <f>IF(ISBLANK($I$3),"",IF(OR(Tipy!H45=Výsledky!$G$6,Tipy!H45=Výsledky!$G$7,Tipy!H45=Výsledky!$G$8,Tipy!H45=Výsledky!$G$9),IF(VLOOKUP(Tipy!H45,'Kategórie hráčov'!$A$2:$B$55,2,FALSE)=30,30,20),0))</f>
        <v>20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32">
        <f>IF(ISBLANK($I$3),"",IF(ISBLANK(Tipy!D45),"-",SUM(D51:H51)))</f>
        <v>50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>
        <f>IF(ISBLANK($W$3),"",IF(ISBLANK(Tipy!P45),0,IF(AND(Tipy!P45=Výsledky!$U$3,Tipy!R45=Výsledky!$W$3),60,0)))</f>
        <v>0</v>
      </c>
      <c r="S51" s="13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30">
        <f>IF(ISBLANK($W$3),"",IF(OR(Tipy!S45=Výsledky!$R$6,Tipy!S45=Výsledky!$R$7,Tipy!S45=Výsledky!$R$8,Tipy!S45=Výsledky!$R$9),IF(VLOOKUP(Tipy!S45,'Kategórie hráčov'!$A$2:$B$55,2,FALSE)=30,30,20),0))</f>
        <v>20</v>
      </c>
      <c r="U51" s="130">
        <f>IF(ISBLANK($W$3),"",IF(OR(Tipy!T45=Výsledky!$U$6,Tipy!T45=Výsledky!$U$7,Tipy!T45=Výsledky!$U$8,Tipy!T45=Výsledky!$U$9),IF(VLOOKUP(Tipy!T45,'Kategórie hráčov'!$A$2:$B$55,2,FALSE)=30,30,20),0))</f>
        <v>0</v>
      </c>
      <c r="V51" s="131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4">
        <f>IF(ISBLANK($W$3),"",IF(ISBLANK(Tipy!P45),"-",SUM(R51:V51)))</f>
        <v>20</v>
      </c>
      <c r="X51" s="133"/>
      <c r="Y51" s="130">
        <f>IF(ISBLANK($AD$3),"",IF(ISBLANK(Tipy!V45),0,IF(AND(Tipy!V45=Výsledky!$AB$3,Tipy!X45=Výsledky!$AD$3),60,0)))</f>
        <v>0</v>
      </c>
      <c r="Z51" s="13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30">
        <f>IF(ISBLANK($AD$3),"",IF(OR(Tipy!Y45=Výsledky!$Y$6,Tipy!Y45=Výsledky!$Y$7,Tipy!Y45=Výsledky!$Y$8,Tipy!Y45=Výsledky!$Y$9),IF(VLOOKUP(Tipy!Y45,'Kategórie hráčov'!$A$2:$B$55,2,FALSE)=30,30,20),0))</f>
        <v>0</v>
      </c>
      <c r="AB51" s="130">
        <f>IF(ISBLANK($AD$3),"",IF(OR(Tipy!Z45=Výsledky!$AB$6,Tipy!Z45=Výsledky!$AB$7,Tipy!Z45=Výsledky!$AB$8,Tipy!Z45=Výsledky!$AB$9),IF(VLOOKUP(Tipy!Z45,'Kategórie hráčov'!$A$2:$B$55,2,FALSE)=30,30,20),0))</f>
        <v>0</v>
      </c>
      <c r="AC51" s="131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4">
        <f>IF(ISBLANK($AD$3),"",IF(ISBLANK(Tipy!V45),"-",SUM(Y51:AC51)))</f>
        <v>10</v>
      </c>
      <c r="AE51" s="133"/>
      <c r="AF51" s="130">
        <f>IF(ISBLANK($AK$3),"",IF(ISBLANK(Tipy!AB45),0,IF(AND(Tipy!AB45=Výsledky!$AI$3,Tipy!AD45=Výsledky!$AK$3),60,0)))</f>
        <v>0</v>
      </c>
      <c r="AG51" s="13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30">
        <f>IF(ISBLANK($AK$3),"",IF(OR(Tipy!AE45=Výsledky!$AF$6,Tipy!AE45=Výsledky!$AF$7,Tipy!AE45=Výsledky!$AF$8,Tipy!AE45=Výsledky!$AF$9),IF(VLOOKUP(Tipy!AE45,'Kategórie hráčov'!$A$2:$B$55,2,FALSE)=30,30,20),0))</f>
        <v>0</v>
      </c>
      <c r="AI51" s="130">
        <f>IF(ISBLANK($AK$3),"",IF(OR(Tipy!AF45=Výsledky!$AI$6,Tipy!AF45=Výsledky!$AI$7,Tipy!AF45=Výsledky!$AI$8,Tipy!AF45=Výsledky!$AI$9),IF(VLOOKUP(Tipy!AF45,'Kategórie hráčov'!$A$2:$B$55,2,FALSE)=30,30,20),0))</f>
        <v>0</v>
      </c>
      <c r="AJ51" s="131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4">
        <f>IF(ISBLANK($AK$3),"",IF(ISBLANK(Tipy!AB45),"-",SUM(AF51:AJ51)))</f>
        <v>20</v>
      </c>
      <c r="AL51" s="133"/>
      <c r="AM51" s="130" t="str">
        <f>IF(ISBLANK($AR$3),"",IF(ISBLANK(Tipy!AH45),0,IF(AND(Tipy!AH45=Výsledky!$AP$3,Tipy!AJ45=Výsledky!$AR$3),60,0)))</f>
        <v/>
      </c>
      <c r="AN51" s="130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130" t="str">
        <f>IF(ISBLANK($AR$3),"",IF(OR(Tipy!AK45=Výsledky!$AM$6,Tipy!AK45=Výsledky!$AM$7,Tipy!AK45=Výsledky!$AM$8,Tipy!AK45=Výsledky!$AM$9),IF(VLOOKUP(Tipy!AK45,'Kategórie hráčov'!$A$2:$B$55,2,FALSE)=30,30,20),0))</f>
        <v/>
      </c>
      <c r="AP51" s="130" t="str">
        <f>IF(ISBLANK($AR$3),"",IF(OR(Tipy!AL45=Výsledky!$AP$6,Tipy!AL45=Výsledky!$AP$7,Tipy!AL45=Výsledky!$AP$8,Tipy!AL45=Výsledky!$AP$9),IF(VLOOKUP(Tipy!AL45,'Kategórie hráčov'!$A$2:$B$55,2,FALSE)=30,30,20),0))</f>
        <v/>
      </c>
      <c r="AQ51" s="131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134" t="str">
        <f>IF(ISBLANK($AR$3),"",IF(ISBLANK(Tipy!AH45),"-",SUM(AM51:AQ51)))</f>
        <v/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6.8">
      <c r="A52" s="128">
        <f>Tipy!A46</f>
        <v>69</v>
      </c>
      <c r="B52" s="170" t="str">
        <f>IF(Tipy!B46="","",Tipy!B46)</f>
        <v>Masko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0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20</v>
      </c>
      <c r="N52" s="130">
        <f>IF(ISBLANK($P$3),"",IF(OR(Tipy!N46=Výsledky!$N$6,Tipy!N46=Výsledky!$N$7,Tipy!N46=Výsledky!$N$8,Tipy!N46=Výsledky!$N$9),IF(VLOOKUP(Tipy!N46,'Kategórie hráčov'!$A$2:$B$55,2,FALSE)=30,30,20),0))</f>
        <v>20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40</v>
      </c>
      <c r="Q52" s="133"/>
      <c r="R52" s="130">
        <f>IF(ISBLANK($W$3),"",IF(ISBLANK(Tipy!P46),0,IF(AND(Tipy!P46=Výsledky!$U$3,Tipy!R46=Výsledky!$W$3),60,0)))</f>
        <v>0</v>
      </c>
      <c r="S52" s="13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30">
        <f>IF(ISBLANK($W$3),"",IF(OR(Tipy!S46=Výsledky!$R$6,Tipy!S46=Výsledky!$R$7,Tipy!S46=Výsledky!$R$8,Tipy!S46=Výsledky!$R$9),IF(VLOOKUP(Tipy!S46,'Kategórie hráčov'!$A$2:$B$55,2,FALSE)=30,30,20),0))</f>
        <v>0</v>
      </c>
      <c r="U52" s="130">
        <f>IF(ISBLANK($W$3),"",IF(OR(Tipy!T46=Výsledky!$U$6,Tipy!T46=Výsledky!$U$7,Tipy!T46=Výsledky!$U$8,Tipy!T46=Výsledky!$U$9),IF(VLOOKUP(Tipy!T46,'Kategórie hráčov'!$A$2:$B$55,2,FALSE)=30,30,20),0))</f>
        <v>0</v>
      </c>
      <c r="V52" s="131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4">
        <f>IF(ISBLANK($W$3),"",IF(ISBLANK(Tipy!P46),"-",SUM(R52:V52)))</f>
        <v>0</v>
      </c>
      <c r="X52" s="133"/>
      <c r="Y52" s="130">
        <f>IF(ISBLANK($AD$3),"",IF(ISBLANK(Tipy!V46),0,IF(AND(Tipy!V46=Výsledky!$AB$3,Tipy!X46=Výsledky!$AD$3),60,0)))</f>
        <v>0</v>
      </c>
      <c r="Z52" s="13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30">
        <f>IF(ISBLANK($AD$3),"",IF(OR(Tipy!Y46=Výsledky!$Y$6,Tipy!Y46=Výsledky!$Y$7,Tipy!Y46=Výsledky!$Y$8,Tipy!Y46=Výsledky!$Y$9),IF(VLOOKUP(Tipy!Y46,'Kategórie hráčov'!$A$2:$B$55,2,FALSE)=30,30,20),0))</f>
        <v>20</v>
      </c>
      <c r="AB52" s="130">
        <f>IF(ISBLANK($AD$3),"",IF(OR(Tipy!Z46=Výsledky!$AB$6,Tipy!Z46=Výsledky!$AB$7,Tipy!Z46=Výsledky!$AB$8,Tipy!Z46=Výsledky!$AB$9),IF(VLOOKUP(Tipy!Z46,'Kategórie hráčov'!$A$2:$B$55,2,FALSE)=30,30,20),0))</f>
        <v>0</v>
      </c>
      <c r="AC52" s="13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4">
        <f>IF(ISBLANK($AD$3),"",IF(ISBLANK(Tipy!V46),"-",SUM(Y52:AC52)))</f>
        <v>20</v>
      </c>
      <c r="AE52" s="133"/>
      <c r="AF52" s="130">
        <f>IF(ISBLANK($AK$3),"",IF(ISBLANK(Tipy!AB46),0,IF(AND(Tipy!AB46=Výsledky!$AI$3,Tipy!AD46=Výsledky!$AK$3),60,0)))</f>
        <v>0</v>
      </c>
      <c r="AG52" s="13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30">
        <f>IF(ISBLANK($AK$3),"",IF(OR(Tipy!AE46=Výsledky!$AF$6,Tipy!AE46=Výsledky!$AF$7,Tipy!AE46=Výsledky!$AF$8,Tipy!AE46=Výsledky!$AF$9),IF(VLOOKUP(Tipy!AE46,'Kategórie hráčov'!$A$2:$B$55,2,FALSE)=30,30,20),0))</f>
        <v>0</v>
      </c>
      <c r="AI52" s="130">
        <f>IF(ISBLANK($AK$3),"",IF(OR(Tipy!AF46=Výsledky!$AI$6,Tipy!AF46=Výsledky!$AI$7,Tipy!AF46=Výsledky!$AI$8,Tipy!AF46=Výsledky!$AI$9),IF(VLOOKUP(Tipy!AF46,'Kategórie hráčov'!$A$2:$B$55,2,FALSE)=30,30,20),0))</f>
        <v>0</v>
      </c>
      <c r="AJ52" s="131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4">
        <f>IF(ISBLANK($AK$3),"",IF(ISBLANK(Tipy!AB46),"-",SUM(AF52:AJ52)))</f>
        <v>20</v>
      </c>
      <c r="AL52" s="133"/>
      <c r="AM52" s="130" t="str">
        <f>IF(ISBLANK($AR$3),"",IF(ISBLANK(Tipy!AH46),0,IF(AND(Tipy!AH46=Výsledky!$AP$3,Tipy!AJ46=Výsledky!$AR$3),60,0)))</f>
        <v/>
      </c>
      <c r="AN52" s="130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130" t="str">
        <f>IF(ISBLANK($AR$3),"",IF(OR(Tipy!AK46=Výsledky!$AM$6,Tipy!AK46=Výsledky!$AM$7,Tipy!AK46=Výsledky!$AM$8,Tipy!AK46=Výsledky!$AM$9),IF(VLOOKUP(Tipy!AK46,'Kategórie hráčov'!$A$2:$B$55,2,FALSE)=30,30,20),0))</f>
        <v/>
      </c>
      <c r="AP52" s="130" t="str">
        <f>IF(ISBLANK($AR$3),"",IF(OR(Tipy!AL46=Výsledky!$AP$6,Tipy!AL46=Výsledky!$AP$7,Tipy!AL46=Výsledky!$AP$8,Tipy!AL46=Výsledky!$AP$9),IF(VLOOKUP(Tipy!AL46,'Kategórie hráčov'!$A$2:$B$55,2,FALSE)=30,30,20),0))</f>
        <v/>
      </c>
      <c r="AQ52" s="131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134" t="str">
        <f>IF(ISBLANK($AR$3),"",IF(ISBLANK(Tipy!AH46),"-",SUM(AM52:AQ52)))</f>
        <v/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6.8">
      <c r="A53" s="128">
        <f>Tipy!A47</f>
        <v>64</v>
      </c>
      <c r="B53" s="170" t="str">
        <f>IF(Tipy!B47="","",Tipy!B47)</f>
        <v>Matej14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>
        <f>IF(ISBLANK($W$3),"",IF(ISBLANK(Tipy!P47),0,IF(AND(Tipy!P47=Výsledky!$U$3,Tipy!R47=Výsledky!$W$3),60,0)))</f>
        <v>0</v>
      </c>
      <c r="S53" s="13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30">
        <f>IF(ISBLANK($W$3),"",IF(OR(Tipy!S47=Výsledky!$R$6,Tipy!S47=Výsledky!$R$7,Tipy!S47=Výsledky!$R$8,Tipy!S47=Výsledky!$R$9),IF(VLOOKUP(Tipy!S47,'Kategórie hráčov'!$A$2:$B$55,2,FALSE)=30,30,20),0))</f>
        <v>0</v>
      </c>
      <c r="U53" s="130">
        <f>IF(ISBLANK($W$3),"",IF(OR(Tipy!T47=Výsledky!$U$6,Tipy!T47=Výsledky!$U$7,Tipy!T47=Výsledky!$U$8,Tipy!T47=Výsledky!$U$9),IF(VLOOKUP(Tipy!T47,'Kategórie hráčov'!$A$2:$B$55,2,FALSE)=30,30,20),0))</f>
        <v>0</v>
      </c>
      <c r="V53" s="131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4">
        <f>IF(ISBLANK($W$3),"",IF(ISBLANK(Tipy!P47),"-",SUM(R53:V53)))</f>
        <v>0</v>
      </c>
      <c r="X53" s="133"/>
      <c r="Y53" s="130">
        <f>IF(ISBLANK($AD$3),"",IF(ISBLANK(Tipy!V47),0,IF(AND(Tipy!V47=Výsledky!$AB$3,Tipy!X47=Výsledky!$AD$3),60,0)))</f>
        <v>0</v>
      </c>
      <c r="Z53" s="13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30">
        <f>IF(ISBLANK($AD$3),"",IF(OR(Tipy!Y47=Výsledky!$Y$6,Tipy!Y47=Výsledky!$Y$7,Tipy!Y47=Výsledky!$Y$8,Tipy!Y47=Výsledky!$Y$9),IF(VLOOKUP(Tipy!Y47,'Kategórie hráčov'!$A$2:$B$55,2,FALSE)=30,30,20),0))</f>
        <v>0</v>
      </c>
      <c r="AB53" s="130">
        <f>IF(ISBLANK($AD$3),"",IF(OR(Tipy!Z47=Výsledky!$AB$6,Tipy!Z47=Výsledky!$AB$7,Tipy!Z47=Výsledky!$AB$8,Tipy!Z47=Výsledky!$AB$9),IF(VLOOKUP(Tipy!Z47,'Kategórie hráčov'!$A$2:$B$55,2,FALSE)=30,30,20),0))</f>
        <v>0</v>
      </c>
      <c r="AC53" s="13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4" t="str">
        <f>IF(ISBLANK($AD$3),"",IF(ISBLANK(Tipy!V47),"-",SUM(Y53:AC53)))</f>
        <v>-</v>
      </c>
      <c r="AE53" s="133"/>
      <c r="AF53" s="130">
        <f>IF(ISBLANK($AK$3),"",IF(ISBLANK(Tipy!AB47),0,IF(AND(Tipy!AB47=Výsledky!$AI$3,Tipy!AD47=Výsledky!$AK$3),60,0)))</f>
        <v>0</v>
      </c>
      <c r="AG53" s="13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30">
        <f>IF(ISBLANK($AK$3),"",IF(OR(Tipy!AE47=Výsledky!$AF$6,Tipy!AE47=Výsledky!$AF$7,Tipy!AE47=Výsledky!$AF$8,Tipy!AE47=Výsledky!$AF$9),IF(VLOOKUP(Tipy!AE47,'Kategórie hráčov'!$A$2:$B$55,2,FALSE)=30,30,20),0))</f>
        <v>0</v>
      </c>
      <c r="AI53" s="130">
        <f>IF(ISBLANK($AK$3),"",IF(OR(Tipy!AF47=Výsledky!$AI$6,Tipy!AF47=Výsledky!$AI$7,Tipy!AF47=Výsledky!$AI$8,Tipy!AF47=Výsledky!$AI$9),IF(VLOOKUP(Tipy!AF47,'Kategórie hráčov'!$A$2:$B$55,2,FALSE)=30,30,20),0))</f>
        <v>0</v>
      </c>
      <c r="AJ53" s="13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4">
        <f>IF(ISBLANK($AK$3),"",IF(ISBLANK(Tipy!AB47),"-",SUM(AF53:AJ53)))</f>
        <v>20</v>
      </c>
      <c r="AL53" s="133"/>
      <c r="AM53" s="130" t="str">
        <f>IF(ISBLANK($AR$3),"",IF(ISBLANK(Tipy!AH47),0,IF(AND(Tipy!AH47=Výsledky!$AP$3,Tipy!AJ47=Výsledky!$AR$3),60,0)))</f>
        <v/>
      </c>
      <c r="AN53" s="130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130" t="str">
        <f>IF(ISBLANK($AR$3),"",IF(OR(Tipy!AK47=Výsledky!$AM$6,Tipy!AK47=Výsledky!$AM$7,Tipy!AK47=Výsledky!$AM$8,Tipy!AK47=Výsledky!$AM$9),IF(VLOOKUP(Tipy!AK47,'Kategórie hráčov'!$A$2:$B$55,2,FALSE)=30,30,20),0))</f>
        <v/>
      </c>
      <c r="AP53" s="130" t="str">
        <f>IF(ISBLANK($AR$3),"",IF(OR(Tipy!AL47=Výsledky!$AP$6,Tipy!AL47=Výsledky!$AP$7,Tipy!AL47=Výsledky!$AP$8,Tipy!AL47=Výsledky!$AP$9),IF(VLOOKUP(Tipy!AL47,'Kategórie hráčov'!$A$2:$B$55,2,FALSE)=30,30,20),0))</f>
        <v/>
      </c>
      <c r="AQ53" s="131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134" t="str">
        <f>IF(ISBLANK($AR$3),"",IF(ISBLANK(Tipy!AH47),"-",SUM(AM53:AQ53)))</f>
        <v/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6.8">
      <c r="A54" s="128">
        <f>Tipy!A48</f>
        <v>74</v>
      </c>
      <c r="B54" s="170" t="str">
        <f>IF(Tipy!B48="","",Tipy!B48)</f>
        <v>Michal Komi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0</v>
      </c>
      <c r="N54" s="130">
        <f>IF(ISBLANK($P$3),"",IF(OR(Tipy!N48=Výsledky!$N$6,Tipy!N48=Výsledky!$N$7,Tipy!N48=Výsledky!$N$8,Tipy!N48=Výsledky!$N$9),IF(VLOOKUP(Tipy!N48,'Kategórie hráčov'!$A$2:$B$55,2,FALSE)=30,30,20),0))</f>
        <v>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0</v>
      </c>
      <c r="Q54" s="133"/>
      <c r="R54" s="130">
        <f>IF(ISBLANK($W$3),"",IF(ISBLANK(Tipy!P48),0,IF(AND(Tipy!P48=Výsledky!$U$3,Tipy!R48=Výsledky!$W$3),60,0)))</f>
        <v>0</v>
      </c>
      <c r="S54" s="13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30">
        <f>IF(ISBLANK($W$3),"",IF(OR(Tipy!S48=Výsledky!$R$6,Tipy!S48=Výsledky!$R$7,Tipy!S48=Výsledky!$R$8,Tipy!S48=Výsledky!$R$9),IF(VLOOKUP(Tipy!S48,'Kategórie hráčov'!$A$2:$B$55,2,FALSE)=30,30,20),0))</f>
        <v>0</v>
      </c>
      <c r="U54" s="130">
        <f>IF(ISBLANK($W$3),"",IF(OR(Tipy!T48=Výsledky!$U$6,Tipy!T48=Výsledky!$U$7,Tipy!T48=Výsledky!$U$8,Tipy!T48=Výsledky!$U$9),IF(VLOOKUP(Tipy!T48,'Kategórie hráčov'!$A$2:$B$55,2,FALSE)=30,30,20),0))</f>
        <v>0</v>
      </c>
      <c r="V54" s="131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4">
        <f>IF(ISBLANK($W$3),"",IF(ISBLANK(Tipy!P48),"-",SUM(R54:V54)))</f>
        <v>0</v>
      </c>
      <c r="X54" s="133"/>
      <c r="Y54" s="130">
        <f>IF(ISBLANK($AD$3),"",IF(ISBLANK(Tipy!V48),0,IF(AND(Tipy!V48=Výsledky!$AB$3,Tipy!X48=Výsledky!$AD$3),60,0)))</f>
        <v>0</v>
      </c>
      <c r="Z54" s="13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30">
        <f>IF(ISBLANK($AD$3),"",IF(OR(Tipy!Y48=Výsledky!$Y$6,Tipy!Y48=Výsledky!$Y$7,Tipy!Y48=Výsledky!$Y$8,Tipy!Y48=Výsledky!$Y$9),IF(VLOOKUP(Tipy!Y48,'Kategórie hráčov'!$A$2:$B$55,2,FALSE)=30,30,20),0))</f>
        <v>20</v>
      </c>
      <c r="AB54" s="130">
        <f>IF(ISBLANK($AD$3),"",IF(OR(Tipy!Z48=Výsledky!$AB$6,Tipy!Z48=Výsledky!$AB$7,Tipy!Z48=Výsledky!$AB$8,Tipy!Z48=Výsledky!$AB$9),IF(VLOOKUP(Tipy!Z48,'Kategórie hráčov'!$A$2:$B$55,2,FALSE)=30,30,20),0))</f>
        <v>0</v>
      </c>
      <c r="AC54" s="131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4">
        <f>IF(ISBLANK($AD$3),"",IF(ISBLANK(Tipy!V48),"-",SUM(Y54:AC54)))</f>
        <v>30</v>
      </c>
      <c r="AE54" s="133"/>
      <c r="AF54" s="130">
        <f>IF(ISBLANK($AK$3),"",IF(ISBLANK(Tipy!AB48),0,IF(AND(Tipy!AB48=Výsledky!$AI$3,Tipy!AD48=Výsledky!$AK$3),60,0)))</f>
        <v>0</v>
      </c>
      <c r="AG54" s="13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30">
        <f>IF(ISBLANK($AK$3),"",IF(OR(Tipy!AE48=Výsledky!$AF$6,Tipy!AE48=Výsledky!$AF$7,Tipy!AE48=Výsledky!$AF$8,Tipy!AE48=Výsledky!$AF$9),IF(VLOOKUP(Tipy!AE48,'Kategórie hráčov'!$A$2:$B$55,2,FALSE)=30,30,20),0))</f>
        <v>0</v>
      </c>
      <c r="AI54" s="130">
        <f>IF(ISBLANK($AK$3),"",IF(OR(Tipy!AF48=Výsledky!$AI$6,Tipy!AF48=Výsledky!$AI$7,Tipy!AF48=Výsledky!$AI$8,Tipy!AF48=Výsledky!$AI$9),IF(VLOOKUP(Tipy!AF48,'Kategórie hráčov'!$A$2:$B$55,2,FALSE)=30,30,20),0))</f>
        <v>0</v>
      </c>
      <c r="AJ54" s="13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4" t="str">
        <f>IF(ISBLANK($AK$3),"",IF(ISBLANK(Tipy!AB48),"-",SUM(AF54:AJ54)))</f>
        <v>-</v>
      </c>
      <c r="AL54" s="133"/>
      <c r="AM54" s="130" t="str">
        <f>IF(ISBLANK($AR$3),"",IF(ISBLANK(Tipy!AH48),0,IF(AND(Tipy!AH48=Výsledky!$AP$3,Tipy!AJ48=Výsledky!$AR$3),60,0)))</f>
        <v/>
      </c>
      <c r="AN54" s="130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130" t="str">
        <f>IF(ISBLANK($AR$3),"",IF(OR(Tipy!AK48=Výsledky!$AM$6,Tipy!AK48=Výsledky!$AM$7,Tipy!AK48=Výsledky!$AM$8,Tipy!AK48=Výsledky!$AM$9),IF(VLOOKUP(Tipy!AK48,'Kategórie hráčov'!$A$2:$B$55,2,FALSE)=30,30,20),0))</f>
        <v/>
      </c>
      <c r="AP54" s="130" t="str">
        <f>IF(ISBLANK($AR$3),"",IF(OR(Tipy!AL48=Výsledky!$AP$6,Tipy!AL48=Výsledky!$AP$7,Tipy!AL48=Výsledky!$AP$8,Tipy!AL48=Výsledky!$AP$9),IF(VLOOKUP(Tipy!AL48,'Kategórie hráčov'!$A$2:$B$55,2,FALSE)=30,30,20),0))</f>
        <v/>
      </c>
      <c r="AQ54" s="131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134" t="str">
        <f>IF(ISBLANK($AR$3),"",IF(ISBLANK(Tipy!AH48),"-",SUM(AM54:AQ54)))</f>
        <v/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6.8">
      <c r="A55" s="128">
        <f>Tipy!A49</f>
        <v>68</v>
      </c>
      <c r="B55" s="170" t="str">
        <f>IF(Tipy!B49="","",Tipy!B49)</f>
        <v>MikiLFC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>
        <f>IF(ISBLANK($W$3),"",IF(ISBLANK(Tipy!P49),0,IF(AND(Tipy!P49=Výsledky!$U$3,Tipy!R49=Výsledky!$W$3),60,0)))</f>
        <v>0</v>
      </c>
      <c r="S55" s="13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30">
        <f>IF(ISBLANK($W$3),"",IF(OR(Tipy!S49=Výsledky!$R$6,Tipy!S49=Výsledky!$R$7,Tipy!S49=Výsledky!$R$8,Tipy!S49=Výsledky!$R$9),IF(VLOOKUP(Tipy!S49,'Kategórie hráčov'!$A$2:$B$55,2,FALSE)=30,30,20),0))</f>
        <v>0</v>
      </c>
      <c r="U55" s="130">
        <f>IF(ISBLANK($W$3),"",IF(OR(Tipy!T49=Výsledky!$U$6,Tipy!T49=Výsledky!$U$7,Tipy!T49=Výsledky!$U$8,Tipy!T49=Výsledky!$U$9),IF(VLOOKUP(Tipy!T49,'Kategórie hráčov'!$A$2:$B$55,2,FALSE)=30,30,20),0))</f>
        <v>0</v>
      </c>
      <c r="V55" s="131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4" t="str">
        <f>IF(ISBLANK($W$3),"",IF(ISBLANK(Tipy!P49),"-",SUM(R55:V55)))</f>
        <v>-</v>
      </c>
      <c r="X55" s="133"/>
      <c r="Y55" s="130">
        <f>IF(ISBLANK($AD$3),"",IF(ISBLANK(Tipy!V49),0,IF(AND(Tipy!V49=Výsledky!$AB$3,Tipy!X49=Výsledky!$AD$3),60,0)))</f>
        <v>0</v>
      </c>
      <c r="Z55" s="13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30">
        <f>IF(ISBLANK($AD$3),"",IF(OR(Tipy!Y49=Výsledky!$Y$6,Tipy!Y49=Výsledky!$Y$7,Tipy!Y49=Výsledky!$Y$8,Tipy!Y49=Výsledky!$Y$9),IF(VLOOKUP(Tipy!Y49,'Kategórie hráčov'!$A$2:$B$55,2,FALSE)=30,30,20),0))</f>
        <v>0</v>
      </c>
      <c r="AB55" s="130">
        <f>IF(ISBLANK($AD$3),"",IF(OR(Tipy!Z49=Výsledky!$AB$6,Tipy!Z49=Výsledky!$AB$7,Tipy!Z49=Výsledky!$AB$8,Tipy!Z49=Výsledky!$AB$9),IF(VLOOKUP(Tipy!Z49,'Kategórie hráčov'!$A$2:$B$55,2,FALSE)=30,30,20),0))</f>
        <v>0</v>
      </c>
      <c r="AC55" s="13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4" t="str">
        <f>IF(ISBLANK($AD$3),"",IF(ISBLANK(Tipy!V49),"-",SUM(Y55:AC55)))</f>
        <v>-</v>
      </c>
      <c r="AE55" s="133"/>
      <c r="AF55" s="130">
        <f>IF(ISBLANK($AK$3),"",IF(ISBLANK(Tipy!AB49),0,IF(AND(Tipy!AB49=Výsledky!$AI$3,Tipy!AD49=Výsledky!$AK$3),60,0)))</f>
        <v>0</v>
      </c>
      <c r="AG55" s="13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30">
        <f>IF(ISBLANK($AK$3),"",IF(OR(Tipy!AE49=Výsledky!$AF$6,Tipy!AE49=Výsledky!$AF$7,Tipy!AE49=Výsledky!$AF$8,Tipy!AE49=Výsledky!$AF$9),IF(VLOOKUP(Tipy!AE49,'Kategórie hráčov'!$A$2:$B$55,2,FALSE)=30,30,20),0))</f>
        <v>0</v>
      </c>
      <c r="AI55" s="130">
        <f>IF(ISBLANK($AK$3),"",IF(OR(Tipy!AF49=Výsledky!$AI$6,Tipy!AF49=Výsledky!$AI$7,Tipy!AF49=Výsledky!$AI$8,Tipy!AF49=Výsledky!$AI$9),IF(VLOOKUP(Tipy!AF49,'Kategórie hráčov'!$A$2:$B$55,2,FALSE)=30,30,20),0))</f>
        <v>0</v>
      </c>
      <c r="AJ55" s="13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4" t="str">
        <f>IF(ISBLANK($AK$3),"",IF(ISBLANK(Tipy!AB49),"-",SUM(AF55:AJ55)))</f>
        <v>-</v>
      </c>
      <c r="AL55" s="133"/>
      <c r="AM55" s="130" t="str">
        <f>IF(ISBLANK($AR$3),"",IF(ISBLANK(Tipy!AH49),0,IF(AND(Tipy!AH49=Výsledky!$AP$3,Tipy!AJ49=Výsledky!$AR$3),60,0)))</f>
        <v/>
      </c>
      <c r="AN55" s="130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130" t="str">
        <f>IF(ISBLANK($AR$3),"",IF(OR(Tipy!AK49=Výsledky!$AM$6,Tipy!AK49=Výsledky!$AM$7,Tipy!AK49=Výsledky!$AM$8,Tipy!AK49=Výsledky!$AM$9),IF(VLOOKUP(Tipy!AK49,'Kategórie hráčov'!$A$2:$B$55,2,FALSE)=30,30,20),0))</f>
        <v/>
      </c>
      <c r="AP55" s="130" t="str">
        <f>IF(ISBLANK($AR$3),"",IF(OR(Tipy!AL49=Výsledky!$AP$6,Tipy!AL49=Výsledky!$AP$7,Tipy!AL49=Výsledky!$AP$8,Tipy!AL49=Výsledky!$AP$9),IF(VLOOKUP(Tipy!AL49,'Kategórie hráčov'!$A$2:$B$55,2,FALSE)=30,30,20),0))</f>
        <v/>
      </c>
      <c r="AQ55" s="131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134" t="str">
        <f>IF(ISBLANK($AR$3),"",IF(ISBLANK(Tipy!AH49),"-",SUM(AM55:AQ55)))</f>
        <v/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6.8">
      <c r="A56" s="128">
        <f>Tipy!A50</f>
        <v>11</v>
      </c>
      <c r="B56" s="170" t="str">
        <f>IF(Tipy!B50="","",Tipy!B50)</f>
        <v>netocil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30">
        <f>IF(ISBLANK($I$3),"",IF(OR(Tipy!G50=Výsledky!$D$6,Tipy!G50=Výsledky!$D$7,Tipy!G50=Výsledky!$D$8,Tipy!G50=Výsledky!$D$9),IF(VLOOKUP(Tipy!G50,'Kategórie hráčov'!$A$2:$B$55,2,FALSE)=30,30,20),0))</f>
        <v>20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>
        <f>IF(ISBLANK($I$3),"",IF(ISBLANK(Tipy!D50),"-",SUM(D56:H56)))</f>
        <v>40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20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40</v>
      </c>
      <c r="Q56" s="133"/>
      <c r="R56" s="130">
        <f>IF(ISBLANK($W$3),"",IF(ISBLANK(Tipy!P50),0,IF(AND(Tipy!P50=Výsledky!$U$3,Tipy!R50=Výsledky!$W$3),60,0)))</f>
        <v>0</v>
      </c>
      <c r="S56" s="13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30">
        <f>IF(ISBLANK($W$3),"",IF(OR(Tipy!S50=Výsledky!$R$6,Tipy!S50=Výsledky!$R$7,Tipy!S50=Výsledky!$R$8,Tipy!S50=Výsledky!$R$9),IF(VLOOKUP(Tipy!S50,'Kategórie hráčov'!$A$2:$B$55,2,FALSE)=30,30,20),0))</f>
        <v>0</v>
      </c>
      <c r="U56" s="130">
        <f>IF(ISBLANK($W$3),"",IF(OR(Tipy!T50=Výsledky!$U$6,Tipy!T50=Výsledky!$U$7,Tipy!T50=Výsledky!$U$8,Tipy!T50=Výsledky!$U$9),IF(VLOOKUP(Tipy!T50,'Kategórie hráčov'!$A$2:$B$55,2,FALSE)=30,30,20),0))</f>
        <v>0</v>
      </c>
      <c r="V56" s="131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4">
        <f>IF(ISBLANK($W$3),"",IF(ISBLANK(Tipy!P50),"-",SUM(R56:V56)))</f>
        <v>0</v>
      </c>
      <c r="X56" s="133"/>
      <c r="Y56" s="130">
        <f>IF(ISBLANK($AD$3),"",IF(ISBLANK(Tipy!V50),0,IF(AND(Tipy!V50=Výsledky!$AB$3,Tipy!X50=Výsledky!$AD$3),60,0)))</f>
        <v>0</v>
      </c>
      <c r="Z56" s="13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30">
        <f>IF(ISBLANK($AD$3),"",IF(OR(Tipy!Y50=Výsledky!$Y$6,Tipy!Y50=Výsledky!$Y$7,Tipy!Y50=Výsledky!$Y$8,Tipy!Y50=Výsledky!$Y$9),IF(VLOOKUP(Tipy!Y50,'Kategórie hráčov'!$A$2:$B$55,2,FALSE)=30,30,20),0))</f>
        <v>20</v>
      </c>
      <c r="AB56" s="130">
        <f>IF(ISBLANK($AD$3),"",IF(OR(Tipy!Z50=Výsledky!$AB$6,Tipy!Z50=Výsledky!$AB$7,Tipy!Z50=Výsledky!$AB$8,Tipy!Z50=Výsledky!$AB$9),IF(VLOOKUP(Tipy!Z50,'Kategórie hráčov'!$A$2:$B$55,2,FALSE)=30,30,20),0))</f>
        <v>0</v>
      </c>
      <c r="AC56" s="13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4">
        <f>IF(ISBLANK($AD$3),"",IF(ISBLANK(Tipy!V50),"-",SUM(Y56:AC56)))</f>
        <v>20</v>
      </c>
      <c r="AE56" s="133"/>
      <c r="AF56" s="130">
        <f>IF(ISBLANK($AK$3),"",IF(ISBLANK(Tipy!AB50),0,IF(AND(Tipy!AB50=Výsledky!$AI$3,Tipy!AD50=Výsledky!$AK$3),60,0)))</f>
        <v>0</v>
      </c>
      <c r="AG56" s="13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30">
        <f>IF(ISBLANK($AK$3),"",IF(OR(Tipy!AE50=Výsledky!$AF$6,Tipy!AE50=Výsledky!$AF$7,Tipy!AE50=Výsledky!$AF$8,Tipy!AE50=Výsledky!$AF$9),IF(VLOOKUP(Tipy!AE50,'Kategórie hráčov'!$A$2:$B$55,2,FALSE)=30,30,20),0))</f>
        <v>0</v>
      </c>
      <c r="AI56" s="130">
        <f>IF(ISBLANK($AK$3),"",IF(OR(Tipy!AF50=Výsledky!$AI$6,Tipy!AF50=Výsledky!$AI$7,Tipy!AF50=Výsledky!$AI$8,Tipy!AF50=Výsledky!$AI$9),IF(VLOOKUP(Tipy!AF50,'Kategórie hráčov'!$A$2:$B$55,2,FALSE)=30,30,20),0))</f>
        <v>0</v>
      </c>
      <c r="AJ56" s="13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4">
        <f>IF(ISBLANK($AK$3),"",IF(ISBLANK(Tipy!AB50),"-",SUM(AF56:AJ56)))</f>
        <v>20</v>
      </c>
      <c r="AL56" s="133"/>
      <c r="AM56" s="130" t="str">
        <f>IF(ISBLANK($AR$3),"",IF(ISBLANK(Tipy!AH50),0,IF(AND(Tipy!AH50=Výsledky!$AP$3,Tipy!AJ50=Výsledky!$AR$3),60,0)))</f>
        <v/>
      </c>
      <c r="AN56" s="130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130" t="str">
        <f>IF(ISBLANK($AR$3),"",IF(OR(Tipy!AK50=Výsledky!$AM$6,Tipy!AK50=Výsledky!$AM$7,Tipy!AK50=Výsledky!$AM$8,Tipy!AK50=Výsledky!$AM$9),IF(VLOOKUP(Tipy!AK50,'Kategórie hráčov'!$A$2:$B$55,2,FALSE)=30,30,20),0))</f>
        <v/>
      </c>
      <c r="AP56" s="130" t="str">
        <f>IF(ISBLANK($AR$3),"",IF(OR(Tipy!AL50=Výsledky!$AP$6,Tipy!AL50=Výsledky!$AP$7,Tipy!AL50=Výsledky!$AP$8,Tipy!AL50=Výsledky!$AP$9),IF(VLOOKUP(Tipy!AL50,'Kategórie hráčov'!$A$2:$B$55,2,FALSE)=30,30,20),0))</f>
        <v/>
      </c>
      <c r="AQ56" s="131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134" t="str">
        <f>IF(ISBLANK($AR$3),"",IF(ISBLANK(Tipy!AH50),"-",SUM(AM56:AQ56)))</f>
        <v/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6.8">
      <c r="A57" s="128">
        <f>Tipy!A51</f>
        <v>39</v>
      </c>
      <c r="B57" s="170" t="str">
        <f>IF(Tipy!B51="","",Tipy!B51)</f>
        <v>PanTof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 t="str">
        <f>IF(ISBLANK($I$3),"",IF(ISBLANK(Tipy!D51),"-",SUM(D57:H57)))</f>
        <v>-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 t="str">
        <f>IF(ISBLANK($P$3),"",IF(ISBLANK(Tipy!J51),"-",SUM(K57:O57)))</f>
        <v>-</v>
      </c>
      <c r="Q57" s="133"/>
      <c r="R57" s="130">
        <f>IF(ISBLANK($W$3),"",IF(ISBLANK(Tipy!P51),0,IF(AND(Tipy!P51=Výsledky!$U$3,Tipy!R51=Výsledky!$W$3),60,0)))</f>
        <v>0</v>
      </c>
      <c r="S57" s="13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30">
        <f>IF(ISBLANK($W$3),"",IF(OR(Tipy!S51=Výsledky!$R$6,Tipy!S51=Výsledky!$R$7,Tipy!S51=Výsledky!$R$8,Tipy!S51=Výsledky!$R$9),IF(VLOOKUP(Tipy!S51,'Kategórie hráčov'!$A$2:$B$55,2,FALSE)=30,30,20),0))</f>
        <v>0</v>
      </c>
      <c r="U57" s="130">
        <f>IF(ISBLANK($W$3),"",IF(OR(Tipy!T51=Výsledky!$U$6,Tipy!T51=Výsledky!$U$7,Tipy!T51=Výsledky!$U$8,Tipy!T51=Výsledky!$U$9),IF(VLOOKUP(Tipy!T51,'Kategórie hráčov'!$A$2:$B$55,2,FALSE)=30,30,20),0))</f>
        <v>0</v>
      </c>
      <c r="V57" s="131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4" t="str">
        <f>IF(ISBLANK($W$3),"",IF(ISBLANK(Tipy!P51),"-",SUM(R57:V57)))</f>
        <v>-</v>
      </c>
      <c r="X57" s="133"/>
      <c r="Y57" s="130">
        <f>IF(ISBLANK($AD$3),"",IF(ISBLANK(Tipy!V51),0,IF(AND(Tipy!V51=Výsledky!$AB$3,Tipy!X51=Výsledky!$AD$3),60,0)))</f>
        <v>0</v>
      </c>
      <c r="Z57" s="13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30">
        <f>IF(ISBLANK($AD$3),"",IF(OR(Tipy!Y51=Výsledky!$Y$6,Tipy!Y51=Výsledky!$Y$7,Tipy!Y51=Výsledky!$Y$8,Tipy!Y51=Výsledky!$Y$9),IF(VLOOKUP(Tipy!Y51,'Kategórie hráčov'!$A$2:$B$55,2,FALSE)=30,30,20),0))</f>
        <v>0</v>
      </c>
      <c r="AB57" s="130">
        <f>IF(ISBLANK($AD$3),"",IF(OR(Tipy!Z51=Výsledky!$AB$6,Tipy!Z51=Výsledky!$AB$7,Tipy!Z51=Výsledky!$AB$8,Tipy!Z51=Výsledky!$AB$9),IF(VLOOKUP(Tipy!Z51,'Kategórie hráčov'!$A$2:$B$55,2,FALSE)=30,30,20),0))</f>
        <v>0</v>
      </c>
      <c r="AC57" s="13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4" t="str">
        <f>IF(ISBLANK($AD$3),"",IF(ISBLANK(Tipy!V51),"-",SUM(Y57:AC57)))</f>
        <v>-</v>
      </c>
      <c r="AE57" s="133"/>
      <c r="AF57" s="130">
        <f>IF(ISBLANK($AK$3),"",IF(ISBLANK(Tipy!AB51),0,IF(AND(Tipy!AB51=Výsledky!$AI$3,Tipy!AD51=Výsledky!$AK$3),60,0)))</f>
        <v>0</v>
      </c>
      <c r="AG57" s="13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30">
        <f>IF(ISBLANK($AK$3),"",IF(OR(Tipy!AE51=Výsledky!$AF$6,Tipy!AE51=Výsledky!$AF$7,Tipy!AE51=Výsledky!$AF$8,Tipy!AE51=Výsledky!$AF$9),IF(VLOOKUP(Tipy!AE51,'Kategórie hráčov'!$A$2:$B$55,2,FALSE)=30,30,20),0))</f>
        <v>0</v>
      </c>
      <c r="AI57" s="130">
        <f>IF(ISBLANK($AK$3),"",IF(OR(Tipy!AF51=Výsledky!$AI$6,Tipy!AF51=Výsledky!$AI$7,Tipy!AF51=Výsledky!$AI$8,Tipy!AF51=Výsledky!$AI$9),IF(VLOOKUP(Tipy!AF51,'Kategórie hráčov'!$A$2:$B$55,2,FALSE)=30,30,20),0))</f>
        <v>0</v>
      </c>
      <c r="AJ57" s="13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4" t="str">
        <f>IF(ISBLANK($AK$3),"",IF(ISBLANK(Tipy!AB51),"-",SUM(AF57:AJ57)))</f>
        <v>-</v>
      </c>
      <c r="AL57" s="133"/>
      <c r="AM57" s="130" t="str">
        <f>IF(ISBLANK($AR$3),"",IF(ISBLANK(Tipy!AH51),0,IF(AND(Tipy!AH51=Výsledky!$AP$3,Tipy!AJ51=Výsledky!$AR$3),60,0)))</f>
        <v/>
      </c>
      <c r="AN57" s="130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130" t="str">
        <f>IF(ISBLANK($AR$3),"",IF(OR(Tipy!AK51=Výsledky!$AM$6,Tipy!AK51=Výsledky!$AM$7,Tipy!AK51=Výsledky!$AM$8,Tipy!AK51=Výsledky!$AM$9),IF(VLOOKUP(Tipy!AK51,'Kategórie hráčov'!$A$2:$B$55,2,FALSE)=30,30,20),0))</f>
        <v/>
      </c>
      <c r="AP57" s="130" t="str">
        <f>IF(ISBLANK($AR$3),"",IF(OR(Tipy!AL51=Výsledky!$AP$6,Tipy!AL51=Výsledky!$AP$7,Tipy!AL51=Výsledky!$AP$8,Tipy!AL51=Výsledky!$AP$9),IF(VLOOKUP(Tipy!AL51,'Kategórie hráčov'!$A$2:$B$55,2,FALSE)=30,30,20),0))</f>
        <v/>
      </c>
      <c r="AQ57" s="131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134" t="str">
        <f>IF(ISBLANK($AR$3),"",IF(ISBLANK(Tipy!AH51),"-",SUM(AM57:AQ57)))</f>
        <v/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6.8">
      <c r="A58" s="128">
        <f>Tipy!A52</f>
        <v>17</v>
      </c>
      <c r="B58" s="170" t="str">
        <f>IF(Tipy!B52="","",Tipy!B52)</f>
        <v>Pato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20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>
        <f>IF(ISBLANK($P$3),"",IF(ISBLANK(Tipy!J52),"-",SUM(K58:O58)))</f>
        <v>20</v>
      </c>
      <c r="Q58" s="133"/>
      <c r="R58" s="130">
        <f>IF(ISBLANK($W$3),"",IF(ISBLANK(Tipy!P52),0,IF(AND(Tipy!P52=Výsledky!$U$3,Tipy!R52=Výsledky!$W$3),60,0)))</f>
        <v>0</v>
      </c>
      <c r="S58" s="13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30">
        <f>IF(ISBLANK($W$3),"",IF(OR(Tipy!S52=Výsledky!$R$6,Tipy!S52=Výsledky!$R$7,Tipy!S52=Výsledky!$R$8,Tipy!S52=Výsledky!$R$9),IF(VLOOKUP(Tipy!S52,'Kategórie hráčov'!$A$2:$B$55,2,FALSE)=30,30,20),0))</f>
        <v>0</v>
      </c>
      <c r="U58" s="130">
        <f>IF(ISBLANK($W$3),"",IF(OR(Tipy!T52=Výsledky!$U$6,Tipy!T52=Výsledky!$U$7,Tipy!T52=Výsledky!$U$8,Tipy!T52=Výsledky!$U$9),IF(VLOOKUP(Tipy!T52,'Kategórie hráčov'!$A$2:$B$55,2,FALSE)=30,30,20),0))</f>
        <v>0</v>
      </c>
      <c r="V58" s="131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4">
        <f>IF(ISBLANK($W$3),"",IF(ISBLANK(Tipy!P52),"-",SUM(R58:V58)))</f>
        <v>0</v>
      </c>
      <c r="X58" s="133"/>
      <c r="Y58" s="130">
        <f>IF(ISBLANK($AD$3),"",IF(ISBLANK(Tipy!V52),0,IF(AND(Tipy!V52=Výsledky!$AB$3,Tipy!X52=Výsledky!$AD$3),60,0)))</f>
        <v>0</v>
      </c>
      <c r="Z58" s="13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30">
        <f>IF(ISBLANK($AD$3),"",IF(OR(Tipy!Y52=Výsledky!$Y$6,Tipy!Y52=Výsledky!$Y$7,Tipy!Y52=Výsledky!$Y$8,Tipy!Y52=Výsledky!$Y$9),IF(VLOOKUP(Tipy!Y52,'Kategórie hráčov'!$A$2:$B$55,2,FALSE)=30,30,20),0))</f>
        <v>20</v>
      </c>
      <c r="AB58" s="130">
        <f>IF(ISBLANK($AD$3),"",IF(OR(Tipy!Z52=Výsledky!$AB$6,Tipy!Z52=Výsledky!$AB$7,Tipy!Z52=Výsledky!$AB$8,Tipy!Z52=Výsledky!$AB$9),IF(VLOOKUP(Tipy!Z52,'Kategórie hráčov'!$A$2:$B$55,2,FALSE)=30,30,20),0))</f>
        <v>0</v>
      </c>
      <c r="AC58" s="13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4">
        <f>IF(ISBLANK($AD$3),"",IF(ISBLANK(Tipy!V52),"-",SUM(Y58:AC58)))</f>
        <v>20</v>
      </c>
      <c r="AE58" s="133"/>
      <c r="AF58" s="130">
        <f>IF(ISBLANK($AK$3),"",IF(ISBLANK(Tipy!AB52),0,IF(AND(Tipy!AB52=Výsledky!$AI$3,Tipy!AD52=Výsledky!$AK$3),60,0)))</f>
        <v>0</v>
      </c>
      <c r="AG58" s="13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30">
        <f>IF(ISBLANK($AK$3),"",IF(OR(Tipy!AE52=Výsledky!$AF$6,Tipy!AE52=Výsledky!$AF$7,Tipy!AE52=Výsledky!$AF$8,Tipy!AE52=Výsledky!$AF$9),IF(VLOOKUP(Tipy!AE52,'Kategórie hráčov'!$A$2:$B$55,2,FALSE)=30,30,20),0))</f>
        <v>0</v>
      </c>
      <c r="AI58" s="130">
        <f>IF(ISBLANK($AK$3),"",IF(OR(Tipy!AF52=Výsledky!$AI$6,Tipy!AF52=Výsledky!$AI$7,Tipy!AF52=Výsledky!$AI$8,Tipy!AF52=Výsledky!$AI$9),IF(VLOOKUP(Tipy!AF52,'Kategórie hráčov'!$A$2:$B$55,2,FALSE)=30,30,20),0))</f>
        <v>0</v>
      </c>
      <c r="AJ58" s="13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4">
        <f>IF(ISBLANK($AK$3),"",IF(ISBLANK(Tipy!AB52),"-",SUM(AF58:AJ58)))</f>
        <v>20</v>
      </c>
      <c r="AL58" s="133"/>
      <c r="AM58" s="130" t="str">
        <f>IF(ISBLANK($AR$3),"",IF(ISBLANK(Tipy!AH52),0,IF(AND(Tipy!AH52=Výsledky!$AP$3,Tipy!AJ52=Výsledky!$AR$3),60,0)))</f>
        <v/>
      </c>
      <c r="AN58" s="130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130" t="str">
        <f>IF(ISBLANK($AR$3),"",IF(OR(Tipy!AK52=Výsledky!$AM$6,Tipy!AK52=Výsledky!$AM$7,Tipy!AK52=Výsledky!$AM$8,Tipy!AK52=Výsledky!$AM$9),IF(VLOOKUP(Tipy!AK52,'Kategórie hráčov'!$A$2:$B$55,2,FALSE)=30,30,20),0))</f>
        <v/>
      </c>
      <c r="AP58" s="130" t="str">
        <f>IF(ISBLANK($AR$3),"",IF(OR(Tipy!AL52=Výsledky!$AP$6,Tipy!AL52=Výsledky!$AP$7,Tipy!AL52=Výsledky!$AP$8,Tipy!AL52=Výsledky!$AP$9),IF(VLOOKUP(Tipy!AL52,'Kategórie hráčov'!$A$2:$B$55,2,FALSE)=30,30,20),0))</f>
        <v/>
      </c>
      <c r="AQ58" s="131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134" t="str">
        <f>IF(ISBLANK($AR$3),"",IF(ISBLANK(Tipy!AH52),"-",SUM(AM58:AQ58)))</f>
        <v/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6.8">
      <c r="A59" s="128">
        <f>Tipy!A53</f>
        <v>5</v>
      </c>
      <c r="B59" s="170" t="str">
        <f>IF(Tipy!B53="","",Tipy!B53)</f>
        <v>Patrik Gálik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32">
        <f>IF(ISBLANK($P$3),"",IF(ISBLANK(Tipy!J53),"-",SUM(K59:O59)))</f>
        <v>20</v>
      </c>
      <c r="Q59" s="133"/>
      <c r="R59" s="130">
        <f>IF(ISBLANK($W$3),"",IF(ISBLANK(Tipy!P53),0,IF(AND(Tipy!P53=Výsledky!$U$3,Tipy!R53=Výsledky!$W$3),60,0)))</f>
        <v>0</v>
      </c>
      <c r="S59" s="13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30">
        <f>IF(ISBLANK($W$3),"",IF(OR(Tipy!S53=Výsledky!$R$6,Tipy!S53=Výsledky!$R$7,Tipy!S53=Výsledky!$R$8,Tipy!S53=Výsledky!$R$9),IF(VLOOKUP(Tipy!S53,'Kategórie hráčov'!$A$2:$B$55,2,FALSE)=30,30,20),0))</f>
        <v>0</v>
      </c>
      <c r="U59" s="130">
        <f>IF(ISBLANK($W$3),"",IF(OR(Tipy!T53=Výsledky!$U$6,Tipy!T53=Výsledky!$U$7,Tipy!T53=Výsledky!$U$8,Tipy!T53=Výsledky!$U$9),IF(VLOOKUP(Tipy!T53,'Kategórie hráčov'!$A$2:$B$55,2,FALSE)=30,30,20),0))</f>
        <v>0</v>
      </c>
      <c r="V59" s="131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4">
        <f>IF(ISBLANK($W$3),"",IF(ISBLANK(Tipy!P53),"-",SUM(R59:V59)))</f>
        <v>0</v>
      </c>
      <c r="X59" s="133"/>
      <c r="Y59" s="130">
        <f>IF(ISBLANK($AD$3),"",IF(ISBLANK(Tipy!V53),0,IF(AND(Tipy!V53=Výsledky!$AB$3,Tipy!X53=Výsledky!$AD$3),60,0)))</f>
        <v>0</v>
      </c>
      <c r="Z59" s="13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30">
        <f>IF(ISBLANK($AD$3),"",IF(OR(Tipy!Y53=Výsledky!$Y$6,Tipy!Y53=Výsledky!$Y$7,Tipy!Y53=Výsledky!$Y$8,Tipy!Y53=Výsledky!$Y$9),IF(VLOOKUP(Tipy!Y53,'Kategórie hráčov'!$A$2:$B$55,2,FALSE)=30,30,20),0))</f>
        <v>20</v>
      </c>
      <c r="AB59" s="130">
        <f>IF(ISBLANK($AD$3),"",IF(OR(Tipy!Z53=Výsledky!$AB$6,Tipy!Z53=Výsledky!$AB$7,Tipy!Z53=Výsledky!$AB$8,Tipy!Z53=Výsledky!$AB$9),IF(VLOOKUP(Tipy!Z53,'Kategórie hráčov'!$A$2:$B$55,2,FALSE)=30,30,20),0))</f>
        <v>0</v>
      </c>
      <c r="AC59" s="13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4">
        <f>IF(ISBLANK($AD$3),"",IF(ISBLANK(Tipy!V53),"-",SUM(Y59:AC59)))</f>
        <v>20</v>
      </c>
      <c r="AE59" s="133"/>
      <c r="AF59" s="130">
        <f>IF(ISBLANK($AK$3),"",IF(ISBLANK(Tipy!AB53),0,IF(AND(Tipy!AB53=Výsledky!$AI$3,Tipy!AD53=Výsledky!$AK$3),60,0)))</f>
        <v>0</v>
      </c>
      <c r="AG59" s="13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30">
        <f>IF(ISBLANK($AK$3),"",IF(OR(Tipy!AE53=Výsledky!$AF$6,Tipy!AE53=Výsledky!$AF$7,Tipy!AE53=Výsledky!$AF$8,Tipy!AE53=Výsledky!$AF$9),IF(VLOOKUP(Tipy!AE53,'Kategórie hráčov'!$A$2:$B$55,2,FALSE)=30,30,20),0))</f>
        <v>0</v>
      </c>
      <c r="AI59" s="130">
        <f>IF(ISBLANK($AK$3),"",IF(OR(Tipy!AF53=Výsledky!$AI$6,Tipy!AF53=Výsledky!$AI$7,Tipy!AF53=Výsledky!$AI$8,Tipy!AF53=Výsledky!$AI$9),IF(VLOOKUP(Tipy!AF53,'Kategórie hráčov'!$A$2:$B$55,2,FALSE)=30,30,20),0))</f>
        <v>0</v>
      </c>
      <c r="AJ59" s="13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4">
        <f>IF(ISBLANK($AK$3),"",IF(ISBLANK(Tipy!AB53),"-",SUM(AF59:AJ59)))</f>
        <v>20</v>
      </c>
      <c r="AL59" s="133"/>
      <c r="AM59" s="130" t="str">
        <f>IF(ISBLANK($AR$3),"",IF(ISBLANK(Tipy!AH53),0,IF(AND(Tipy!AH53=Výsledky!$AP$3,Tipy!AJ53=Výsledky!$AR$3),60,0)))</f>
        <v/>
      </c>
      <c r="AN59" s="130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130" t="str">
        <f>IF(ISBLANK($AR$3),"",IF(OR(Tipy!AK53=Výsledky!$AM$6,Tipy!AK53=Výsledky!$AM$7,Tipy!AK53=Výsledky!$AM$8,Tipy!AK53=Výsledky!$AM$9),IF(VLOOKUP(Tipy!AK53,'Kategórie hráčov'!$A$2:$B$55,2,FALSE)=30,30,20),0))</f>
        <v/>
      </c>
      <c r="AP59" s="130" t="str">
        <f>IF(ISBLANK($AR$3),"",IF(OR(Tipy!AL53=Výsledky!$AP$6,Tipy!AL53=Výsledky!$AP$7,Tipy!AL53=Výsledky!$AP$8,Tipy!AL53=Výsledky!$AP$9),IF(VLOOKUP(Tipy!AL53,'Kategórie hráčov'!$A$2:$B$55,2,FALSE)=30,30,20),0))</f>
        <v/>
      </c>
      <c r="AQ59" s="131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134" t="str">
        <f>IF(ISBLANK($AR$3),"",IF(ISBLANK(Tipy!AH53),"-",SUM(AM59:AQ59)))</f>
        <v/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6.8">
      <c r="A60" s="128">
        <f>Tipy!A54</f>
        <v>4</v>
      </c>
      <c r="B60" s="170" t="str">
        <f>IF(Tipy!B54="","",Tipy!B54)</f>
        <v>pavellv85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 t="str">
        <f>IF(ISBLANK($I$3),"",IF(ISBLANK(Tipy!D54),"-",SUM(D60:H60)))</f>
        <v>-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0</v>
      </c>
      <c r="N60" s="130">
        <f>IF(ISBLANK($P$3),"",IF(OR(Tipy!N54=Výsledky!$N$6,Tipy!N54=Výsledky!$N$7,Tipy!N54=Výsledky!$N$8,Tipy!N54=Výsledky!$N$9),IF(VLOOKUP(Tipy!N54,'Kategórie hráčov'!$A$2:$B$55,2,FALSE)=30,30,20),0))</f>
        <v>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 t="str">
        <f>IF(ISBLANK($P$3),"",IF(ISBLANK(Tipy!J54),"-",SUM(K60:O60)))</f>
        <v>-</v>
      </c>
      <c r="Q60" s="133"/>
      <c r="R60" s="130">
        <f>IF(ISBLANK($W$3),"",IF(ISBLANK(Tipy!P54),0,IF(AND(Tipy!P54=Výsledky!$U$3,Tipy!R54=Výsledky!$W$3),60,0)))</f>
        <v>0</v>
      </c>
      <c r="S60" s="13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30">
        <f>IF(ISBLANK($W$3),"",IF(OR(Tipy!S54=Výsledky!$R$6,Tipy!S54=Výsledky!$R$7,Tipy!S54=Výsledky!$R$8,Tipy!S54=Výsledky!$R$9),IF(VLOOKUP(Tipy!S54,'Kategórie hráčov'!$A$2:$B$55,2,FALSE)=30,30,20),0))</f>
        <v>0</v>
      </c>
      <c r="U60" s="130">
        <f>IF(ISBLANK($W$3),"",IF(OR(Tipy!T54=Výsledky!$U$6,Tipy!T54=Výsledky!$U$7,Tipy!T54=Výsledky!$U$8,Tipy!T54=Výsledky!$U$9),IF(VLOOKUP(Tipy!T54,'Kategórie hráčov'!$A$2:$B$55,2,FALSE)=30,30,20),0))</f>
        <v>0</v>
      </c>
      <c r="V60" s="131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4" t="str">
        <f>IF(ISBLANK($W$3),"",IF(ISBLANK(Tipy!P54),"-",SUM(R60:V60)))</f>
        <v>-</v>
      </c>
      <c r="X60" s="133"/>
      <c r="Y60" s="130">
        <f>IF(ISBLANK($AD$3),"",IF(ISBLANK(Tipy!V54),0,IF(AND(Tipy!V54=Výsledky!$AB$3,Tipy!X54=Výsledky!$AD$3),60,0)))</f>
        <v>0</v>
      </c>
      <c r="Z60" s="13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30">
        <f>IF(ISBLANK($AD$3),"",IF(OR(Tipy!Y54=Výsledky!$Y$6,Tipy!Y54=Výsledky!$Y$7,Tipy!Y54=Výsledky!$Y$8,Tipy!Y54=Výsledky!$Y$9),IF(VLOOKUP(Tipy!Y54,'Kategórie hráčov'!$A$2:$B$55,2,FALSE)=30,30,20),0))</f>
        <v>0</v>
      </c>
      <c r="AB60" s="130">
        <f>IF(ISBLANK($AD$3),"",IF(OR(Tipy!Z54=Výsledky!$AB$6,Tipy!Z54=Výsledky!$AB$7,Tipy!Z54=Výsledky!$AB$8,Tipy!Z54=Výsledky!$AB$9),IF(VLOOKUP(Tipy!Z54,'Kategórie hráčov'!$A$2:$B$55,2,FALSE)=30,30,20),0))</f>
        <v>0</v>
      </c>
      <c r="AC60" s="131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4" t="str">
        <f>IF(ISBLANK($AD$3),"",IF(ISBLANK(Tipy!V54),"-",SUM(Y60:AC60)))</f>
        <v>-</v>
      </c>
      <c r="AE60" s="133"/>
      <c r="AF60" s="130">
        <f>IF(ISBLANK($AK$3),"",IF(ISBLANK(Tipy!AB54),0,IF(AND(Tipy!AB54=Výsledky!$AI$3,Tipy!AD54=Výsledky!$AK$3),60,0)))</f>
        <v>0</v>
      </c>
      <c r="AG60" s="13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30">
        <f>IF(ISBLANK($AK$3),"",IF(OR(Tipy!AE54=Výsledky!$AF$6,Tipy!AE54=Výsledky!$AF$7,Tipy!AE54=Výsledky!$AF$8,Tipy!AE54=Výsledky!$AF$9),IF(VLOOKUP(Tipy!AE54,'Kategórie hráčov'!$A$2:$B$55,2,FALSE)=30,30,20),0))</f>
        <v>0</v>
      </c>
      <c r="AI60" s="130">
        <f>IF(ISBLANK($AK$3),"",IF(OR(Tipy!AF54=Výsledky!$AI$6,Tipy!AF54=Výsledky!$AI$7,Tipy!AF54=Výsledky!$AI$8,Tipy!AF54=Výsledky!$AI$9),IF(VLOOKUP(Tipy!AF54,'Kategórie hráčov'!$A$2:$B$55,2,FALSE)=30,30,20),0))</f>
        <v>0</v>
      </c>
      <c r="AJ60" s="13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4" t="str">
        <f>IF(ISBLANK($AK$3),"",IF(ISBLANK(Tipy!AB54),"-",SUM(AF60:AJ60)))</f>
        <v>-</v>
      </c>
      <c r="AL60" s="133"/>
      <c r="AM60" s="130" t="str">
        <f>IF(ISBLANK($AR$3),"",IF(ISBLANK(Tipy!AH54),0,IF(AND(Tipy!AH54=Výsledky!$AP$3,Tipy!AJ54=Výsledky!$AR$3),60,0)))</f>
        <v/>
      </c>
      <c r="AN60" s="130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130" t="str">
        <f>IF(ISBLANK($AR$3),"",IF(OR(Tipy!AK54=Výsledky!$AM$6,Tipy!AK54=Výsledky!$AM$7,Tipy!AK54=Výsledky!$AM$8,Tipy!AK54=Výsledky!$AM$9),IF(VLOOKUP(Tipy!AK54,'Kategórie hráčov'!$A$2:$B$55,2,FALSE)=30,30,20),0))</f>
        <v/>
      </c>
      <c r="AP60" s="130" t="str">
        <f>IF(ISBLANK($AR$3),"",IF(OR(Tipy!AL54=Výsledky!$AP$6,Tipy!AL54=Výsledky!$AP$7,Tipy!AL54=Výsledky!$AP$8,Tipy!AL54=Výsledky!$AP$9),IF(VLOOKUP(Tipy!AL54,'Kategórie hráčov'!$A$2:$B$55,2,FALSE)=30,30,20),0))</f>
        <v/>
      </c>
      <c r="AQ60" s="131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134" t="str">
        <f>IF(ISBLANK($AR$3),"",IF(ISBLANK(Tipy!AH54),"-",SUM(AM60:AQ60)))</f>
        <v/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6.8">
      <c r="A61" s="128">
        <f>Tipy!A55</f>
        <v>3</v>
      </c>
      <c r="B61" s="170" t="str">
        <f>IF(Tipy!B55="","",Tipy!B55)</f>
        <v>Pedro8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20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32">
        <f>IF(ISBLANK($P$3),"",IF(ISBLANK(Tipy!J55),"-",SUM(K61:O61)))</f>
        <v>30</v>
      </c>
      <c r="Q61" s="133"/>
      <c r="R61" s="130">
        <f>IF(ISBLANK($W$3),"",IF(ISBLANK(Tipy!P55),0,IF(AND(Tipy!P55=Výsledky!$U$3,Tipy!R55=Výsledky!$W$3),60,0)))</f>
        <v>0</v>
      </c>
      <c r="S61" s="13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30">
        <f>IF(ISBLANK($W$3),"",IF(OR(Tipy!S55=Výsledky!$R$6,Tipy!S55=Výsledky!$R$7,Tipy!S55=Výsledky!$R$8,Tipy!S55=Výsledky!$R$9),IF(VLOOKUP(Tipy!S55,'Kategórie hráčov'!$A$2:$B$55,2,FALSE)=30,30,20),0))</f>
        <v>0</v>
      </c>
      <c r="U61" s="130">
        <f>IF(ISBLANK($W$3),"",IF(OR(Tipy!T55=Výsledky!$U$6,Tipy!T55=Výsledky!$U$7,Tipy!T55=Výsledky!$U$8,Tipy!T55=Výsledky!$U$9),IF(VLOOKUP(Tipy!T55,'Kategórie hráčov'!$A$2:$B$55,2,FALSE)=30,30,20),0))</f>
        <v>0</v>
      </c>
      <c r="V61" s="131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4">
        <f>IF(ISBLANK($W$3),"",IF(ISBLANK(Tipy!P55),"-",SUM(R61:V61)))</f>
        <v>10</v>
      </c>
      <c r="X61" s="133"/>
      <c r="Y61" s="130">
        <f>IF(ISBLANK($AD$3),"",IF(ISBLANK(Tipy!V55),0,IF(AND(Tipy!V55=Výsledky!$AB$3,Tipy!X55=Výsledky!$AD$3),60,0)))</f>
        <v>0</v>
      </c>
      <c r="Z61" s="13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30">
        <f>IF(ISBLANK($AD$3),"",IF(OR(Tipy!Y55=Výsledky!$Y$6,Tipy!Y55=Výsledky!$Y$7,Tipy!Y55=Výsledky!$Y$8,Tipy!Y55=Výsledky!$Y$9),IF(VLOOKUP(Tipy!Y55,'Kategórie hráčov'!$A$2:$B$55,2,FALSE)=30,30,20),0))</f>
        <v>20</v>
      </c>
      <c r="AB61" s="130">
        <f>IF(ISBLANK($AD$3),"",IF(OR(Tipy!Z55=Výsledky!$AB$6,Tipy!Z55=Výsledky!$AB$7,Tipy!Z55=Výsledky!$AB$8,Tipy!Z55=Výsledky!$AB$9),IF(VLOOKUP(Tipy!Z55,'Kategórie hráčov'!$A$2:$B$55,2,FALSE)=30,30,20),0))</f>
        <v>0</v>
      </c>
      <c r="AC61" s="13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4">
        <f>IF(ISBLANK($AD$3),"",IF(ISBLANK(Tipy!V55),"-",SUM(Y61:AC61)))</f>
        <v>20</v>
      </c>
      <c r="AE61" s="133"/>
      <c r="AF61" s="130">
        <f>IF(ISBLANK($AK$3),"",IF(ISBLANK(Tipy!AB55),0,IF(AND(Tipy!AB55=Výsledky!$AI$3,Tipy!AD55=Výsledky!$AK$3),60,0)))</f>
        <v>0</v>
      </c>
      <c r="AG61" s="13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30">
        <f>IF(ISBLANK($AK$3),"",IF(OR(Tipy!AE55=Výsledky!$AF$6,Tipy!AE55=Výsledky!$AF$7,Tipy!AE55=Výsledky!$AF$8,Tipy!AE55=Výsledky!$AF$9),IF(VLOOKUP(Tipy!AE55,'Kategórie hráčov'!$A$2:$B$55,2,FALSE)=30,30,20),0))</f>
        <v>0</v>
      </c>
      <c r="AI61" s="130">
        <f>IF(ISBLANK($AK$3),"",IF(OR(Tipy!AF55=Výsledky!$AI$6,Tipy!AF55=Výsledky!$AI$7,Tipy!AF55=Výsledky!$AI$8,Tipy!AF55=Výsledky!$AI$9),IF(VLOOKUP(Tipy!AF55,'Kategórie hráčov'!$A$2:$B$55,2,FALSE)=30,30,20),0))</f>
        <v>0</v>
      </c>
      <c r="AJ61" s="13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4">
        <f>IF(ISBLANK($AK$3),"",IF(ISBLANK(Tipy!AB55),"-",SUM(AF61:AJ61)))</f>
        <v>20</v>
      </c>
      <c r="AL61" s="133"/>
      <c r="AM61" s="130" t="str">
        <f>IF(ISBLANK($AR$3),"",IF(ISBLANK(Tipy!AH55),0,IF(AND(Tipy!AH55=Výsledky!$AP$3,Tipy!AJ55=Výsledky!$AR$3),60,0)))</f>
        <v/>
      </c>
      <c r="AN61" s="130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130" t="str">
        <f>IF(ISBLANK($AR$3),"",IF(OR(Tipy!AK55=Výsledky!$AM$6,Tipy!AK55=Výsledky!$AM$7,Tipy!AK55=Výsledky!$AM$8,Tipy!AK55=Výsledky!$AM$9),IF(VLOOKUP(Tipy!AK55,'Kategórie hráčov'!$A$2:$B$55,2,FALSE)=30,30,20),0))</f>
        <v/>
      </c>
      <c r="AP61" s="130" t="str">
        <f>IF(ISBLANK($AR$3),"",IF(OR(Tipy!AL55=Výsledky!$AP$6,Tipy!AL55=Výsledky!$AP$7,Tipy!AL55=Výsledky!$AP$8,Tipy!AL55=Výsledky!$AP$9),IF(VLOOKUP(Tipy!AL55,'Kategórie hráčov'!$A$2:$B$55,2,FALSE)=30,30,20),0))</f>
        <v/>
      </c>
      <c r="AQ61" s="131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134" t="str">
        <f>IF(ISBLANK($AR$3),"",IF(ISBLANK(Tipy!AH55),"-",SUM(AM61:AQ61)))</f>
        <v/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6.8">
      <c r="A62" s="128">
        <f>Tipy!A56</f>
        <v>62</v>
      </c>
      <c r="B62" s="170" t="str">
        <f>IF(Tipy!B56="","",Tipy!B56)</f>
        <v>Peter Bajči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20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70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20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40</v>
      </c>
      <c r="Q62" s="133"/>
      <c r="R62" s="130">
        <f>IF(ISBLANK($W$3),"",IF(ISBLANK(Tipy!P56),0,IF(AND(Tipy!P56=Výsledky!$U$3,Tipy!R56=Výsledky!$W$3),60,0)))</f>
        <v>0</v>
      </c>
      <c r="S62" s="13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30">
        <f>IF(ISBLANK($W$3),"",IF(OR(Tipy!S56=Výsledky!$R$6,Tipy!S56=Výsledky!$R$7,Tipy!S56=Výsledky!$R$8,Tipy!S56=Výsledky!$R$9),IF(VLOOKUP(Tipy!S56,'Kategórie hráčov'!$A$2:$B$55,2,FALSE)=30,30,20),0))</f>
        <v>0</v>
      </c>
      <c r="U62" s="130">
        <f>IF(ISBLANK($W$3),"",IF(OR(Tipy!T56=Výsledky!$U$6,Tipy!T56=Výsledky!$U$7,Tipy!T56=Výsledky!$U$8,Tipy!T56=Výsledky!$U$9),IF(VLOOKUP(Tipy!T56,'Kategórie hráčov'!$A$2:$B$55,2,FALSE)=30,30,20),0))</f>
        <v>0</v>
      </c>
      <c r="V62" s="131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4">
        <f>IF(ISBLANK($W$3),"",IF(ISBLANK(Tipy!P56),"-",SUM(R62:V62)))</f>
        <v>10</v>
      </c>
      <c r="X62" s="133"/>
      <c r="Y62" s="130">
        <f>IF(ISBLANK($AD$3),"",IF(ISBLANK(Tipy!V56),0,IF(AND(Tipy!V56=Výsledky!$AB$3,Tipy!X56=Výsledky!$AD$3),60,0)))</f>
        <v>0</v>
      </c>
      <c r="Z62" s="13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30">
        <f>IF(ISBLANK($AD$3),"",IF(OR(Tipy!Y56=Výsledky!$Y$6,Tipy!Y56=Výsledky!$Y$7,Tipy!Y56=Výsledky!$Y$8,Tipy!Y56=Výsledky!$Y$9),IF(VLOOKUP(Tipy!Y56,'Kategórie hráčov'!$A$2:$B$55,2,FALSE)=30,30,20),0))</f>
        <v>20</v>
      </c>
      <c r="AB62" s="130">
        <f>IF(ISBLANK($AD$3),"",IF(OR(Tipy!Z56=Výsledky!$AB$6,Tipy!Z56=Výsledky!$AB$7,Tipy!Z56=Výsledky!$AB$8,Tipy!Z56=Výsledky!$AB$9),IF(VLOOKUP(Tipy!Z56,'Kategórie hráčov'!$A$2:$B$55,2,FALSE)=30,30,20),0))</f>
        <v>0</v>
      </c>
      <c r="AC62" s="13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4">
        <f>IF(ISBLANK($AD$3),"",IF(ISBLANK(Tipy!V56),"-",SUM(Y62:AC62)))</f>
        <v>20</v>
      </c>
      <c r="AE62" s="133"/>
      <c r="AF62" s="130">
        <f>IF(ISBLANK($AK$3),"",IF(ISBLANK(Tipy!AB56),0,IF(AND(Tipy!AB56=Výsledky!$AI$3,Tipy!AD56=Výsledky!$AK$3),60,0)))</f>
        <v>0</v>
      </c>
      <c r="AG62" s="13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30">
        <f>IF(ISBLANK($AK$3),"",IF(OR(Tipy!AE56=Výsledky!$AF$6,Tipy!AE56=Výsledky!$AF$7,Tipy!AE56=Výsledky!$AF$8,Tipy!AE56=Výsledky!$AF$9),IF(VLOOKUP(Tipy!AE56,'Kategórie hráčov'!$A$2:$B$55,2,FALSE)=30,30,20),0))</f>
        <v>0</v>
      </c>
      <c r="AI62" s="130">
        <f>IF(ISBLANK($AK$3),"",IF(OR(Tipy!AF56=Výsledky!$AI$6,Tipy!AF56=Výsledky!$AI$7,Tipy!AF56=Výsledky!$AI$8,Tipy!AF56=Výsledky!$AI$9),IF(VLOOKUP(Tipy!AF56,'Kategórie hráčov'!$A$2:$B$55,2,FALSE)=30,30,20),0))</f>
        <v>0</v>
      </c>
      <c r="AJ62" s="13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4" t="str">
        <f>IF(ISBLANK($AK$3),"",IF(ISBLANK(Tipy!AB56),"-",SUM(AF62:AJ62)))</f>
        <v>-</v>
      </c>
      <c r="AL62" s="133"/>
      <c r="AM62" s="130" t="str">
        <f>IF(ISBLANK($AR$3),"",IF(ISBLANK(Tipy!AH56),0,IF(AND(Tipy!AH56=Výsledky!$AP$3,Tipy!AJ56=Výsledky!$AR$3),60,0)))</f>
        <v/>
      </c>
      <c r="AN62" s="130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130" t="str">
        <f>IF(ISBLANK($AR$3),"",IF(OR(Tipy!AK56=Výsledky!$AM$6,Tipy!AK56=Výsledky!$AM$7,Tipy!AK56=Výsledky!$AM$8,Tipy!AK56=Výsledky!$AM$9),IF(VLOOKUP(Tipy!AK56,'Kategórie hráčov'!$A$2:$B$55,2,FALSE)=30,30,20),0))</f>
        <v/>
      </c>
      <c r="AP62" s="130" t="str">
        <f>IF(ISBLANK($AR$3),"",IF(OR(Tipy!AL56=Výsledky!$AP$6,Tipy!AL56=Výsledky!$AP$7,Tipy!AL56=Výsledky!$AP$8,Tipy!AL56=Výsledky!$AP$9),IF(VLOOKUP(Tipy!AL56,'Kategórie hráčov'!$A$2:$B$55,2,FALSE)=30,30,20),0))</f>
        <v/>
      </c>
      <c r="AQ62" s="131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134" t="str">
        <f>IF(ISBLANK($AR$3),"",IF(ISBLANK(Tipy!AH56),"-",SUM(AM62:AQ62)))</f>
        <v/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6.8">
      <c r="A63" s="128">
        <f>Tipy!A57</f>
        <v>73</v>
      </c>
      <c r="B63" s="170" t="str">
        <f>IF(Tipy!B57="","",Tipy!B57)</f>
        <v>Peter Bognár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 t="str">
        <f>IF(ISBLANK($I$3),"",IF(ISBLANK(Tipy!D57),"-",SUM(D63:H63)))</f>
        <v>-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20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>
        <f>IF(ISBLANK($P$3),"",IF(ISBLANK(Tipy!J57),"-",SUM(K63:O63)))</f>
        <v>20</v>
      </c>
      <c r="Q63" s="133"/>
      <c r="R63" s="130">
        <f>IF(ISBLANK($W$3),"",IF(ISBLANK(Tipy!P57),0,IF(AND(Tipy!P57=Výsledky!$U$3,Tipy!R57=Výsledky!$W$3),60,0)))</f>
        <v>0</v>
      </c>
      <c r="S63" s="13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30">
        <f>IF(ISBLANK($W$3),"",IF(OR(Tipy!S57=Výsledky!$R$6,Tipy!S57=Výsledky!$R$7,Tipy!S57=Výsledky!$R$8,Tipy!S57=Výsledky!$R$9),IF(VLOOKUP(Tipy!S57,'Kategórie hráčov'!$A$2:$B$55,2,FALSE)=30,30,20),0))</f>
        <v>0</v>
      </c>
      <c r="U63" s="130">
        <f>IF(ISBLANK($W$3),"",IF(OR(Tipy!T57=Výsledky!$U$6,Tipy!T57=Výsledky!$U$7,Tipy!T57=Výsledky!$U$8,Tipy!T57=Výsledky!$U$9),IF(VLOOKUP(Tipy!T57,'Kategórie hráčov'!$A$2:$B$55,2,FALSE)=30,30,20),0))</f>
        <v>0</v>
      </c>
      <c r="V63" s="131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4">
        <f>IF(ISBLANK($W$3),"",IF(ISBLANK(Tipy!P57),"-",SUM(R63:V63)))</f>
        <v>0</v>
      </c>
      <c r="X63" s="133"/>
      <c r="Y63" s="130">
        <f>IF(ISBLANK($AD$3),"",IF(ISBLANK(Tipy!V57),0,IF(AND(Tipy!V57=Výsledky!$AB$3,Tipy!X57=Výsledky!$AD$3),60,0)))</f>
        <v>0</v>
      </c>
      <c r="Z63" s="13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30">
        <f>IF(ISBLANK($AD$3),"",IF(OR(Tipy!Y57=Výsledky!$Y$6,Tipy!Y57=Výsledky!$Y$7,Tipy!Y57=Výsledky!$Y$8,Tipy!Y57=Výsledky!$Y$9),IF(VLOOKUP(Tipy!Y57,'Kategórie hráčov'!$A$2:$B$55,2,FALSE)=30,30,20),0))</f>
        <v>20</v>
      </c>
      <c r="AB63" s="130">
        <f>IF(ISBLANK($AD$3),"",IF(OR(Tipy!Z57=Výsledky!$AB$6,Tipy!Z57=Výsledky!$AB$7,Tipy!Z57=Výsledky!$AB$8,Tipy!Z57=Výsledky!$AB$9),IF(VLOOKUP(Tipy!Z57,'Kategórie hráčov'!$A$2:$B$55,2,FALSE)=30,30,20),0))</f>
        <v>0</v>
      </c>
      <c r="AC63" s="13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4">
        <f>IF(ISBLANK($AD$3),"",IF(ISBLANK(Tipy!V57),"-",SUM(Y63:AC63)))</f>
        <v>20</v>
      </c>
      <c r="AE63" s="133"/>
      <c r="AF63" s="130">
        <f>IF(ISBLANK($AK$3),"",IF(ISBLANK(Tipy!AB57),0,IF(AND(Tipy!AB57=Výsledky!$AI$3,Tipy!AD57=Výsledky!$AK$3),60,0)))</f>
        <v>0</v>
      </c>
      <c r="AG63" s="13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30">
        <f>IF(ISBLANK($AK$3),"",IF(OR(Tipy!AE57=Výsledky!$AF$6,Tipy!AE57=Výsledky!$AF$7,Tipy!AE57=Výsledky!$AF$8,Tipy!AE57=Výsledky!$AF$9),IF(VLOOKUP(Tipy!AE57,'Kategórie hráčov'!$A$2:$B$55,2,FALSE)=30,30,20),0))</f>
        <v>0</v>
      </c>
      <c r="AI63" s="130">
        <f>IF(ISBLANK($AK$3),"",IF(OR(Tipy!AF57=Výsledky!$AI$6,Tipy!AF57=Výsledky!$AI$7,Tipy!AF57=Výsledky!$AI$8,Tipy!AF57=Výsledky!$AI$9),IF(VLOOKUP(Tipy!AF57,'Kategórie hráčov'!$A$2:$B$55,2,FALSE)=30,30,20),0))</f>
        <v>0</v>
      </c>
      <c r="AJ63" s="13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4">
        <f>IF(ISBLANK($AK$3),"",IF(ISBLANK(Tipy!AB57),"-",SUM(AF63:AJ63)))</f>
        <v>20</v>
      </c>
      <c r="AL63" s="133"/>
      <c r="AM63" s="130" t="str">
        <f>IF(ISBLANK($AR$3),"",IF(ISBLANK(Tipy!AH57),0,IF(AND(Tipy!AH57=Výsledky!$AP$3,Tipy!AJ57=Výsledky!$AR$3),60,0)))</f>
        <v/>
      </c>
      <c r="AN63" s="130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130" t="str">
        <f>IF(ISBLANK($AR$3),"",IF(OR(Tipy!AK57=Výsledky!$AM$6,Tipy!AK57=Výsledky!$AM$7,Tipy!AK57=Výsledky!$AM$8,Tipy!AK57=Výsledky!$AM$9),IF(VLOOKUP(Tipy!AK57,'Kategórie hráčov'!$A$2:$B$55,2,FALSE)=30,30,20),0))</f>
        <v/>
      </c>
      <c r="AP63" s="130" t="str">
        <f>IF(ISBLANK($AR$3),"",IF(OR(Tipy!AL57=Výsledky!$AP$6,Tipy!AL57=Výsledky!$AP$7,Tipy!AL57=Výsledky!$AP$8,Tipy!AL57=Výsledky!$AP$9),IF(VLOOKUP(Tipy!AL57,'Kategórie hráčov'!$A$2:$B$55,2,FALSE)=30,30,20),0))</f>
        <v/>
      </c>
      <c r="AQ63" s="131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134" t="str">
        <f>IF(ISBLANK($AR$3),"",IF(ISBLANK(Tipy!AH57),"-",SUM(AM63:AQ63)))</f>
        <v/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6.8">
      <c r="A64" s="128">
        <f>Tipy!A58</f>
        <v>6</v>
      </c>
      <c r="B64" s="170" t="str">
        <f>IF(Tipy!B58="","",Tipy!B58)</f>
        <v>Peter Čička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32">
        <f>IF(ISBLANK($I$3),"",IF(ISBLANK(Tipy!D58),"-",SUM(D64:H64)))</f>
        <v>50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>
        <f>IF(ISBLANK($W$3),"",IF(ISBLANK(Tipy!P58),0,IF(AND(Tipy!P58=Výsledky!$U$3,Tipy!R58=Výsledky!$W$3),60,0)))</f>
        <v>0</v>
      </c>
      <c r="S64" s="13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30">
        <f>IF(ISBLANK($W$3),"",IF(OR(Tipy!S58=Výsledky!$R$6,Tipy!S58=Výsledky!$R$7,Tipy!S58=Výsledky!$R$8,Tipy!S58=Výsledky!$R$9),IF(VLOOKUP(Tipy!S58,'Kategórie hráčov'!$A$2:$B$55,2,FALSE)=30,30,20),0))</f>
        <v>0</v>
      </c>
      <c r="U64" s="130">
        <f>IF(ISBLANK($W$3),"",IF(OR(Tipy!T58=Výsledky!$U$6,Tipy!T58=Výsledky!$U$7,Tipy!T58=Výsledky!$U$8,Tipy!T58=Výsledky!$U$9),IF(VLOOKUP(Tipy!T58,'Kategórie hráčov'!$A$2:$B$55,2,FALSE)=30,30,20),0))</f>
        <v>0</v>
      </c>
      <c r="V64" s="131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4">
        <f>IF(ISBLANK($W$3),"",IF(ISBLANK(Tipy!P58),"-",SUM(R64:V64)))</f>
        <v>0</v>
      </c>
      <c r="X64" s="133"/>
      <c r="Y64" s="130">
        <f>IF(ISBLANK($AD$3),"",IF(ISBLANK(Tipy!V58),0,IF(AND(Tipy!V58=Výsledky!$AB$3,Tipy!X58=Výsledky!$AD$3),60,0)))</f>
        <v>0</v>
      </c>
      <c r="Z64" s="13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30">
        <f>IF(ISBLANK($AD$3),"",IF(OR(Tipy!Y58=Výsledky!$Y$6,Tipy!Y58=Výsledky!$Y$7,Tipy!Y58=Výsledky!$Y$8,Tipy!Y58=Výsledky!$Y$9),IF(VLOOKUP(Tipy!Y58,'Kategórie hráčov'!$A$2:$B$55,2,FALSE)=30,30,20),0))</f>
        <v>20</v>
      </c>
      <c r="AB64" s="130">
        <f>IF(ISBLANK($AD$3),"",IF(OR(Tipy!Z58=Výsledky!$AB$6,Tipy!Z58=Výsledky!$AB$7,Tipy!Z58=Výsledky!$AB$8,Tipy!Z58=Výsledky!$AB$9),IF(VLOOKUP(Tipy!Z58,'Kategórie hráčov'!$A$2:$B$55,2,FALSE)=30,30,20),0))</f>
        <v>0</v>
      </c>
      <c r="AC64" s="131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4">
        <f>IF(ISBLANK($AD$3),"",IF(ISBLANK(Tipy!V58),"-",SUM(Y64:AC64)))</f>
        <v>20</v>
      </c>
      <c r="AE64" s="133"/>
      <c r="AF64" s="130">
        <f>IF(ISBLANK($AK$3),"",IF(ISBLANK(Tipy!AB58),0,IF(AND(Tipy!AB58=Výsledky!$AI$3,Tipy!AD58=Výsledky!$AK$3),60,0)))</f>
        <v>0</v>
      </c>
      <c r="AG64" s="13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30">
        <f>IF(ISBLANK($AK$3),"",IF(OR(Tipy!AE58=Výsledky!$AF$6,Tipy!AE58=Výsledky!$AF$7,Tipy!AE58=Výsledky!$AF$8,Tipy!AE58=Výsledky!$AF$9),IF(VLOOKUP(Tipy!AE58,'Kategórie hráčov'!$A$2:$B$55,2,FALSE)=30,30,20),0))</f>
        <v>0</v>
      </c>
      <c r="AI64" s="130">
        <f>IF(ISBLANK($AK$3),"",IF(OR(Tipy!AF58=Výsledky!$AI$6,Tipy!AF58=Výsledky!$AI$7,Tipy!AF58=Výsledky!$AI$8,Tipy!AF58=Výsledky!$AI$9),IF(VLOOKUP(Tipy!AF58,'Kategórie hráčov'!$A$2:$B$55,2,FALSE)=30,30,20),0))</f>
        <v>0</v>
      </c>
      <c r="AJ64" s="13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4">
        <f>IF(ISBLANK($AK$3),"",IF(ISBLANK(Tipy!AB58),"-",SUM(AF64:AJ64)))</f>
        <v>20</v>
      </c>
      <c r="AL64" s="133"/>
      <c r="AM64" s="130" t="str">
        <f>IF(ISBLANK($AR$3),"",IF(ISBLANK(Tipy!AH58),0,IF(AND(Tipy!AH58=Výsledky!$AP$3,Tipy!AJ58=Výsledky!$AR$3),60,0)))</f>
        <v/>
      </c>
      <c r="AN64" s="130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130" t="str">
        <f>IF(ISBLANK($AR$3),"",IF(OR(Tipy!AK58=Výsledky!$AM$6,Tipy!AK58=Výsledky!$AM$7,Tipy!AK58=Výsledky!$AM$8,Tipy!AK58=Výsledky!$AM$9),IF(VLOOKUP(Tipy!AK58,'Kategórie hráčov'!$A$2:$B$55,2,FALSE)=30,30,20),0))</f>
        <v/>
      </c>
      <c r="AP64" s="130" t="str">
        <f>IF(ISBLANK($AR$3),"",IF(OR(Tipy!AL58=Výsledky!$AP$6,Tipy!AL58=Výsledky!$AP$7,Tipy!AL58=Výsledky!$AP$8,Tipy!AL58=Výsledky!$AP$9),IF(VLOOKUP(Tipy!AL58,'Kategórie hráčov'!$A$2:$B$55,2,FALSE)=30,30,20),0))</f>
        <v/>
      </c>
      <c r="AQ64" s="131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134" t="str">
        <f>IF(ISBLANK($AR$3),"",IF(ISBLANK(Tipy!AH58),"-",SUM(AM64:AQ64)))</f>
        <v/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6.8">
      <c r="A65" s="128">
        <f>Tipy!A59</f>
        <v>2</v>
      </c>
      <c r="B65" s="170" t="str">
        <f>IF(Tipy!B59="","",Tipy!B59)</f>
        <v>petro fonka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 t="str">
        <f>IF(ISBLANK($P$3),"",IF(ISBLANK(Tipy!J59),"-",SUM(K65:O65)))</f>
        <v>-</v>
      </c>
      <c r="Q65" s="133"/>
      <c r="R65" s="130">
        <f>IF(ISBLANK($W$3),"",IF(ISBLANK(Tipy!P59),0,IF(AND(Tipy!P59=Výsledky!$U$3,Tipy!R59=Výsledky!$W$3),60,0)))</f>
        <v>0</v>
      </c>
      <c r="S65" s="13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30">
        <f>IF(ISBLANK($W$3),"",IF(OR(Tipy!S59=Výsledky!$R$6,Tipy!S59=Výsledky!$R$7,Tipy!S59=Výsledky!$R$8,Tipy!S59=Výsledky!$R$9),IF(VLOOKUP(Tipy!S59,'Kategórie hráčov'!$A$2:$B$55,2,FALSE)=30,30,20),0))</f>
        <v>0</v>
      </c>
      <c r="U65" s="130">
        <f>IF(ISBLANK($W$3),"",IF(OR(Tipy!T59=Výsledky!$U$6,Tipy!T59=Výsledky!$U$7,Tipy!T59=Výsledky!$U$8,Tipy!T59=Výsledky!$U$9),IF(VLOOKUP(Tipy!T59,'Kategórie hráčov'!$A$2:$B$55,2,FALSE)=30,30,20),0))</f>
        <v>0</v>
      </c>
      <c r="V65" s="131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4">
        <f>IF(ISBLANK($W$3),"",IF(ISBLANK(Tipy!P59),"-",SUM(R65:V65)))</f>
        <v>0</v>
      </c>
      <c r="X65" s="133"/>
      <c r="Y65" s="130">
        <f>IF(ISBLANK($AD$3),"",IF(ISBLANK(Tipy!V59),0,IF(AND(Tipy!V59=Výsledky!$AB$3,Tipy!X59=Výsledky!$AD$3),60,0)))</f>
        <v>0</v>
      </c>
      <c r="Z65" s="13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30">
        <f>IF(ISBLANK($AD$3),"",IF(OR(Tipy!Y59=Výsledky!$Y$6,Tipy!Y59=Výsledky!$Y$7,Tipy!Y59=Výsledky!$Y$8,Tipy!Y59=Výsledky!$Y$9),IF(VLOOKUP(Tipy!Y59,'Kategórie hráčov'!$A$2:$B$55,2,FALSE)=30,30,20),0))</f>
        <v>20</v>
      </c>
      <c r="AB65" s="130">
        <f>IF(ISBLANK($AD$3),"",IF(OR(Tipy!Z59=Výsledky!$AB$6,Tipy!Z59=Výsledky!$AB$7,Tipy!Z59=Výsledky!$AB$8,Tipy!Z59=Výsledky!$AB$9),IF(VLOOKUP(Tipy!Z59,'Kategórie hráčov'!$A$2:$B$55,2,FALSE)=30,30,20),0))</f>
        <v>0</v>
      </c>
      <c r="AC65" s="13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4">
        <f>IF(ISBLANK($AD$3),"",IF(ISBLANK(Tipy!V59),"-",SUM(Y65:AC65)))</f>
        <v>20</v>
      </c>
      <c r="AE65" s="133"/>
      <c r="AF65" s="130">
        <f>IF(ISBLANK($AK$3),"",IF(ISBLANK(Tipy!AB59),0,IF(AND(Tipy!AB59=Výsledky!$AI$3,Tipy!AD59=Výsledky!$AK$3),60,0)))</f>
        <v>0</v>
      </c>
      <c r="AG65" s="13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30">
        <f>IF(ISBLANK($AK$3),"",IF(OR(Tipy!AE59=Výsledky!$AF$6,Tipy!AE59=Výsledky!$AF$7,Tipy!AE59=Výsledky!$AF$8,Tipy!AE59=Výsledky!$AF$9),IF(VLOOKUP(Tipy!AE59,'Kategórie hráčov'!$A$2:$B$55,2,FALSE)=30,30,20),0))</f>
        <v>20</v>
      </c>
      <c r="AI65" s="130">
        <f>IF(ISBLANK($AK$3),"",IF(OR(Tipy!AF59=Výsledky!$AI$6,Tipy!AF59=Výsledky!$AI$7,Tipy!AF59=Výsledky!$AI$8,Tipy!AF59=Výsledky!$AI$9),IF(VLOOKUP(Tipy!AF59,'Kategórie hráčov'!$A$2:$B$55,2,FALSE)=30,30,20),0))</f>
        <v>30</v>
      </c>
      <c r="AJ65" s="13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4">
        <f>IF(ISBLANK($AK$3),"",IF(ISBLANK(Tipy!AB59),"-",SUM(AF65:AJ65)))</f>
        <v>70</v>
      </c>
      <c r="AL65" s="133"/>
      <c r="AM65" s="130" t="str">
        <f>IF(ISBLANK($AR$3),"",IF(ISBLANK(Tipy!AH59),0,IF(AND(Tipy!AH59=Výsledky!$AP$3,Tipy!AJ59=Výsledky!$AR$3),60,0)))</f>
        <v/>
      </c>
      <c r="AN65" s="130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130" t="str">
        <f>IF(ISBLANK($AR$3),"",IF(OR(Tipy!AK59=Výsledky!$AM$6,Tipy!AK59=Výsledky!$AM$7,Tipy!AK59=Výsledky!$AM$8,Tipy!AK59=Výsledky!$AM$9),IF(VLOOKUP(Tipy!AK59,'Kategórie hráčov'!$A$2:$B$55,2,FALSE)=30,30,20),0))</f>
        <v/>
      </c>
      <c r="AP65" s="130" t="str">
        <f>IF(ISBLANK($AR$3),"",IF(OR(Tipy!AL59=Výsledky!$AP$6,Tipy!AL59=Výsledky!$AP$7,Tipy!AL59=Výsledky!$AP$8,Tipy!AL59=Výsledky!$AP$9),IF(VLOOKUP(Tipy!AL59,'Kategórie hráčov'!$A$2:$B$55,2,FALSE)=30,30,20),0))</f>
        <v/>
      </c>
      <c r="AQ65" s="131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134" t="str">
        <f>IF(ISBLANK($AR$3),"",IF(ISBLANK(Tipy!AH59),"-",SUM(AM65:AQ65)))</f>
        <v/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6.8">
      <c r="A66" s="128">
        <f>Tipy!A60</f>
        <v>8</v>
      </c>
      <c r="B66" s="170" t="str">
        <f>IF(Tipy!B60="","",Tipy!B60)</f>
        <v>Pikain</v>
      </c>
      <c r="C66" s="129"/>
      <c r="D66" s="130">
        <f>IF(ISBLANK($I$3),"",IF(ISBLANK(Tipy!D60),0,IF(AND(Tipy!D60=Výsledky!$G$3,Tipy!F60=Výsledky!$I$3),60,0)))</f>
        <v>60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20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80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20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20</v>
      </c>
      <c r="Q66" s="133"/>
      <c r="R66" s="130">
        <f>IF(ISBLANK($W$3),"",IF(ISBLANK(Tipy!P60),0,IF(AND(Tipy!P60=Výsledky!$U$3,Tipy!R60=Výsledky!$W$3),60,0)))</f>
        <v>0</v>
      </c>
      <c r="S66" s="13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30">
        <f>IF(ISBLANK($W$3),"",IF(OR(Tipy!S60=Výsledky!$R$6,Tipy!S60=Výsledky!$R$7,Tipy!S60=Výsledky!$R$8,Tipy!S60=Výsledky!$R$9),IF(VLOOKUP(Tipy!S60,'Kategórie hráčov'!$A$2:$B$55,2,FALSE)=30,30,20),0))</f>
        <v>0</v>
      </c>
      <c r="U66" s="130">
        <f>IF(ISBLANK($W$3),"",IF(OR(Tipy!T60=Výsledky!$U$6,Tipy!T60=Výsledky!$U$7,Tipy!T60=Výsledky!$U$8,Tipy!T60=Výsledky!$U$9),IF(VLOOKUP(Tipy!T60,'Kategórie hráčov'!$A$2:$B$55,2,FALSE)=30,30,20),0))</f>
        <v>0</v>
      </c>
      <c r="V66" s="131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4">
        <f>IF(ISBLANK($W$3),"",IF(ISBLANK(Tipy!P60),"-",SUM(R66:V66)))</f>
        <v>0</v>
      </c>
      <c r="X66" s="133"/>
      <c r="Y66" s="130">
        <f>IF(ISBLANK($AD$3),"",IF(ISBLANK(Tipy!V60),0,IF(AND(Tipy!V60=Výsledky!$AB$3,Tipy!X60=Výsledky!$AD$3),60,0)))</f>
        <v>0</v>
      </c>
      <c r="Z66" s="13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30">
        <f>IF(ISBLANK($AD$3),"",IF(OR(Tipy!Y60=Výsledky!$Y$6,Tipy!Y60=Výsledky!$Y$7,Tipy!Y60=Výsledky!$Y$8,Tipy!Y60=Výsledky!$Y$9),IF(VLOOKUP(Tipy!Y60,'Kategórie hráčov'!$A$2:$B$55,2,FALSE)=30,30,20),0))</f>
        <v>20</v>
      </c>
      <c r="AB66" s="130">
        <f>IF(ISBLANK($AD$3),"",IF(OR(Tipy!Z60=Výsledky!$AB$6,Tipy!Z60=Výsledky!$AB$7,Tipy!Z60=Výsledky!$AB$8,Tipy!Z60=Výsledky!$AB$9),IF(VLOOKUP(Tipy!Z60,'Kategórie hráčov'!$A$2:$B$55,2,FALSE)=30,30,20),0))</f>
        <v>0</v>
      </c>
      <c r="AC66" s="13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4">
        <f>IF(ISBLANK($AD$3),"",IF(ISBLANK(Tipy!V60),"-",SUM(Y66:AC66)))</f>
        <v>20</v>
      </c>
      <c r="AE66" s="133"/>
      <c r="AF66" s="130">
        <f>IF(ISBLANK($AK$3),"",IF(ISBLANK(Tipy!AB60),0,IF(AND(Tipy!AB60=Výsledky!$AI$3,Tipy!AD60=Výsledky!$AK$3),60,0)))</f>
        <v>0</v>
      </c>
      <c r="AG66" s="13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30">
        <f>IF(ISBLANK($AK$3),"",IF(OR(Tipy!AE60=Výsledky!$AF$6,Tipy!AE60=Výsledky!$AF$7,Tipy!AE60=Výsledky!$AF$8,Tipy!AE60=Výsledky!$AF$9),IF(VLOOKUP(Tipy!AE60,'Kategórie hráčov'!$A$2:$B$55,2,FALSE)=30,30,20),0))</f>
        <v>20</v>
      </c>
      <c r="AI66" s="130">
        <f>IF(ISBLANK($AK$3),"",IF(OR(Tipy!AF60=Výsledky!$AI$6,Tipy!AF60=Výsledky!$AI$7,Tipy!AF60=Výsledky!$AI$8,Tipy!AF60=Výsledky!$AI$9),IF(VLOOKUP(Tipy!AF60,'Kategórie hráčov'!$A$2:$B$55,2,FALSE)=30,30,20),0))</f>
        <v>0</v>
      </c>
      <c r="AJ66" s="13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4">
        <f>IF(ISBLANK($AK$3),"",IF(ISBLANK(Tipy!AB60),"-",SUM(AF66:AJ66)))</f>
        <v>40</v>
      </c>
      <c r="AL66" s="133"/>
      <c r="AM66" s="130" t="str">
        <f>IF(ISBLANK($AR$3),"",IF(ISBLANK(Tipy!AH60),0,IF(AND(Tipy!AH60=Výsledky!$AP$3,Tipy!AJ60=Výsledky!$AR$3),60,0)))</f>
        <v/>
      </c>
      <c r="AN66" s="130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130" t="str">
        <f>IF(ISBLANK($AR$3),"",IF(OR(Tipy!AK60=Výsledky!$AM$6,Tipy!AK60=Výsledky!$AM$7,Tipy!AK60=Výsledky!$AM$8,Tipy!AK60=Výsledky!$AM$9),IF(VLOOKUP(Tipy!AK60,'Kategórie hráčov'!$A$2:$B$55,2,FALSE)=30,30,20),0))</f>
        <v/>
      </c>
      <c r="AP66" s="130" t="str">
        <f>IF(ISBLANK($AR$3),"",IF(OR(Tipy!AL60=Výsledky!$AP$6,Tipy!AL60=Výsledky!$AP$7,Tipy!AL60=Výsledky!$AP$8,Tipy!AL60=Výsledky!$AP$9),IF(VLOOKUP(Tipy!AL60,'Kategórie hráčov'!$A$2:$B$55,2,FALSE)=30,30,20),0))</f>
        <v/>
      </c>
      <c r="AQ66" s="131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134" t="str">
        <f>IF(ISBLANK($AR$3),"",IF(ISBLANK(Tipy!AH60),"-",SUM(AM66:AQ66)))</f>
        <v/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6.8">
      <c r="A67" s="128">
        <f>Tipy!A61</f>
        <v>58</v>
      </c>
      <c r="B67" s="170" t="str">
        <f>IF(Tipy!B61="","",Tipy!B61)</f>
        <v>Rajjum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32">
        <f>IF(ISBLANK($I$3),"",IF(ISBLANK(Tipy!D61),"-",SUM(D67:H67)))</f>
        <v>50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>
        <f>IF(ISBLANK($W$3),"",IF(ISBLANK(Tipy!P61),0,IF(AND(Tipy!P61=Výsledky!$U$3,Tipy!R61=Výsledky!$W$3),60,0)))</f>
        <v>0</v>
      </c>
      <c r="S67" s="13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30">
        <f>IF(ISBLANK($W$3),"",IF(OR(Tipy!S61=Výsledky!$R$6,Tipy!S61=Výsledky!$R$7,Tipy!S61=Výsledky!$R$8,Tipy!S61=Výsledky!$R$9),IF(VLOOKUP(Tipy!S61,'Kategórie hráčov'!$A$2:$B$55,2,FALSE)=30,30,20),0))</f>
        <v>0</v>
      </c>
      <c r="U67" s="130">
        <f>IF(ISBLANK($W$3),"",IF(OR(Tipy!T61=Výsledky!$U$6,Tipy!T61=Výsledky!$U$7,Tipy!T61=Výsledky!$U$8,Tipy!T61=Výsledky!$U$9),IF(VLOOKUP(Tipy!T61,'Kategórie hráčov'!$A$2:$B$55,2,FALSE)=30,30,20),0))</f>
        <v>0</v>
      </c>
      <c r="V67" s="131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4">
        <f>IF(ISBLANK($W$3),"",IF(ISBLANK(Tipy!P61),"-",SUM(R67:V67)))</f>
        <v>10</v>
      </c>
      <c r="X67" s="133"/>
      <c r="Y67" s="130">
        <f>IF(ISBLANK($AD$3),"",IF(ISBLANK(Tipy!V61),0,IF(AND(Tipy!V61=Výsledky!$AB$3,Tipy!X61=Výsledky!$AD$3),60,0)))</f>
        <v>0</v>
      </c>
      <c r="Z67" s="13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30">
        <f>IF(ISBLANK($AD$3),"",IF(OR(Tipy!Y61=Výsledky!$Y$6,Tipy!Y61=Výsledky!$Y$7,Tipy!Y61=Výsledky!$Y$8,Tipy!Y61=Výsledky!$Y$9),IF(VLOOKUP(Tipy!Y61,'Kategórie hráčov'!$A$2:$B$55,2,FALSE)=30,30,20),0))</f>
        <v>20</v>
      </c>
      <c r="AB67" s="130">
        <f>IF(ISBLANK($AD$3),"",IF(OR(Tipy!Z61=Výsledky!$AB$6,Tipy!Z61=Výsledky!$AB$7,Tipy!Z61=Výsledky!$AB$8,Tipy!Z61=Výsledky!$AB$9),IF(VLOOKUP(Tipy!Z61,'Kategórie hráčov'!$A$2:$B$55,2,FALSE)=30,30,20),0))</f>
        <v>0</v>
      </c>
      <c r="AC67" s="13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4">
        <f>IF(ISBLANK($AD$3),"",IF(ISBLANK(Tipy!V61),"-",SUM(Y67:AC67)))</f>
        <v>20</v>
      </c>
      <c r="AE67" s="133"/>
      <c r="AF67" s="130">
        <f>IF(ISBLANK($AK$3),"",IF(ISBLANK(Tipy!AB61),0,IF(AND(Tipy!AB61=Výsledky!$AI$3,Tipy!AD61=Výsledky!$AK$3),60,0)))</f>
        <v>0</v>
      </c>
      <c r="AG67" s="13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30">
        <f>IF(ISBLANK($AK$3),"",IF(OR(Tipy!AE61=Výsledky!$AF$6,Tipy!AE61=Výsledky!$AF$7,Tipy!AE61=Výsledky!$AF$8,Tipy!AE61=Výsledky!$AF$9),IF(VLOOKUP(Tipy!AE61,'Kategórie hráčov'!$A$2:$B$55,2,FALSE)=30,30,20),0))</f>
        <v>0</v>
      </c>
      <c r="AI67" s="130">
        <f>IF(ISBLANK($AK$3),"",IF(OR(Tipy!AF61=Výsledky!$AI$6,Tipy!AF61=Výsledky!$AI$7,Tipy!AF61=Výsledky!$AI$8,Tipy!AF61=Výsledky!$AI$9),IF(VLOOKUP(Tipy!AF61,'Kategórie hráčov'!$A$2:$B$55,2,FALSE)=30,30,20),0))</f>
        <v>30</v>
      </c>
      <c r="AJ67" s="13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4">
        <f>IF(ISBLANK($AK$3),"",IF(ISBLANK(Tipy!AB61),"-",SUM(AF67:AJ67)))</f>
        <v>50</v>
      </c>
      <c r="AL67" s="133"/>
      <c r="AM67" s="130" t="str">
        <f>IF(ISBLANK($AR$3),"",IF(ISBLANK(Tipy!AH61),0,IF(AND(Tipy!AH61=Výsledky!$AP$3,Tipy!AJ61=Výsledky!$AR$3),60,0)))</f>
        <v/>
      </c>
      <c r="AN67" s="130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130" t="str">
        <f>IF(ISBLANK($AR$3),"",IF(OR(Tipy!AK61=Výsledky!$AM$6,Tipy!AK61=Výsledky!$AM$7,Tipy!AK61=Výsledky!$AM$8,Tipy!AK61=Výsledky!$AM$9),IF(VLOOKUP(Tipy!AK61,'Kategórie hráčov'!$A$2:$B$55,2,FALSE)=30,30,20),0))</f>
        <v/>
      </c>
      <c r="AP67" s="130" t="str">
        <f>IF(ISBLANK($AR$3),"",IF(OR(Tipy!AL61=Výsledky!$AP$6,Tipy!AL61=Výsledky!$AP$7,Tipy!AL61=Výsledky!$AP$8,Tipy!AL61=Výsledky!$AP$9),IF(VLOOKUP(Tipy!AL61,'Kategórie hráčov'!$A$2:$B$55,2,FALSE)=30,30,20),0))</f>
        <v/>
      </c>
      <c r="AQ67" s="131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134" t="str">
        <f>IF(ISBLANK($AR$3),"",IF(ISBLANK(Tipy!AH61),"-",SUM(AM67:AQ67)))</f>
        <v/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6.8">
      <c r="A68" s="128">
        <f>Tipy!A62</f>
        <v>42</v>
      </c>
      <c r="B68" s="170" t="str">
        <f>IF(Tipy!B62="","",Tipy!B62)</f>
        <v>REDbull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32">
        <f>IF(ISBLANK($P$3),"",IF(ISBLANK(Tipy!J62),"-",SUM(K68:O68)))</f>
        <v>0</v>
      </c>
      <c r="Q68" s="133"/>
      <c r="R68" s="130">
        <f>IF(ISBLANK($W$3),"",IF(ISBLANK(Tipy!P62),0,IF(AND(Tipy!P62=Výsledky!$U$3,Tipy!R62=Výsledky!$W$3),60,0)))</f>
        <v>0</v>
      </c>
      <c r="S68" s="13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30">
        <f>IF(ISBLANK($W$3),"",IF(OR(Tipy!S62=Výsledky!$R$6,Tipy!S62=Výsledky!$R$7,Tipy!S62=Výsledky!$R$8,Tipy!S62=Výsledky!$R$9),IF(VLOOKUP(Tipy!S62,'Kategórie hráčov'!$A$2:$B$55,2,FALSE)=30,30,20),0))</f>
        <v>0</v>
      </c>
      <c r="U68" s="130">
        <f>IF(ISBLANK($W$3),"",IF(OR(Tipy!T62=Výsledky!$U$6,Tipy!T62=Výsledky!$U$7,Tipy!T62=Výsledky!$U$8,Tipy!T62=Výsledky!$U$9),IF(VLOOKUP(Tipy!T62,'Kategórie hráčov'!$A$2:$B$55,2,FALSE)=30,30,20),0))</f>
        <v>0</v>
      </c>
      <c r="V68" s="131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4">
        <f>IF(ISBLANK($W$3),"",IF(ISBLANK(Tipy!P62),"-",SUM(R68:V68)))</f>
        <v>0</v>
      </c>
      <c r="X68" s="133"/>
      <c r="Y68" s="130">
        <f>IF(ISBLANK($AD$3),"",IF(ISBLANK(Tipy!V62),0,IF(AND(Tipy!V62=Výsledky!$AB$3,Tipy!X62=Výsledky!$AD$3),60,0)))</f>
        <v>0</v>
      </c>
      <c r="Z68" s="13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30">
        <f>IF(ISBLANK($AD$3),"",IF(OR(Tipy!Y62=Výsledky!$Y$6,Tipy!Y62=Výsledky!$Y$7,Tipy!Y62=Výsledky!$Y$8,Tipy!Y62=Výsledky!$Y$9),IF(VLOOKUP(Tipy!Y62,'Kategórie hráčov'!$A$2:$B$55,2,FALSE)=30,30,20),0))</f>
        <v>0</v>
      </c>
      <c r="AB68" s="130">
        <f>IF(ISBLANK($AD$3),"",IF(OR(Tipy!Z62=Výsledky!$AB$6,Tipy!Z62=Výsledky!$AB$7,Tipy!Z62=Výsledky!$AB$8,Tipy!Z62=Výsledky!$AB$9),IF(VLOOKUP(Tipy!Z62,'Kategórie hráčov'!$A$2:$B$55,2,FALSE)=30,30,20),0))</f>
        <v>0</v>
      </c>
      <c r="AC68" s="13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4">
        <f>IF(ISBLANK($AD$3),"",IF(ISBLANK(Tipy!V62),"-",SUM(Y68:AC68)))</f>
        <v>0</v>
      </c>
      <c r="AE68" s="133"/>
      <c r="AF68" s="130">
        <f>IF(ISBLANK($AK$3),"",IF(ISBLANK(Tipy!AB62),0,IF(AND(Tipy!AB62=Výsledky!$AI$3,Tipy!AD62=Výsledky!$AK$3),60,0)))</f>
        <v>0</v>
      </c>
      <c r="AG68" s="13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30">
        <f>IF(ISBLANK($AK$3),"",IF(OR(Tipy!AE62=Výsledky!$AF$6,Tipy!AE62=Výsledky!$AF$7,Tipy!AE62=Výsledky!$AF$8,Tipy!AE62=Výsledky!$AF$9),IF(VLOOKUP(Tipy!AE62,'Kategórie hráčov'!$A$2:$B$55,2,FALSE)=30,30,20),0))</f>
        <v>20</v>
      </c>
      <c r="AI68" s="130">
        <f>IF(ISBLANK($AK$3),"",IF(OR(Tipy!AF62=Výsledky!$AI$6,Tipy!AF62=Výsledky!$AI$7,Tipy!AF62=Výsledky!$AI$8,Tipy!AF62=Výsledky!$AI$9),IF(VLOOKUP(Tipy!AF62,'Kategórie hráčov'!$A$2:$B$55,2,FALSE)=30,30,20),0))</f>
        <v>0</v>
      </c>
      <c r="AJ68" s="13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4">
        <f>IF(ISBLANK($AK$3),"",IF(ISBLANK(Tipy!AB62),"-",SUM(AF68:AJ68)))</f>
        <v>40</v>
      </c>
      <c r="AL68" s="133"/>
      <c r="AM68" s="130" t="str">
        <f>IF(ISBLANK($AR$3),"",IF(ISBLANK(Tipy!AH62),0,IF(AND(Tipy!AH62=Výsledky!$AP$3,Tipy!AJ62=Výsledky!$AR$3),60,0)))</f>
        <v/>
      </c>
      <c r="AN68" s="130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130" t="str">
        <f>IF(ISBLANK($AR$3),"",IF(OR(Tipy!AK62=Výsledky!$AM$6,Tipy!AK62=Výsledky!$AM$7,Tipy!AK62=Výsledky!$AM$8,Tipy!AK62=Výsledky!$AM$9),IF(VLOOKUP(Tipy!AK62,'Kategórie hráčov'!$A$2:$B$55,2,FALSE)=30,30,20),0))</f>
        <v/>
      </c>
      <c r="AP68" s="130" t="str">
        <f>IF(ISBLANK($AR$3),"",IF(OR(Tipy!AL62=Výsledky!$AP$6,Tipy!AL62=Výsledky!$AP$7,Tipy!AL62=Výsledky!$AP$8,Tipy!AL62=Výsledky!$AP$9),IF(VLOOKUP(Tipy!AL62,'Kategórie hráčov'!$A$2:$B$55,2,FALSE)=30,30,20),0))</f>
        <v/>
      </c>
      <c r="AQ68" s="131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134" t="str">
        <f>IF(ISBLANK($AR$3),"",IF(ISBLANK(Tipy!AH62),"-",SUM(AM68:AQ68)))</f>
        <v/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6.8">
      <c r="A69" s="128">
        <f>Tipy!A63</f>
        <v>51</v>
      </c>
      <c r="B69" s="170" t="str">
        <f>IF(Tipy!B63="","",Tipy!B63)</f>
        <v>Robbie66Fowler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20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>
        <f>IF(ISBLANK($P$3),"",IF(ISBLANK(Tipy!J63),"-",SUM(K69:O69)))</f>
        <v>20</v>
      </c>
      <c r="Q69" s="133"/>
      <c r="R69" s="130">
        <f>IF(ISBLANK($W$3),"",IF(ISBLANK(Tipy!P63),0,IF(AND(Tipy!P63=Výsledky!$U$3,Tipy!R63=Výsledky!$W$3),60,0)))</f>
        <v>0</v>
      </c>
      <c r="S69" s="13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30">
        <f>IF(ISBLANK($W$3),"",IF(OR(Tipy!S63=Výsledky!$R$6,Tipy!S63=Výsledky!$R$7,Tipy!S63=Výsledky!$R$8,Tipy!S63=Výsledky!$R$9),IF(VLOOKUP(Tipy!S63,'Kategórie hráčov'!$A$2:$B$55,2,FALSE)=30,30,20),0))</f>
        <v>0</v>
      </c>
      <c r="U69" s="130">
        <f>IF(ISBLANK($W$3),"",IF(OR(Tipy!T63=Výsledky!$U$6,Tipy!T63=Výsledky!$U$7,Tipy!T63=Výsledky!$U$8,Tipy!T63=Výsledky!$U$9),IF(VLOOKUP(Tipy!T63,'Kategórie hráčov'!$A$2:$B$55,2,FALSE)=30,30,20),0))</f>
        <v>0</v>
      </c>
      <c r="V69" s="131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4">
        <f>IF(ISBLANK($W$3),"",IF(ISBLANK(Tipy!P63),"-",SUM(R69:V69)))</f>
        <v>0</v>
      </c>
      <c r="X69" s="133"/>
      <c r="Y69" s="130">
        <f>IF(ISBLANK($AD$3),"",IF(ISBLANK(Tipy!V63),0,IF(AND(Tipy!V63=Výsledky!$AB$3,Tipy!X63=Výsledky!$AD$3),60,0)))</f>
        <v>0</v>
      </c>
      <c r="Z69" s="13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30">
        <f>IF(ISBLANK($AD$3),"",IF(OR(Tipy!Y63=Výsledky!$Y$6,Tipy!Y63=Výsledky!$Y$7,Tipy!Y63=Výsledky!$Y$8,Tipy!Y63=Výsledky!$Y$9),IF(VLOOKUP(Tipy!Y63,'Kategórie hráčov'!$A$2:$B$55,2,FALSE)=30,30,20),0))</f>
        <v>20</v>
      </c>
      <c r="AB69" s="130">
        <f>IF(ISBLANK($AD$3),"",IF(OR(Tipy!Z63=Výsledky!$AB$6,Tipy!Z63=Výsledky!$AB$7,Tipy!Z63=Výsledky!$AB$8,Tipy!Z63=Výsledky!$AB$9),IF(VLOOKUP(Tipy!Z63,'Kategórie hráčov'!$A$2:$B$55,2,FALSE)=30,30,20),0))</f>
        <v>0</v>
      </c>
      <c r="AC69" s="13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4">
        <f>IF(ISBLANK($AD$3),"",IF(ISBLANK(Tipy!V63),"-",SUM(Y69:AC69)))</f>
        <v>20</v>
      </c>
      <c r="AE69" s="133"/>
      <c r="AF69" s="130">
        <f>IF(ISBLANK($AK$3),"",IF(ISBLANK(Tipy!AB63),0,IF(AND(Tipy!AB63=Výsledky!$AI$3,Tipy!AD63=Výsledky!$AK$3),60,0)))</f>
        <v>0</v>
      </c>
      <c r="AG69" s="13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30">
        <f>IF(ISBLANK($AK$3),"",IF(OR(Tipy!AE63=Výsledky!$AF$6,Tipy!AE63=Výsledky!$AF$7,Tipy!AE63=Výsledky!$AF$8,Tipy!AE63=Výsledky!$AF$9),IF(VLOOKUP(Tipy!AE63,'Kategórie hráčov'!$A$2:$B$55,2,FALSE)=30,30,20),0))</f>
        <v>20</v>
      </c>
      <c r="AI69" s="130">
        <f>IF(ISBLANK($AK$3),"",IF(OR(Tipy!AF63=Výsledky!$AI$6,Tipy!AF63=Výsledky!$AI$7,Tipy!AF63=Výsledky!$AI$8,Tipy!AF63=Výsledky!$AI$9),IF(VLOOKUP(Tipy!AF63,'Kategórie hráčov'!$A$2:$B$55,2,FALSE)=30,30,20),0))</f>
        <v>0</v>
      </c>
      <c r="AJ69" s="131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4">
        <f>IF(ISBLANK($AK$3),"",IF(ISBLANK(Tipy!AB63),"-",SUM(AF69:AJ69)))</f>
        <v>40</v>
      </c>
      <c r="AL69" s="133"/>
      <c r="AM69" s="130" t="str">
        <f>IF(ISBLANK($AR$3),"",IF(ISBLANK(Tipy!AH63),0,IF(AND(Tipy!AH63=Výsledky!$AP$3,Tipy!AJ63=Výsledky!$AR$3),60,0)))</f>
        <v/>
      </c>
      <c r="AN69" s="130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130" t="str">
        <f>IF(ISBLANK($AR$3),"",IF(OR(Tipy!AK63=Výsledky!$AM$6,Tipy!AK63=Výsledky!$AM$7,Tipy!AK63=Výsledky!$AM$8,Tipy!AK63=Výsledky!$AM$9),IF(VLOOKUP(Tipy!AK63,'Kategórie hráčov'!$A$2:$B$55,2,FALSE)=30,30,20),0))</f>
        <v/>
      </c>
      <c r="AP69" s="130" t="str">
        <f>IF(ISBLANK($AR$3),"",IF(OR(Tipy!AL63=Výsledky!$AP$6,Tipy!AL63=Výsledky!$AP$7,Tipy!AL63=Výsledky!$AP$8,Tipy!AL63=Výsledky!$AP$9),IF(VLOOKUP(Tipy!AL63,'Kategórie hráčov'!$A$2:$B$55,2,FALSE)=30,30,20),0))</f>
        <v/>
      </c>
      <c r="AQ69" s="131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134" t="str">
        <f>IF(ISBLANK($AR$3),"",IF(ISBLANK(Tipy!AH63),"-",SUM(AM69:AQ69)))</f>
        <v/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>
      <c r="A70" s="128">
        <f>Tipy!A64</f>
        <v>19</v>
      </c>
      <c r="B70" s="170" t="str">
        <f>IF(Tipy!B64="","",Tipy!B64)</f>
        <v>Roman9YNWA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20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32">
        <f>IF(ISBLANK($P$3),"",IF(ISBLANK(Tipy!J64),"-",SUM(K70:O70)))</f>
        <v>30</v>
      </c>
      <c r="Q70" s="133"/>
      <c r="R70" s="130">
        <f>IF(ISBLANK($W$3),"",IF(ISBLANK(Tipy!P64),0,IF(AND(Tipy!P64=Výsledky!$U$3,Tipy!R64=Výsledky!$W$3),60,0)))</f>
        <v>0</v>
      </c>
      <c r="S70" s="13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30">
        <f>IF(ISBLANK($W$3),"",IF(OR(Tipy!S64=Výsledky!$R$6,Tipy!S64=Výsledky!$R$7,Tipy!S64=Výsledky!$R$8,Tipy!S64=Výsledky!$R$9),IF(VLOOKUP(Tipy!S64,'Kategórie hráčov'!$A$2:$B$55,2,FALSE)=30,30,20),0))</f>
        <v>0</v>
      </c>
      <c r="U70" s="130">
        <f>IF(ISBLANK($W$3),"",IF(OR(Tipy!T64=Výsledky!$U$6,Tipy!T64=Výsledky!$U$7,Tipy!T64=Výsledky!$U$8,Tipy!T64=Výsledky!$U$9),IF(VLOOKUP(Tipy!T64,'Kategórie hráčov'!$A$2:$B$55,2,FALSE)=30,30,20),0))</f>
        <v>0</v>
      </c>
      <c r="V70" s="131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4">
        <f>IF(ISBLANK($W$3),"",IF(ISBLANK(Tipy!P64),"-",SUM(R70:V70)))</f>
        <v>10</v>
      </c>
      <c r="X70" s="133"/>
      <c r="Y70" s="130">
        <f>IF(ISBLANK($AD$3),"",IF(ISBLANK(Tipy!V64),0,IF(AND(Tipy!V64=Výsledky!$AB$3,Tipy!X64=Výsledky!$AD$3),60,0)))</f>
        <v>0</v>
      </c>
      <c r="Z70" s="13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30">
        <f>IF(ISBLANK($AD$3),"",IF(OR(Tipy!Y64=Výsledky!$Y$6,Tipy!Y64=Výsledky!$Y$7,Tipy!Y64=Výsledky!$Y$8,Tipy!Y64=Výsledky!$Y$9),IF(VLOOKUP(Tipy!Y64,'Kategórie hráčov'!$A$2:$B$55,2,FALSE)=30,30,20),0))</f>
        <v>0</v>
      </c>
      <c r="AB70" s="130">
        <f>IF(ISBLANK($AD$3),"",IF(OR(Tipy!Z64=Výsledky!$AB$6,Tipy!Z64=Výsledky!$AB$7,Tipy!Z64=Výsledky!$AB$8,Tipy!Z64=Výsledky!$AB$9),IF(VLOOKUP(Tipy!Z64,'Kategórie hráčov'!$A$2:$B$55,2,FALSE)=30,30,20),0))</f>
        <v>0</v>
      </c>
      <c r="AC70" s="13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4">
        <f>IF(ISBLANK($AD$3),"",IF(ISBLANK(Tipy!V64),"-",SUM(Y70:AC70)))</f>
        <v>0</v>
      </c>
      <c r="AE70" s="133"/>
      <c r="AF70" s="130">
        <f>IF(ISBLANK($AK$3),"",IF(ISBLANK(Tipy!AB64),0,IF(AND(Tipy!AB64=Výsledky!$AI$3,Tipy!AD64=Výsledky!$AK$3),60,0)))</f>
        <v>0</v>
      </c>
      <c r="AG70" s="13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30">
        <f>IF(ISBLANK($AK$3),"",IF(OR(Tipy!AE64=Výsledky!$AF$6,Tipy!AE64=Výsledky!$AF$7,Tipy!AE64=Výsledky!$AF$8,Tipy!AE64=Výsledky!$AF$9),IF(VLOOKUP(Tipy!AE64,'Kategórie hráčov'!$A$2:$B$55,2,FALSE)=30,30,20),0))</f>
        <v>20</v>
      </c>
      <c r="AI70" s="130">
        <f>IF(ISBLANK($AK$3),"",IF(OR(Tipy!AF64=Výsledky!$AI$6,Tipy!AF64=Výsledky!$AI$7,Tipy!AF64=Výsledky!$AI$8,Tipy!AF64=Výsledky!$AI$9),IF(VLOOKUP(Tipy!AF64,'Kategórie hráčov'!$A$2:$B$55,2,FALSE)=30,30,20),0))</f>
        <v>0</v>
      </c>
      <c r="AJ70" s="13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4">
        <f>IF(ISBLANK($AK$3),"",IF(ISBLANK(Tipy!AB64),"-",SUM(AF70:AJ70)))</f>
        <v>40</v>
      </c>
      <c r="AL70" s="133"/>
      <c r="AM70" s="130" t="str">
        <f>IF(ISBLANK($AR$3),"",IF(ISBLANK(Tipy!AH64),0,IF(AND(Tipy!AH64=Výsledky!$AP$3,Tipy!AJ64=Výsledky!$AR$3),60,0)))</f>
        <v/>
      </c>
      <c r="AN70" s="130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130" t="str">
        <f>IF(ISBLANK($AR$3),"",IF(OR(Tipy!AK64=Výsledky!$AM$6,Tipy!AK64=Výsledky!$AM$7,Tipy!AK64=Výsledky!$AM$8,Tipy!AK64=Výsledky!$AM$9),IF(VLOOKUP(Tipy!AK64,'Kategórie hráčov'!$A$2:$B$55,2,FALSE)=30,30,20),0))</f>
        <v/>
      </c>
      <c r="AP70" s="130" t="str">
        <f>IF(ISBLANK($AR$3),"",IF(OR(Tipy!AL64=Výsledky!$AP$6,Tipy!AL64=Výsledky!$AP$7,Tipy!AL64=Výsledky!$AP$8,Tipy!AL64=Výsledky!$AP$9),IF(VLOOKUP(Tipy!AL64,'Kategórie hráčov'!$A$2:$B$55,2,FALSE)=30,30,20),0))</f>
        <v/>
      </c>
      <c r="AQ70" s="131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134" t="str">
        <f>IF(ISBLANK($AR$3),"",IF(ISBLANK(Tipy!AH64),"-",SUM(AM70:AQ70)))</f>
        <v/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6.8">
      <c r="A71" s="128">
        <f>Tipy!A65</f>
        <v>60</v>
      </c>
      <c r="B71" s="170" t="str">
        <f>IF(Tipy!B65="","",Tipy!B65)</f>
        <v>Saty7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 t="str">
        <f>IF(ISBLANK($I$3),"",IF(ISBLANK(Tipy!D65),"-",SUM(D71:H71)))</f>
        <v>-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 t="str">
        <f>IF(ISBLANK($P$3),"",IF(ISBLANK(Tipy!J65),"-",SUM(K71:O71)))</f>
        <v>-</v>
      </c>
      <c r="Q71" s="133"/>
      <c r="R71" s="130">
        <f>IF(ISBLANK($W$3),"",IF(ISBLANK(Tipy!P65),0,IF(AND(Tipy!P65=Výsledky!$U$3,Tipy!R65=Výsledky!$W$3),60,0)))</f>
        <v>0</v>
      </c>
      <c r="S71" s="13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30">
        <f>IF(ISBLANK($W$3),"",IF(OR(Tipy!S65=Výsledky!$R$6,Tipy!S65=Výsledky!$R$7,Tipy!S65=Výsledky!$R$8,Tipy!S65=Výsledky!$R$9),IF(VLOOKUP(Tipy!S65,'Kategórie hráčov'!$A$2:$B$55,2,FALSE)=30,30,20),0))</f>
        <v>0</v>
      </c>
      <c r="U71" s="130">
        <f>IF(ISBLANK($W$3),"",IF(OR(Tipy!T65=Výsledky!$U$6,Tipy!T65=Výsledky!$U$7,Tipy!T65=Výsledky!$U$8,Tipy!T65=Výsledky!$U$9),IF(VLOOKUP(Tipy!T65,'Kategórie hráčov'!$A$2:$B$55,2,FALSE)=30,30,20),0))</f>
        <v>0</v>
      </c>
      <c r="V71" s="131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4">
        <f>IF(ISBLANK($W$3),"",IF(ISBLANK(Tipy!P65),"-",SUM(R71:V71)))</f>
        <v>0</v>
      </c>
      <c r="X71" s="133"/>
      <c r="Y71" s="130">
        <f>IF(ISBLANK($AD$3),"",IF(ISBLANK(Tipy!V65),0,IF(AND(Tipy!V65=Výsledky!$AB$3,Tipy!X65=Výsledky!$AD$3),60,0)))</f>
        <v>0</v>
      </c>
      <c r="Z71" s="13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30">
        <f>IF(ISBLANK($AD$3),"",IF(OR(Tipy!Y65=Výsledky!$Y$6,Tipy!Y65=Výsledky!$Y$7,Tipy!Y65=Výsledky!$Y$8,Tipy!Y65=Výsledky!$Y$9),IF(VLOOKUP(Tipy!Y65,'Kategórie hráčov'!$A$2:$B$55,2,FALSE)=30,30,20),0))</f>
        <v>0</v>
      </c>
      <c r="AB71" s="130">
        <f>IF(ISBLANK($AD$3),"",IF(OR(Tipy!Z65=Výsledky!$AB$6,Tipy!Z65=Výsledky!$AB$7,Tipy!Z65=Výsledky!$AB$8,Tipy!Z65=Výsledky!$AB$9),IF(VLOOKUP(Tipy!Z65,'Kategórie hráčov'!$A$2:$B$55,2,FALSE)=30,30,20),0))</f>
        <v>0</v>
      </c>
      <c r="AC71" s="13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4" t="str">
        <f>IF(ISBLANK($AD$3),"",IF(ISBLANK(Tipy!V65),"-",SUM(Y71:AC71)))</f>
        <v>-</v>
      </c>
      <c r="AE71" s="133"/>
      <c r="AF71" s="130">
        <f>IF(ISBLANK($AK$3),"",IF(ISBLANK(Tipy!AB65),0,IF(AND(Tipy!AB65=Výsledky!$AI$3,Tipy!AD65=Výsledky!$AK$3),60,0)))</f>
        <v>0</v>
      </c>
      <c r="AG71" s="13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30">
        <f>IF(ISBLANK($AK$3),"",IF(OR(Tipy!AE65=Výsledky!$AF$6,Tipy!AE65=Výsledky!$AF$7,Tipy!AE65=Výsledky!$AF$8,Tipy!AE65=Výsledky!$AF$9),IF(VLOOKUP(Tipy!AE65,'Kategórie hráčov'!$A$2:$B$55,2,FALSE)=30,30,20),0))</f>
        <v>0</v>
      </c>
      <c r="AI71" s="130">
        <f>IF(ISBLANK($AK$3),"",IF(OR(Tipy!AF65=Výsledky!$AI$6,Tipy!AF65=Výsledky!$AI$7,Tipy!AF65=Výsledky!$AI$8,Tipy!AF65=Výsledky!$AI$9),IF(VLOOKUP(Tipy!AF65,'Kategórie hráčov'!$A$2:$B$55,2,FALSE)=30,30,20),0))</f>
        <v>0</v>
      </c>
      <c r="AJ71" s="13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4" t="str">
        <f>IF(ISBLANK($AK$3),"",IF(ISBLANK(Tipy!AB65),"-",SUM(AF71:AJ71)))</f>
        <v>-</v>
      </c>
      <c r="AL71" s="133"/>
      <c r="AM71" s="130" t="str">
        <f>IF(ISBLANK($AR$3),"",IF(ISBLANK(Tipy!AH65),0,IF(AND(Tipy!AH65=Výsledky!$AP$3,Tipy!AJ65=Výsledky!$AR$3),60,0)))</f>
        <v/>
      </c>
      <c r="AN71" s="130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130" t="str">
        <f>IF(ISBLANK($AR$3),"",IF(OR(Tipy!AK65=Výsledky!$AM$6,Tipy!AK65=Výsledky!$AM$7,Tipy!AK65=Výsledky!$AM$8,Tipy!AK65=Výsledky!$AM$9),IF(VLOOKUP(Tipy!AK65,'Kategórie hráčov'!$A$2:$B$55,2,FALSE)=30,30,20),0))</f>
        <v/>
      </c>
      <c r="AP71" s="130" t="str">
        <f>IF(ISBLANK($AR$3),"",IF(OR(Tipy!AL65=Výsledky!$AP$6,Tipy!AL65=Výsledky!$AP$7,Tipy!AL65=Výsledky!$AP$8,Tipy!AL65=Výsledky!$AP$9),IF(VLOOKUP(Tipy!AL65,'Kategórie hráčov'!$A$2:$B$55,2,FALSE)=30,30,20),0))</f>
        <v/>
      </c>
      <c r="AQ71" s="131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134" t="str">
        <f>IF(ISBLANK($AR$3),"",IF(ISBLANK(Tipy!AH65),"-",SUM(AM71:AQ71)))</f>
        <v/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6.8">
      <c r="A72" s="128">
        <f>Tipy!A66</f>
        <v>46</v>
      </c>
      <c r="B72" s="170" t="str">
        <f>IF(Tipy!B66="","",Tipy!B66)</f>
        <v>Shakalosos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20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20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20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>
        <f>IF(ISBLANK($P$3),"",IF(ISBLANK(Tipy!J66),"-",SUM(K72:O72)))</f>
        <v>20</v>
      </c>
      <c r="Q72" s="133"/>
      <c r="R72" s="130">
        <f>IF(ISBLANK($W$3),"",IF(ISBLANK(Tipy!P66),0,IF(AND(Tipy!P66=Výsledky!$U$3,Tipy!R66=Výsledky!$W$3),60,0)))</f>
        <v>0</v>
      </c>
      <c r="S72" s="13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30">
        <f>IF(ISBLANK($W$3),"",IF(OR(Tipy!S66=Výsledky!$R$6,Tipy!S66=Výsledky!$R$7,Tipy!S66=Výsledky!$R$8,Tipy!S66=Výsledky!$R$9),IF(VLOOKUP(Tipy!S66,'Kategórie hráčov'!$A$2:$B$55,2,FALSE)=30,30,20),0))</f>
        <v>0</v>
      </c>
      <c r="U72" s="130">
        <f>IF(ISBLANK($W$3),"",IF(OR(Tipy!T66=Výsledky!$U$6,Tipy!T66=Výsledky!$U$7,Tipy!T66=Výsledky!$U$8,Tipy!T66=Výsledky!$U$9),IF(VLOOKUP(Tipy!T66,'Kategórie hráčov'!$A$2:$B$55,2,FALSE)=30,30,20),0))</f>
        <v>0</v>
      </c>
      <c r="V72" s="131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4">
        <f>IF(ISBLANK($W$3),"",IF(ISBLANK(Tipy!P66),"-",SUM(R72:V72)))</f>
        <v>0</v>
      </c>
      <c r="X72" s="133"/>
      <c r="Y72" s="130">
        <f>IF(ISBLANK($AD$3),"",IF(ISBLANK(Tipy!V66),0,IF(AND(Tipy!V66=Výsledky!$AB$3,Tipy!X66=Výsledky!$AD$3),60,0)))</f>
        <v>0</v>
      </c>
      <c r="Z72" s="13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30">
        <f>IF(ISBLANK($AD$3),"",IF(OR(Tipy!Y66=Výsledky!$Y$6,Tipy!Y66=Výsledky!$Y$7,Tipy!Y66=Výsledky!$Y$8,Tipy!Y66=Výsledky!$Y$9),IF(VLOOKUP(Tipy!Y66,'Kategórie hráčov'!$A$2:$B$55,2,FALSE)=30,30,20),0))</f>
        <v>0</v>
      </c>
      <c r="AB72" s="130">
        <f>IF(ISBLANK($AD$3),"",IF(OR(Tipy!Z66=Výsledky!$AB$6,Tipy!Z66=Výsledky!$AB$7,Tipy!Z66=Výsledky!$AB$8,Tipy!Z66=Výsledky!$AB$9),IF(VLOOKUP(Tipy!Z66,'Kategórie hráčov'!$A$2:$B$55,2,FALSE)=30,30,20),0))</f>
        <v>0</v>
      </c>
      <c r="AC72" s="13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4">
        <f>IF(ISBLANK($AD$3),"",IF(ISBLANK(Tipy!V66),"-",SUM(Y72:AC72)))</f>
        <v>0</v>
      </c>
      <c r="AE72" s="133"/>
      <c r="AF72" s="130">
        <f>IF(ISBLANK($AK$3),"",IF(ISBLANK(Tipy!AB66),0,IF(AND(Tipy!AB66=Výsledky!$AI$3,Tipy!AD66=Výsledky!$AK$3),60,0)))</f>
        <v>0</v>
      </c>
      <c r="AG72" s="13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30">
        <f>IF(ISBLANK($AK$3),"",IF(OR(Tipy!AE66=Výsledky!$AF$6,Tipy!AE66=Výsledky!$AF$7,Tipy!AE66=Výsledky!$AF$8,Tipy!AE66=Výsledky!$AF$9),IF(VLOOKUP(Tipy!AE66,'Kategórie hráčov'!$A$2:$B$55,2,FALSE)=30,30,20),0))</f>
        <v>0</v>
      </c>
      <c r="AI72" s="130">
        <f>IF(ISBLANK($AK$3),"",IF(OR(Tipy!AF66=Výsledky!$AI$6,Tipy!AF66=Výsledky!$AI$7,Tipy!AF66=Výsledky!$AI$8,Tipy!AF66=Výsledky!$AI$9),IF(VLOOKUP(Tipy!AF66,'Kategórie hráčov'!$A$2:$B$55,2,FALSE)=30,30,20),0))</f>
        <v>0</v>
      </c>
      <c r="AJ72" s="131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4" t="str">
        <f>IF(ISBLANK($AK$3),"",IF(ISBLANK(Tipy!AB66),"-",SUM(AF72:AJ72)))</f>
        <v>-</v>
      </c>
      <c r="AL72" s="133"/>
      <c r="AM72" s="130" t="str">
        <f>IF(ISBLANK($AR$3),"",IF(ISBLANK(Tipy!AH66),0,IF(AND(Tipy!AH66=Výsledky!$AP$3,Tipy!AJ66=Výsledky!$AR$3),60,0)))</f>
        <v/>
      </c>
      <c r="AN72" s="130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130" t="str">
        <f>IF(ISBLANK($AR$3),"",IF(OR(Tipy!AK66=Výsledky!$AM$6,Tipy!AK66=Výsledky!$AM$7,Tipy!AK66=Výsledky!$AM$8,Tipy!AK66=Výsledky!$AM$9),IF(VLOOKUP(Tipy!AK66,'Kategórie hráčov'!$A$2:$B$55,2,FALSE)=30,30,20),0))</f>
        <v/>
      </c>
      <c r="AP72" s="130" t="str">
        <f>IF(ISBLANK($AR$3),"",IF(OR(Tipy!AL66=Výsledky!$AP$6,Tipy!AL66=Výsledky!$AP$7,Tipy!AL66=Výsledky!$AP$8,Tipy!AL66=Výsledky!$AP$9),IF(VLOOKUP(Tipy!AL66,'Kategórie hráčov'!$A$2:$B$55,2,FALSE)=30,30,20),0))</f>
        <v/>
      </c>
      <c r="AQ72" s="131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134" t="str">
        <f>IF(ISBLANK($AR$3),"",IF(ISBLANK(Tipy!AH66),"-",SUM(AM72:AQ72)))</f>
        <v/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6.8">
      <c r="A73" s="128">
        <f>Tipy!A67</f>
        <v>26</v>
      </c>
      <c r="B73" s="170" t="str">
        <f>IF(Tipy!B67="","",Tipy!B67)</f>
        <v>slaffko14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>
        <f>IF(ISBLANK($W$3),"",IF(ISBLANK(Tipy!P67),0,IF(AND(Tipy!P67=Výsledky!$U$3,Tipy!R67=Výsledky!$W$3),60,0)))</f>
        <v>0</v>
      </c>
      <c r="S73" s="13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30">
        <f>IF(ISBLANK($W$3),"",IF(OR(Tipy!S67=Výsledky!$R$6,Tipy!S67=Výsledky!$R$7,Tipy!S67=Výsledky!$R$8,Tipy!S67=Výsledky!$R$9),IF(VLOOKUP(Tipy!S67,'Kategórie hráčov'!$A$2:$B$55,2,FALSE)=30,30,20),0))</f>
        <v>20</v>
      </c>
      <c r="U73" s="130">
        <f>IF(ISBLANK($W$3),"",IF(OR(Tipy!T67=Výsledky!$U$6,Tipy!T67=Výsledky!$U$7,Tipy!T67=Výsledky!$U$8,Tipy!T67=Výsledky!$U$9),IF(VLOOKUP(Tipy!T67,'Kategórie hráčov'!$A$2:$B$55,2,FALSE)=30,30,20),0))</f>
        <v>0</v>
      </c>
      <c r="V73" s="131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4">
        <f>IF(ISBLANK($W$3),"",IF(ISBLANK(Tipy!P67),"-",SUM(R73:V73)))</f>
        <v>20</v>
      </c>
      <c r="X73" s="133"/>
      <c r="Y73" s="130">
        <f>IF(ISBLANK($AD$3),"",IF(ISBLANK(Tipy!V67),0,IF(AND(Tipy!V67=Výsledky!$AB$3,Tipy!X67=Výsledky!$AD$3),60,0)))</f>
        <v>0</v>
      </c>
      <c r="Z73" s="13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30">
        <f>IF(ISBLANK($AD$3),"",IF(OR(Tipy!Y67=Výsledky!$Y$6,Tipy!Y67=Výsledky!$Y$7,Tipy!Y67=Výsledky!$Y$8,Tipy!Y67=Výsledky!$Y$9),IF(VLOOKUP(Tipy!Y67,'Kategórie hráčov'!$A$2:$B$55,2,FALSE)=30,30,20),0))</f>
        <v>0</v>
      </c>
      <c r="AB73" s="130">
        <f>IF(ISBLANK($AD$3),"",IF(OR(Tipy!Z67=Výsledky!$AB$6,Tipy!Z67=Výsledky!$AB$7,Tipy!Z67=Výsledky!$AB$8,Tipy!Z67=Výsledky!$AB$9),IF(VLOOKUP(Tipy!Z67,'Kategórie hráčov'!$A$2:$B$55,2,FALSE)=30,30,20),0))</f>
        <v>0</v>
      </c>
      <c r="AC73" s="13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4">
        <f>IF(ISBLANK($AD$3),"",IF(ISBLANK(Tipy!V67),"-",SUM(Y73:AC73)))</f>
        <v>0</v>
      </c>
      <c r="AE73" s="133"/>
      <c r="AF73" s="130">
        <f>IF(ISBLANK($AK$3),"",IF(ISBLANK(Tipy!AB67),0,IF(AND(Tipy!AB67=Výsledky!$AI$3,Tipy!AD67=Výsledky!$AK$3),60,0)))</f>
        <v>0</v>
      </c>
      <c r="AG73" s="13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30">
        <f>IF(ISBLANK($AK$3),"",IF(OR(Tipy!AE67=Výsledky!$AF$6,Tipy!AE67=Výsledky!$AF$7,Tipy!AE67=Výsledky!$AF$8,Tipy!AE67=Výsledky!$AF$9),IF(VLOOKUP(Tipy!AE67,'Kategórie hráčov'!$A$2:$B$55,2,FALSE)=30,30,20),0))</f>
        <v>0</v>
      </c>
      <c r="AI73" s="130">
        <f>IF(ISBLANK($AK$3),"",IF(OR(Tipy!AF67=Výsledky!$AI$6,Tipy!AF67=Výsledky!$AI$7,Tipy!AF67=Výsledky!$AI$8,Tipy!AF67=Výsledky!$AI$9),IF(VLOOKUP(Tipy!AF67,'Kategórie hráčov'!$A$2:$B$55,2,FALSE)=30,30,20),0))</f>
        <v>0</v>
      </c>
      <c r="AJ73" s="13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4">
        <f>IF(ISBLANK($AK$3),"",IF(ISBLANK(Tipy!AB67),"-",SUM(AF73:AJ73)))</f>
        <v>20</v>
      </c>
      <c r="AL73" s="133"/>
      <c r="AM73" s="130" t="str">
        <f>IF(ISBLANK($AR$3),"",IF(ISBLANK(Tipy!AH67),0,IF(AND(Tipy!AH67=Výsledky!$AP$3,Tipy!AJ67=Výsledky!$AR$3),60,0)))</f>
        <v/>
      </c>
      <c r="AN73" s="130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130" t="str">
        <f>IF(ISBLANK($AR$3),"",IF(OR(Tipy!AK67=Výsledky!$AM$6,Tipy!AK67=Výsledky!$AM$7,Tipy!AK67=Výsledky!$AM$8,Tipy!AK67=Výsledky!$AM$9),IF(VLOOKUP(Tipy!AK67,'Kategórie hráčov'!$A$2:$B$55,2,FALSE)=30,30,20),0))</f>
        <v/>
      </c>
      <c r="AP73" s="130" t="str">
        <f>IF(ISBLANK($AR$3),"",IF(OR(Tipy!AL67=Výsledky!$AP$6,Tipy!AL67=Výsledky!$AP$7,Tipy!AL67=Výsledky!$AP$8,Tipy!AL67=Výsledky!$AP$9),IF(VLOOKUP(Tipy!AL67,'Kategórie hráčov'!$A$2:$B$55,2,FALSE)=30,30,20),0))</f>
        <v/>
      </c>
      <c r="AQ73" s="131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134" t="str">
        <f>IF(ISBLANK($AR$3),"",IF(ISBLANK(Tipy!AH67),"-",SUM(AM73:AQ73)))</f>
        <v/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6.8">
      <c r="A74" s="128">
        <f>Tipy!A68</f>
        <v>50</v>
      </c>
      <c r="B74" s="170" t="str">
        <f>IF(Tipy!B68="","",Tipy!B68)</f>
        <v>Slavo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 t="str">
        <f>IF(ISBLANK($P$3),"",IF(ISBLANK(Tipy!J68),"-",SUM(K74:O74)))</f>
        <v>-</v>
      </c>
      <c r="Q74" s="133"/>
      <c r="R74" s="130">
        <f>IF(ISBLANK($W$3),"",IF(ISBLANK(Tipy!P68),0,IF(AND(Tipy!P68=Výsledky!$U$3,Tipy!R68=Výsledky!$W$3),60,0)))</f>
        <v>0</v>
      </c>
      <c r="S74" s="13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30">
        <f>IF(ISBLANK($W$3),"",IF(OR(Tipy!S68=Výsledky!$R$6,Tipy!S68=Výsledky!$R$7,Tipy!S68=Výsledky!$R$8,Tipy!S68=Výsledky!$R$9),IF(VLOOKUP(Tipy!S68,'Kategórie hráčov'!$A$2:$B$55,2,FALSE)=30,30,20),0))</f>
        <v>0</v>
      </c>
      <c r="U74" s="130">
        <f>IF(ISBLANK($W$3),"",IF(OR(Tipy!T68=Výsledky!$U$6,Tipy!T68=Výsledky!$U$7,Tipy!T68=Výsledky!$U$8,Tipy!T68=Výsledky!$U$9),IF(VLOOKUP(Tipy!T68,'Kategórie hráčov'!$A$2:$B$55,2,FALSE)=30,30,20),0))</f>
        <v>0</v>
      </c>
      <c r="V74" s="131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4">
        <f>IF(ISBLANK($W$3),"",IF(ISBLANK(Tipy!P68),"-",SUM(R74:V74)))</f>
        <v>0</v>
      </c>
      <c r="X74" s="133"/>
      <c r="Y74" s="130">
        <f>IF(ISBLANK($AD$3),"",IF(ISBLANK(Tipy!V68),0,IF(AND(Tipy!V68=Výsledky!$AB$3,Tipy!X68=Výsledky!$AD$3),60,0)))</f>
        <v>0</v>
      </c>
      <c r="Z74" s="13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30">
        <f>IF(ISBLANK($AD$3),"",IF(OR(Tipy!Y68=Výsledky!$Y$6,Tipy!Y68=Výsledky!$Y$7,Tipy!Y68=Výsledky!$Y$8,Tipy!Y68=Výsledky!$Y$9),IF(VLOOKUP(Tipy!Y68,'Kategórie hráčov'!$A$2:$B$55,2,FALSE)=30,30,20),0))</f>
        <v>20</v>
      </c>
      <c r="AB74" s="130">
        <f>IF(ISBLANK($AD$3),"",IF(OR(Tipy!Z68=Výsledky!$AB$6,Tipy!Z68=Výsledky!$AB$7,Tipy!Z68=Výsledky!$AB$8,Tipy!Z68=Výsledky!$AB$9),IF(VLOOKUP(Tipy!Z68,'Kategórie hráčov'!$A$2:$B$55,2,FALSE)=30,30,20),0))</f>
        <v>0</v>
      </c>
      <c r="AC74" s="131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4">
        <f>IF(ISBLANK($AD$3),"",IF(ISBLANK(Tipy!V68),"-",SUM(Y74:AC74)))</f>
        <v>20</v>
      </c>
      <c r="AE74" s="133"/>
      <c r="AF74" s="130">
        <f>IF(ISBLANK($AK$3),"",IF(ISBLANK(Tipy!AB68),0,IF(AND(Tipy!AB68=Výsledky!$AI$3,Tipy!AD68=Výsledky!$AK$3),60,0)))</f>
        <v>0</v>
      </c>
      <c r="AG74" s="13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30">
        <f>IF(ISBLANK($AK$3),"",IF(OR(Tipy!AE68=Výsledky!$AF$6,Tipy!AE68=Výsledky!$AF$7,Tipy!AE68=Výsledky!$AF$8,Tipy!AE68=Výsledky!$AF$9),IF(VLOOKUP(Tipy!AE68,'Kategórie hráčov'!$A$2:$B$55,2,FALSE)=30,30,20),0))</f>
        <v>0</v>
      </c>
      <c r="AI74" s="130">
        <f>IF(ISBLANK($AK$3),"",IF(OR(Tipy!AF68=Výsledky!$AI$6,Tipy!AF68=Výsledky!$AI$7,Tipy!AF68=Výsledky!$AI$8,Tipy!AF68=Výsledky!$AI$9),IF(VLOOKUP(Tipy!AF68,'Kategórie hráčov'!$A$2:$B$55,2,FALSE)=30,30,20),0))</f>
        <v>0</v>
      </c>
      <c r="AJ74" s="13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4">
        <f>IF(ISBLANK($AK$3),"",IF(ISBLANK(Tipy!AB68),"-",SUM(AF74:AJ74)))</f>
        <v>20</v>
      </c>
      <c r="AL74" s="133"/>
      <c r="AM74" s="130" t="str">
        <f>IF(ISBLANK($AR$3),"",IF(ISBLANK(Tipy!AH68),0,IF(AND(Tipy!AH68=Výsledky!$AP$3,Tipy!AJ68=Výsledky!$AR$3),60,0)))</f>
        <v/>
      </c>
      <c r="AN74" s="130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130" t="str">
        <f>IF(ISBLANK($AR$3),"",IF(OR(Tipy!AK68=Výsledky!$AM$6,Tipy!AK68=Výsledky!$AM$7,Tipy!AK68=Výsledky!$AM$8,Tipy!AK68=Výsledky!$AM$9),IF(VLOOKUP(Tipy!AK68,'Kategórie hráčov'!$A$2:$B$55,2,FALSE)=30,30,20),0))</f>
        <v/>
      </c>
      <c r="AP74" s="130" t="str">
        <f>IF(ISBLANK($AR$3),"",IF(OR(Tipy!AL68=Výsledky!$AP$6,Tipy!AL68=Výsledky!$AP$7,Tipy!AL68=Výsledky!$AP$8,Tipy!AL68=Výsledky!$AP$9),IF(VLOOKUP(Tipy!AL68,'Kategórie hráčov'!$A$2:$B$55,2,FALSE)=30,30,20),0))</f>
        <v/>
      </c>
      <c r="AQ74" s="131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134" t="str">
        <f>IF(ISBLANK($AR$3),"",IF(ISBLANK(Tipy!AH68),"-",SUM(AM74:AQ74)))</f>
        <v/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6.8">
      <c r="A75" s="128">
        <f>Tipy!A69</f>
        <v>65</v>
      </c>
      <c r="B75" s="170" t="str">
        <f>IF(Tipy!B69="","",Tipy!B69)</f>
        <v>slovan5ista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 t="str">
        <f>IF(ISBLANK($I$3),"",IF(ISBLANK(Tipy!D69),"-",SUM(D75:H75)))</f>
        <v>-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20</v>
      </c>
      <c r="N75" s="130">
        <f>IF(ISBLANK($P$3),"",IF(OR(Tipy!N69=Výsledky!$N$6,Tipy!N69=Výsledky!$N$7,Tipy!N69=Výsledky!$N$8,Tipy!N69=Výsledky!$N$9),IF(VLOOKUP(Tipy!N69,'Kategórie hráčov'!$A$2:$B$55,2,FALSE)=30,30,20),0))</f>
        <v>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>
        <f>IF(ISBLANK($W$3),"",IF(ISBLANK(Tipy!P69),0,IF(AND(Tipy!P69=Výsledky!$U$3,Tipy!R69=Výsledky!$W$3),60,0)))</f>
        <v>0</v>
      </c>
      <c r="S75" s="13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30">
        <f>IF(ISBLANK($W$3),"",IF(OR(Tipy!S69=Výsledky!$R$6,Tipy!S69=Výsledky!$R$7,Tipy!S69=Výsledky!$R$8,Tipy!S69=Výsledky!$R$9),IF(VLOOKUP(Tipy!S69,'Kategórie hráčov'!$A$2:$B$55,2,FALSE)=30,30,20),0))</f>
        <v>0</v>
      </c>
      <c r="U75" s="130">
        <f>IF(ISBLANK($W$3),"",IF(OR(Tipy!T69=Výsledky!$U$6,Tipy!T69=Výsledky!$U$7,Tipy!T69=Výsledky!$U$8,Tipy!T69=Výsledky!$U$9),IF(VLOOKUP(Tipy!T69,'Kategórie hráčov'!$A$2:$B$55,2,FALSE)=30,30,20),0))</f>
        <v>0</v>
      </c>
      <c r="V75" s="131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4">
        <f>IF(ISBLANK($W$3),"",IF(ISBLANK(Tipy!P69),"-",SUM(R75:V75)))</f>
        <v>0</v>
      </c>
      <c r="X75" s="133"/>
      <c r="Y75" s="130">
        <f>IF(ISBLANK($AD$3),"",IF(ISBLANK(Tipy!V69),0,IF(AND(Tipy!V69=Výsledky!$AB$3,Tipy!X69=Výsledky!$AD$3),60,0)))</f>
        <v>0</v>
      </c>
      <c r="Z75" s="13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30">
        <f>IF(ISBLANK($AD$3),"",IF(OR(Tipy!Y69=Výsledky!$Y$6,Tipy!Y69=Výsledky!$Y$7,Tipy!Y69=Výsledky!$Y$8,Tipy!Y69=Výsledky!$Y$9),IF(VLOOKUP(Tipy!Y69,'Kategórie hráčov'!$A$2:$B$55,2,FALSE)=30,30,20),0))</f>
        <v>0</v>
      </c>
      <c r="AB75" s="130">
        <f>IF(ISBLANK($AD$3),"",IF(OR(Tipy!Z69=Výsledky!$AB$6,Tipy!Z69=Výsledky!$AB$7,Tipy!Z69=Výsledky!$AB$8,Tipy!Z69=Výsledky!$AB$9),IF(VLOOKUP(Tipy!Z69,'Kategórie hráčov'!$A$2:$B$55,2,FALSE)=30,30,20),0))</f>
        <v>0</v>
      </c>
      <c r="AC75" s="13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4" t="str">
        <f>IF(ISBLANK($AD$3),"",IF(ISBLANK(Tipy!V69),"-",SUM(Y75:AC75)))</f>
        <v>-</v>
      </c>
      <c r="AE75" s="133"/>
      <c r="AF75" s="130">
        <f>IF(ISBLANK($AK$3),"",IF(ISBLANK(Tipy!AB69),0,IF(AND(Tipy!AB69=Výsledky!$AI$3,Tipy!AD69=Výsledky!$AK$3),60,0)))</f>
        <v>0</v>
      </c>
      <c r="AG75" s="13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30">
        <f>IF(ISBLANK($AK$3),"",IF(OR(Tipy!AE69=Výsledky!$AF$6,Tipy!AE69=Výsledky!$AF$7,Tipy!AE69=Výsledky!$AF$8,Tipy!AE69=Výsledky!$AF$9),IF(VLOOKUP(Tipy!AE69,'Kategórie hráčov'!$A$2:$B$55,2,FALSE)=30,30,20),0))</f>
        <v>0</v>
      </c>
      <c r="AI75" s="130">
        <f>IF(ISBLANK($AK$3),"",IF(OR(Tipy!AF69=Výsledky!$AI$6,Tipy!AF69=Výsledky!$AI$7,Tipy!AF69=Výsledky!$AI$8,Tipy!AF69=Výsledky!$AI$9),IF(VLOOKUP(Tipy!AF69,'Kategórie hráčov'!$A$2:$B$55,2,FALSE)=30,30,20),0))</f>
        <v>0</v>
      </c>
      <c r="AJ75" s="13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4" t="str">
        <f>IF(ISBLANK($AK$3),"",IF(ISBLANK(Tipy!AB69),"-",SUM(AF75:AJ75)))</f>
        <v>-</v>
      </c>
      <c r="AL75" s="133"/>
      <c r="AM75" s="130" t="str">
        <f>IF(ISBLANK($AR$3),"",IF(ISBLANK(Tipy!AH69),0,IF(AND(Tipy!AH69=Výsledky!$AP$3,Tipy!AJ69=Výsledky!$AR$3),60,0)))</f>
        <v/>
      </c>
      <c r="AN75" s="130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130" t="str">
        <f>IF(ISBLANK($AR$3),"",IF(OR(Tipy!AK69=Výsledky!$AM$6,Tipy!AK69=Výsledky!$AM$7,Tipy!AK69=Výsledky!$AM$8,Tipy!AK69=Výsledky!$AM$9),IF(VLOOKUP(Tipy!AK69,'Kategórie hráčov'!$A$2:$B$55,2,FALSE)=30,30,20),0))</f>
        <v/>
      </c>
      <c r="AP75" s="130" t="str">
        <f>IF(ISBLANK($AR$3),"",IF(OR(Tipy!AL69=Výsledky!$AP$6,Tipy!AL69=Výsledky!$AP$7,Tipy!AL69=Výsledky!$AP$8,Tipy!AL69=Výsledky!$AP$9),IF(VLOOKUP(Tipy!AL69,'Kategórie hráčov'!$A$2:$B$55,2,FALSE)=30,30,20),0))</f>
        <v/>
      </c>
      <c r="AQ75" s="131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134" t="str">
        <f>IF(ISBLANK($AR$3),"",IF(ISBLANK(Tipy!AH69),"-",SUM(AM75:AQ75)))</f>
        <v/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6.8">
      <c r="A76" s="128">
        <f>Tipy!A70</f>
        <v>20</v>
      </c>
      <c r="B76" s="170" t="str">
        <f>IF(Tipy!B70="","",Tipy!B70)</f>
        <v>Stanley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32">
        <f>IF(ISBLANK($I$3),"",IF(ISBLANK(Tipy!D70),"-",SUM(D76:H76)))</f>
        <v>50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>
        <f>IF(ISBLANK($W$3),"",IF(ISBLANK(Tipy!P70),0,IF(AND(Tipy!P70=Výsledky!$U$3,Tipy!R70=Výsledky!$W$3),60,0)))</f>
        <v>0</v>
      </c>
      <c r="S76" s="13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30">
        <f>IF(ISBLANK($W$3),"",IF(OR(Tipy!S70=Výsledky!$R$6,Tipy!S70=Výsledky!$R$7,Tipy!S70=Výsledky!$R$8,Tipy!S70=Výsledky!$R$9),IF(VLOOKUP(Tipy!S70,'Kategórie hráčov'!$A$2:$B$55,2,FALSE)=30,30,20),0))</f>
        <v>0</v>
      </c>
      <c r="U76" s="130">
        <f>IF(ISBLANK($W$3),"",IF(OR(Tipy!T70=Výsledky!$U$6,Tipy!T70=Výsledky!$U$7,Tipy!T70=Výsledky!$U$8,Tipy!T70=Výsledky!$U$9),IF(VLOOKUP(Tipy!T70,'Kategórie hráčov'!$A$2:$B$55,2,FALSE)=30,30,20),0))</f>
        <v>0</v>
      </c>
      <c r="V76" s="131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4">
        <f>IF(ISBLANK($W$3),"",IF(ISBLANK(Tipy!P70),"-",SUM(R76:V76)))</f>
        <v>0</v>
      </c>
      <c r="X76" s="133"/>
      <c r="Y76" s="130">
        <f>IF(ISBLANK($AD$3),"",IF(ISBLANK(Tipy!V70),0,IF(AND(Tipy!V70=Výsledky!$AB$3,Tipy!X70=Výsledky!$AD$3),60,0)))</f>
        <v>0</v>
      </c>
      <c r="Z76" s="13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30">
        <f>IF(ISBLANK($AD$3),"",IF(OR(Tipy!Y70=Výsledky!$Y$6,Tipy!Y70=Výsledky!$Y$7,Tipy!Y70=Výsledky!$Y$8,Tipy!Y70=Výsledky!$Y$9),IF(VLOOKUP(Tipy!Y70,'Kategórie hráčov'!$A$2:$B$55,2,FALSE)=30,30,20),0))</f>
        <v>20</v>
      </c>
      <c r="AB76" s="130">
        <f>IF(ISBLANK($AD$3),"",IF(OR(Tipy!Z70=Výsledky!$AB$6,Tipy!Z70=Výsledky!$AB$7,Tipy!Z70=Výsledky!$AB$8,Tipy!Z70=Výsledky!$AB$9),IF(VLOOKUP(Tipy!Z70,'Kategórie hráčov'!$A$2:$B$55,2,FALSE)=30,30,20),0))</f>
        <v>0</v>
      </c>
      <c r="AC76" s="13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4">
        <f>IF(ISBLANK($AD$3),"",IF(ISBLANK(Tipy!V70),"-",SUM(Y76:AC76)))</f>
        <v>20</v>
      </c>
      <c r="AE76" s="133"/>
      <c r="AF76" s="130">
        <f>IF(ISBLANK($AK$3),"",IF(ISBLANK(Tipy!AB70),0,IF(AND(Tipy!AB70=Výsledky!$AI$3,Tipy!AD70=Výsledky!$AK$3),60,0)))</f>
        <v>0</v>
      </c>
      <c r="AG76" s="13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30">
        <f>IF(ISBLANK($AK$3),"",IF(OR(Tipy!AE70=Výsledky!$AF$6,Tipy!AE70=Výsledky!$AF$7,Tipy!AE70=Výsledky!$AF$8,Tipy!AE70=Výsledky!$AF$9),IF(VLOOKUP(Tipy!AE70,'Kategórie hráčov'!$A$2:$B$55,2,FALSE)=30,30,20),0))</f>
        <v>0</v>
      </c>
      <c r="AI76" s="130">
        <f>IF(ISBLANK($AK$3),"",IF(OR(Tipy!AF70=Výsledky!$AI$6,Tipy!AF70=Výsledky!$AI$7,Tipy!AF70=Výsledky!$AI$8,Tipy!AF70=Výsledky!$AI$9),IF(VLOOKUP(Tipy!AF70,'Kategórie hráčov'!$A$2:$B$55,2,FALSE)=30,30,20),0))</f>
        <v>0</v>
      </c>
      <c r="AJ76" s="13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4">
        <f>IF(ISBLANK($AK$3),"",IF(ISBLANK(Tipy!AB70),"-",SUM(AF76:AJ76)))</f>
        <v>20</v>
      </c>
      <c r="AL76" s="133"/>
      <c r="AM76" s="130" t="str">
        <f>IF(ISBLANK($AR$3),"",IF(ISBLANK(Tipy!AH70),0,IF(AND(Tipy!AH70=Výsledky!$AP$3,Tipy!AJ70=Výsledky!$AR$3),60,0)))</f>
        <v/>
      </c>
      <c r="AN76" s="130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130" t="str">
        <f>IF(ISBLANK($AR$3),"",IF(OR(Tipy!AK70=Výsledky!$AM$6,Tipy!AK70=Výsledky!$AM$7,Tipy!AK70=Výsledky!$AM$8,Tipy!AK70=Výsledky!$AM$9),IF(VLOOKUP(Tipy!AK70,'Kategórie hráčov'!$A$2:$B$55,2,FALSE)=30,30,20),0))</f>
        <v/>
      </c>
      <c r="AP76" s="130" t="str">
        <f>IF(ISBLANK($AR$3),"",IF(OR(Tipy!AL70=Výsledky!$AP$6,Tipy!AL70=Výsledky!$AP$7,Tipy!AL70=Výsledky!$AP$8,Tipy!AL70=Výsledky!$AP$9),IF(VLOOKUP(Tipy!AL70,'Kategórie hráčov'!$A$2:$B$55,2,FALSE)=30,30,20),0))</f>
        <v/>
      </c>
      <c r="AQ76" s="131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134" t="str">
        <f>IF(ISBLANK($AR$3),"",IF(ISBLANK(Tipy!AH70),"-",SUM(AM76:AQ76)))</f>
        <v/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6.8">
      <c r="A77" s="128">
        <f>Tipy!A71</f>
        <v>38</v>
      </c>
      <c r="B77" s="170" t="str">
        <f>IF(Tipy!B71="","",Tipy!B71)</f>
        <v>Stanley15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40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20</v>
      </c>
      <c r="Q77" s="133"/>
      <c r="R77" s="130">
        <f>IF(ISBLANK($W$3),"",IF(ISBLANK(Tipy!P71),0,IF(AND(Tipy!P71=Výsledky!$U$3,Tipy!R71=Výsledky!$W$3),60,0)))</f>
        <v>0</v>
      </c>
      <c r="S77" s="13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30">
        <f>IF(ISBLANK($W$3),"",IF(OR(Tipy!S71=Výsledky!$R$6,Tipy!S71=Výsledky!$R$7,Tipy!S71=Výsledky!$R$8,Tipy!S71=Výsledky!$R$9),IF(VLOOKUP(Tipy!S71,'Kategórie hráčov'!$A$2:$B$55,2,FALSE)=30,30,20),0))</f>
        <v>0</v>
      </c>
      <c r="U77" s="130">
        <f>IF(ISBLANK($W$3),"",IF(OR(Tipy!T71=Výsledky!$U$6,Tipy!T71=Výsledky!$U$7,Tipy!T71=Výsledky!$U$8,Tipy!T71=Výsledky!$U$9),IF(VLOOKUP(Tipy!T71,'Kategórie hráčov'!$A$2:$B$55,2,FALSE)=30,30,20),0))</f>
        <v>0</v>
      </c>
      <c r="V77" s="131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4">
        <f>IF(ISBLANK($W$3),"",IF(ISBLANK(Tipy!P71),"-",SUM(R77:V77)))</f>
        <v>0</v>
      </c>
      <c r="X77" s="133"/>
      <c r="Y77" s="130">
        <f>IF(ISBLANK($AD$3),"",IF(ISBLANK(Tipy!V71),0,IF(AND(Tipy!V71=Výsledky!$AB$3,Tipy!X71=Výsledky!$AD$3),60,0)))</f>
        <v>0</v>
      </c>
      <c r="Z77" s="13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30">
        <f>IF(ISBLANK($AD$3),"",IF(OR(Tipy!Y71=Výsledky!$Y$6,Tipy!Y71=Výsledky!$Y$7,Tipy!Y71=Výsledky!$Y$8,Tipy!Y71=Výsledky!$Y$9),IF(VLOOKUP(Tipy!Y71,'Kategórie hráčov'!$A$2:$B$55,2,FALSE)=30,30,20),0))</f>
        <v>20</v>
      </c>
      <c r="AB77" s="130">
        <f>IF(ISBLANK($AD$3),"",IF(OR(Tipy!Z71=Výsledky!$AB$6,Tipy!Z71=Výsledky!$AB$7,Tipy!Z71=Výsledky!$AB$8,Tipy!Z71=Výsledky!$AB$9),IF(VLOOKUP(Tipy!Z71,'Kategórie hráčov'!$A$2:$B$55,2,FALSE)=30,30,20),0))</f>
        <v>0</v>
      </c>
      <c r="AC77" s="13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4">
        <f>IF(ISBLANK($AD$3),"",IF(ISBLANK(Tipy!V71),"-",SUM(Y77:AC77)))</f>
        <v>20</v>
      </c>
      <c r="AE77" s="133"/>
      <c r="AF77" s="130">
        <f>IF(ISBLANK($AK$3),"",IF(ISBLANK(Tipy!AB71),0,IF(AND(Tipy!AB71=Výsledky!$AI$3,Tipy!AD71=Výsledky!$AK$3),60,0)))</f>
        <v>0</v>
      </c>
      <c r="AG77" s="13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30">
        <f>IF(ISBLANK($AK$3),"",IF(OR(Tipy!AE71=Výsledky!$AF$6,Tipy!AE71=Výsledky!$AF$7,Tipy!AE71=Výsledky!$AF$8,Tipy!AE71=Výsledky!$AF$9),IF(VLOOKUP(Tipy!AE71,'Kategórie hráčov'!$A$2:$B$55,2,FALSE)=30,30,20),0))</f>
        <v>0</v>
      </c>
      <c r="AI77" s="130">
        <f>IF(ISBLANK($AK$3),"",IF(OR(Tipy!AF71=Výsledky!$AI$6,Tipy!AF71=Výsledky!$AI$7,Tipy!AF71=Výsledky!$AI$8,Tipy!AF71=Výsledky!$AI$9),IF(VLOOKUP(Tipy!AF71,'Kategórie hráčov'!$A$2:$B$55,2,FALSE)=30,30,20),0))</f>
        <v>0</v>
      </c>
      <c r="AJ77" s="131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4">
        <f>IF(ISBLANK($AK$3),"",IF(ISBLANK(Tipy!AB71),"-",SUM(AF77:AJ77)))</f>
        <v>20</v>
      </c>
      <c r="AL77" s="133"/>
      <c r="AM77" s="130" t="str">
        <f>IF(ISBLANK($AR$3),"",IF(ISBLANK(Tipy!AH71),0,IF(AND(Tipy!AH71=Výsledky!$AP$3,Tipy!AJ71=Výsledky!$AR$3),60,0)))</f>
        <v/>
      </c>
      <c r="AN77" s="130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130" t="str">
        <f>IF(ISBLANK($AR$3),"",IF(OR(Tipy!AK71=Výsledky!$AM$6,Tipy!AK71=Výsledky!$AM$7,Tipy!AK71=Výsledky!$AM$8,Tipy!AK71=Výsledky!$AM$9),IF(VLOOKUP(Tipy!AK71,'Kategórie hráčov'!$A$2:$B$55,2,FALSE)=30,30,20),0))</f>
        <v/>
      </c>
      <c r="AP77" s="130" t="str">
        <f>IF(ISBLANK($AR$3),"",IF(OR(Tipy!AL71=Výsledky!$AP$6,Tipy!AL71=Výsledky!$AP$7,Tipy!AL71=Výsledky!$AP$8,Tipy!AL71=Výsledky!$AP$9),IF(VLOOKUP(Tipy!AL71,'Kategórie hráčov'!$A$2:$B$55,2,FALSE)=30,30,20),0))</f>
        <v/>
      </c>
      <c r="AQ77" s="131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134" t="str">
        <f>IF(ISBLANK($AR$3),"",IF(ISBLANK(Tipy!AH71),"-",SUM(AM77:AQ77)))</f>
        <v/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6.8">
      <c r="A78" s="128">
        <f>Tipy!A72</f>
        <v>12</v>
      </c>
      <c r="B78" s="170" t="str">
        <f>IF(Tipy!B72="","",Tipy!B72)</f>
        <v>Steve3465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>
        <f>IF(ISBLANK($W$3),"",IF(ISBLANK(Tipy!P72),0,IF(AND(Tipy!P72=Výsledky!$U$3,Tipy!R72=Výsledky!$W$3),60,0)))</f>
        <v>0</v>
      </c>
      <c r="S78" s="13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30">
        <f>IF(ISBLANK($W$3),"",IF(OR(Tipy!S72=Výsledky!$R$6,Tipy!S72=Výsledky!$R$7,Tipy!S72=Výsledky!$R$8,Tipy!S72=Výsledky!$R$9),IF(VLOOKUP(Tipy!S72,'Kategórie hráčov'!$A$2:$B$55,2,FALSE)=30,30,20),0))</f>
        <v>0</v>
      </c>
      <c r="U78" s="130">
        <f>IF(ISBLANK($W$3),"",IF(OR(Tipy!T72=Výsledky!$U$6,Tipy!T72=Výsledky!$U$7,Tipy!T72=Výsledky!$U$8,Tipy!T72=Výsledky!$U$9),IF(VLOOKUP(Tipy!T72,'Kategórie hráčov'!$A$2:$B$55,2,FALSE)=30,30,20),0))</f>
        <v>0</v>
      </c>
      <c r="V78" s="131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4">
        <f>IF(ISBLANK($W$3),"",IF(ISBLANK(Tipy!P72),"-",SUM(R78:V78)))</f>
        <v>0</v>
      </c>
      <c r="X78" s="133"/>
      <c r="Y78" s="130">
        <f>IF(ISBLANK($AD$3),"",IF(ISBLANK(Tipy!V72),0,IF(AND(Tipy!V72=Výsledky!$AB$3,Tipy!X72=Výsledky!$AD$3),60,0)))</f>
        <v>0</v>
      </c>
      <c r="Z78" s="13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30">
        <f>IF(ISBLANK($AD$3),"",IF(OR(Tipy!Y72=Výsledky!$Y$6,Tipy!Y72=Výsledky!$Y$7,Tipy!Y72=Výsledky!$Y$8,Tipy!Y72=Výsledky!$Y$9),IF(VLOOKUP(Tipy!Y72,'Kategórie hráčov'!$A$2:$B$55,2,FALSE)=30,30,20),0))</f>
        <v>20</v>
      </c>
      <c r="AB78" s="130">
        <f>IF(ISBLANK($AD$3),"",IF(OR(Tipy!Z72=Výsledky!$AB$6,Tipy!Z72=Výsledky!$AB$7,Tipy!Z72=Výsledky!$AB$8,Tipy!Z72=Výsledky!$AB$9),IF(VLOOKUP(Tipy!Z72,'Kategórie hráčov'!$A$2:$B$55,2,FALSE)=30,30,20),0))</f>
        <v>0</v>
      </c>
      <c r="AC78" s="131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4">
        <f>IF(ISBLANK($AD$3),"",IF(ISBLANK(Tipy!V72),"-",SUM(Y78:AC78)))</f>
        <v>30</v>
      </c>
      <c r="AE78" s="133"/>
      <c r="AF78" s="130">
        <f>IF(ISBLANK($AK$3),"",IF(ISBLANK(Tipy!AB72),0,IF(AND(Tipy!AB72=Výsledky!$AI$3,Tipy!AD72=Výsledky!$AK$3),60,0)))</f>
        <v>0</v>
      </c>
      <c r="AG78" s="13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30">
        <f>IF(ISBLANK($AK$3),"",IF(OR(Tipy!AE72=Výsledky!$AF$6,Tipy!AE72=Výsledky!$AF$7,Tipy!AE72=Výsledky!$AF$8,Tipy!AE72=Výsledky!$AF$9),IF(VLOOKUP(Tipy!AE72,'Kategórie hráčov'!$A$2:$B$55,2,FALSE)=30,30,20),0))</f>
        <v>20</v>
      </c>
      <c r="AI78" s="130">
        <f>IF(ISBLANK($AK$3),"",IF(OR(Tipy!AF72=Výsledky!$AI$6,Tipy!AF72=Výsledky!$AI$7,Tipy!AF72=Výsledky!$AI$8,Tipy!AF72=Výsledky!$AI$9),IF(VLOOKUP(Tipy!AF72,'Kategórie hráčov'!$A$2:$B$55,2,FALSE)=30,30,20),0))</f>
        <v>30</v>
      </c>
      <c r="AJ78" s="13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4">
        <f>IF(ISBLANK($AK$3),"",IF(ISBLANK(Tipy!AB72),"-",SUM(AF78:AJ78)))</f>
        <v>70</v>
      </c>
      <c r="AL78" s="133"/>
      <c r="AM78" s="130" t="str">
        <f>IF(ISBLANK($AR$3),"",IF(ISBLANK(Tipy!AH72),0,IF(AND(Tipy!AH72=Výsledky!$AP$3,Tipy!AJ72=Výsledky!$AR$3),60,0)))</f>
        <v/>
      </c>
      <c r="AN78" s="130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130" t="str">
        <f>IF(ISBLANK($AR$3),"",IF(OR(Tipy!AK72=Výsledky!$AM$6,Tipy!AK72=Výsledky!$AM$7,Tipy!AK72=Výsledky!$AM$8,Tipy!AK72=Výsledky!$AM$9),IF(VLOOKUP(Tipy!AK72,'Kategórie hráčov'!$A$2:$B$55,2,FALSE)=30,30,20),0))</f>
        <v/>
      </c>
      <c r="AP78" s="130" t="str">
        <f>IF(ISBLANK($AR$3),"",IF(OR(Tipy!AL72=Výsledky!$AP$6,Tipy!AL72=Výsledky!$AP$7,Tipy!AL72=Výsledky!$AP$8,Tipy!AL72=Výsledky!$AP$9),IF(VLOOKUP(Tipy!AL72,'Kategórie hráčov'!$A$2:$B$55,2,FALSE)=30,30,20),0))</f>
        <v/>
      </c>
      <c r="AQ78" s="131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134" t="str">
        <f>IF(ISBLANK($AR$3),"",IF(ISBLANK(Tipy!AH72),"-",SUM(AM78:AQ78)))</f>
        <v/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6.8">
      <c r="A79" s="128">
        <f>Tipy!A73</f>
        <v>72</v>
      </c>
      <c r="B79" s="170" t="str">
        <f>IF(Tipy!B73="","",Tipy!B73)</f>
        <v>suflo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 t="str">
        <f>IF(ISBLANK($I$3),"",IF(ISBLANK(Tipy!D73),"-",SUM(D79:H79)))</f>
        <v>-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20</v>
      </c>
      <c r="N79" s="130">
        <f>IF(ISBLANK($P$3),"",IF(OR(Tipy!N73=Výsledky!$N$6,Tipy!N73=Výsledky!$N$7,Tipy!N73=Výsledky!$N$8,Tipy!N73=Výsledky!$N$9),IF(VLOOKUP(Tipy!N73,'Kategórie hráčov'!$A$2:$B$55,2,FALSE)=30,30,20),0))</f>
        <v>20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40</v>
      </c>
      <c r="Q79" s="133"/>
      <c r="R79" s="130">
        <f>IF(ISBLANK($W$3),"",IF(ISBLANK(Tipy!P73),0,IF(AND(Tipy!P73=Výsledky!$U$3,Tipy!R73=Výsledky!$W$3),60,0)))</f>
        <v>0</v>
      </c>
      <c r="S79" s="13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30">
        <f>IF(ISBLANK($W$3),"",IF(OR(Tipy!S73=Výsledky!$R$6,Tipy!S73=Výsledky!$R$7,Tipy!S73=Výsledky!$R$8,Tipy!S73=Výsledky!$R$9),IF(VLOOKUP(Tipy!S73,'Kategórie hráčov'!$A$2:$B$55,2,FALSE)=30,30,20),0))</f>
        <v>0</v>
      </c>
      <c r="U79" s="130">
        <f>IF(ISBLANK($W$3),"",IF(OR(Tipy!T73=Výsledky!$U$6,Tipy!T73=Výsledky!$U$7,Tipy!T73=Výsledky!$U$8,Tipy!T73=Výsledky!$U$9),IF(VLOOKUP(Tipy!T73,'Kategórie hráčov'!$A$2:$B$55,2,FALSE)=30,30,20),0))</f>
        <v>0</v>
      </c>
      <c r="V79" s="131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4">
        <f>IF(ISBLANK($W$3),"",IF(ISBLANK(Tipy!P73),"-",SUM(R79:V79)))</f>
        <v>0</v>
      </c>
      <c r="X79" s="133"/>
      <c r="Y79" s="130">
        <f>IF(ISBLANK($AD$3),"",IF(ISBLANK(Tipy!V73),0,IF(AND(Tipy!V73=Výsledky!$AB$3,Tipy!X73=Výsledky!$AD$3),60,0)))</f>
        <v>0</v>
      </c>
      <c r="Z79" s="13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30">
        <f>IF(ISBLANK($AD$3),"",IF(OR(Tipy!Y73=Výsledky!$Y$6,Tipy!Y73=Výsledky!$Y$7,Tipy!Y73=Výsledky!$Y$8,Tipy!Y73=Výsledky!$Y$9),IF(VLOOKUP(Tipy!Y73,'Kategórie hráčov'!$A$2:$B$55,2,FALSE)=30,30,20),0))</f>
        <v>20</v>
      </c>
      <c r="AB79" s="130">
        <f>IF(ISBLANK($AD$3),"",IF(OR(Tipy!Z73=Výsledky!$AB$6,Tipy!Z73=Výsledky!$AB$7,Tipy!Z73=Výsledky!$AB$8,Tipy!Z73=Výsledky!$AB$9),IF(VLOOKUP(Tipy!Z73,'Kategórie hráčov'!$A$2:$B$55,2,FALSE)=30,30,20),0))</f>
        <v>0</v>
      </c>
      <c r="AC79" s="131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4">
        <f>IF(ISBLANK($AD$3),"",IF(ISBLANK(Tipy!V73),"-",SUM(Y79:AC79)))</f>
        <v>20</v>
      </c>
      <c r="AE79" s="133"/>
      <c r="AF79" s="130">
        <f>IF(ISBLANK($AK$3),"",IF(ISBLANK(Tipy!AB73),0,IF(AND(Tipy!AB73=Výsledky!$AI$3,Tipy!AD73=Výsledky!$AK$3),60,0)))</f>
        <v>0</v>
      </c>
      <c r="AG79" s="13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30">
        <f>IF(ISBLANK($AK$3),"",IF(OR(Tipy!AE73=Výsledky!$AF$6,Tipy!AE73=Výsledky!$AF$7,Tipy!AE73=Výsledky!$AF$8,Tipy!AE73=Výsledky!$AF$9),IF(VLOOKUP(Tipy!AE73,'Kategórie hráčov'!$A$2:$B$55,2,FALSE)=30,30,20),0))</f>
        <v>0</v>
      </c>
      <c r="AI79" s="130">
        <f>IF(ISBLANK($AK$3),"",IF(OR(Tipy!AF73=Výsledky!$AI$6,Tipy!AF73=Výsledky!$AI$7,Tipy!AF73=Výsledky!$AI$8,Tipy!AF73=Výsledky!$AI$9),IF(VLOOKUP(Tipy!AF73,'Kategórie hráčov'!$A$2:$B$55,2,FALSE)=30,30,20),0))</f>
        <v>0</v>
      </c>
      <c r="AJ79" s="13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4">
        <f>IF(ISBLANK($AK$3),"",IF(ISBLANK(Tipy!AB73),"-",SUM(AF79:AJ79)))</f>
        <v>20</v>
      </c>
      <c r="AL79" s="133"/>
      <c r="AM79" s="130" t="str">
        <f>IF(ISBLANK($AR$3),"",IF(ISBLANK(Tipy!AH73),0,IF(AND(Tipy!AH73=Výsledky!$AP$3,Tipy!AJ73=Výsledky!$AR$3),60,0)))</f>
        <v/>
      </c>
      <c r="AN79" s="130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130" t="str">
        <f>IF(ISBLANK($AR$3),"",IF(OR(Tipy!AK73=Výsledky!$AM$6,Tipy!AK73=Výsledky!$AM$7,Tipy!AK73=Výsledky!$AM$8,Tipy!AK73=Výsledky!$AM$9),IF(VLOOKUP(Tipy!AK73,'Kategórie hráčov'!$A$2:$B$55,2,FALSE)=30,30,20),0))</f>
        <v/>
      </c>
      <c r="AP79" s="130" t="str">
        <f>IF(ISBLANK($AR$3),"",IF(OR(Tipy!AL73=Výsledky!$AP$6,Tipy!AL73=Výsledky!$AP$7,Tipy!AL73=Výsledky!$AP$8,Tipy!AL73=Výsledky!$AP$9),IF(VLOOKUP(Tipy!AL73,'Kategórie hráčov'!$A$2:$B$55,2,FALSE)=30,30,20),0))</f>
        <v/>
      </c>
      <c r="AQ79" s="131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134" t="str">
        <f>IF(ISBLANK($AR$3),"",IF(ISBLANK(Tipy!AH73),"-",SUM(AM79:AQ79)))</f>
        <v/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6.8">
      <c r="A80" s="128">
        <f>Tipy!A74</f>
        <v>14</v>
      </c>
      <c r="B80" s="170" t="str">
        <f>IF(Tipy!B74="","",Tipy!B74)</f>
        <v>sugar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30">
        <f>IF(ISBLANK($I$3),"",IF(OR(Tipy!G74=Výsledky!$D$6,Tipy!G74=Výsledky!$D$7,Tipy!G74=Výsledky!$D$8,Tipy!G74=Výsledky!$D$9),IF(VLOOKUP(Tipy!G74,'Kategórie hráčov'!$A$2:$B$55,2,FALSE)=30,30,20),0))</f>
        <v>20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32">
        <f>IF(ISBLANK($I$3),"",IF(ISBLANK(Tipy!D74),"-",SUM(D80:H80)))</f>
        <v>50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20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>
        <f>IF(ISBLANK($P$3),"",IF(ISBLANK(Tipy!J74),"-",SUM(K80:O80)))</f>
        <v>20</v>
      </c>
      <c r="Q80" s="133"/>
      <c r="R80" s="130">
        <f>IF(ISBLANK($W$3),"",IF(ISBLANK(Tipy!P74),0,IF(AND(Tipy!P74=Výsledky!$U$3,Tipy!R74=Výsledky!$W$3),60,0)))</f>
        <v>0</v>
      </c>
      <c r="S80" s="13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30">
        <f>IF(ISBLANK($W$3),"",IF(OR(Tipy!S74=Výsledky!$R$6,Tipy!S74=Výsledky!$R$7,Tipy!S74=Výsledky!$R$8,Tipy!S74=Výsledky!$R$9),IF(VLOOKUP(Tipy!S74,'Kategórie hráčov'!$A$2:$B$55,2,FALSE)=30,30,20),0))</f>
        <v>0</v>
      </c>
      <c r="U80" s="130">
        <f>IF(ISBLANK($W$3),"",IF(OR(Tipy!T74=Výsledky!$U$6,Tipy!T74=Výsledky!$U$7,Tipy!T74=Výsledky!$U$8,Tipy!T74=Výsledky!$U$9),IF(VLOOKUP(Tipy!T74,'Kategórie hráčov'!$A$2:$B$55,2,FALSE)=30,30,20),0))</f>
        <v>0</v>
      </c>
      <c r="V80" s="131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4">
        <f>IF(ISBLANK($W$3),"",IF(ISBLANK(Tipy!P74),"-",SUM(R80:V80)))</f>
        <v>0</v>
      </c>
      <c r="X80" s="133"/>
      <c r="Y80" s="130">
        <f>IF(ISBLANK($AD$3),"",IF(ISBLANK(Tipy!V74),0,IF(AND(Tipy!V74=Výsledky!$AB$3,Tipy!X74=Výsledky!$AD$3),60,0)))</f>
        <v>0</v>
      </c>
      <c r="Z80" s="13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30">
        <f>IF(ISBLANK($AD$3),"",IF(OR(Tipy!Y74=Výsledky!$Y$6,Tipy!Y74=Výsledky!$Y$7,Tipy!Y74=Výsledky!$Y$8,Tipy!Y74=Výsledky!$Y$9),IF(VLOOKUP(Tipy!Y74,'Kategórie hráčov'!$A$2:$B$55,2,FALSE)=30,30,20),0))</f>
        <v>20</v>
      </c>
      <c r="AB80" s="130">
        <f>IF(ISBLANK($AD$3),"",IF(OR(Tipy!Z74=Výsledky!$AB$6,Tipy!Z74=Výsledky!$AB$7,Tipy!Z74=Výsledky!$AB$8,Tipy!Z74=Výsledky!$AB$9),IF(VLOOKUP(Tipy!Z74,'Kategórie hráčov'!$A$2:$B$55,2,FALSE)=30,30,20),0))</f>
        <v>0</v>
      </c>
      <c r="AC80" s="13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4">
        <f>IF(ISBLANK($AD$3),"",IF(ISBLANK(Tipy!V74),"-",SUM(Y80:AC80)))</f>
        <v>20</v>
      </c>
      <c r="AE80" s="133"/>
      <c r="AF80" s="130">
        <f>IF(ISBLANK($AK$3),"",IF(ISBLANK(Tipy!AB74),0,IF(AND(Tipy!AB74=Výsledky!$AI$3,Tipy!AD74=Výsledky!$AK$3),60,0)))</f>
        <v>0</v>
      </c>
      <c r="AG80" s="13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30">
        <f>IF(ISBLANK($AK$3),"",IF(OR(Tipy!AE74=Výsledky!$AF$6,Tipy!AE74=Výsledky!$AF$7,Tipy!AE74=Výsledky!$AF$8,Tipy!AE74=Výsledky!$AF$9),IF(VLOOKUP(Tipy!AE74,'Kategórie hráčov'!$A$2:$B$55,2,FALSE)=30,30,20),0))</f>
        <v>0</v>
      </c>
      <c r="AI80" s="130">
        <f>IF(ISBLANK($AK$3),"",IF(OR(Tipy!AF74=Výsledky!$AI$6,Tipy!AF74=Výsledky!$AI$7,Tipy!AF74=Výsledky!$AI$8,Tipy!AF74=Výsledky!$AI$9),IF(VLOOKUP(Tipy!AF74,'Kategórie hráčov'!$A$2:$B$55,2,FALSE)=30,30,20),0))</f>
        <v>0</v>
      </c>
      <c r="AJ80" s="13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4">
        <f>IF(ISBLANK($AK$3),"",IF(ISBLANK(Tipy!AB74),"-",SUM(AF80:AJ80)))</f>
        <v>20</v>
      </c>
      <c r="AL80" s="133"/>
      <c r="AM80" s="130" t="str">
        <f>IF(ISBLANK($AR$3),"",IF(ISBLANK(Tipy!AH74),0,IF(AND(Tipy!AH74=Výsledky!$AP$3,Tipy!AJ74=Výsledky!$AR$3),60,0)))</f>
        <v/>
      </c>
      <c r="AN80" s="130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130" t="str">
        <f>IF(ISBLANK($AR$3),"",IF(OR(Tipy!AK74=Výsledky!$AM$6,Tipy!AK74=Výsledky!$AM$7,Tipy!AK74=Výsledky!$AM$8,Tipy!AK74=Výsledky!$AM$9),IF(VLOOKUP(Tipy!AK74,'Kategórie hráčov'!$A$2:$B$55,2,FALSE)=30,30,20),0))</f>
        <v/>
      </c>
      <c r="AP80" s="130" t="str">
        <f>IF(ISBLANK($AR$3),"",IF(OR(Tipy!AL74=Výsledky!$AP$6,Tipy!AL74=Výsledky!$AP$7,Tipy!AL74=Výsledky!$AP$8,Tipy!AL74=Výsledky!$AP$9),IF(VLOOKUP(Tipy!AL74,'Kategórie hráčov'!$A$2:$B$55,2,FALSE)=30,30,20),0))</f>
        <v/>
      </c>
      <c r="AQ80" s="131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134" t="str">
        <f>IF(ISBLANK($AR$3),"",IF(ISBLANK(Tipy!AH74),"-",SUM(AM80:AQ80)))</f>
        <v/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6.8">
      <c r="A81" s="128">
        <f>Tipy!A75</f>
        <v>71</v>
      </c>
      <c r="B81" s="170" t="str">
        <f>IF(Tipy!B75="","",Tipy!B75)</f>
        <v>Tomas Horvath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0</v>
      </c>
      <c r="Q81" s="133"/>
      <c r="R81" s="130">
        <f>IF(ISBLANK($W$3),"",IF(ISBLANK(Tipy!P75),0,IF(AND(Tipy!P75=Výsledky!$U$3,Tipy!R75=Výsledky!$W$3),60,0)))</f>
        <v>0</v>
      </c>
      <c r="S81" s="13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30">
        <f>IF(ISBLANK($W$3),"",IF(OR(Tipy!S75=Výsledky!$R$6,Tipy!S75=Výsledky!$R$7,Tipy!S75=Výsledky!$R$8,Tipy!S75=Výsledky!$R$9),IF(VLOOKUP(Tipy!S75,'Kategórie hráčov'!$A$2:$B$55,2,FALSE)=30,30,20),0))</f>
        <v>0</v>
      </c>
      <c r="U81" s="130">
        <f>IF(ISBLANK($W$3),"",IF(OR(Tipy!T75=Výsledky!$U$6,Tipy!T75=Výsledky!$U$7,Tipy!T75=Výsledky!$U$8,Tipy!T75=Výsledky!$U$9),IF(VLOOKUP(Tipy!T75,'Kategórie hráčov'!$A$2:$B$55,2,FALSE)=30,30,20),0))</f>
        <v>0</v>
      </c>
      <c r="V81" s="131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4">
        <f>IF(ISBLANK($W$3),"",IF(ISBLANK(Tipy!P75),"-",SUM(R81:V81)))</f>
        <v>0</v>
      </c>
      <c r="X81" s="133"/>
      <c r="Y81" s="130">
        <f>IF(ISBLANK($AD$3),"",IF(ISBLANK(Tipy!V75),0,IF(AND(Tipy!V75=Výsledky!$AB$3,Tipy!X75=Výsledky!$AD$3),60,0)))</f>
        <v>0</v>
      </c>
      <c r="Z81" s="13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30">
        <f>IF(ISBLANK($AD$3),"",IF(OR(Tipy!Y75=Výsledky!$Y$6,Tipy!Y75=Výsledky!$Y$7,Tipy!Y75=Výsledky!$Y$8,Tipy!Y75=Výsledky!$Y$9),IF(VLOOKUP(Tipy!Y75,'Kategórie hráčov'!$A$2:$B$55,2,FALSE)=30,30,20),0))</f>
        <v>0</v>
      </c>
      <c r="AB81" s="130">
        <f>IF(ISBLANK($AD$3),"",IF(OR(Tipy!Z75=Výsledky!$AB$6,Tipy!Z75=Výsledky!$AB$7,Tipy!Z75=Výsledky!$AB$8,Tipy!Z75=Výsledky!$AB$9),IF(VLOOKUP(Tipy!Z75,'Kategórie hráčov'!$A$2:$B$55,2,FALSE)=30,30,20),0))</f>
        <v>0</v>
      </c>
      <c r="AC81" s="131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4">
        <f>IF(ISBLANK($AD$3),"",IF(ISBLANK(Tipy!V75),"-",SUM(Y81:AC81)))</f>
        <v>0</v>
      </c>
      <c r="AE81" s="133"/>
      <c r="AF81" s="130">
        <f>IF(ISBLANK($AK$3),"",IF(ISBLANK(Tipy!AB75),0,IF(AND(Tipy!AB75=Výsledky!$AI$3,Tipy!AD75=Výsledky!$AK$3),60,0)))</f>
        <v>0</v>
      </c>
      <c r="AG81" s="13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30">
        <f>IF(ISBLANK($AK$3),"",IF(OR(Tipy!AE75=Výsledky!$AF$6,Tipy!AE75=Výsledky!$AF$7,Tipy!AE75=Výsledky!$AF$8,Tipy!AE75=Výsledky!$AF$9),IF(VLOOKUP(Tipy!AE75,'Kategórie hráčov'!$A$2:$B$55,2,FALSE)=30,30,20),0))</f>
        <v>0</v>
      </c>
      <c r="AI81" s="130">
        <f>IF(ISBLANK($AK$3),"",IF(OR(Tipy!AF75=Výsledky!$AI$6,Tipy!AF75=Výsledky!$AI$7,Tipy!AF75=Výsledky!$AI$8,Tipy!AF75=Výsledky!$AI$9),IF(VLOOKUP(Tipy!AF75,'Kategórie hráčov'!$A$2:$B$55,2,FALSE)=30,30,20),0))</f>
        <v>0</v>
      </c>
      <c r="AJ81" s="13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4" t="str">
        <f>IF(ISBLANK($AK$3),"",IF(ISBLANK(Tipy!AB75),"-",SUM(AF81:AJ81)))</f>
        <v>-</v>
      </c>
      <c r="AL81" s="133"/>
      <c r="AM81" s="130" t="str">
        <f>IF(ISBLANK($AR$3),"",IF(ISBLANK(Tipy!AH75),0,IF(AND(Tipy!AH75=Výsledky!$AP$3,Tipy!AJ75=Výsledky!$AR$3),60,0)))</f>
        <v/>
      </c>
      <c r="AN81" s="130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130" t="str">
        <f>IF(ISBLANK($AR$3),"",IF(OR(Tipy!AK75=Výsledky!$AM$6,Tipy!AK75=Výsledky!$AM$7,Tipy!AK75=Výsledky!$AM$8,Tipy!AK75=Výsledky!$AM$9),IF(VLOOKUP(Tipy!AK75,'Kategórie hráčov'!$A$2:$B$55,2,FALSE)=30,30,20),0))</f>
        <v/>
      </c>
      <c r="AP81" s="130" t="str">
        <f>IF(ISBLANK($AR$3),"",IF(OR(Tipy!AL75=Výsledky!$AP$6,Tipy!AL75=Výsledky!$AP$7,Tipy!AL75=Výsledky!$AP$8,Tipy!AL75=Výsledky!$AP$9),IF(VLOOKUP(Tipy!AL75,'Kategórie hráčov'!$A$2:$B$55,2,FALSE)=30,30,20),0))</f>
        <v/>
      </c>
      <c r="AQ81" s="131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134" t="str">
        <f>IF(ISBLANK($AR$3),"",IF(ISBLANK(Tipy!AH75),"-",SUM(AM81:AQ81)))</f>
        <v/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6.8">
      <c r="A82" s="128">
        <f>Tipy!A76</f>
        <v>61</v>
      </c>
      <c r="B82" s="170" t="str">
        <f>IF(Tipy!B76="","",Tipy!B76)</f>
        <v>ÚprimnýFanúšik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20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>
        <f>IF(ISBLANK($W$3),"",IF(ISBLANK(Tipy!P76),0,IF(AND(Tipy!P76=Výsledky!$U$3,Tipy!R76=Výsledky!$W$3),60,0)))</f>
        <v>0</v>
      </c>
      <c r="S82" s="13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30">
        <f>IF(ISBLANK($W$3),"",IF(OR(Tipy!S76=Výsledky!$R$6,Tipy!S76=Výsledky!$R$7,Tipy!S76=Výsledky!$R$8,Tipy!S76=Výsledky!$R$9),IF(VLOOKUP(Tipy!S76,'Kategórie hráčov'!$A$2:$B$55,2,FALSE)=30,30,20),0))</f>
        <v>0</v>
      </c>
      <c r="U82" s="130">
        <f>IF(ISBLANK($W$3),"",IF(OR(Tipy!T76=Výsledky!$U$6,Tipy!T76=Výsledky!$U$7,Tipy!T76=Výsledky!$U$8,Tipy!T76=Výsledky!$U$9),IF(VLOOKUP(Tipy!T76,'Kategórie hráčov'!$A$2:$B$55,2,FALSE)=30,30,20),0))</f>
        <v>0</v>
      </c>
      <c r="V82" s="131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4" t="str">
        <f>IF(ISBLANK($W$3),"",IF(ISBLANK(Tipy!P76),"-",SUM(R82:V82)))</f>
        <v>-</v>
      </c>
      <c r="X82" s="133"/>
      <c r="Y82" s="130">
        <f>IF(ISBLANK($AD$3),"",IF(ISBLANK(Tipy!V76),0,IF(AND(Tipy!V76=Výsledky!$AB$3,Tipy!X76=Výsledky!$AD$3),60,0)))</f>
        <v>0</v>
      </c>
      <c r="Z82" s="13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30">
        <f>IF(ISBLANK($AD$3),"",IF(OR(Tipy!Y76=Výsledky!$Y$6,Tipy!Y76=Výsledky!$Y$7,Tipy!Y76=Výsledky!$Y$8,Tipy!Y76=Výsledky!$Y$9),IF(VLOOKUP(Tipy!Y76,'Kategórie hráčov'!$A$2:$B$55,2,FALSE)=30,30,20),0))</f>
        <v>0</v>
      </c>
      <c r="AB82" s="130">
        <f>IF(ISBLANK($AD$3),"",IF(OR(Tipy!Z76=Výsledky!$AB$6,Tipy!Z76=Výsledky!$AB$7,Tipy!Z76=Výsledky!$AB$8,Tipy!Z76=Výsledky!$AB$9),IF(VLOOKUP(Tipy!Z76,'Kategórie hráčov'!$A$2:$B$55,2,FALSE)=30,30,20),0))</f>
        <v>0</v>
      </c>
      <c r="AC82" s="13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4" t="str">
        <f>IF(ISBLANK($AD$3),"",IF(ISBLANK(Tipy!V76),"-",SUM(Y82:AC82)))</f>
        <v>-</v>
      </c>
      <c r="AE82" s="133"/>
      <c r="AF82" s="130">
        <f>IF(ISBLANK($AK$3),"",IF(ISBLANK(Tipy!AB76),0,IF(AND(Tipy!AB76=Výsledky!$AI$3,Tipy!AD76=Výsledky!$AK$3),60,0)))</f>
        <v>0</v>
      </c>
      <c r="AG82" s="13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30">
        <f>IF(ISBLANK($AK$3),"",IF(OR(Tipy!AE76=Výsledky!$AF$6,Tipy!AE76=Výsledky!$AF$7,Tipy!AE76=Výsledky!$AF$8,Tipy!AE76=Výsledky!$AF$9),IF(VLOOKUP(Tipy!AE76,'Kategórie hráčov'!$A$2:$B$55,2,FALSE)=30,30,20),0))</f>
        <v>0</v>
      </c>
      <c r="AI82" s="130">
        <f>IF(ISBLANK($AK$3),"",IF(OR(Tipy!AF76=Výsledky!$AI$6,Tipy!AF76=Výsledky!$AI$7,Tipy!AF76=Výsledky!$AI$8,Tipy!AF76=Výsledky!$AI$9),IF(VLOOKUP(Tipy!AF76,'Kategórie hráčov'!$A$2:$B$55,2,FALSE)=30,30,20),0))</f>
        <v>0</v>
      </c>
      <c r="AJ82" s="13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4" t="str">
        <f>IF(ISBLANK($AK$3),"",IF(ISBLANK(Tipy!AB76),"-",SUM(AF82:AJ82)))</f>
        <v>-</v>
      </c>
      <c r="AL82" s="133"/>
      <c r="AM82" s="130" t="str">
        <f>IF(ISBLANK($AR$3),"",IF(ISBLANK(Tipy!AH76),0,IF(AND(Tipy!AH76=Výsledky!$AP$3,Tipy!AJ76=Výsledky!$AR$3),60,0)))</f>
        <v/>
      </c>
      <c r="AN82" s="130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130" t="str">
        <f>IF(ISBLANK($AR$3),"",IF(OR(Tipy!AK76=Výsledky!$AM$6,Tipy!AK76=Výsledky!$AM$7,Tipy!AK76=Výsledky!$AM$8,Tipy!AK76=Výsledky!$AM$9),IF(VLOOKUP(Tipy!AK76,'Kategórie hráčov'!$A$2:$B$55,2,FALSE)=30,30,20),0))</f>
        <v/>
      </c>
      <c r="AP82" s="130" t="str">
        <f>IF(ISBLANK($AR$3),"",IF(OR(Tipy!AL76=Výsledky!$AP$6,Tipy!AL76=Výsledky!$AP$7,Tipy!AL76=Výsledky!$AP$8,Tipy!AL76=Výsledky!$AP$9),IF(VLOOKUP(Tipy!AL76,'Kategórie hráčov'!$A$2:$B$55,2,FALSE)=30,30,20),0))</f>
        <v/>
      </c>
      <c r="AQ82" s="131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134" t="str">
        <f>IF(ISBLANK($AR$3),"",IF(ISBLANK(Tipy!AH76),"-",SUM(AM82:AQ82)))</f>
        <v/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6.8">
      <c r="A83" s="128">
        <f>Tipy!A77</f>
        <v>52</v>
      </c>
      <c r="B83" s="170" t="str">
        <f>IF(Tipy!B77="","",Tipy!B77)</f>
        <v>Viliam Virgala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20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>
        <f>IF(ISBLANK($W$3),"",IF(ISBLANK(Tipy!P77),0,IF(AND(Tipy!P77=Výsledky!$U$3,Tipy!R77=Výsledky!$W$3),60,0)))</f>
        <v>0</v>
      </c>
      <c r="S83" s="13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30">
        <f>IF(ISBLANK($W$3),"",IF(OR(Tipy!S77=Výsledky!$R$6,Tipy!S77=Výsledky!$R$7,Tipy!S77=Výsledky!$R$8,Tipy!S77=Výsledky!$R$9),IF(VLOOKUP(Tipy!S77,'Kategórie hráčov'!$A$2:$B$55,2,FALSE)=30,30,20),0))</f>
        <v>0</v>
      </c>
      <c r="U83" s="130">
        <f>IF(ISBLANK($W$3),"",IF(OR(Tipy!T77=Výsledky!$U$6,Tipy!T77=Výsledky!$U$7,Tipy!T77=Výsledky!$U$8,Tipy!T77=Výsledky!$U$9),IF(VLOOKUP(Tipy!T77,'Kategórie hráčov'!$A$2:$B$55,2,FALSE)=30,30,20),0))</f>
        <v>0</v>
      </c>
      <c r="V83" s="131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4">
        <f>IF(ISBLANK($W$3),"",IF(ISBLANK(Tipy!P77),"-",SUM(R83:V83)))</f>
        <v>0</v>
      </c>
      <c r="X83" s="133"/>
      <c r="Y83" s="130">
        <f>IF(ISBLANK($AD$3),"",IF(ISBLANK(Tipy!V77),0,IF(AND(Tipy!V77=Výsledky!$AB$3,Tipy!X77=Výsledky!$AD$3),60,0)))</f>
        <v>0</v>
      </c>
      <c r="Z83" s="13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30">
        <f>IF(ISBLANK($AD$3),"",IF(OR(Tipy!Y77=Výsledky!$Y$6,Tipy!Y77=Výsledky!$Y$7,Tipy!Y77=Výsledky!$Y$8,Tipy!Y77=Výsledky!$Y$9),IF(VLOOKUP(Tipy!Y77,'Kategórie hráčov'!$A$2:$B$55,2,FALSE)=30,30,20),0))</f>
        <v>0</v>
      </c>
      <c r="AB83" s="130">
        <f>IF(ISBLANK($AD$3),"",IF(OR(Tipy!Z77=Výsledky!$AB$6,Tipy!Z77=Výsledky!$AB$7,Tipy!Z77=Výsledky!$AB$8,Tipy!Z77=Výsledky!$AB$9),IF(VLOOKUP(Tipy!Z77,'Kategórie hráčov'!$A$2:$B$55,2,FALSE)=30,30,20),0))</f>
        <v>0</v>
      </c>
      <c r="AC83" s="13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4">
        <f>IF(ISBLANK($AD$3),"",IF(ISBLANK(Tipy!V77),"-",SUM(Y83:AC83)))</f>
        <v>0</v>
      </c>
      <c r="AE83" s="133"/>
      <c r="AF83" s="130">
        <f>IF(ISBLANK($AK$3),"",IF(ISBLANK(Tipy!AB77),0,IF(AND(Tipy!AB77=Výsledky!$AI$3,Tipy!AD77=Výsledky!$AK$3),60,0)))</f>
        <v>0</v>
      </c>
      <c r="AG83" s="13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30">
        <f>IF(ISBLANK($AK$3),"",IF(OR(Tipy!AE77=Výsledky!$AF$6,Tipy!AE77=Výsledky!$AF$7,Tipy!AE77=Výsledky!$AF$8,Tipy!AE77=Výsledky!$AF$9),IF(VLOOKUP(Tipy!AE77,'Kategórie hráčov'!$A$2:$B$55,2,FALSE)=30,30,20),0))</f>
        <v>20</v>
      </c>
      <c r="AI83" s="130">
        <f>IF(ISBLANK($AK$3),"",IF(OR(Tipy!AF77=Výsledky!$AI$6,Tipy!AF77=Výsledky!$AI$7,Tipy!AF77=Výsledky!$AI$8,Tipy!AF77=Výsledky!$AI$9),IF(VLOOKUP(Tipy!AF77,'Kategórie hráčov'!$A$2:$B$55,2,FALSE)=30,30,20),0))</f>
        <v>0</v>
      </c>
      <c r="AJ83" s="13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4">
        <f>IF(ISBLANK($AK$3),"",IF(ISBLANK(Tipy!AB77),"-",SUM(AF83:AJ83)))</f>
        <v>40</v>
      </c>
      <c r="AL83" s="133"/>
      <c r="AM83" s="130" t="str">
        <f>IF(ISBLANK($AR$3),"",IF(ISBLANK(Tipy!AH77),0,IF(AND(Tipy!AH77=Výsledky!$AP$3,Tipy!AJ77=Výsledky!$AR$3),60,0)))</f>
        <v/>
      </c>
      <c r="AN83" s="130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130" t="str">
        <f>IF(ISBLANK($AR$3),"",IF(OR(Tipy!AK77=Výsledky!$AM$6,Tipy!AK77=Výsledky!$AM$7,Tipy!AK77=Výsledky!$AM$8,Tipy!AK77=Výsledky!$AM$9),IF(VLOOKUP(Tipy!AK77,'Kategórie hráčov'!$A$2:$B$55,2,FALSE)=30,30,20),0))</f>
        <v/>
      </c>
      <c r="AP83" s="130" t="str">
        <f>IF(ISBLANK($AR$3),"",IF(OR(Tipy!AL77=Výsledky!$AP$6,Tipy!AL77=Výsledky!$AP$7,Tipy!AL77=Výsledky!$AP$8,Tipy!AL77=Výsledky!$AP$9),IF(VLOOKUP(Tipy!AL77,'Kategórie hráčov'!$A$2:$B$55,2,FALSE)=30,30,20),0))</f>
        <v/>
      </c>
      <c r="AQ83" s="131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134" t="str">
        <f>IF(ISBLANK($AR$3),"",IF(ISBLANK(Tipy!AH77),"-",SUM(AM83:AQ83)))</f>
        <v/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6.8">
      <c r="A84" s="128">
        <f>Tipy!A78</f>
        <v>57</v>
      </c>
      <c r="B84" s="170" t="str">
        <f>IF(Tipy!B78="","",Tipy!B78)</f>
        <v>Waldemar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 t="str">
        <f>IF(ISBLANK($P$3),"",IF(ISBLANK(Tipy!J78),"-",SUM(K84:O84)))</f>
        <v>-</v>
      </c>
      <c r="Q84" s="133"/>
      <c r="R84" s="130">
        <f>IF(ISBLANK($W$3),"",IF(ISBLANK(Tipy!P78),0,IF(AND(Tipy!P78=Výsledky!$U$3,Tipy!R78=Výsledky!$W$3),60,0)))</f>
        <v>0</v>
      </c>
      <c r="S84" s="13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30">
        <f>IF(ISBLANK($W$3),"",IF(OR(Tipy!S78=Výsledky!$R$6,Tipy!S78=Výsledky!$R$7,Tipy!S78=Výsledky!$R$8,Tipy!S78=Výsledky!$R$9),IF(VLOOKUP(Tipy!S78,'Kategórie hráčov'!$A$2:$B$55,2,FALSE)=30,30,20),0))</f>
        <v>0</v>
      </c>
      <c r="U84" s="130">
        <f>IF(ISBLANK($W$3),"",IF(OR(Tipy!T78=Výsledky!$U$6,Tipy!T78=Výsledky!$U$7,Tipy!T78=Výsledky!$U$8,Tipy!T78=Výsledky!$U$9),IF(VLOOKUP(Tipy!T78,'Kategórie hráčov'!$A$2:$B$55,2,FALSE)=30,30,20),0))</f>
        <v>0</v>
      </c>
      <c r="V84" s="131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4">
        <f>IF(ISBLANK($W$3),"",IF(ISBLANK(Tipy!P78),"-",SUM(R84:V84)))</f>
        <v>0</v>
      </c>
      <c r="X84" s="133"/>
      <c r="Y84" s="130">
        <f>IF(ISBLANK($AD$3),"",IF(ISBLANK(Tipy!V78),0,IF(AND(Tipy!V78=Výsledky!$AB$3,Tipy!X78=Výsledky!$AD$3),60,0)))</f>
        <v>0</v>
      </c>
      <c r="Z84" s="13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30">
        <f>IF(ISBLANK($AD$3),"",IF(OR(Tipy!Y78=Výsledky!$Y$6,Tipy!Y78=Výsledky!$Y$7,Tipy!Y78=Výsledky!$Y$8,Tipy!Y78=Výsledky!$Y$9),IF(VLOOKUP(Tipy!Y78,'Kategórie hráčov'!$A$2:$B$55,2,FALSE)=30,30,20),0))</f>
        <v>0</v>
      </c>
      <c r="AB84" s="130">
        <f>IF(ISBLANK($AD$3),"",IF(OR(Tipy!Z78=Výsledky!$AB$6,Tipy!Z78=Výsledky!$AB$7,Tipy!Z78=Výsledky!$AB$8,Tipy!Z78=Výsledky!$AB$9),IF(VLOOKUP(Tipy!Z78,'Kategórie hráčov'!$A$2:$B$55,2,FALSE)=30,30,20),0))</f>
        <v>0</v>
      </c>
      <c r="AC84" s="13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4" t="str">
        <f>IF(ISBLANK($AD$3),"",IF(ISBLANK(Tipy!V78),"-",SUM(Y84:AC84)))</f>
        <v>-</v>
      </c>
      <c r="AE84" s="133"/>
      <c r="AF84" s="130">
        <f>IF(ISBLANK($AK$3),"",IF(ISBLANK(Tipy!AB78),0,IF(AND(Tipy!AB78=Výsledky!$AI$3,Tipy!AD78=Výsledky!$AK$3),60,0)))</f>
        <v>0</v>
      </c>
      <c r="AG84" s="13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30">
        <f>IF(ISBLANK($AK$3),"",IF(OR(Tipy!AE78=Výsledky!$AF$6,Tipy!AE78=Výsledky!$AF$7,Tipy!AE78=Výsledky!$AF$8,Tipy!AE78=Výsledky!$AF$9),IF(VLOOKUP(Tipy!AE78,'Kategórie hráčov'!$A$2:$B$55,2,FALSE)=30,30,20),0))</f>
        <v>0</v>
      </c>
      <c r="AI84" s="130">
        <f>IF(ISBLANK($AK$3),"",IF(OR(Tipy!AF78=Výsledky!$AI$6,Tipy!AF78=Výsledky!$AI$7,Tipy!AF78=Výsledky!$AI$8,Tipy!AF78=Výsledky!$AI$9),IF(VLOOKUP(Tipy!AF78,'Kategórie hráčov'!$A$2:$B$55,2,FALSE)=30,30,20),0))</f>
        <v>0</v>
      </c>
      <c r="AJ84" s="13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4" t="str">
        <f>IF(ISBLANK($AK$3),"",IF(ISBLANK(Tipy!AB78),"-",SUM(AF84:AJ84)))</f>
        <v>-</v>
      </c>
      <c r="AL84" s="133"/>
      <c r="AM84" s="130" t="str">
        <f>IF(ISBLANK($AR$3),"",IF(ISBLANK(Tipy!AH78),0,IF(AND(Tipy!AH78=Výsledky!$AP$3,Tipy!AJ78=Výsledky!$AR$3),60,0)))</f>
        <v/>
      </c>
      <c r="AN84" s="130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130" t="str">
        <f>IF(ISBLANK($AR$3),"",IF(OR(Tipy!AK78=Výsledky!$AM$6,Tipy!AK78=Výsledky!$AM$7,Tipy!AK78=Výsledky!$AM$8,Tipy!AK78=Výsledky!$AM$9),IF(VLOOKUP(Tipy!AK78,'Kategórie hráčov'!$A$2:$B$55,2,FALSE)=30,30,20),0))</f>
        <v/>
      </c>
      <c r="AP84" s="130" t="str">
        <f>IF(ISBLANK($AR$3),"",IF(OR(Tipy!AL78=Výsledky!$AP$6,Tipy!AL78=Výsledky!$AP$7,Tipy!AL78=Výsledky!$AP$8,Tipy!AL78=Výsledky!$AP$9),IF(VLOOKUP(Tipy!AL78,'Kategórie hráčov'!$A$2:$B$55,2,FALSE)=30,30,20),0))</f>
        <v/>
      </c>
      <c r="AQ84" s="131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134" t="str">
        <f>IF(ISBLANK($AR$3),"",IF(ISBLANK(Tipy!AH78),"-",SUM(AM84:AQ84)))</f>
        <v/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6.8">
      <c r="A85" s="128">
        <f>Tipy!A79</f>
        <v>25</v>
      </c>
      <c r="B85" s="170" t="str">
        <f>IF(Tipy!B79="","",Tipy!B79)</f>
        <v>wasco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>
        <f>IF(ISBLANK($I$3),"",IF(ISBLANK(Tipy!D79),"-",SUM(D85:H85)))</f>
        <v>0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>
        <f>IF(ISBLANK($W$3),"",IF(ISBLANK(Tipy!P79),0,IF(AND(Tipy!P79=Výsledky!$U$3,Tipy!R79=Výsledky!$W$3),60,0)))</f>
        <v>0</v>
      </c>
      <c r="S85" s="13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30">
        <f>IF(ISBLANK($W$3),"",IF(OR(Tipy!S79=Výsledky!$R$6,Tipy!S79=Výsledky!$R$7,Tipy!S79=Výsledky!$R$8,Tipy!S79=Výsledky!$R$9),IF(VLOOKUP(Tipy!S79,'Kategórie hráčov'!$A$2:$B$55,2,FALSE)=30,30,20),0))</f>
        <v>0</v>
      </c>
      <c r="U85" s="130">
        <f>IF(ISBLANK($W$3),"",IF(OR(Tipy!T79=Výsledky!$U$6,Tipy!T79=Výsledky!$U$7,Tipy!T79=Výsledky!$U$8,Tipy!T79=Výsledky!$U$9),IF(VLOOKUP(Tipy!T79,'Kategórie hráčov'!$A$2:$B$55,2,FALSE)=30,30,20),0))</f>
        <v>0</v>
      </c>
      <c r="V85" s="131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4">
        <f>IF(ISBLANK($W$3),"",IF(ISBLANK(Tipy!P79),"-",SUM(R85:V85)))</f>
        <v>0</v>
      </c>
      <c r="X85" s="133"/>
      <c r="Y85" s="130">
        <f>IF(ISBLANK($AD$3),"",IF(ISBLANK(Tipy!V79),0,IF(AND(Tipy!V79=Výsledky!$AB$3,Tipy!X79=Výsledky!$AD$3),60,0)))</f>
        <v>0</v>
      </c>
      <c r="Z85" s="13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30">
        <f>IF(ISBLANK($AD$3),"",IF(OR(Tipy!Y79=Výsledky!$Y$6,Tipy!Y79=Výsledky!$Y$7,Tipy!Y79=Výsledky!$Y$8,Tipy!Y79=Výsledky!$Y$9),IF(VLOOKUP(Tipy!Y79,'Kategórie hráčov'!$A$2:$B$55,2,FALSE)=30,30,20),0))</f>
        <v>0</v>
      </c>
      <c r="AB85" s="130">
        <f>IF(ISBLANK($AD$3),"",IF(OR(Tipy!Z79=Výsledky!$AB$6,Tipy!Z79=Výsledky!$AB$7,Tipy!Z79=Výsledky!$AB$8,Tipy!Z79=Výsledky!$AB$9),IF(VLOOKUP(Tipy!Z79,'Kategórie hráčov'!$A$2:$B$55,2,FALSE)=30,30,20),0))</f>
        <v>0</v>
      </c>
      <c r="AC85" s="131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4">
        <f>IF(ISBLANK($AD$3),"",IF(ISBLANK(Tipy!V79),"-",SUM(Y85:AC85)))</f>
        <v>0</v>
      </c>
      <c r="AE85" s="133"/>
      <c r="AF85" s="130">
        <f>IF(ISBLANK($AK$3),"",IF(ISBLANK(Tipy!AB79),0,IF(AND(Tipy!AB79=Výsledky!$AI$3,Tipy!AD79=Výsledky!$AK$3),60,0)))</f>
        <v>0</v>
      </c>
      <c r="AG85" s="13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30">
        <f>IF(ISBLANK($AK$3),"",IF(OR(Tipy!AE79=Výsledky!$AF$6,Tipy!AE79=Výsledky!$AF$7,Tipy!AE79=Výsledky!$AF$8,Tipy!AE79=Výsledky!$AF$9),IF(VLOOKUP(Tipy!AE79,'Kategórie hráčov'!$A$2:$B$55,2,FALSE)=30,30,20),0))</f>
        <v>0</v>
      </c>
      <c r="AI85" s="130">
        <f>IF(ISBLANK($AK$3),"",IF(OR(Tipy!AF79=Výsledky!$AI$6,Tipy!AF79=Výsledky!$AI$7,Tipy!AF79=Výsledky!$AI$8,Tipy!AF79=Výsledky!$AI$9),IF(VLOOKUP(Tipy!AF79,'Kategórie hráčov'!$A$2:$B$55,2,FALSE)=30,30,20),0))</f>
        <v>0</v>
      </c>
      <c r="AJ85" s="131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4">
        <f>IF(ISBLANK($AK$3),"",IF(ISBLANK(Tipy!AB79),"-",SUM(AF85:AJ85)))</f>
        <v>20</v>
      </c>
      <c r="AL85" s="133"/>
      <c r="AM85" s="130" t="str">
        <f>IF(ISBLANK($AR$3),"",IF(ISBLANK(Tipy!AH79),0,IF(AND(Tipy!AH79=Výsledky!$AP$3,Tipy!AJ79=Výsledky!$AR$3),60,0)))</f>
        <v/>
      </c>
      <c r="AN85" s="130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130" t="str">
        <f>IF(ISBLANK($AR$3),"",IF(OR(Tipy!AK79=Výsledky!$AM$6,Tipy!AK79=Výsledky!$AM$7,Tipy!AK79=Výsledky!$AM$8,Tipy!AK79=Výsledky!$AM$9),IF(VLOOKUP(Tipy!AK79,'Kategórie hráčov'!$A$2:$B$55,2,FALSE)=30,30,20),0))</f>
        <v/>
      </c>
      <c r="AP85" s="130" t="str">
        <f>IF(ISBLANK($AR$3),"",IF(OR(Tipy!AL79=Výsledky!$AP$6,Tipy!AL79=Výsledky!$AP$7,Tipy!AL79=Výsledky!$AP$8,Tipy!AL79=Výsledky!$AP$9),IF(VLOOKUP(Tipy!AL79,'Kategórie hráčov'!$A$2:$B$55,2,FALSE)=30,30,20),0))</f>
        <v/>
      </c>
      <c r="AQ85" s="131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134" t="str">
        <f>IF(ISBLANK($AR$3),"",IF(ISBLANK(Tipy!AH79),"-",SUM(AM85:AQ85)))</f>
        <v/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6.8">
      <c r="A86" s="128">
        <f>Tipy!A80</f>
        <v>36</v>
      </c>
      <c r="B86" s="170" t="str">
        <f>IF(Tipy!B80="","",Tipy!B80)</f>
        <v>xO2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20</v>
      </c>
      <c r="F86" s="130">
        <f>IF(ISBLANK($I$3),"",IF(OR(Tipy!G80=Výsledky!$D$6,Tipy!G80=Výsledky!$D$7,Tipy!G80=Výsledky!$D$8,Tipy!G80=Výsledky!$D$9),IF(VLOOKUP(Tipy!G80,'Kategórie hráčov'!$A$2:$B$55,2,FALSE)=30,30,20),0))</f>
        <v>20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10</v>
      </c>
      <c r="I86" s="132">
        <f>IF(ISBLANK($I$3),"",IF(ISBLANK(Tipy!D80),"-",SUM(D86:H86)))</f>
        <v>50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20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>
        <f>IF(ISBLANK($P$3),"",IF(ISBLANK(Tipy!J80),"-",SUM(K86:O86)))</f>
        <v>20</v>
      </c>
      <c r="Q86" s="133"/>
      <c r="R86" s="130">
        <f>IF(ISBLANK($W$3),"",IF(ISBLANK(Tipy!P80),0,IF(AND(Tipy!P80=Výsledky!$U$3,Tipy!R80=Výsledky!$W$3),60,0)))</f>
        <v>0</v>
      </c>
      <c r="S86" s="13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30">
        <f>IF(ISBLANK($W$3),"",IF(OR(Tipy!S80=Výsledky!$R$6,Tipy!S80=Výsledky!$R$7,Tipy!S80=Výsledky!$R$8,Tipy!S80=Výsledky!$R$9),IF(VLOOKUP(Tipy!S80,'Kategórie hráčov'!$A$2:$B$55,2,FALSE)=30,30,20),0))</f>
        <v>0</v>
      </c>
      <c r="U86" s="130">
        <f>IF(ISBLANK($W$3),"",IF(OR(Tipy!T80=Výsledky!$U$6,Tipy!T80=Výsledky!$U$7,Tipy!T80=Výsledky!$U$8,Tipy!T80=Výsledky!$U$9),IF(VLOOKUP(Tipy!T80,'Kategórie hráčov'!$A$2:$B$55,2,FALSE)=30,30,20),0))</f>
        <v>0</v>
      </c>
      <c r="V86" s="131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4">
        <f>IF(ISBLANK($W$3),"",IF(ISBLANK(Tipy!P80),"-",SUM(R86:V86)))</f>
        <v>0</v>
      </c>
      <c r="X86" s="133"/>
      <c r="Y86" s="130">
        <f>IF(ISBLANK($AD$3),"",IF(ISBLANK(Tipy!V80),0,IF(AND(Tipy!V80=Výsledky!$AB$3,Tipy!X80=Výsledky!$AD$3),60,0)))</f>
        <v>0</v>
      </c>
      <c r="Z86" s="13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30">
        <f>IF(ISBLANK($AD$3),"",IF(OR(Tipy!Y80=Výsledky!$Y$6,Tipy!Y80=Výsledky!$Y$7,Tipy!Y80=Výsledky!$Y$8,Tipy!Y80=Výsledky!$Y$9),IF(VLOOKUP(Tipy!Y80,'Kategórie hráčov'!$A$2:$B$55,2,FALSE)=30,30,20),0))</f>
        <v>20</v>
      </c>
      <c r="AB86" s="130">
        <f>IF(ISBLANK($AD$3),"",IF(OR(Tipy!Z80=Výsledky!$AB$6,Tipy!Z80=Výsledky!$AB$7,Tipy!Z80=Výsledky!$AB$8,Tipy!Z80=Výsledky!$AB$9),IF(VLOOKUP(Tipy!Z80,'Kategórie hráčov'!$A$2:$B$55,2,FALSE)=30,30,20),0))</f>
        <v>0</v>
      </c>
      <c r="AC86" s="13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4">
        <f>IF(ISBLANK($AD$3),"",IF(ISBLANK(Tipy!V80),"-",SUM(Y86:AC86)))</f>
        <v>20</v>
      </c>
      <c r="AE86" s="133"/>
      <c r="AF86" s="130">
        <f>IF(ISBLANK($AK$3),"",IF(ISBLANK(Tipy!AB80),0,IF(AND(Tipy!AB80=Výsledky!$AI$3,Tipy!AD80=Výsledky!$AK$3),60,0)))</f>
        <v>0</v>
      </c>
      <c r="AG86" s="13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20</v>
      </c>
      <c r="AH86" s="130">
        <f>IF(ISBLANK($AK$3),"",IF(OR(Tipy!AE80=Výsledky!$AF$6,Tipy!AE80=Výsledky!$AF$7,Tipy!AE80=Výsledky!$AF$8,Tipy!AE80=Výsledky!$AF$9),IF(VLOOKUP(Tipy!AE80,'Kategórie hráčov'!$A$2:$B$55,2,FALSE)=30,30,20),0))</f>
        <v>0</v>
      </c>
      <c r="AI86" s="130">
        <f>IF(ISBLANK($AK$3),"",IF(OR(Tipy!AF80=Výsledky!$AI$6,Tipy!AF80=Výsledky!$AI$7,Tipy!AF80=Výsledky!$AI$8,Tipy!AF80=Výsledky!$AI$9),IF(VLOOKUP(Tipy!AF80,'Kategórie hráčov'!$A$2:$B$55,2,FALSE)=30,30,20),0))</f>
        <v>0</v>
      </c>
      <c r="AJ86" s="13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4">
        <f>IF(ISBLANK($AK$3),"",IF(ISBLANK(Tipy!AB80),"-",SUM(AF86:AJ86)))</f>
        <v>20</v>
      </c>
      <c r="AL86" s="133"/>
      <c r="AM86" s="130" t="str">
        <f>IF(ISBLANK($AR$3),"",IF(ISBLANK(Tipy!AH80),0,IF(AND(Tipy!AH80=Výsledky!$AP$3,Tipy!AJ80=Výsledky!$AR$3),60,0)))</f>
        <v/>
      </c>
      <c r="AN86" s="130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130" t="str">
        <f>IF(ISBLANK($AR$3),"",IF(OR(Tipy!AK80=Výsledky!$AM$6,Tipy!AK80=Výsledky!$AM$7,Tipy!AK80=Výsledky!$AM$8,Tipy!AK80=Výsledky!$AM$9),IF(VLOOKUP(Tipy!AK80,'Kategórie hráčov'!$A$2:$B$55,2,FALSE)=30,30,20),0))</f>
        <v/>
      </c>
      <c r="AP86" s="130" t="str">
        <f>IF(ISBLANK($AR$3),"",IF(OR(Tipy!AL80=Výsledky!$AP$6,Tipy!AL80=Výsledky!$AP$7,Tipy!AL80=Výsledky!$AP$8,Tipy!AL80=Výsledky!$AP$9),IF(VLOOKUP(Tipy!AL80,'Kategórie hráčov'!$A$2:$B$55,2,FALSE)=30,30,20),0))</f>
        <v/>
      </c>
      <c r="AQ86" s="131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134" t="str">
        <f>IF(ISBLANK($AR$3),"",IF(ISBLANK(Tipy!AH80),"-",SUM(AM86:AQ86)))</f>
        <v/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6.8">
      <c r="A87" s="128">
        <f>Tipy!A81</f>
        <v>75</v>
      </c>
      <c r="B87" s="170" t="str">
        <f>IF(Tipy!B81="","",Tipy!B81)</f>
        <v>Yankojan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130">
        <f>IF(ISBLANK($I$3),"",IF(OR(Tipy!G81=Výsledky!$D$6,Tipy!G81=Výsledky!$D$7,Tipy!G81=Výsledky!$D$8,Tipy!G81=Výsledky!$D$9),IF(VLOOKUP(Tipy!G81,'Kategórie hráčov'!$A$2:$B$55,2,FALSE)=30,30,20),0))</f>
        <v>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132" t="str">
        <f>IF(ISBLANK($I$3),"",IF(ISBLANK(Tipy!D81),"-",SUM(D87:H87)))</f>
        <v>-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>
        <f>IF(ISBLANK($W$3),"",IF(ISBLANK(Tipy!P81),0,IF(AND(Tipy!P81=Výsledky!$U$3,Tipy!R81=Výsledky!$W$3),60,0)))</f>
        <v>0</v>
      </c>
      <c r="S87" s="13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30">
        <f>IF(ISBLANK($W$3),"",IF(OR(Tipy!S81=Výsledky!$R$6,Tipy!S81=Výsledky!$R$7,Tipy!S81=Výsledky!$R$8,Tipy!S81=Výsledky!$R$9),IF(VLOOKUP(Tipy!S81,'Kategórie hráčov'!$A$2:$B$55,2,FALSE)=30,30,20),0))</f>
        <v>0</v>
      </c>
      <c r="U87" s="130">
        <f>IF(ISBLANK($W$3),"",IF(OR(Tipy!T81=Výsledky!$U$6,Tipy!T81=Výsledky!$U$7,Tipy!T81=Výsledky!$U$8,Tipy!T81=Výsledky!$U$9),IF(VLOOKUP(Tipy!T81,'Kategórie hráčov'!$A$2:$B$55,2,FALSE)=30,30,20),0))</f>
        <v>0</v>
      </c>
      <c r="V87" s="131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4" t="str">
        <f>IF(ISBLANK($W$3),"",IF(ISBLANK(Tipy!P81),"-",SUM(R87:V87)))</f>
        <v>-</v>
      </c>
      <c r="X87" s="133"/>
      <c r="Y87" s="130">
        <f>IF(ISBLANK($AD$3),"",IF(ISBLANK(Tipy!V81),0,IF(AND(Tipy!V81=Výsledky!$AB$3,Tipy!X81=Výsledky!$AD$3),60,0)))</f>
        <v>0</v>
      </c>
      <c r="Z87" s="13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30">
        <f>IF(ISBLANK($AD$3),"",IF(OR(Tipy!Y81=Výsledky!$Y$6,Tipy!Y81=Výsledky!$Y$7,Tipy!Y81=Výsledky!$Y$8,Tipy!Y81=Výsledky!$Y$9),IF(VLOOKUP(Tipy!Y81,'Kategórie hráčov'!$A$2:$B$55,2,FALSE)=30,30,20),0))</f>
        <v>20</v>
      </c>
      <c r="AB87" s="130">
        <f>IF(ISBLANK($AD$3),"",IF(OR(Tipy!Z81=Výsledky!$AB$6,Tipy!Z81=Výsledky!$AB$7,Tipy!Z81=Výsledky!$AB$8,Tipy!Z81=Výsledky!$AB$9),IF(VLOOKUP(Tipy!Z81,'Kategórie hráčov'!$A$2:$B$55,2,FALSE)=30,30,20),0))</f>
        <v>0</v>
      </c>
      <c r="AC87" s="131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4">
        <f>IF(ISBLANK($AD$3),"",IF(ISBLANK(Tipy!V81),"-",SUM(Y87:AC87)))</f>
        <v>20</v>
      </c>
      <c r="AE87" s="133"/>
      <c r="AF87" s="130">
        <f>IF(ISBLANK($AK$3),"",IF(ISBLANK(Tipy!AB81),0,IF(AND(Tipy!AB81=Výsledky!$AI$3,Tipy!AD81=Výsledky!$AK$3),60,0)))</f>
        <v>0</v>
      </c>
      <c r="AG87" s="13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30">
        <f>IF(ISBLANK($AK$3),"",IF(OR(Tipy!AE81=Výsledky!$AF$6,Tipy!AE81=Výsledky!$AF$7,Tipy!AE81=Výsledky!$AF$8,Tipy!AE81=Výsledky!$AF$9),IF(VLOOKUP(Tipy!AE81,'Kategórie hráčov'!$A$2:$B$55,2,FALSE)=30,30,20),0))</f>
        <v>0</v>
      </c>
      <c r="AI87" s="130">
        <f>IF(ISBLANK($AK$3),"",IF(OR(Tipy!AF81=Výsledky!$AI$6,Tipy!AF81=Výsledky!$AI$7,Tipy!AF81=Výsledky!$AI$8,Tipy!AF81=Výsledky!$AI$9),IF(VLOOKUP(Tipy!AF81,'Kategórie hráčov'!$A$2:$B$55,2,FALSE)=30,30,20),0))</f>
        <v>0</v>
      </c>
      <c r="AJ87" s="13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4">
        <f>IF(ISBLANK($AK$3),"",IF(ISBLANK(Tipy!AB81),"-",SUM(AF87:AJ87)))</f>
        <v>20</v>
      </c>
      <c r="AL87" s="133"/>
      <c r="AM87" s="130" t="str">
        <f>IF(ISBLANK($AR$3),"",IF(ISBLANK(Tipy!AH81),0,IF(AND(Tipy!AH81=Výsledky!$AP$3,Tipy!AJ81=Výsledky!$AR$3),60,0)))</f>
        <v/>
      </c>
      <c r="AN87" s="130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130" t="str">
        <f>IF(ISBLANK($AR$3),"",IF(OR(Tipy!AK81=Výsledky!$AM$6,Tipy!AK81=Výsledky!$AM$7,Tipy!AK81=Výsledky!$AM$8,Tipy!AK81=Výsledky!$AM$9),IF(VLOOKUP(Tipy!AK81,'Kategórie hráčov'!$A$2:$B$55,2,FALSE)=30,30,20),0))</f>
        <v/>
      </c>
      <c r="AP87" s="130" t="str">
        <f>IF(ISBLANK($AR$3),"",IF(OR(Tipy!AL81=Výsledky!$AP$6,Tipy!AL81=Výsledky!$AP$7,Tipy!AL81=Výsledky!$AP$8,Tipy!AL81=Výsledky!$AP$9),IF(VLOOKUP(Tipy!AL81,'Kategórie hráčov'!$A$2:$B$55,2,FALSE)=30,30,20),0))</f>
        <v/>
      </c>
      <c r="AQ87" s="131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134" t="str">
        <f>IF(ISBLANK($AR$3),"",IF(ISBLANK(Tipy!AH81),"-",SUM(AM87:AQ87)))</f>
        <v/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6.8">
      <c r="A88" s="128">
        <f>Tipy!A82</f>
        <v>16</v>
      </c>
      <c r="B88" s="170" t="str">
        <f>IF(Tipy!B82="","",Tipy!B82)</f>
        <v>Zamči</v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20</v>
      </c>
      <c r="G88" s="130">
        <f>IF(ISBLANK($I$3),"",IF(OR(Tipy!H82=Výsledky!$G$6,Tipy!H82=Výsledky!$G$7,Tipy!H82=Výsledky!$G$8,Tipy!H82=Výsledky!$G$9),IF(VLOOKUP(Tipy!H82,'Kategórie hráčov'!$A$2:$B$55,2,FALSE)=30,30,20),0))</f>
        <v>20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>
        <f>IF(ISBLANK($I$3),"",IF(ISBLANK(Tipy!D82),"-",SUM(D88:H88)))</f>
        <v>40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 t="str">
        <f>IF(ISBLANK($P$3),"",IF(ISBLANK(Tipy!J82),"-",SUM(K88:O88)))</f>
        <v>-</v>
      </c>
      <c r="Q88" s="133"/>
      <c r="R88" s="130">
        <f>IF(ISBLANK($W$3),"",IF(ISBLANK(Tipy!P82),0,IF(AND(Tipy!P82=Výsledky!$U$3,Tipy!R82=Výsledky!$W$3),60,0)))</f>
        <v>0</v>
      </c>
      <c r="S88" s="13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30">
        <f>IF(ISBLANK($W$3),"",IF(OR(Tipy!S82=Výsledky!$R$6,Tipy!S82=Výsledky!$R$7,Tipy!S82=Výsledky!$R$8,Tipy!S82=Výsledky!$R$9),IF(VLOOKUP(Tipy!S82,'Kategórie hráčov'!$A$2:$B$55,2,FALSE)=30,30,20),0))</f>
        <v>0</v>
      </c>
      <c r="U88" s="130">
        <f>IF(ISBLANK($W$3),"",IF(OR(Tipy!T82=Výsledky!$U$6,Tipy!T82=Výsledky!$U$7,Tipy!T82=Výsledky!$U$8,Tipy!T82=Výsledky!$U$9),IF(VLOOKUP(Tipy!T82,'Kategórie hráčov'!$A$2:$B$55,2,FALSE)=30,30,20),0))</f>
        <v>0</v>
      </c>
      <c r="V88" s="131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4">
        <f>IF(ISBLANK($W$3),"",IF(ISBLANK(Tipy!P82),"-",SUM(R88:V88)))</f>
        <v>0</v>
      </c>
      <c r="X88" s="133"/>
      <c r="Y88" s="130">
        <f>IF(ISBLANK($AD$3),"",IF(ISBLANK(Tipy!V82),0,IF(AND(Tipy!V82=Výsledky!$AB$3,Tipy!X82=Výsledky!$AD$3),60,0)))</f>
        <v>0</v>
      </c>
      <c r="Z88" s="13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30">
        <f>IF(ISBLANK($AD$3),"",IF(OR(Tipy!Y82=Výsledky!$Y$6,Tipy!Y82=Výsledky!$Y$7,Tipy!Y82=Výsledky!$Y$8,Tipy!Y82=Výsledky!$Y$9),IF(VLOOKUP(Tipy!Y82,'Kategórie hráčov'!$A$2:$B$55,2,FALSE)=30,30,20),0))</f>
        <v>20</v>
      </c>
      <c r="AB88" s="130">
        <f>IF(ISBLANK($AD$3),"",IF(OR(Tipy!Z82=Výsledky!$AB$6,Tipy!Z82=Výsledky!$AB$7,Tipy!Z82=Výsledky!$AB$8,Tipy!Z82=Výsledky!$AB$9),IF(VLOOKUP(Tipy!Z82,'Kategórie hráčov'!$A$2:$B$55,2,FALSE)=30,30,20),0))</f>
        <v>0</v>
      </c>
      <c r="AC88" s="131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4">
        <f>IF(ISBLANK($AD$3),"",IF(ISBLANK(Tipy!V82),"-",SUM(Y88:AC88)))</f>
        <v>20</v>
      </c>
      <c r="AE88" s="133"/>
      <c r="AF88" s="130">
        <f>IF(ISBLANK($AK$3),"",IF(ISBLANK(Tipy!AB82),0,IF(AND(Tipy!AB82=Výsledky!$AI$3,Tipy!AD82=Výsledky!$AK$3),60,0)))</f>
        <v>0</v>
      </c>
      <c r="AG88" s="13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0</v>
      </c>
      <c r="AH88" s="130">
        <f>IF(ISBLANK($AK$3),"",IF(OR(Tipy!AE82=Výsledky!$AF$6,Tipy!AE82=Výsledky!$AF$7,Tipy!AE82=Výsledky!$AF$8,Tipy!AE82=Výsledky!$AF$9),IF(VLOOKUP(Tipy!AE82,'Kategórie hráčov'!$A$2:$B$55,2,FALSE)=30,30,20),0))</f>
        <v>0</v>
      </c>
      <c r="AI88" s="130">
        <f>IF(ISBLANK($AK$3),"",IF(OR(Tipy!AF82=Výsledky!$AI$6,Tipy!AF82=Výsledky!$AI$7,Tipy!AF82=Výsledky!$AI$8,Tipy!AF82=Výsledky!$AI$9),IF(VLOOKUP(Tipy!AF82,'Kategórie hráčov'!$A$2:$B$55,2,FALSE)=30,30,20),0))</f>
        <v>0</v>
      </c>
      <c r="AJ88" s="13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4" t="str">
        <f>IF(ISBLANK($AK$3),"",IF(ISBLANK(Tipy!AB82),"-",SUM(AF88:AJ88)))</f>
        <v>-</v>
      </c>
      <c r="AL88" s="133"/>
      <c r="AM88" s="130" t="str">
        <f>IF(ISBLANK($AR$3),"",IF(ISBLANK(Tipy!AH82),0,IF(AND(Tipy!AH82=Výsledky!$AP$3,Tipy!AJ82=Výsledky!$AR$3),60,0)))</f>
        <v/>
      </c>
      <c r="AN88" s="130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130" t="str">
        <f>IF(ISBLANK($AR$3),"",IF(OR(Tipy!AK82=Výsledky!$AM$6,Tipy!AK82=Výsledky!$AM$7,Tipy!AK82=Výsledky!$AM$8,Tipy!AK82=Výsledky!$AM$9),IF(VLOOKUP(Tipy!AK82,'Kategórie hráčov'!$A$2:$B$55,2,FALSE)=30,30,20),0))</f>
        <v/>
      </c>
      <c r="AP88" s="130" t="str">
        <f>IF(ISBLANK($AR$3),"",IF(OR(Tipy!AL82=Výsledky!$AP$6,Tipy!AL82=Výsledky!$AP$7,Tipy!AL82=Výsledky!$AP$8,Tipy!AL82=Výsledky!$AP$9),IF(VLOOKUP(Tipy!AL82,'Kategórie hráčov'!$A$2:$B$55,2,FALSE)=30,30,20),0))</f>
        <v/>
      </c>
      <c r="AQ88" s="131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134" t="str">
        <f>IF(ISBLANK($AR$3),"",IF(ISBLANK(Tipy!AH82),"-",SUM(AM88:AQ88)))</f>
        <v/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6.8">
      <c r="A89" s="128">
        <f>Tipy!A83</f>
        <v>49</v>
      </c>
      <c r="B89" s="170" t="str">
        <f>IF(Tipy!B83="","",Tipy!B83)</f>
        <v>zoso13</v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30">
        <f>IF(ISBLANK($I$3),"",IF(OR(Tipy!G83=Výsledky!$D$6,Tipy!G83=Výsledky!$D$7,Tipy!G83=Výsledky!$D$8,Tipy!G83=Výsledky!$D$9),IF(VLOOKUP(Tipy!G83,'Kategórie hráčov'!$A$2:$B$55,2,FALSE)=30,30,20),0))</f>
        <v>20</v>
      </c>
      <c r="G89" s="130">
        <f>IF(ISBLANK($I$3),"",IF(OR(Tipy!H83=Výsledky!$G$6,Tipy!H83=Výsledky!$G$7,Tipy!H83=Výsledky!$G$8,Tipy!H83=Výsledky!$G$9),IF(VLOOKUP(Tipy!H83,'Kategórie hráčov'!$A$2:$B$55,2,FALSE)=30,30,20),0))</f>
        <v>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10</v>
      </c>
      <c r="I89" s="132">
        <f>IF(ISBLANK($I$3),"",IF(ISBLANK(Tipy!D83),"-",SUM(D89:H89)))</f>
        <v>50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20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>
        <f>IF(ISBLANK($P$3),"",IF(ISBLANK(Tipy!J83),"-",SUM(K89:O89)))</f>
        <v>20</v>
      </c>
      <c r="Q89" s="133"/>
      <c r="R89" s="130">
        <f>IF(ISBLANK($W$3),"",IF(ISBLANK(Tipy!P83),0,IF(AND(Tipy!P83=Výsledky!$U$3,Tipy!R83=Výsledky!$W$3),60,0)))</f>
        <v>0</v>
      </c>
      <c r="S89" s="13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30">
        <f>IF(ISBLANK($W$3),"",IF(OR(Tipy!S83=Výsledky!$R$6,Tipy!S83=Výsledky!$R$7,Tipy!S83=Výsledky!$R$8,Tipy!S83=Výsledky!$R$9),IF(VLOOKUP(Tipy!S83,'Kategórie hráčov'!$A$2:$B$55,2,FALSE)=30,30,20),0))</f>
        <v>0</v>
      </c>
      <c r="U89" s="130">
        <f>IF(ISBLANK($W$3),"",IF(OR(Tipy!T83=Výsledky!$U$6,Tipy!T83=Výsledky!$U$7,Tipy!T83=Výsledky!$U$8,Tipy!T83=Výsledky!$U$9),IF(VLOOKUP(Tipy!T83,'Kategórie hráčov'!$A$2:$B$55,2,FALSE)=30,30,20),0))</f>
        <v>0</v>
      </c>
      <c r="V89" s="131">
        <f>IF(ISBLANK($W$3),"",IF(ISBLANK(Tipy!J83),0,IF(OR(AND(Tipy!P83=Výsledky!$U$3,OR(Tipy!R83=Výsledky!$W$3+1,Tipy!R83=Výsledky!$W$3-1)),AND(Tipy!R83=Výsledky!$W$3,OR(Tipy!P83=Výsledky!$U$3+1,Tipy!P83=Výsledky!$U$3-1))),10,0)))</f>
        <v>10</v>
      </c>
      <c r="W89" s="134">
        <f>IF(ISBLANK($W$3),"",IF(ISBLANK(Tipy!P83),"-",SUM(R89:V89)))</f>
        <v>10</v>
      </c>
      <c r="X89" s="133"/>
      <c r="Y89" s="130">
        <f>IF(ISBLANK($AD$3),"",IF(ISBLANK(Tipy!V83),0,IF(AND(Tipy!V83=Výsledky!$AB$3,Tipy!X83=Výsledky!$AD$3),60,0)))</f>
        <v>0</v>
      </c>
      <c r="Z89" s="13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30">
        <f>IF(ISBLANK($AD$3),"",IF(OR(Tipy!Y83=Výsledky!$Y$6,Tipy!Y83=Výsledky!$Y$7,Tipy!Y83=Výsledky!$Y$8,Tipy!Y83=Výsledky!$Y$9),IF(VLOOKUP(Tipy!Y83,'Kategórie hráčov'!$A$2:$B$55,2,FALSE)=30,30,20),0))</f>
        <v>20</v>
      </c>
      <c r="AB89" s="130">
        <f>IF(ISBLANK($AD$3),"",IF(OR(Tipy!Z83=Výsledky!$AB$6,Tipy!Z83=Výsledky!$AB$7,Tipy!Z83=Výsledky!$AB$8,Tipy!Z83=Výsledky!$AB$9),IF(VLOOKUP(Tipy!Z83,'Kategórie hráčov'!$A$2:$B$55,2,FALSE)=30,30,20),0))</f>
        <v>0</v>
      </c>
      <c r="AC89" s="13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4">
        <f>IF(ISBLANK($AD$3),"",IF(ISBLANK(Tipy!V83),"-",SUM(Y89:AC89)))</f>
        <v>20</v>
      </c>
      <c r="AE89" s="133"/>
      <c r="AF89" s="130">
        <f>IF(ISBLANK($AK$3),"",IF(ISBLANK(Tipy!AB83),0,IF(AND(Tipy!AB83=Výsledky!$AI$3,Tipy!AD83=Výsledky!$AK$3),60,0)))</f>
        <v>0</v>
      </c>
      <c r="AG89" s="13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20</v>
      </c>
      <c r="AH89" s="130">
        <f>IF(ISBLANK($AK$3),"",IF(OR(Tipy!AE83=Výsledky!$AF$6,Tipy!AE83=Výsledky!$AF$7,Tipy!AE83=Výsledky!$AF$8,Tipy!AE83=Výsledky!$AF$9),IF(VLOOKUP(Tipy!AE83,'Kategórie hráčov'!$A$2:$B$55,2,FALSE)=30,30,20),0))</f>
        <v>0</v>
      </c>
      <c r="AI89" s="130">
        <f>IF(ISBLANK($AK$3),"",IF(OR(Tipy!AF83=Výsledky!$AI$6,Tipy!AF83=Výsledky!$AI$7,Tipy!AF83=Výsledky!$AI$8,Tipy!AF83=Výsledky!$AI$9),IF(VLOOKUP(Tipy!AF83,'Kategórie hráčov'!$A$2:$B$55,2,FALSE)=30,30,20),0))</f>
        <v>0</v>
      </c>
      <c r="AJ89" s="13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4">
        <f>IF(ISBLANK($AK$3),"",IF(ISBLANK(Tipy!AB83),"-",SUM(AF89:AJ89)))</f>
        <v>20</v>
      </c>
      <c r="AL89" s="133"/>
      <c r="AM89" s="130" t="str">
        <f>IF(ISBLANK($AR$3),"",IF(ISBLANK(Tipy!AH83),0,IF(AND(Tipy!AH83=Výsledky!$AP$3,Tipy!AJ83=Výsledky!$AR$3),60,0)))</f>
        <v/>
      </c>
      <c r="AN89" s="130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130" t="str">
        <f>IF(ISBLANK($AR$3),"",IF(OR(Tipy!AK83=Výsledky!$AM$6,Tipy!AK83=Výsledky!$AM$7,Tipy!AK83=Výsledky!$AM$8,Tipy!AK83=Výsledky!$AM$9),IF(VLOOKUP(Tipy!AK83,'Kategórie hráčov'!$A$2:$B$55,2,FALSE)=30,30,20),0))</f>
        <v/>
      </c>
      <c r="AP89" s="130" t="str">
        <f>IF(ISBLANK($AR$3),"",IF(OR(Tipy!AL83=Výsledky!$AP$6,Tipy!AL83=Výsledky!$AP$7,Tipy!AL83=Výsledky!$AP$8,Tipy!AL83=Výsledky!$AP$9),IF(VLOOKUP(Tipy!AL83,'Kategórie hráčov'!$A$2:$B$55,2,FALSE)=30,30,20),0))</f>
        <v/>
      </c>
      <c r="AQ89" s="131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134" t="str">
        <f>IF(ISBLANK($AR$3),"",IF(ISBLANK(Tipy!AH83),"-",SUM(AM89:AQ89)))</f>
        <v/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6.8">
      <c r="A90" s="128" t="str">
        <f>Tipy!A84</f>
        <v/>
      </c>
      <c r="B90" s="170" t="str">
        <f>IF(Tipy!B84="","",Tipy!B84)</f>
        <v/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130">
        <f>IF(ISBLANK($I$3),"",IF(OR(Tipy!G84=Výsledky!$D$6,Tipy!G84=Výsledky!$D$7,Tipy!G84=Výsledky!$D$8,Tipy!G84=Výsledky!$D$9),IF(VLOOKUP(Tipy!G84,'Kategórie hráčov'!$A$2:$B$55,2,FALSE)=30,30,20),0))</f>
        <v>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32" t="str">
        <f>IF(ISBLANK($I$3),"",IF(ISBLANK(Tipy!D84),"-",SUM(D90:H90)))</f>
        <v>-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 t="str">
        <f>IF(ISBLANK($P$3),"",IF(ISBLANK(Tipy!J84),"-",SUM(K90:O90)))</f>
        <v>-</v>
      </c>
      <c r="Q90" s="133"/>
      <c r="R90" s="130">
        <f>IF(ISBLANK($W$3),"",IF(ISBLANK(Tipy!P84),0,IF(AND(Tipy!P84=Výsledky!$U$3,Tipy!R84=Výsledky!$W$3),60,0)))</f>
        <v>0</v>
      </c>
      <c r="S90" s="13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30">
        <f>IF(ISBLANK($W$3),"",IF(OR(Tipy!S84=Výsledky!$R$6,Tipy!S84=Výsledky!$R$7,Tipy!S84=Výsledky!$R$8,Tipy!S84=Výsledky!$R$9),IF(VLOOKUP(Tipy!S84,'Kategórie hráčov'!$A$2:$B$55,2,FALSE)=30,30,20),0))</f>
        <v>0</v>
      </c>
      <c r="U90" s="130">
        <f>IF(ISBLANK($W$3),"",IF(OR(Tipy!T84=Výsledky!$U$6,Tipy!T84=Výsledky!$U$7,Tipy!T84=Výsledky!$U$8,Tipy!T84=Výsledky!$U$9),IF(VLOOKUP(Tipy!T84,'Kategórie hráčov'!$A$2:$B$55,2,FALSE)=30,30,20),0))</f>
        <v>0</v>
      </c>
      <c r="V90" s="131">
        <f>IF(ISBLANK($W$3),"",IF(ISBLANK(Tipy!J84),0,IF(OR(AND(Tipy!P84=Výsledky!$U$3,OR(Tipy!R84=Výsledky!$W$3+1,Tipy!R84=Výsledky!$W$3-1)),AND(Tipy!R84=Výsledky!$W$3,OR(Tipy!P84=Výsledky!$U$3+1,Tipy!P84=Výsledky!$U$3-1))),10,0)))</f>
        <v>0</v>
      </c>
      <c r="W90" s="134" t="str">
        <f>IF(ISBLANK($W$3),"",IF(ISBLANK(Tipy!P84),"-",SUM(R90:V90)))</f>
        <v>-</v>
      </c>
      <c r="X90" s="133"/>
      <c r="Y90" s="130">
        <f>IF(ISBLANK($AD$3),"",IF(ISBLANK(Tipy!V84),0,IF(AND(Tipy!V84=Výsledky!$AB$3,Tipy!X84=Výsledky!$AD$3),60,0)))</f>
        <v>0</v>
      </c>
      <c r="Z90" s="13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30">
        <f>IF(ISBLANK($AD$3),"",IF(OR(Tipy!Y84=Výsledky!$Y$6,Tipy!Y84=Výsledky!$Y$7,Tipy!Y84=Výsledky!$Y$8,Tipy!Y84=Výsledky!$Y$9),IF(VLOOKUP(Tipy!Y84,'Kategórie hráčov'!$A$2:$B$55,2,FALSE)=30,30,20),0))</f>
        <v>0</v>
      </c>
      <c r="AB90" s="130">
        <f>IF(ISBLANK($AD$3),"",IF(OR(Tipy!Z84=Výsledky!$AB$6,Tipy!Z84=Výsledky!$AB$7,Tipy!Z84=Výsledky!$AB$8,Tipy!Z84=Výsledky!$AB$9),IF(VLOOKUP(Tipy!Z84,'Kategórie hráčov'!$A$2:$B$55,2,FALSE)=30,30,20),0))</f>
        <v>0</v>
      </c>
      <c r="AC90" s="13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4" t="str">
        <f>IF(ISBLANK($AD$3),"",IF(ISBLANK(Tipy!V84),"-",SUM(Y90:AC90)))</f>
        <v>-</v>
      </c>
      <c r="AE90" s="133"/>
      <c r="AF90" s="130">
        <f>IF(ISBLANK($AK$3),"",IF(ISBLANK(Tipy!AB84),0,IF(AND(Tipy!AB84=Výsledky!$AI$3,Tipy!AD84=Výsledky!$AK$3),60,0)))</f>
        <v>0</v>
      </c>
      <c r="AG90" s="13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30">
        <f>IF(ISBLANK($AK$3),"",IF(OR(Tipy!AE84=Výsledky!$AF$6,Tipy!AE84=Výsledky!$AF$7,Tipy!AE84=Výsledky!$AF$8,Tipy!AE84=Výsledky!$AF$9),IF(VLOOKUP(Tipy!AE84,'Kategórie hráčov'!$A$2:$B$55,2,FALSE)=30,30,20),0))</f>
        <v>0</v>
      </c>
      <c r="AI90" s="130">
        <f>IF(ISBLANK($AK$3),"",IF(OR(Tipy!AF84=Výsledky!$AI$6,Tipy!AF84=Výsledky!$AI$7,Tipy!AF84=Výsledky!$AI$8,Tipy!AF84=Výsledky!$AI$9),IF(VLOOKUP(Tipy!AF84,'Kategórie hráčov'!$A$2:$B$55,2,FALSE)=30,30,20),0))</f>
        <v>0</v>
      </c>
      <c r="AJ90" s="13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 t="str">
        <f>IF(ISBLANK($AK$3),"",IF(ISBLANK(Tipy!AB84),"-",SUM(AF90:AJ90)))</f>
        <v>-</v>
      </c>
      <c r="AL90" s="133"/>
      <c r="AM90" s="130" t="str">
        <f>IF(ISBLANK($AR$3),"",IF(ISBLANK(Tipy!AH84),0,IF(AND(Tipy!AH84=Výsledky!$AP$3,Tipy!AJ84=Výsledky!$AR$3),60,0)))</f>
        <v/>
      </c>
      <c r="AN90" s="130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130" t="str">
        <f>IF(ISBLANK($AR$3),"",IF(OR(Tipy!AK84=Výsledky!$AM$6,Tipy!AK84=Výsledky!$AM$7,Tipy!AK84=Výsledky!$AM$8,Tipy!AK84=Výsledky!$AM$9),IF(VLOOKUP(Tipy!AK84,'Kategórie hráčov'!$A$2:$B$55,2,FALSE)=30,30,20),0))</f>
        <v/>
      </c>
      <c r="AP90" s="130" t="str">
        <f>IF(ISBLANK($AR$3),"",IF(OR(Tipy!AL84=Výsledky!$AP$6,Tipy!AL84=Výsledky!$AP$7,Tipy!AL84=Výsledky!$AP$8,Tipy!AL84=Výsledky!$AP$9),IF(VLOOKUP(Tipy!AL84,'Kategórie hráčov'!$A$2:$B$55,2,FALSE)=30,30,20),0))</f>
        <v/>
      </c>
      <c r="AQ90" s="131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134" t="str">
        <f>IF(ISBLANK($AR$3),"",IF(ISBLANK(Tipy!AH84),"-",SUM(AM90:AQ90)))</f>
        <v/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6.8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>
        <f>IF(ISBLANK($W$3),"",IF(ISBLANK(Tipy!P85),0,IF(AND(Tipy!P85=Výsledky!$U$3,Tipy!R85=Výsledky!$W$3),60,0)))</f>
        <v>0</v>
      </c>
      <c r="S91" s="13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0</v>
      </c>
      <c r="T91" s="130">
        <f>IF(ISBLANK($W$3),"",IF(OR(Tipy!S85=Výsledky!$R$6,Tipy!S85=Výsledky!$R$7,Tipy!S85=Výsledky!$R$8,Tipy!S85=Výsledky!$R$9),IF(VLOOKUP(Tipy!S85,'Kategórie hráčov'!$A$2:$B$55,2,FALSE)=30,30,20),0))</f>
        <v>0</v>
      </c>
      <c r="U91" s="130">
        <f>IF(ISBLANK($W$3),"",IF(OR(Tipy!T85=Výsledky!$U$6,Tipy!T85=Výsledky!$U$7,Tipy!T85=Výsledky!$U$8,Tipy!T85=Výsledky!$U$9),IF(VLOOKUP(Tipy!T85,'Kategórie hráčov'!$A$2:$B$55,2,FALSE)=30,30,20),0))</f>
        <v>0</v>
      </c>
      <c r="V91" s="131">
        <f>IF(ISBLANK($W$3),"",IF(ISBLANK(Tipy!J85),0,IF(OR(AND(Tipy!P85=Výsledky!$U$3,OR(Tipy!R85=Výsledky!$W$3+1,Tipy!R85=Výsledky!$W$3-1)),AND(Tipy!R85=Výsledky!$W$3,OR(Tipy!P85=Výsledky!$U$3+1,Tipy!P85=Výsledky!$U$3-1))),10,0)))</f>
        <v>0</v>
      </c>
      <c r="W91" s="134" t="str">
        <f>IF(ISBLANK($W$3),"",IF(ISBLANK(Tipy!P85),"-",SUM(R91:V91)))</f>
        <v>-</v>
      </c>
      <c r="X91" s="133"/>
      <c r="Y91" s="130">
        <f>IF(ISBLANK($AD$3),"",IF(ISBLANK(Tipy!V85),0,IF(AND(Tipy!V85=Výsledky!$AB$3,Tipy!X85=Výsledky!$AD$3),60,0)))</f>
        <v>0</v>
      </c>
      <c r="Z91" s="13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0</v>
      </c>
      <c r="AA91" s="130">
        <f>IF(ISBLANK($AD$3),"",IF(OR(Tipy!Y85=Výsledky!$Y$6,Tipy!Y85=Výsledky!$Y$7,Tipy!Y85=Výsledky!$Y$8,Tipy!Y85=Výsledky!$Y$9),IF(VLOOKUP(Tipy!Y85,'Kategórie hráčov'!$A$2:$B$55,2,FALSE)=30,30,20),0))</f>
        <v>0</v>
      </c>
      <c r="AB91" s="130">
        <f>IF(ISBLANK($AD$3),"",IF(OR(Tipy!Z85=Výsledky!$AB$6,Tipy!Z85=Výsledky!$AB$7,Tipy!Z85=Výsledky!$AB$8,Tipy!Z85=Výsledky!$AB$9),IF(VLOOKUP(Tipy!Z85,'Kategórie hráčov'!$A$2:$B$55,2,FALSE)=30,30,20),0))</f>
        <v>0</v>
      </c>
      <c r="AC91" s="13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34" t="str">
        <f>IF(ISBLANK($AD$3),"",IF(ISBLANK(Tipy!V85),"-",SUM(Y91:AC91)))</f>
        <v>-</v>
      </c>
      <c r="AE91" s="133"/>
      <c r="AF91" s="130">
        <f>IF(ISBLANK($AK$3),"",IF(ISBLANK(Tipy!AB85),0,IF(AND(Tipy!AB85=Výsledky!$AI$3,Tipy!AD85=Výsledky!$AK$3),60,0)))</f>
        <v>0</v>
      </c>
      <c r="AG91" s="13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30">
        <f>IF(ISBLANK($AK$3),"",IF(OR(Tipy!AE85=Výsledky!$AF$6,Tipy!AE85=Výsledky!$AF$7,Tipy!AE85=Výsledky!$AF$8,Tipy!AE85=Výsledky!$AF$9),IF(VLOOKUP(Tipy!AE85,'Kategórie hráčov'!$A$2:$B$55,2,FALSE)=30,30,20),0))</f>
        <v>0</v>
      </c>
      <c r="AI91" s="130">
        <f>IF(ISBLANK($AK$3),"",IF(OR(Tipy!AF85=Výsledky!$AI$6,Tipy!AF85=Výsledky!$AI$7,Tipy!AF85=Výsledky!$AI$8,Tipy!AF85=Výsledky!$AI$9),IF(VLOOKUP(Tipy!AF85,'Kategórie hráčov'!$A$2:$B$55,2,FALSE)=30,30,20),0))</f>
        <v>0</v>
      </c>
      <c r="AJ91" s="13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34" t="str">
        <f>IF(ISBLANK($AK$3),"",IF(ISBLANK(Tipy!AB85),"-",SUM(AF91:AJ91)))</f>
        <v>-</v>
      </c>
      <c r="AL91" s="133"/>
      <c r="AM91" s="130" t="str">
        <f>IF(ISBLANK($AR$3),"",IF(ISBLANK(Tipy!AH85),0,IF(AND(Tipy!AH85=Výsledky!$AP$3,Tipy!AJ85=Výsledky!$AR$3),60,0)))</f>
        <v/>
      </c>
      <c r="AN91" s="130" t="str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/>
      </c>
      <c r="AO91" s="130" t="str">
        <f>IF(ISBLANK($AR$3),"",IF(OR(Tipy!AK85=Výsledky!$AM$6,Tipy!AK85=Výsledky!$AM$7,Tipy!AK85=Výsledky!$AM$8,Tipy!AK85=Výsledky!$AM$9),IF(VLOOKUP(Tipy!AK85,'Kategórie hráčov'!$A$2:$B$55,2,FALSE)=30,30,20),0))</f>
        <v/>
      </c>
      <c r="AP91" s="130" t="str">
        <f>IF(ISBLANK($AR$3),"",IF(OR(Tipy!AL85=Výsledky!$AP$6,Tipy!AL85=Výsledky!$AP$7,Tipy!AL85=Výsledky!$AP$8,Tipy!AL85=Výsledky!$AP$9),IF(VLOOKUP(Tipy!AL85,'Kategórie hráčov'!$A$2:$B$55,2,FALSE)=30,30,20),0))</f>
        <v/>
      </c>
      <c r="AQ91" s="131" t="str">
        <f>IF(ISBLANK($AR$3),"",IF(ISBLANK(Tipy!AH85),0,IF(OR(AND(Tipy!AH85=Výsledky!$AP$3,OR(Tipy!AJ85=Výsledky!$AR$3+1,Tipy!AJ85=Výsledky!$AR$3-1)),AND(Tipy!AJ85=Výsledky!$AR$3,OR(Tipy!AH85=Výsledky!$AP$3+1,Tipy!AH85=Výsledky!$AP$3-1))),10,0)))</f>
        <v/>
      </c>
      <c r="AR91" s="134" t="str">
        <f>IF(ISBLANK($AR$3),"",IF(ISBLANK(Tipy!AH85),"-",SUM(AM91:AQ91)))</f>
        <v/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6.8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>
        <f>IF(ISBLANK($W$3),"",IF(ISBLANK(Tipy!P86),0,IF(AND(Tipy!P86=Výsledky!$U$3,Tipy!R86=Výsledky!$W$3),60,0)))</f>
        <v>0</v>
      </c>
      <c r="S92" s="13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30">
        <f>IF(ISBLANK($W$3),"",IF(OR(Tipy!S86=Výsledky!$R$6,Tipy!S86=Výsledky!$R$7,Tipy!S86=Výsledky!$R$8,Tipy!S86=Výsledky!$R$9),IF(VLOOKUP(Tipy!S86,'Kategórie hráčov'!$A$2:$B$55,2,FALSE)=30,30,20),0))</f>
        <v>0</v>
      </c>
      <c r="U92" s="130">
        <f>IF(ISBLANK($W$3),"",IF(OR(Tipy!T86=Výsledky!$U$6,Tipy!T86=Výsledky!$U$7,Tipy!T86=Výsledky!$U$8,Tipy!T86=Výsledky!$U$9),IF(VLOOKUP(Tipy!T86,'Kategórie hráčov'!$A$2:$B$55,2,FALSE)=30,30,20),0))</f>
        <v>0</v>
      </c>
      <c r="V92" s="131">
        <f>IF(ISBLANK($W$3),"",IF(ISBLANK(Tipy!J86),0,IF(OR(AND(Tipy!P86=Výsledky!$U$3,OR(Tipy!R86=Výsledky!$W$3+1,Tipy!R86=Výsledky!$W$3-1)),AND(Tipy!R86=Výsledky!$W$3,OR(Tipy!P86=Výsledky!$U$3+1,Tipy!P86=Výsledky!$U$3-1))),10,0)))</f>
        <v>0</v>
      </c>
      <c r="W92" s="134" t="str">
        <f>IF(ISBLANK($W$3),"",IF(ISBLANK(Tipy!P86),"-",SUM(R92:V92)))</f>
        <v>-</v>
      </c>
      <c r="X92" s="133"/>
      <c r="Y92" s="130">
        <f>IF(ISBLANK($AD$3),"",IF(ISBLANK(Tipy!V86),0,IF(AND(Tipy!V86=Výsledky!$AB$3,Tipy!X86=Výsledky!$AD$3),60,0)))</f>
        <v>0</v>
      </c>
      <c r="Z92" s="13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0</v>
      </c>
      <c r="AA92" s="130">
        <f>IF(ISBLANK($AD$3),"",IF(OR(Tipy!Y86=Výsledky!$Y$6,Tipy!Y86=Výsledky!$Y$7,Tipy!Y86=Výsledky!$Y$8,Tipy!Y86=Výsledky!$Y$9),IF(VLOOKUP(Tipy!Y86,'Kategórie hráčov'!$A$2:$B$55,2,FALSE)=30,30,20),0))</f>
        <v>0</v>
      </c>
      <c r="AB92" s="130">
        <f>IF(ISBLANK($AD$3),"",IF(OR(Tipy!Z86=Výsledky!$AB$6,Tipy!Z86=Výsledky!$AB$7,Tipy!Z86=Výsledky!$AB$8,Tipy!Z86=Výsledky!$AB$9),IF(VLOOKUP(Tipy!Z86,'Kategórie hráčov'!$A$2:$B$55,2,FALSE)=30,30,20),0))</f>
        <v>0</v>
      </c>
      <c r="AC92" s="13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34" t="str">
        <f>IF(ISBLANK($AD$3),"",IF(ISBLANK(Tipy!V86),"-",SUM(Y92:AC92)))</f>
        <v>-</v>
      </c>
      <c r="AE92" s="133"/>
      <c r="AF92" s="130">
        <f>IF(ISBLANK($AK$3),"",IF(ISBLANK(Tipy!AB86),0,IF(AND(Tipy!AB86=Výsledky!$AI$3,Tipy!AD86=Výsledky!$AK$3),60,0)))</f>
        <v>0</v>
      </c>
      <c r="AG92" s="13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0</v>
      </c>
      <c r="AH92" s="130">
        <f>IF(ISBLANK($AK$3),"",IF(OR(Tipy!AE86=Výsledky!$AF$6,Tipy!AE86=Výsledky!$AF$7,Tipy!AE86=Výsledky!$AF$8,Tipy!AE86=Výsledky!$AF$9),IF(VLOOKUP(Tipy!AE86,'Kategórie hráčov'!$A$2:$B$55,2,FALSE)=30,30,20),0))</f>
        <v>0</v>
      </c>
      <c r="AI92" s="130">
        <f>IF(ISBLANK($AK$3),"",IF(OR(Tipy!AF86=Výsledky!$AI$6,Tipy!AF86=Výsledky!$AI$7,Tipy!AF86=Výsledky!$AI$8,Tipy!AF86=Výsledky!$AI$9),IF(VLOOKUP(Tipy!AF86,'Kategórie hráčov'!$A$2:$B$55,2,FALSE)=30,30,20),0))</f>
        <v>0</v>
      </c>
      <c r="AJ92" s="13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34" t="str">
        <f>IF(ISBLANK($AK$3),"",IF(ISBLANK(Tipy!AB86),"-",SUM(AF92:AJ92)))</f>
        <v>-</v>
      </c>
      <c r="AL92" s="133"/>
      <c r="AM92" s="130" t="str">
        <f>IF(ISBLANK($AR$3),"",IF(ISBLANK(Tipy!AH86),0,IF(AND(Tipy!AH86=Výsledky!$AP$3,Tipy!AJ86=Výsledky!$AR$3),60,0)))</f>
        <v/>
      </c>
      <c r="AN92" s="130" t="str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/>
      </c>
      <c r="AO92" s="130" t="str">
        <f>IF(ISBLANK($AR$3),"",IF(OR(Tipy!AK86=Výsledky!$AM$6,Tipy!AK86=Výsledky!$AM$7,Tipy!AK86=Výsledky!$AM$8,Tipy!AK86=Výsledky!$AM$9),IF(VLOOKUP(Tipy!AK86,'Kategórie hráčov'!$A$2:$B$55,2,FALSE)=30,30,20),0))</f>
        <v/>
      </c>
      <c r="AP92" s="130" t="str">
        <f>IF(ISBLANK($AR$3),"",IF(OR(Tipy!AL86=Výsledky!$AP$6,Tipy!AL86=Výsledky!$AP$7,Tipy!AL86=Výsledky!$AP$8,Tipy!AL86=Výsledky!$AP$9),IF(VLOOKUP(Tipy!AL86,'Kategórie hráčov'!$A$2:$B$55,2,FALSE)=30,30,20),0))</f>
        <v/>
      </c>
      <c r="AQ92" s="131" t="str">
        <f>IF(ISBLANK($AR$3),"",IF(ISBLANK(Tipy!AH86),0,IF(OR(AND(Tipy!AH86=Výsledky!$AP$3,OR(Tipy!AJ86=Výsledky!$AR$3+1,Tipy!AJ86=Výsledky!$AR$3-1)),AND(Tipy!AJ86=Výsledky!$AR$3,OR(Tipy!AH86=Výsledky!$AP$3+1,Tipy!AH86=Výsledky!$AP$3-1))),10,0)))</f>
        <v/>
      </c>
      <c r="AR92" s="134" t="str">
        <f>IF(ISBLANK($AR$3),"",IF(ISBLANK(Tipy!AH86),"-",SUM(AM92:AQ92)))</f>
        <v/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6.8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>
        <f>IF(ISBLANK($W$3),"",IF(ISBLANK(Tipy!P87),0,IF(AND(Tipy!P87=Výsledky!$U$3,Tipy!R87=Výsledky!$W$3),60,0)))</f>
        <v>0</v>
      </c>
      <c r="S93" s="13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30">
        <f>IF(ISBLANK($W$3),"",IF(OR(Tipy!S87=Výsledky!$R$6,Tipy!S87=Výsledky!$R$7,Tipy!S87=Výsledky!$R$8,Tipy!S87=Výsledky!$R$9),IF(VLOOKUP(Tipy!S87,'Kategórie hráčov'!$A$2:$B$55,2,FALSE)=30,30,20),0))</f>
        <v>0</v>
      </c>
      <c r="U93" s="130">
        <f>IF(ISBLANK($W$3),"",IF(OR(Tipy!T87=Výsledky!$U$6,Tipy!T87=Výsledky!$U$7,Tipy!T87=Výsledky!$U$8,Tipy!T87=Výsledky!$U$9),IF(VLOOKUP(Tipy!T87,'Kategórie hráčov'!$A$2:$B$55,2,FALSE)=30,30,20),0))</f>
        <v>0</v>
      </c>
      <c r="V93" s="131">
        <f>IF(ISBLANK($W$3),"",IF(ISBLANK(Tipy!J87),0,IF(OR(AND(Tipy!P87=Výsledky!$U$3,OR(Tipy!R87=Výsledky!$W$3+1,Tipy!R87=Výsledky!$W$3-1)),AND(Tipy!R87=Výsledky!$W$3,OR(Tipy!P87=Výsledky!$U$3+1,Tipy!P87=Výsledky!$U$3-1))),10,0)))</f>
        <v>0</v>
      </c>
      <c r="W93" s="134" t="str">
        <f>IF(ISBLANK($W$3),"",IF(ISBLANK(Tipy!P87),"-",SUM(R93:V93)))</f>
        <v>-</v>
      </c>
      <c r="X93" s="133"/>
      <c r="Y93" s="130">
        <f>IF(ISBLANK($AD$3),"",IF(ISBLANK(Tipy!V87),0,IF(AND(Tipy!V87=Výsledky!$AB$3,Tipy!X87=Výsledky!$AD$3),60,0)))</f>
        <v>0</v>
      </c>
      <c r="Z93" s="13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30">
        <f>IF(ISBLANK($AD$3),"",IF(OR(Tipy!Y87=Výsledky!$Y$6,Tipy!Y87=Výsledky!$Y$7,Tipy!Y87=Výsledky!$Y$8,Tipy!Y87=Výsledky!$Y$9),IF(VLOOKUP(Tipy!Y87,'Kategórie hráčov'!$A$2:$B$55,2,FALSE)=30,30,20),0))</f>
        <v>0</v>
      </c>
      <c r="AB93" s="130">
        <f>IF(ISBLANK($AD$3),"",IF(OR(Tipy!Z87=Výsledky!$AB$6,Tipy!Z87=Výsledky!$AB$7,Tipy!Z87=Výsledky!$AB$8,Tipy!Z87=Výsledky!$AB$9),IF(VLOOKUP(Tipy!Z87,'Kategórie hráčov'!$A$2:$B$55,2,FALSE)=30,30,20),0))</f>
        <v>0</v>
      </c>
      <c r="AC93" s="13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34" t="str">
        <f>IF(ISBLANK($AD$3),"",IF(ISBLANK(Tipy!V87),"-",SUM(Y93:AC93)))</f>
        <v>-</v>
      </c>
      <c r="AE93" s="133"/>
      <c r="AF93" s="130">
        <f>IF(ISBLANK($AK$3),"",IF(ISBLANK(Tipy!AB87),0,IF(AND(Tipy!AB87=Výsledky!$AI$3,Tipy!AD87=Výsledky!$AK$3),60,0)))</f>
        <v>0</v>
      </c>
      <c r="AG93" s="13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30">
        <f>IF(ISBLANK($AK$3),"",IF(OR(Tipy!AE87=Výsledky!$AF$6,Tipy!AE87=Výsledky!$AF$7,Tipy!AE87=Výsledky!$AF$8,Tipy!AE87=Výsledky!$AF$9),IF(VLOOKUP(Tipy!AE87,'Kategórie hráčov'!$A$2:$B$55,2,FALSE)=30,30,20),0))</f>
        <v>0</v>
      </c>
      <c r="AI93" s="130">
        <f>IF(ISBLANK($AK$3),"",IF(OR(Tipy!AF87=Výsledky!$AI$6,Tipy!AF87=Výsledky!$AI$7,Tipy!AF87=Výsledky!$AI$8,Tipy!AF87=Výsledky!$AI$9),IF(VLOOKUP(Tipy!AF87,'Kategórie hráčov'!$A$2:$B$55,2,FALSE)=30,30,20),0))</f>
        <v>0</v>
      </c>
      <c r="AJ93" s="13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34" t="str">
        <f>IF(ISBLANK($AK$3),"",IF(ISBLANK(Tipy!AB87),"-",SUM(AF93:AJ93)))</f>
        <v>-</v>
      </c>
      <c r="AL93" s="133"/>
      <c r="AM93" s="130" t="str">
        <f>IF(ISBLANK($AR$3),"",IF(ISBLANK(Tipy!AH87),0,IF(AND(Tipy!AH87=Výsledky!$AP$3,Tipy!AJ87=Výsledky!$AR$3),60,0)))</f>
        <v/>
      </c>
      <c r="AN93" s="130" t="str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/>
      </c>
      <c r="AO93" s="130" t="str">
        <f>IF(ISBLANK($AR$3),"",IF(OR(Tipy!AK87=Výsledky!$AM$6,Tipy!AK87=Výsledky!$AM$7,Tipy!AK87=Výsledky!$AM$8,Tipy!AK87=Výsledky!$AM$9),IF(VLOOKUP(Tipy!AK87,'Kategórie hráčov'!$A$2:$B$55,2,FALSE)=30,30,20),0))</f>
        <v/>
      </c>
      <c r="AP93" s="130" t="str">
        <f>IF(ISBLANK($AR$3),"",IF(OR(Tipy!AL87=Výsledky!$AP$6,Tipy!AL87=Výsledky!$AP$7,Tipy!AL87=Výsledky!$AP$8,Tipy!AL87=Výsledky!$AP$9),IF(VLOOKUP(Tipy!AL87,'Kategórie hráčov'!$A$2:$B$55,2,FALSE)=30,30,20),0))</f>
        <v/>
      </c>
      <c r="AQ93" s="131" t="str">
        <f>IF(ISBLANK($AR$3),"",IF(ISBLANK(Tipy!AH87),0,IF(OR(AND(Tipy!AH87=Výsledky!$AP$3,OR(Tipy!AJ87=Výsledky!$AR$3+1,Tipy!AJ87=Výsledky!$AR$3-1)),AND(Tipy!AJ87=Výsledky!$AR$3,OR(Tipy!AH87=Výsledky!$AP$3+1,Tipy!AH87=Výsledky!$AP$3-1))),10,0)))</f>
        <v/>
      </c>
      <c r="AR93" s="134" t="str">
        <f>IF(ISBLANK($AR$3),"",IF(ISBLANK(Tipy!AH87),"-",SUM(AM93:AQ93)))</f>
        <v/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6.8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>
        <f>IF(ISBLANK($W$3),"",IF(ISBLANK(Tipy!P88),0,IF(AND(Tipy!P88=Výsledky!$U$3,Tipy!R88=Výsledky!$W$3),60,0)))</f>
        <v>0</v>
      </c>
      <c r="S94" s="13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30">
        <f>IF(ISBLANK($W$3),"",IF(OR(Tipy!S88=Výsledky!$R$6,Tipy!S88=Výsledky!$R$7,Tipy!S88=Výsledky!$R$8,Tipy!S88=Výsledky!$R$9),IF(VLOOKUP(Tipy!S88,'Kategórie hráčov'!$A$2:$B$55,2,FALSE)=30,30,20),0))</f>
        <v>0</v>
      </c>
      <c r="U94" s="130">
        <f>IF(ISBLANK($W$3),"",IF(OR(Tipy!T88=Výsledky!$U$6,Tipy!T88=Výsledky!$U$7,Tipy!T88=Výsledky!$U$8,Tipy!T88=Výsledky!$U$9),IF(VLOOKUP(Tipy!T88,'Kategórie hráčov'!$A$2:$B$55,2,FALSE)=30,30,20),0))</f>
        <v>0</v>
      </c>
      <c r="V94" s="131">
        <f>IF(ISBLANK($W$3),"",IF(ISBLANK(Tipy!J88),0,IF(OR(AND(Tipy!P88=Výsledky!$U$3,OR(Tipy!R88=Výsledky!$W$3+1,Tipy!R88=Výsledky!$W$3-1)),AND(Tipy!R88=Výsledky!$W$3,OR(Tipy!P88=Výsledky!$U$3+1,Tipy!P88=Výsledky!$U$3-1))),10,0)))</f>
        <v>0</v>
      </c>
      <c r="W94" s="134" t="str">
        <f>IF(ISBLANK($W$3),"",IF(ISBLANK(Tipy!P88),"-",SUM(R94:V94)))</f>
        <v>-</v>
      </c>
      <c r="X94" s="133"/>
      <c r="Y94" s="130">
        <f>IF(ISBLANK($AD$3),"",IF(ISBLANK(Tipy!V88),0,IF(AND(Tipy!V88=Výsledky!$AB$3,Tipy!X88=Výsledky!$AD$3),60,0)))</f>
        <v>0</v>
      </c>
      <c r="Z94" s="13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0</v>
      </c>
      <c r="AA94" s="130">
        <f>IF(ISBLANK($AD$3),"",IF(OR(Tipy!Y88=Výsledky!$Y$6,Tipy!Y88=Výsledky!$Y$7,Tipy!Y88=Výsledky!$Y$8,Tipy!Y88=Výsledky!$Y$9),IF(VLOOKUP(Tipy!Y88,'Kategórie hráčov'!$A$2:$B$55,2,FALSE)=30,30,20),0))</f>
        <v>0</v>
      </c>
      <c r="AB94" s="130">
        <f>IF(ISBLANK($AD$3),"",IF(OR(Tipy!Z88=Výsledky!$AB$6,Tipy!Z88=Výsledky!$AB$7,Tipy!Z88=Výsledky!$AB$8,Tipy!Z88=Výsledky!$AB$9),IF(VLOOKUP(Tipy!Z88,'Kategórie hráčov'!$A$2:$B$55,2,FALSE)=30,30,20),0))</f>
        <v>0</v>
      </c>
      <c r="AC94" s="131">
        <f>IF(ISBLANK($AD$3),"",IF(ISBLANK(Tipy!V88),0,IF(OR(AND(Tipy!V88=Výsledky!$AB$3,OR(Tipy!X88=Výsledky!$AD$3+1,Tipy!X88=Výsledky!$AD$3-1)),AND(Tipy!X88=Výsledky!$AD$3,OR(Tipy!V88=Výsledky!$AB$3+1,Tipy!V88=Výsledky!$AB$3-1))),10,0)))</f>
        <v>0</v>
      </c>
      <c r="AD94" s="134" t="str">
        <f>IF(ISBLANK($AD$3),"",IF(ISBLANK(Tipy!V88),"-",SUM(Y94:AC94)))</f>
        <v>-</v>
      </c>
      <c r="AE94" s="133"/>
      <c r="AF94" s="130">
        <f>IF(ISBLANK($AK$3),"",IF(ISBLANK(Tipy!AB88),0,IF(AND(Tipy!AB88=Výsledky!$AI$3,Tipy!AD88=Výsledky!$AK$3),60,0)))</f>
        <v>0</v>
      </c>
      <c r="AG94" s="13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30">
        <f>IF(ISBLANK($AK$3),"",IF(OR(Tipy!AE88=Výsledky!$AF$6,Tipy!AE88=Výsledky!$AF$7,Tipy!AE88=Výsledky!$AF$8,Tipy!AE88=Výsledky!$AF$9),IF(VLOOKUP(Tipy!AE88,'Kategórie hráčov'!$A$2:$B$55,2,FALSE)=30,30,20),0))</f>
        <v>0</v>
      </c>
      <c r="AI94" s="130">
        <f>IF(ISBLANK($AK$3),"",IF(OR(Tipy!AF88=Výsledky!$AI$6,Tipy!AF88=Výsledky!$AI$7,Tipy!AF88=Výsledky!$AI$8,Tipy!AF88=Výsledky!$AI$9),IF(VLOOKUP(Tipy!AF88,'Kategórie hráčov'!$A$2:$B$55,2,FALSE)=30,30,20),0))</f>
        <v>0</v>
      </c>
      <c r="AJ94" s="13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34" t="str">
        <f>IF(ISBLANK($AK$3),"",IF(ISBLANK(Tipy!AB88),"-",SUM(AF94:AJ94)))</f>
        <v>-</v>
      </c>
      <c r="AL94" s="133"/>
      <c r="AM94" s="130" t="str">
        <f>IF(ISBLANK($AR$3),"",IF(ISBLANK(Tipy!AH88),0,IF(AND(Tipy!AH88=Výsledky!$AP$3,Tipy!AJ88=Výsledky!$AR$3),60,0)))</f>
        <v/>
      </c>
      <c r="AN94" s="130" t="str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/>
      </c>
      <c r="AO94" s="130" t="str">
        <f>IF(ISBLANK($AR$3),"",IF(OR(Tipy!AK88=Výsledky!$AM$6,Tipy!AK88=Výsledky!$AM$7,Tipy!AK88=Výsledky!$AM$8,Tipy!AK88=Výsledky!$AM$9),IF(VLOOKUP(Tipy!AK88,'Kategórie hráčov'!$A$2:$B$55,2,FALSE)=30,30,20),0))</f>
        <v/>
      </c>
      <c r="AP94" s="130" t="str">
        <f>IF(ISBLANK($AR$3),"",IF(OR(Tipy!AL88=Výsledky!$AP$6,Tipy!AL88=Výsledky!$AP$7,Tipy!AL88=Výsledky!$AP$8,Tipy!AL88=Výsledky!$AP$9),IF(VLOOKUP(Tipy!AL88,'Kategórie hráčov'!$A$2:$B$55,2,FALSE)=30,30,20),0))</f>
        <v/>
      </c>
      <c r="AQ94" s="131" t="str">
        <f>IF(ISBLANK($AR$3),"",IF(ISBLANK(Tipy!AH88),0,IF(OR(AND(Tipy!AH88=Výsledky!$AP$3,OR(Tipy!AJ88=Výsledky!$AR$3+1,Tipy!AJ88=Výsledky!$AR$3-1)),AND(Tipy!AJ88=Výsledky!$AR$3,OR(Tipy!AH88=Výsledky!$AP$3+1,Tipy!AH88=Výsledky!$AP$3-1))),10,0)))</f>
        <v/>
      </c>
      <c r="AR94" s="134" t="str">
        <f>IF(ISBLANK($AR$3),"",IF(ISBLANK(Tipy!AH88),"-",SUM(AM94:AQ94)))</f>
        <v/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6.8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>
        <f>IF(ISBLANK($W$3),"",IF(ISBLANK(Tipy!P89),0,IF(AND(Tipy!P89=Výsledky!$U$3,Tipy!R89=Výsledky!$W$3),60,0)))</f>
        <v>0</v>
      </c>
      <c r="S95" s="13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30">
        <f>IF(ISBLANK($W$3),"",IF(OR(Tipy!S89=Výsledky!$R$6,Tipy!S89=Výsledky!$R$7,Tipy!S89=Výsledky!$R$8,Tipy!S89=Výsledky!$R$9),IF(VLOOKUP(Tipy!S89,'Kategórie hráčov'!$A$2:$B$55,2,FALSE)=30,30,20),0))</f>
        <v>0</v>
      </c>
      <c r="U95" s="130">
        <f>IF(ISBLANK($W$3),"",IF(OR(Tipy!T89=Výsledky!$U$6,Tipy!T89=Výsledky!$U$7,Tipy!T89=Výsledky!$U$8,Tipy!T89=Výsledky!$U$9),IF(VLOOKUP(Tipy!T89,'Kategórie hráčov'!$A$2:$B$55,2,FALSE)=30,30,20),0))</f>
        <v>0</v>
      </c>
      <c r="V95" s="131">
        <f>IF(ISBLANK($W$3),"",IF(ISBLANK(Tipy!J89),0,IF(OR(AND(Tipy!P89=Výsledky!$U$3,OR(Tipy!R89=Výsledky!$W$3+1,Tipy!R89=Výsledky!$W$3-1)),AND(Tipy!R89=Výsledky!$W$3,OR(Tipy!P89=Výsledky!$U$3+1,Tipy!P89=Výsledky!$U$3-1))),10,0)))</f>
        <v>0</v>
      </c>
      <c r="W95" s="134" t="str">
        <f>IF(ISBLANK($W$3),"",IF(ISBLANK(Tipy!P89),"-",SUM(R95:V95)))</f>
        <v>-</v>
      </c>
      <c r="X95" s="133"/>
      <c r="Y95" s="130">
        <f>IF(ISBLANK($AD$3),"",IF(ISBLANK(Tipy!V89),0,IF(AND(Tipy!V89=Výsledky!$AB$3,Tipy!X89=Výsledky!$AD$3),60,0)))</f>
        <v>0</v>
      </c>
      <c r="Z95" s="13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0</v>
      </c>
      <c r="AA95" s="130">
        <f>IF(ISBLANK($AD$3),"",IF(OR(Tipy!Y89=Výsledky!$Y$6,Tipy!Y89=Výsledky!$Y$7,Tipy!Y89=Výsledky!$Y$8,Tipy!Y89=Výsledky!$Y$9),IF(VLOOKUP(Tipy!Y89,'Kategórie hráčov'!$A$2:$B$55,2,FALSE)=30,30,20),0))</f>
        <v>0</v>
      </c>
      <c r="AB95" s="130">
        <f>IF(ISBLANK($AD$3),"",IF(OR(Tipy!Z89=Výsledky!$AB$6,Tipy!Z89=Výsledky!$AB$7,Tipy!Z89=Výsledky!$AB$8,Tipy!Z89=Výsledky!$AB$9),IF(VLOOKUP(Tipy!Z89,'Kategórie hráčov'!$A$2:$B$55,2,FALSE)=30,30,20),0))</f>
        <v>0</v>
      </c>
      <c r="AC95" s="13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34" t="str">
        <f>IF(ISBLANK($AD$3),"",IF(ISBLANK(Tipy!V89),"-",SUM(Y95:AC95)))</f>
        <v>-</v>
      </c>
      <c r="AE95" s="133"/>
      <c r="AF95" s="130">
        <f>IF(ISBLANK($AK$3),"",IF(ISBLANK(Tipy!AB89),0,IF(AND(Tipy!AB89=Výsledky!$AI$3,Tipy!AD89=Výsledky!$AK$3),60,0)))</f>
        <v>0</v>
      </c>
      <c r="AG95" s="13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30">
        <f>IF(ISBLANK($AK$3),"",IF(OR(Tipy!AE89=Výsledky!$AF$6,Tipy!AE89=Výsledky!$AF$7,Tipy!AE89=Výsledky!$AF$8,Tipy!AE89=Výsledky!$AF$9),IF(VLOOKUP(Tipy!AE89,'Kategórie hráčov'!$A$2:$B$55,2,FALSE)=30,30,20),0))</f>
        <v>0</v>
      </c>
      <c r="AI95" s="130">
        <f>IF(ISBLANK($AK$3),"",IF(OR(Tipy!AF89=Výsledky!$AI$6,Tipy!AF89=Výsledky!$AI$7,Tipy!AF89=Výsledky!$AI$8,Tipy!AF89=Výsledky!$AI$9),IF(VLOOKUP(Tipy!AF89,'Kategórie hráčov'!$A$2:$B$55,2,FALSE)=30,30,20),0))</f>
        <v>0</v>
      </c>
      <c r="AJ95" s="13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34" t="str">
        <f>IF(ISBLANK($AK$3),"",IF(ISBLANK(Tipy!AB89),"-",SUM(AF95:AJ95)))</f>
        <v>-</v>
      </c>
      <c r="AL95" s="133"/>
      <c r="AM95" s="130" t="str">
        <f>IF(ISBLANK($AR$3),"",IF(ISBLANK(Tipy!AH89),0,IF(AND(Tipy!AH89=Výsledky!$AP$3,Tipy!AJ89=Výsledky!$AR$3),60,0)))</f>
        <v/>
      </c>
      <c r="AN95" s="130" t="str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/>
      </c>
      <c r="AO95" s="130" t="str">
        <f>IF(ISBLANK($AR$3),"",IF(OR(Tipy!AK89=Výsledky!$AM$6,Tipy!AK89=Výsledky!$AM$7,Tipy!AK89=Výsledky!$AM$8,Tipy!AK89=Výsledky!$AM$9),IF(VLOOKUP(Tipy!AK89,'Kategórie hráčov'!$A$2:$B$55,2,FALSE)=30,30,20),0))</f>
        <v/>
      </c>
      <c r="AP95" s="130" t="str">
        <f>IF(ISBLANK($AR$3),"",IF(OR(Tipy!AL89=Výsledky!$AP$6,Tipy!AL89=Výsledky!$AP$7,Tipy!AL89=Výsledky!$AP$8,Tipy!AL89=Výsledky!$AP$9),IF(VLOOKUP(Tipy!AL89,'Kategórie hráčov'!$A$2:$B$55,2,FALSE)=30,30,20),0))</f>
        <v/>
      </c>
      <c r="AQ95" s="131" t="str">
        <f>IF(ISBLANK($AR$3),"",IF(ISBLANK(Tipy!AH89),0,IF(OR(AND(Tipy!AH89=Výsledky!$AP$3,OR(Tipy!AJ89=Výsledky!$AR$3+1,Tipy!AJ89=Výsledky!$AR$3-1)),AND(Tipy!AJ89=Výsledky!$AR$3,OR(Tipy!AH89=Výsledky!$AP$3+1,Tipy!AH89=Výsledky!$AP$3-1))),10,0)))</f>
        <v/>
      </c>
      <c r="AR95" s="134" t="str">
        <f>IF(ISBLANK($AR$3),"",IF(ISBLANK(Tipy!AH89),"-",SUM(AM95:AQ95)))</f>
        <v/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6.8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>
        <f>IF(ISBLANK($W$3),"",IF(ISBLANK(Tipy!P90),0,IF(AND(Tipy!P90=Výsledky!$U$3,Tipy!R90=Výsledky!$W$3),60,0)))</f>
        <v>0</v>
      </c>
      <c r="S96" s="13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30">
        <f>IF(ISBLANK($W$3),"",IF(OR(Tipy!S90=Výsledky!$R$6,Tipy!S90=Výsledky!$R$7,Tipy!S90=Výsledky!$R$8,Tipy!S90=Výsledky!$R$9),IF(VLOOKUP(Tipy!S90,'Kategórie hráčov'!$A$2:$B$55,2,FALSE)=30,30,20),0))</f>
        <v>0</v>
      </c>
      <c r="U96" s="130">
        <f>IF(ISBLANK($W$3),"",IF(OR(Tipy!T90=Výsledky!$U$6,Tipy!T90=Výsledky!$U$7,Tipy!T90=Výsledky!$U$8,Tipy!T90=Výsledky!$U$9),IF(VLOOKUP(Tipy!T90,'Kategórie hráčov'!$A$2:$B$55,2,FALSE)=30,30,20),0))</f>
        <v>0</v>
      </c>
      <c r="V96" s="131">
        <f>IF(ISBLANK($W$3),"",IF(ISBLANK(Tipy!J90),0,IF(OR(AND(Tipy!P90=Výsledky!$U$3,OR(Tipy!R90=Výsledky!$W$3+1,Tipy!R90=Výsledky!$W$3-1)),AND(Tipy!R90=Výsledky!$W$3,OR(Tipy!P90=Výsledky!$U$3+1,Tipy!P90=Výsledky!$U$3-1))),10,0)))</f>
        <v>0</v>
      </c>
      <c r="W96" s="134" t="str">
        <f>IF(ISBLANK($W$3),"",IF(ISBLANK(Tipy!P90),"-",SUM(R96:V96)))</f>
        <v>-</v>
      </c>
      <c r="X96" s="133"/>
      <c r="Y96" s="130">
        <f>IF(ISBLANK($AD$3),"",IF(ISBLANK(Tipy!V90),0,IF(AND(Tipy!V90=Výsledky!$AB$3,Tipy!X90=Výsledky!$AD$3),60,0)))</f>
        <v>0</v>
      </c>
      <c r="Z96" s="13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30">
        <f>IF(ISBLANK($AD$3),"",IF(OR(Tipy!Y90=Výsledky!$Y$6,Tipy!Y90=Výsledky!$Y$7,Tipy!Y90=Výsledky!$Y$8,Tipy!Y90=Výsledky!$Y$9),IF(VLOOKUP(Tipy!Y90,'Kategórie hráčov'!$A$2:$B$55,2,FALSE)=30,30,20),0))</f>
        <v>0</v>
      </c>
      <c r="AB96" s="130">
        <f>IF(ISBLANK($AD$3),"",IF(OR(Tipy!Z90=Výsledky!$AB$6,Tipy!Z90=Výsledky!$AB$7,Tipy!Z90=Výsledky!$AB$8,Tipy!Z90=Výsledky!$AB$9),IF(VLOOKUP(Tipy!Z90,'Kategórie hráčov'!$A$2:$B$55,2,FALSE)=30,30,20),0))</f>
        <v>0</v>
      </c>
      <c r="AC96" s="13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34" t="str">
        <f>IF(ISBLANK($AD$3),"",IF(ISBLANK(Tipy!V90),"-",SUM(Y96:AC96)))</f>
        <v>-</v>
      </c>
      <c r="AE96" s="133"/>
      <c r="AF96" s="130">
        <f>IF(ISBLANK($AK$3),"",IF(ISBLANK(Tipy!AB90),0,IF(AND(Tipy!AB90=Výsledky!$AI$3,Tipy!AD90=Výsledky!$AK$3),60,0)))</f>
        <v>0</v>
      </c>
      <c r="AG96" s="13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0</v>
      </c>
      <c r="AH96" s="130">
        <f>IF(ISBLANK($AK$3),"",IF(OR(Tipy!AE90=Výsledky!$AF$6,Tipy!AE90=Výsledky!$AF$7,Tipy!AE90=Výsledky!$AF$8,Tipy!AE90=Výsledky!$AF$9),IF(VLOOKUP(Tipy!AE90,'Kategórie hráčov'!$A$2:$B$55,2,FALSE)=30,30,20),0))</f>
        <v>0</v>
      </c>
      <c r="AI96" s="130">
        <f>IF(ISBLANK($AK$3),"",IF(OR(Tipy!AF90=Výsledky!$AI$6,Tipy!AF90=Výsledky!$AI$7,Tipy!AF90=Výsledky!$AI$8,Tipy!AF90=Výsledky!$AI$9),IF(VLOOKUP(Tipy!AF90,'Kategórie hráčov'!$A$2:$B$55,2,FALSE)=30,30,20),0))</f>
        <v>0</v>
      </c>
      <c r="AJ96" s="13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34" t="str">
        <f>IF(ISBLANK($AK$3),"",IF(ISBLANK(Tipy!AB90),"-",SUM(AF96:AJ96)))</f>
        <v>-</v>
      </c>
      <c r="AL96" s="133"/>
      <c r="AM96" s="130" t="str">
        <f>IF(ISBLANK($AR$3),"",IF(ISBLANK(Tipy!AH90),0,IF(AND(Tipy!AH90=Výsledky!$AP$3,Tipy!AJ90=Výsledky!$AR$3),60,0)))</f>
        <v/>
      </c>
      <c r="AN96" s="130" t="str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/>
      </c>
      <c r="AO96" s="130" t="str">
        <f>IF(ISBLANK($AR$3),"",IF(OR(Tipy!AK90=Výsledky!$AM$6,Tipy!AK90=Výsledky!$AM$7,Tipy!AK90=Výsledky!$AM$8,Tipy!AK90=Výsledky!$AM$9),IF(VLOOKUP(Tipy!AK90,'Kategórie hráčov'!$A$2:$B$55,2,FALSE)=30,30,20),0))</f>
        <v/>
      </c>
      <c r="AP96" s="130" t="str">
        <f>IF(ISBLANK($AR$3),"",IF(OR(Tipy!AL90=Výsledky!$AP$6,Tipy!AL90=Výsledky!$AP$7,Tipy!AL90=Výsledky!$AP$8,Tipy!AL90=Výsledky!$AP$9),IF(VLOOKUP(Tipy!AL90,'Kategórie hráčov'!$A$2:$B$55,2,FALSE)=30,30,20),0))</f>
        <v/>
      </c>
      <c r="AQ96" s="131" t="str">
        <f>IF(ISBLANK($AR$3),"",IF(ISBLANK(Tipy!AH90),0,IF(OR(AND(Tipy!AH90=Výsledky!$AP$3,OR(Tipy!AJ90=Výsledky!$AR$3+1,Tipy!AJ90=Výsledky!$AR$3-1)),AND(Tipy!AJ90=Výsledky!$AR$3,OR(Tipy!AH90=Výsledky!$AP$3+1,Tipy!AH90=Výsledky!$AP$3-1))),10,0)))</f>
        <v/>
      </c>
      <c r="AR96" s="134" t="str">
        <f>IF(ISBLANK($AR$3),"",IF(ISBLANK(Tipy!AH90),"-",SUM(AM96:AQ96)))</f>
        <v/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6.8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>
        <f>IF(ISBLANK($W$3),"",IF(ISBLANK(Tipy!P91),0,IF(AND(Tipy!P91=Výsledky!$U$3,Tipy!R91=Výsledky!$W$3),60,0)))</f>
        <v>0</v>
      </c>
      <c r="S97" s="13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30">
        <f>IF(ISBLANK($W$3),"",IF(OR(Tipy!S91=Výsledky!$R$6,Tipy!S91=Výsledky!$R$7,Tipy!S91=Výsledky!$R$8,Tipy!S91=Výsledky!$R$9),IF(VLOOKUP(Tipy!S91,'Kategórie hráčov'!$A$2:$B$55,2,FALSE)=30,30,20),0))</f>
        <v>0</v>
      </c>
      <c r="U97" s="130">
        <f>IF(ISBLANK($W$3),"",IF(OR(Tipy!T91=Výsledky!$U$6,Tipy!T91=Výsledky!$U$7,Tipy!T91=Výsledky!$U$8,Tipy!T91=Výsledky!$U$9),IF(VLOOKUP(Tipy!T91,'Kategórie hráčov'!$A$2:$B$55,2,FALSE)=30,30,20),0))</f>
        <v>0</v>
      </c>
      <c r="V97" s="131">
        <f>IF(ISBLANK($W$3),"",IF(ISBLANK(Tipy!J91),0,IF(OR(AND(Tipy!P91=Výsledky!$U$3,OR(Tipy!R91=Výsledky!$W$3+1,Tipy!R91=Výsledky!$W$3-1)),AND(Tipy!R91=Výsledky!$W$3,OR(Tipy!P91=Výsledky!$U$3+1,Tipy!P91=Výsledky!$U$3-1))),10,0)))</f>
        <v>0</v>
      </c>
      <c r="W97" s="134" t="str">
        <f>IF(ISBLANK($W$3),"",IF(ISBLANK(Tipy!P91),"-",SUM(R97:V97)))</f>
        <v>-</v>
      </c>
      <c r="X97" s="133"/>
      <c r="Y97" s="130">
        <f>IF(ISBLANK($AD$3),"",IF(ISBLANK(Tipy!V91),0,IF(AND(Tipy!V91=Výsledky!$AB$3,Tipy!X91=Výsledky!$AD$3),60,0)))</f>
        <v>0</v>
      </c>
      <c r="Z97" s="13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30">
        <f>IF(ISBLANK($AD$3),"",IF(OR(Tipy!Y91=Výsledky!$Y$6,Tipy!Y91=Výsledky!$Y$7,Tipy!Y91=Výsledky!$Y$8,Tipy!Y91=Výsledky!$Y$9),IF(VLOOKUP(Tipy!Y91,'Kategórie hráčov'!$A$2:$B$55,2,FALSE)=30,30,20),0))</f>
        <v>0</v>
      </c>
      <c r="AB97" s="130">
        <f>IF(ISBLANK($AD$3),"",IF(OR(Tipy!Z91=Výsledky!$AB$6,Tipy!Z91=Výsledky!$AB$7,Tipy!Z91=Výsledky!$AB$8,Tipy!Z91=Výsledky!$AB$9),IF(VLOOKUP(Tipy!Z91,'Kategórie hráčov'!$A$2:$B$55,2,FALSE)=30,30,20),0))</f>
        <v>0</v>
      </c>
      <c r="AC97" s="13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34" t="str">
        <f>IF(ISBLANK($AD$3),"",IF(ISBLANK(Tipy!V91),"-",SUM(Y97:AC97)))</f>
        <v>-</v>
      </c>
      <c r="AE97" s="133"/>
      <c r="AF97" s="130">
        <f>IF(ISBLANK($AK$3),"",IF(ISBLANK(Tipy!AB91),0,IF(AND(Tipy!AB91=Výsledky!$AI$3,Tipy!AD91=Výsledky!$AK$3),60,0)))</f>
        <v>0</v>
      </c>
      <c r="AG97" s="13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30">
        <f>IF(ISBLANK($AK$3),"",IF(OR(Tipy!AE91=Výsledky!$AF$6,Tipy!AE91=Výsledky!$AF$7,Tipy!AE91=Výsledky!$AF$8,Tipy!AE91=Výsledky!$AF$9),IF(VLOOKUP(Tipy!AE91,'Kategórie hráčov'!$A$2:$B$55,2,FALSE)=30,30,20),0))</f>
        <v>0</v>
      </c>
      <c r="AI97" s="130">
        <f>IF(ISBLANK($AK$3),"",IF(OR(Tipy!AF91=Výsledky!$AI$6,Tipy!AF91=Výsledky!$AI$7,Tipy!AF91=Výsledky!$AI$8,Tipy!AF91=Výsledky!$AI$9),IF(VLOOKUP(Tipy!AF91,'Kategórie hráčov'!$A$2:$B$55,2,FALSE)=30,30,20),0))</f>
        <v>0</v>
      </c>
      <c r="AJ97" s="13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34" t="str">
        <f>IF(ISBLANK($AK$3),"",IF(ISBLANK(Tipy!AB91),"-",SUM(AF97:AJ97)))</f>
        <v>-</v>
      </c>
      <c r="AL97" s="133"/>
      <c r="AM97" s="130" t="str">
        <f>IF(ISBLANK($AR$3),"",IF(ISBLANK(Tipy!AH91),0,IF(AND(Tipy!AH91=Výsledky!$AP$3,Tipy!AJ91=Výsledky!$AR$3),60,0)))</f>
        <v/>
      </c>
      <c r="AN97" s="130" t="str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/>
      </c>
      <c r="AO97" s="130" t="str">
        <f>IF(ISBLANK($AR$3),"",IF(OR(Tipy!AK91=Výsledky!$AM$6,Tipy!AK91=Výsledky!$AM$7,Tipy!AK91=Výsledky!$AM$8,Tipy!AK91=Výsledky!$AM$9),IF(VLOOKUP(Tipy!AK91,'Kategórie hráčov'!$A$2:$B$55,2,FALSE)=30,30,20),0))</f>
        <v/>
      </c>
      <c r="AP97" s="130" t="str">
        <f>IF(ISBLANK($AR$3),"",IF(OR(Tipy!AL91=Výsledky!$AP$6,Tipy!AL91=Výsledky!$AP$7,Tipy!AL91=Výsledky!$AP$8,Tipy!AL91=Výsledky!$AP$9),IF(VLOOKUP(Tipy!AL91,'Kategórie hráčov'!$A$2:$B$55,2,FALSE)=30,30,20),0))</f>
        <v/>
      </c>
      <c r="AQ97" s="131" t="str">
        <f>IF(ISBLANK($AR$3),"",IF(ISBLANK(Tipy!AH91),0,IF(OR(AND(Tipy!AH91=Výsledky!$AP$3,OR(Tipy!AJ91=Výsledky!$AR$3+1,Tipy!AJ91=Výsledky!$AR$3-1)),AND(Tipy!AJ91=Výsledky!$AR$3,OR(Tipy!AH91=Výsledky!$AP$3+1,Tipy!AH91=Výsledky!$AP$3-1))),10,0)))</f>
        <v/>
      </c>
      <c r="AR97" s="134" t="str">
        <f>IF(ISBLANK($AR$3),"",IF(ISBLANK(Tipy!AH91),"-",SUM(AM97:AQ97)))</f>
        <v/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6.8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>
        <f>IF(ISBLANK($W$3),"",IF(ISBLANK(Tipy!P92),0,IF(AND(Tipy!P92=Výsledky!$U$3,Tipy!R92=Výsledky!$W$3),60,0)))</f>
        <v>0</v>
      </c>
      <c r="S98" s="13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30">
        <f>IF(ISBLANK($W$3),"",IF(OR(Tipy!S92=Výsledky!$R$6,Tipy!S92=Výsledky!$R$7,Tipy!S92=Výsledky!$R$8,Tipy!S92=Výsledky!$R$9),IF(VLOOKUP(Tipy!S92,'Kategórie hráčov'!$A$2:$B$55,2,FALSE)=30,30,20),0))</f>
        <v>0</v>
      </c>
      <c r="U98" s="130">
        <f>IF(ISBLANK($W$3),"",IF(OR(Tipy!T92=Výsledky!$U$6,Tipy!T92=Výsledky!$U$7,Tipy!T92=Výsledky!$U$8,Tipy!T92=Výsledky!$U$9),IF(VLOOKUP(Tipy!T92,'Kategórie hráčov'!$A$2:$B$55,2,FALSE)=30,30,20),0))</f>
        <v>0</v>
      </c>
      <c r="V98" s="131">
        <f>IF(ISBLANK($W$3),"",IF(ISBLANK(Tipy!J92),0,IF(OR(AND(Tipy!P92=Výsledky!$U$3,OR(Tipy!R92=Výsledky!$W$3+1,Tipy!R92=Výsledky!$W$3-1)),AND(Tipy!R92=Výsledky!$W$3,OR(Tipy!P92=Výsledky!$U$3+1,Tipy!P92=Výsledky!$U$3-1))),10,0)))</f>
        <v>0</v>
      </c>
      <c r="W98" s="134" t="str">
        <f>IF(ISBLANK($W$3),"",IF(ISBLANK(Tipy!P92),"-",SUM(R98:V98)))</f>
        <v>-</v>
      </c>
      <c r="X98" s="133"/>
      <c r="Y98" s="130">
        <f>IF(ISBLANK($AD$3),"",IF(ISBLANK(Tipy!V92),0,IF(AND(Tipy!V92=Výsledky!$AB$3,Tipy!X92=Výsledky!$AD$3),60,0)))</f>
        <v>0</v>
      </c>
      <c r="Z98" s="13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0</v>
      </c>
      <c r="AA98" s="130">
        <f>IF(ISBLANK($AD$3),"",IF(OR(Tipy!Y92=Výsledky!$Y$6,Tipy!Y92=Výsledky!$Y$7,Tipy!Y92=Výsledky!$Y$8,Tipy!Y92=Výsledky!$Y$9),IF(VLOOKUP(Tipy!Y92,'Kategórie hráčov'!$A$2:$B$55,2,FALSE)=30,30,20),0))</f>
        <v>0</v>
      </c>
      <c r="AB98" s="130">
        <f>IF(ISBLANK($AD$3),"",IF(OR(Tipy!Z92=Výsledky!$AB$6,Tipy!Z92=Výsledky!$AB$7,Tipy!Z92=Výsledky!$AB$8,Tipy!Z92=Výsledky!$AB$9),IF(VLOOKUP(Tipy!Z92,'Kategórie hráčov'!$A$2:$B$55,2,FALSE)=30,30,20),0))</f>
        <v>0</v>
      </c>
      <c r="AC98" s="131">
        <f>IF(ISBLANK($AD$3),"",IF(ISBLANK(Tipy!V92),0,IF(OR(AND(Tipy!V92=Výsledky!$AB$3,OR(Tipy!X92=Výsledky!$AD$3+1,Tipy!X92=Výsledky!$AD$3-1)),AND(Tipy!X92=Výsledky!$AD$3,OR(Tipy!V92=Výsledky!$AB$3+1,Tipy!V92=Výsledky!$AB$3-1))),10,0)))</f>
        <v>0</v>
      </c>
      <c r="AD98" s="134" t="str">
        <f>IF(ISBLANK($AD$3),"",IF(ISBLANK(Tipy!V92),"-",SUM(Y98:AC98)))</f>
        <v>-</v>
      </c>
      <c r="AE98" s="133"/>
      <c r="AF98" s="130">
        <f>IF(ISBLANK($AK$3),"",IF(ISBLANK(Tipy!AB92),0,IF(AND(Tipy!AB92=Výsledky!$AI$3,Tipy!AD92=Výsledky!$AK$3),60,0)))</f>
        <v>0</v>
      </c>
      <c r="AG98" s="13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30">
        <f>IF(ISBLANK($AK$3),"",IF(OR(Tipy!AE92=Výsledky!$AF$6,Tipy!AE92=Výsledky!$AF$7,Tipy!AE92=Výsledky!$AF$8,Tipy!AE92=Výsledky!$AF$9),IF(VLOOKUP(Tipy!AE92,'Kategórie hráčov'!$A$2:$B$55,2,FALSE)=30,30,20),0))</f>
        <v>0</v>
      </c>
      <c r="AI98" s="130">
        <f>IF(ISBLANK($AK$3),"",IF(OR(Tipy!AF92=Výsledky!$AI$6,Tipy!AF92=Výsledky!$AI$7,Tipy!AF92=Výsledky!$AI$8,Tipy!AF92=Výsledky!$AI$9),IF(VLOOKUP(Tipy!AF92,'Kategórie hráčov'!$A$2:$B$55,2,FALSE)=30,30,20),0))</f>
        <v>0</v>
      </c>
      <c r="AJ98" s="13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34" t="str">
        <f>IF(ISBLANK($AK$3),"",IF(ISBLANK(Tipy!AB92),"-",SUM(AF98:AJ98)))</f>
        <v>-</v>
      </c>
      <c r="AL98" s="133"/>
      <c r="AM98" s="130" t="str">
        <f>IF(ISBLANK($AR$3),"",IF(ISBLANK(Tipy!AH92),0,IF(AND(Tipy!AH92=Výsledky!$AP$3,Tipy!AJ92=Výsledky!$AR$3),60,0)))</f>
        <v/>
      </c>
      <c r="AN98" s="130" t="str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/>
      </c>
      <c r="AO98" s="130" t="str">
        <f>IF(ISBLANK($AR$3),"",IF(OR(Tipy!AK92=Výsledky!$AM$6,Tipy!AK92=Výsledky!$AM$7,Tipy!AK92=Výsledky!$AM$8,Tipy!AK92=Výsledky!$AM$9),IF(VLOOKUP(Tipy!AK92,'Kategórie hráčov'!$A$2:$B$55,2,FALSE)=30,30,20),0))</f>
        <v/>
      </c>
      <c r="AP98" s="130" t="str">
        <f>IF(ISBLANK($AR$3),"",IF(OR(Tipy!AL92=Výsledky!$AP$6,Tipy!AL92=Výsledky!$AP$7,Tipy!AL92=Výsledky!$AP$8,Tipy!AL92=Výsledky!$AP$9),IF(VLOOKUP(Tipy!AL92,'Kategórie hráčov'!$A$2:$B$55,2,FALSE)=30,30,20),0))</f>
        <v/>
      </c>
      <c r="AQ98" s="131" t="str">
        <f>IF(ISBLANK($AR$3),"",IF(ISBLANK(Tipy!AH92),0,IF(OR(AND(Tipy!AH92=Výsledky!$AP$3,OR(Tipy!AJ92=Výsledky!$AR$3+1,Tipy!AJ92=Výsledky!$AR$3-1)),AND(Tipy!AJ92=Výsledky!$AR$3,OR(Tipy!AH92=Výsledky!$AP$3+1,Tipy!AH92=Výsledky!$AP$3-1))),10,0)))</f>
        <v/>
      </c>
      <c r="AR98" s="134" t="str">
        <f>IF(ISBLANK($AR$3),"",IF(ISBLANK(Tipy!AH92),"-",SUM(AM98:AQ98)))</f>
        <v/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6.8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>
        <f>IF(ISBLANK($W$3),"",IF(ISBLANK(Tipy!P93),0,IF(AND(Tipy!P93=Výsledky!$U$3,Tipy!R93=Výsledky!$W$3),60,0)))</f>
        <v>0</v>
      </c>
      <c r="S99" s="13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30">
        <f>IF(ISBLANK($W$3),"",IF(OR(Tipy!S93=Výsledky!$R$6,Tipy!S93=Výsledky!$R$7,Tipy!S93=Výsledky!$R$8,Tipy!S93=Výsledky!$R$9),IF(VLOOKUP(Tipy!S93,'Kategórie hráčov'!$A$2:$B$55,2,FALSE)=30,30,20),0))</f>
        <v>0</v>
      </c>
      <c r="U99" s="130">
        <f>IF(ISBLANK($W$3),"",IF(OR(Tipy!T93=Výsledky!$U$6,Tipy!T93=Výsledky!$U$7,Tipy!T93=Výsledky!$U$8,Tipy!T93=Výsledky!$U$9),IF(VLOOKUP(Tipy!T93,'Kategórie hráčov'!$A$2:$B$55,2,FALSE)=30,30,20),0))</f>
        <v>0</v>
      </c>
      <c r="V99" s="131">
        <f>IF(ISBLANK($W$3),"",IF(ISBLANK(Tipy!J93),0,IF(OR(AND(Tipy!P93=Výsledky!$U$3,OR(Tipy!R93=Výsledky!$W$3+1,Tipy!R93=Výsledky!$W$3-1)),AND(Tipy!R93=Výsledky!$W$3,OR(Tipy!P93=Výsledky!$U$3+1,Tipy!P93=Výsledky!$U$3-1))),10,0)))</f>
        <v>0</v>
      </c>
      <c r="W99" s="134" t="str">
        <f>IF(ISBLANK($W$3),"",IF(ISBLANK(Tipy!P93),"-",SUM(R99:V99)))</f>
        <v>-</v>
      </c>
      <c r="X99" s="133"/>
      <c r="Y99" s="130">
        <f>IF(ISBLANK($AD$3),"",IF(ISBLANK(Tipy!V93),0,IF(AND(Tipy!V93=Výsledky!$AB$3,Tipy!X93=Výsledky!$AD$3),60,0)))</f>
        <v>0</v>
      </c>
      <c r="Z99" s="13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30">
        <f>IF(ISBLANK($AD$3),"",IF(OR(Tipy!Y93=Výsledky!$Y$6,Tipy!Y93=Výsledky!$Y$7,Tipy!Y93=Výsledky!$Y$8,Tipy!Y93=Výsledky!$Y$9),IF(VLOOKUP(Tipy!Y93,'Kategórie hráčov'!$A$2:$B$55,2,FALSE)=30,30,20),0))</f>
        <v>0</v>
      </c>
      <c r="AB99" s="130">
        <f>IF(ISBLANK($AD$3),"",IF(OR(Tipy!Z93=Výsledky!$AB$6,Tipy!Z93=Výsledky!$AB$7,Tipy!Z93=Výsledky!$AB$8,Tipy!Z93=Výsledky!$AB$9),IF(VLOOKUP(Tipy!Z93,'Kategórie hráčov'!$A$2:$B$55,2,FALSE)=30,30,20),0))</f>
        <v>0</v>
      </c>
      <c r="AC99" s="13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34" t="str">
        <f>IF(ISBLANK($AD$3),"",IF(ISBLANK(Tipy!V93),"-",SUM(Y99:AC99)))</f>
        <v>-</v>
      </c>
      <c r="AE99" s="133"/>
      <c r="AF99" s="130">
        <f>IF(ISBLANK($AK$3),"",IF(ISBLANK(Tipy!AB93),0,IF(AND(Tipy!AB93=Výsledky!$AI$3,Tipy!AD93=Výsledky!$AK$3),60,0)))</f>
        <v>0</v>
      </c>
      <c r="AG99" s="13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0</v>
      </c>
      <c r="AH99" s="130">
        <f>IF(ISBLANK($AK$3),"",IF(OR(Tipy!AE93=Výsledky!$AF$6,Tipy!AE93=Výsledky!$AF$7,Tipy!AE93=Výsledky!$AF$8,Tipy!AE93=Výsledky!$AF$9),IF(VLOOKUP(Tipy!AE93,'Kategórie hráčov'!$A$2:$B$55,2,FALSE)=30,30,20),0))</f>
        <v>0</v>
      </c>
      <c r="AI99" s="130">
        <f>IF(ISBLANK($AK$3),"",IF(OR(Tipy!AF93=Výsledky!$AI$6,Tipy!AF93=Výsledky!$AI$7,Tipy!AF93=Výsledky!$AI$8,Tipy!AF93=Výsledky!$AI$9),IF(VLOOKUP(Tipy!AF93,'Kategórie hráčov'!$A$2:$B$55,2,FALSE)=30,30,20),0))</f>
        <v>0</v>
      </c>
      <c r="AJ99" s="13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34" t="str">
        <f>IF(ISBLANK($AK$3),"",IF(ISBLANK(Tipy!AB93),"-",SUM(AF99:AJ99)))</f>
        <v>-</v>
      </c>
      <c r="AL99" s="133"/>
      <c r="AM99" s="130" t="str">
        <f>IF(ISBLANK($AR$3),"",IF(ISBLANK(Tipy!AH93),0,IF(AND(Tipy!AH93=Výsledky!$AP$3,Tipy!AJ93=Výsledky!$AR$3),60,0)))</f>
        <v/>
      </c>
      <c r="AN99" s="130" t="str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/>
      </c>
      <c r="AO99" s="130" t="str">
        <f>IF(ISBLANK($AR$3),"",IF(OR(Tipy!AK93=Výsledky!$AM$6,Tipy!AK93=Výsledky!$AM$7,Tipy!AK93=Výsledky!$AM$8,Tipy!AK93=Výsledky!$AM$9),IF(VLOOKUP(Tipy!AK93,'Kategórie hráčov'!$A$2:$B$55,2,FALSE)=30,30,20),0))</f>
        <v/>
      </c>
      <c r="AP99" s="130" t="str">
        <f>IF(ISBLANK($AR$3),"",IF(OR(Tipy!AL93=Výsledky!$AP$6,Tipy!AL93=Výsledky!$AP$7,Tipy!AL93=Výsledky!$AP$8,Tipy!AL93=Výsledky!$AP$9),IF(VLOOKUP(Tipy!AL93,'Kategórie hráčov'!$A$2:$B$55,2,FALSE)=30,30,20),0))</f>
        <v/>
      </c>
      <c r="AQ99" s="131" t="str">
        <f>IF(ISBLANK($AR$3),"",IF(ISBLANK(Tipy!AH93),0,IF(OR(AND(Tipy!AH93=Výsledky!$AP$3,OR(Tipy!AJ93=Výsledky!$AR$3+1,Tipy!AJ93=Výsledky!$AR$3-1)),AND(Tipy!AJ93=Výsledky!$AR$3,OR(Tipy!AH93=Výsledky!$AP$3+1,Tipy!AH93=Výsledky!$AP$3-1))),10,0)))</f>
        <v/>
      </c>
      <c r="AR99" s="134" t="str">
        <f>IF(ISBLANK($AR$3),"",IF(ISBLANK(Tipy!AH93),"-",SUM(AM99:AQ99)))</f>
        <v/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6.8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>
        <f>IF(ISBLANK($W$3),"",IF(ISBLANK(Tipy!P94),0,IF(AND(Tipy!P94=Výsledky!$U$3,Tipy!R94=Výsledky!$W$3),60,0)))</f>
        <v>0</v>
      </c>
      <c r="S100" s="13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30">
        <f>IF(ISBLANK($W$3),"",IF(OR(Tipy!S94=Výsledky!$R$6,Tipy!S94=Výsledky!$R$7,Tipy!S94=Výsledky!$R$8,Tipy!S94=Výsledky!$R$9),IF(VLOOKUP(Tipy!S94,'Kategórie hráčov'!$A$2:$B$55,2,FALSE)=30,30,20),0))</f>
        <v>0</v>
      </c>
      <c r="U100" s="130">
        <f>IF(ISBLANK($W$3),"",IF(OR(Tipy!T94=Výsledky!$U$6,Tipy!T94=Výsledky!$U$7,Tipy!T94=Výsledky!$U$8,Tipy!T94=Výsledky!$U$9),IF(VLOOKUP(Tipy!T94,'Kategórie hráčov'!$A$2:$B$55,2,FALSE)=30,30,20),0))</f>
        <v>0</v>
      </c>
      <c r="V100" s="131">
        <f>IF(ISBLANK($W$3),"",IF(ISBLANK(Tipy!J94),0,IF(OR(AND(Tipy!P94=Výsledky!$U$3,OR(Tipy!R94=Výsledky!$W$3+1,Tipy!R94=Výsledky!$W$3-1)),AND(Tipy!R94=Výsledky!$W$3,OR(Tipy!P94=Výsledky!$U$3+1,Tipy!P94=Výsledky!$U$3-1))),10,0)))</f>
        <v>0</v>
      </c>
      <c r="W100" s="134" t="str">
        <f>IF(ISBLANK($W$3),"",IF(ISBLANK(Tipy!P94),"-",SUM(R100:V100)))</f>
        <v>-</v>
      </c>
      <c r="X100" s="133"/>
      <c r="Y100" s="130">
        <f>IF(ISBLANK($AD$3),"",IF(ISBLANK(Tipy!V94),0,IF(AND(Tipy!V94=Výsledky!$AB$3,Tipy!X94=Výsledky!$AD$3),60,0)))</f>
        <v>0</v>
      </c>
      <c r="Z100" s="13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30">
        <f>IF(ISBLANK($AD$3),"",IF(OR(Tipy!Y94=Výsledky!$Y$6,Tipy!Y94=Výsledky!$Y$7,Tipy!Y94=Výsledky!$Y$8,Tipy!Y94=Výsledky!$Y$9),IF(VLOOKUP(Tipy!Y94,'Kategórie hráčov'!$A$2:$B$55,2,FALSE)=30,30,20),0))</f>
        <v>0</v>
      </c>
      <c r="AB100" s="130">
        <f>IF(ISBLANK($AD$3),"",IF(OR(Tipy!Z94=Výsledky!$AB$6,Tipy!Z94=Výsledky!$AB$7,Tipy!Z94=Výsledky!$AB$8,Tipy!Z94=Výsledky!$AB$9),IF(VLOOKUP(Tipy!Z94,'Kategórie hráčov'!$A$2:$B$55,2,FALSE)=30,30,20),0))</f>
        <v>0</v>
      </c>
      <c r="AC100" s="13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34" t="str">
        <f>IF(ISBLANK($AD$3),"",IF(ISBLANK(Tipy!V94),"-",SUM(Y100:AC100)))</f>
        <v>-</v>
      </c>
      <c r="AE100" s="133"/>
      <c r="AF100" s="130">
        <f>IF(ISBLANK($AK$3),"",IF(ISBLANK(Tipy!AB94),0,IF(AND(Tipy!AB94=Výsledky!$AI$3,Tipy!AD94=Výsledky!$AK$3),60,0)))</f>
        <v>0</v>
      </c>
      <c r="AG100" s="13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30">
        <f>IF(ISBLANK($AK$3),"",IF(OR(Tipy!AE94=Výsledky!$AF$6,Tipy!AE94=Výsledky!$AF$7,Tipy!AE94=Výsledky!$AF$8,Tipy!AE94=Výsledky!$AF$9),IF(VLOOKUP(Tipy!AE94,'Kategórie hráčov'!$A$2:$B$55,2,FALSE)=30,30,20),0))</f>
        <v>0</v>
      </c>
      <c r="AI100" s="130">
        <f>IF(ISBLANK($AK$3),"",IF(OR(Tipy!AF94=Výsledky!$AI$6,Tipy!AF94=Výsledky!$AI$7,Tipy!AF94=Výsledky!$AI$8,Tipy!AF94=Výsledky!$AI$9),IF(VLOOKUP(Tipy!AF94,'Kategórie hráčov'!$A$2:$B$55,2,FALSE)=30,30,20),0))</f>
        <v>0</v>
      </c>
      <c r="AJ100" s="13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34" t="str">
        <f>IF(ISBLANK($AK$3),"",IF(ISBLANK(Tipy!AB94),"-",SUM(AF100:AJ100)))</f>
        <v>-</v>
      </c>
      <c r="AL100" s="133"/>
      <c r="AM100" s="130" t="str">
        <f>IF(ISBLANK($AR$3),"",IF(ISBLANK(Tipy!AH94),0,IF(AND(Tipy!AH94=Výsledky!$AP$3,Tipy!AJ94=Výsledky!$AR$3),60,0)))</f>
        <v/>
      </c>
      <c r="AN100" s="130" t="str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/>
      </c>
      <c r="AO100" s="130" t="str">
        <f>IF(ISBLANK($AR$3),"",IF(OR(Tipy!AK94=Výsledky!$AM$6,Tipy!AK94=Výsledky!$AM$7,Tipy!AK94=Výsledky!$AM$8,Tipy!AK94=Výsledky!$AM$9),IF(VLOOKUP(Tipy!AK94,'Kategórie hráčov'!$A$2:$B$55,2,FALSE)=30,30,20),0))</f>
        <v/>
      </c>
      <c r="AP100" s="130" t="str">
        <f>IF(ISBLANK($AR$3),"",IF(OR(Tipy!AL94=Výsledky!$AP$6,Tipy!AL94=Výsledky!$AP$7,Tipy!AL94=Výsledky!$AP$8,Tipy!AL94=Výsledky!$AP$9),IF(VLOOKUP(Tipy!AL94,'Kategórie hráčov'!$A$2:$B$55,2,FALSE)=30,30,20),0))</f>
        <v/>
      </c>
      <c r="AQ100" s="131" t="str">
        <f>IF(ISBLANK($AR$3),"",IF(ISBLANK(Tipy!AH94),0,IF(OR(AND(Tipy!AH94=Výsledky!$AP$3,OR(Tipy!AJ94=Výsledky!$AR$3+1,Tipy!AJ94=Výsledky!$AR$3-1)),AND(Tipy!AJ94=Výsledky!$AR$3,OR(Tipy!AH94=Výsledky!$AP$3+1,Tipy!AH94=Výsledky!$AP$3-1))),10,0)))</f>
        <v/>
      </c>
      <c r="AR100" s="134" t="str">
        <f>IF(ISBLANK($AR$3),"",IF(ISBLANK(Tipy!AH94),"-",SUM(AM100:AQ100)))</f>
        <v/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6.8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>
        <f>IF(ISBLANK($W$3),"",IF(ISBLANK(Tipy!P95),0,IF(AND(Tipy!P95=Výsledky!$U$3,Tipy!R95=Výsledky!$W$3),60,0)))</f>
        <v>0</v>
      </c>
      <c r="S101" s="13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30">
        <f>IF(ISBLANK($W$3),"",IF(OR(Tipy!S95=Výsledky!$R$6,Tipy!S95=Výsledky!$R$7,Tipy!S95=Výsledky!$R$8,Tipy!S95=Výsledky!$R$9),IF(VLOOKUP(Tipy!S95,'Kategórie hráčov'!$A$2:$B$55,2,FALSE)=30,30,20),0))</f>
        <v>0</v>
      </c>
      <c r="U101" s="130">
        <f>IF(ISBLANK($W$3),"",IF(OR(Tipy!T95=Výsledky!$U$6,Tipy!T95=Výsledky!$U$7,Tipy!T95=Výsledky!$U$8,Tipy!T95=Výsledky!$U$9),IF(VLOOKUP(Tipy!T95,'Kategórie hráčov'!$A$2:$B$55,2,FALSE)=30,30,20),0))</f>
        <v>0</v>
      </c>
      <c r="V101" s="131">
        <f>IF(ISBLANK($W$3),"",IF(ISBLANK(Tipy!J95),0,IF(OR(AND(Tipy!P95=Výsledky!$U$3,OR(Tipy!R95=Výsledky!$W$3+1,Tipy!R95=Výsledky!$W$3-1)),AND(Tipy!R95=Výsledky!$W$3,OR(Tipy!P95=Výsledky!$U$3+1,Tipy!P95=Výsledky!$U$3-1))),10,0)))</f>
        <v>0</v>
      </c>
      <c r="W101" s="134" t="str">
        <f>IF(ISBLANK($W$3),"",IF(ISBLANK(Tipy!P95),"-",SUM(R101:V101)))</f>
        <v>-</v>
      </c>
      <c r="X101" s="133"/>
      <c r="Y101" s="130">
        <f>IF(ISBLANK($AD$3),"",IF(ISBLANK(Tipy!V95),0,IF(AND(Tipy!V95=Výsledky!$AB$3,Tipy!X95=Výsledky!$AD$3),60,0)))</f>
        <v>0</v>
      </c>
      <c r="Z101" s="13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0</v>
      </c>
      <c r="AA101" s="130">
        <f>IF(ISBLANK($AD$3),"",IF(OR(Tipy!Y95=Výsledky!$Y$6,Tipy!Y95=Výsledky!$Y$7,Tipy!Y95=Výsledky!$Y$8,Tipy!Y95=Výsledky!$Y$9),IF(VLOOKUP(Tipy!Y95,'Kategórie hráčov'!$A$2:$B$55,2,FALSE)=30,30,20),0))</f>
        <v>0</v>
      </c>
      <c r="AB101" s="130">
        <f>IF(ISBLANK($AD$3),"",IF(OR(Tipy!Z95=Výsledky!$AB$6,Tipy!Z95=Výsledky!$AB$7,Tipy!Z95=Výsledky!$AB$8,Tipy!Z95=Výsledky!$AB$9),IF(VLOOKUP(Tipy!Z95,'Kategórie hráčov'!$A$2:$B$55,2,FALSE)=30,30,20),0))</f>
        <v>0</v>
      </c>
      <c r="AC101" s="131">
        <f>IF(ISBLANK($AD$3),"",IF(ISBLANK(Tipy!V95),0,IF(OR(AND(Tipy!V95=Výsledky!$AB$3,OR(Tipy!X95=Výsledky!$AD$3+1,Tipy!X95=Výsledky!$AD$3-1)),AND(Tipy!X95=Výsledky!$AD$3,OR(Tipy!V95=Výsledky!$AB$3+1,Tipy!V95=Výsledky!$AB$3-1))),10,0)))</f>
        <v>0</v>
      </c>
      <c r="AD101" s="134" t="str">
        <f>IF(ISBLANK($AD$3),"",IF(ISBLANK(Tipy!V95),"-",SUM(Y101:AC101)))</f>
        <v>-</v>
      </c>
      <c r="AE101" s="133"/>
      <c r="AF101" s="130">
        <f>IF(ISBLANK($AK$3),"",IF(ISBLANK(Tipy!AB95),0,IF(AND(Tipy!AB95=Výsledky!$AI$3,Tipy!AD95=Výsledky!$AK$3),60,0)))</f>
        <v>0</v>
      </c>
      <c r="AG101" s="13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0</v>
      </c>
      <c r="AH101" s="130">
        <f>IF(ISBLANK($AK$3),"",IF(OR(Tipy!AE95=Výsledky!$AF$6,Tipy!AE95=Výsledky!$AF$7,Tipy!AE95=Výsledky!$AF$8,Tipy!AE95=Výsledky!$AF$9),IF(VLOOKUP(Tipy!AE95,'Kategórie hráčov'!$A$2:$B$55,2,FALSE)=30,30,20),0))</f>
        <v>0</v>
      </c>
      <c r="AI101" s="130">
        <f>IF(ISBLANK($AK$3),"",IF(OR(Tipy!AF95=Výsledky!$AI$6,Tipy!AF95=Výsledky!$AI$7,Tipy!AF95=Výsledky!$AI$8,Tipy!AF95=Výsledky!$AI$9),IF(VLOOKUP(Tipy!AF95,'Kategórie hráčov'!$A$2:$B$55,2,FALSE)=30,30,20),0))</f>
        <v>0</v>
      </c>
      <c r="AJ101" s="13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34" t="str">
        <f>IF(ISBLANK($AK$3),"",IF(ISBLANK(Tipy!AB95),"-",SUM(AF101:AJ101)))</f>
        <v>-</v>
      </c>
      <c r="AL101" s="133"/>
      <c r="AM101" s="130" t="str">
        <f>IF(ISBLANK($AR$3),"",IF(ISBLANK(Tipy!AH95),0,IF(AND(Tipy!AH95=Výsledky!$AP$3,Tipy!AJ95=Výsledky!$AR$3),60,0)))</f>
        <v/>
      </c>
      <c r="AN101" s="130" t="str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/>
      </c>
      <c r="AO101" s="130" t="str">
        <f>IF(ISBLANK($AR$3),"",IF(OR(Tipy!AK95=Výsledky!$AM$6,Tipy!AK95=Výsledky!$AM$7,Tipy!AK95=Výsledky!$AM$8,Tipy!AK95=Výsledky!$AM$9),IF(VLOOKUP(Tipy!AK95,'Kategórie hráčov'!$A$2:$B$55,2,FALSE)=30,30,20),0))</f>
        <v/>
      </c>
      <c r="AP101" s="130" t="str">
        <f>IF(ISBLANK($AR$3),"",IF(OR(Tipy!AL95=Výsledky!$AP$6,Tipy!AL95=Výsledky!$AP$7,Tipy!AL95=Výsledky!$AP$8,Tipy!AL95=Výsledky!$AP$9),IF(VLOOKUP(Tipy!AL95,'Kategórie hráčov'!$A$2:$B$55,2,FALSE)=30,30,20),0))</f>
        <v/>
      </c>
      <c r="AQ101" s="131" t="str">
        <f>IF(ISBLANK($AR$3),"",IF(ISBLANK(Tipy!AH95),0,IF(OR(AND(Tipy!AH95=Výsledky!$AP$3,OR(Tipy!AJ95=Výsledky!$AR$3+1,Tipy!AJ95=Výsledky!$AR$3-1)),AND(Tipy!AJ95=Výsledky!$AR$3,OR(Tipy!AH95=Výsledky!$AP$3+1,Tipy!AH95=Výsledky!$AP$3-1))),10,0)))</f>
        <v/>
      </c>
      <c r="AR101" s="134" t="str">
        <f>IF(ISBLANK($AR$3),"",IF(ISBLANK(Tipy!AH95),"-",SUM(AM101:AQ101)))</f>
        <v/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6.8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>
        <f>IF(ISBLANK($W$3),"",IF(ISBLANK(Tipy!P96),0,IF(AND(Tipy!P96=Výsledky!$U$3,Tipy!R96=Výsledky!$W$3),60,0)))</f>
        <v>0</v>
      </c>
      <c r="S102" s="13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30">
        <f>IF(ISBLANK($W$3),"",IF(OR(Tipy!S96=Výsledky!$R$6,Tipy!S96=Výsledky!$R$7,Tipy!S96=Výsledky!$R$8,Tipy!S96=Výsledky!$R$9),IF(VLOOKUP(Tipy!S96,'Kategórie hráčov'!$A$2:$B$55,2,FALSE)=30,30,20),0))</f>
        <v>0</v>
      </c>
      <c r="U102" s="130">
        <f>IF(ISBLANK($W$3),"",IF(OR(Tipy!T96=Výsledky!$U$6,Tipy!T96=Výsledky!$U$7,Tipy!T96=Výsledky!$U$8,Tipy!T96=Výsledky!$U$9),IF(VLOOKUP(Tipy!T96,'Kategórie hráčov'!$A$2:$B$55,2,FALSE)=30,30,20),0))</f>
        <v>0</v>
      </c>
      <c r="V102" s="131">
        <f>IF(ISBLANK($W$3),"",IF(ISBLANK(Tipy!J96),0,IF(OR(AND(Tipy!P96=Výsledky!$U$3,OR(Tipy!R96=Výsledky!$W$3+1,Tipy!R96=Výsledky!$W$3-1)),AND(Tipy!R96=Výsledky!$W$3,OR(Tipy!P96=Výsledky!$U$3+1,Tipy!P96=Výsledky!$U$3-1))),10,0)))</f>
        <v>0</v>
      </c>
      <c r="W102" s="134" t="str">
        <f>IF(ISBLANK($W$3),"",IF(ISBLANK(Tipy!P96),"-",SUM(R102:V102)))</f>
        <v>-</v>
      </c>
      <c r="X102" s="133"/>
      <c r="Y102" s="130">
        <f>IF(ISBLANK($AD$3),"",IF(ISBLANK(Tipy!V96),0,IF(AND(Tipy!V96=Výsledky!$AB$3,Tipy!X96=Výsledky!$AD$3),60,0)))</f>
        <v>0</v>
      </c>
      <c r="Z102" s="13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0</v>
      </c>
      <c r="AA102" s="130">
        <f>IF(ISBLANK($AD$3),"",IF(OR(Tipy!Y96=Výsledky!$Y$6,Tipy!Y96=Výsledky!$Y$7,Tipy!Y96=Výsledky!$Y$8,Tipy!Y96=Výsledky!$Y$9),IF(VLOOKUP(Tipy!Y96,'Kategórie hráčov'!$A$2:$B$55,2,FALSE)=30,30,20),0))</f>
        <v>0</v>
      </c>
      <c r="AB102" s="130">
        <f>IF(ISBLANK($AD$3),"",IF(OR(Tipy!Z96=Výsledky!$AB$6,Tipy!Z96=Výsledky!$AB$7,Tipy!Z96=Výsledky!$AB$8,Tipy!Z96=Výsledky!$AB$9),IF(VLOOKUP(Tipy!Z96,'Kategórie hráčov'!$A$2:$B$55,2,FALSE)=30,30,20),0))</f>
        <v>0</v>
      </c>
      <c r="AC102" s="13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34" t="str">
        <f>IF(ISBLANK($AD$3),"",IF(ISBLANK(Tipy!V96),"-",SUM(Y102:AC102)))</f>
        <v>-</v>
      </c>
      <c r="AE102" s="133"/>
      <c r="AF102" s="130">
        <f>IF(ISBLANK($AK$3),"",IF(ISBLANK(Tipy!AB96),0,IF(AND(Tipy!AB96=Výsledky!$AI$3,Tipy!AD96=Výsledky!$AK$3),60,0)))</f>
        <v>0</v>
      </c>
      <c r="AG102" s="13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0</v>
      </c>
      <c r="AH102" s="130">
        <f>IF(ISBLANK($AK$3),"",IF(OR(Tipy!AE96=Výsledky!$AF$6,Tipy!AE96=Výsledky!$AF$7,Tipy!AE96=Výsledky!$AF$8,Tipy!AE96=Výsledky!$AF$9),IF(VLOOKUP(Tipy!AE96,'Kategórie hráčov'!$A$2:$B$55,2,FALSE)=30,30,20),0))</f>
        <v>0</v>
      </c>
      <c r="AI102" s="130">
        <f>IF(ISBLANK($AK$3),"",IF(OR(Tipy!AF96=Výsledky!$AI$6,Tipy!AF96=Výsledky!$AI$7,Tipy!AF96=Výsledky!$AI$8,Tipy!AF96=Výsledky!$AI$9),IF(VLOOKUP(Tipy!AF96,'Kategórie hráčov'!$A$2:$B$55,2,FALSE)=30,30,20),0))</f>
        <v>0</v>
      </c>
      <c r="AJ102" s="13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34" t="str">
        <f>IF(ISBLANK($AK$3),"",IF(ISBLANK(Tipy!AB96),"-",SUM(AF102:AJ102)))</f>
        <v>-</v>
      </c>
      <c r="AL102" s="133"/>
      <c r="AM102" s="130" t="str">
        <f>IF(ISBLANK($AR$3),"",IF(ISBLANK(Tipy!AH96),0,IF(AND(Tipy!AH96=Výsledky!$AP$3,Tipy!AJ96=Výsledky!$AR$3),60,0)))</f>
        <v/>
      </c>
      <c r="AN102" s="130" t="str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/>
      </c>
      <c r="AO102" s="130" t="str">
        <f>IF(ISBLANK($AR$3),"",IF(OR(Tipy!AK96=Výsledky!$AM$6,Tipy!AK96=Výsledky!$AM$7,Tipy!AK96=Výsledky!$AM$8,Tipy!AK96=Výsledky!$AM$9),IF(VLOOKUP(Tipy!AK96,'Kategórie hráčov'!$A$2:$B$55,2,FALSE)=30,30,20),0))</f>
        <v/>
      </c>
      <c r="AP102" s="130" t="str">
        <f>IF(ISBLANK($AR$3),"",IF(OR(Tipy!AL96=Výsledky!$AP$6,Tipy!AL96=Výsledky!$AP$7,Tipy!AL96=Výsledky!$AP$8,Tipy!AL96=Výsledky!$AP$9),IF(VLOOKUP(Tipy!AL96,'Kategórie hráčov'!$A$2:$B$55,2,FALSE)=30,30,20),0))</f>
        <v/>
      </c>
      <c r="AQ102" s="131" t="str">
        <f>IF(ISBLANK($AR$3),"",IF(ISBLANK(Tipy!AH96),0,IF(OR(AND(Tipy!AH96=Výsledky!$AP$3,OR(Tipy!AJ96=Výsledky!$AR$3+1,Tipy!AJ96=Výsledky!$AR$3-1)),AND(Tipy!AJ96=Výsledky!$AR$3,OR(Tipy!AH96=Výsledky!$AP$3+1,Tipy!AH96=Výsledky!$AP$3-1))),10,0)))</f>
        <v/>
      </c>
      <c r="AR102" s="134" t="str">
        <f>IF(ISBLANK($AR$3),"",IF(ISBLANK(Tipy!AH96),"-",SUM(AM102:AQ102)))</f>
        <v/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6.8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>
        <f>IF(ISBLANK($W$3),"",IF(ISBLANK(Tipy!P97),0,IF(AND(Tipy!P97=Výsledky!$U$3,Tipy!R97=Výsledky!$W$3),60,0)))</f>
        <v>0</v>
      </c>
      <c r="S103" s="13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30">
        <f>IF(ISBLANK($W$3),"",IF(OR(Tipy!S97=Výsledky!$R$6,Tipy!S97=Výsledky!$R$7,Tipy!S97=Výsledky!$R$8,Tipy!S97=Výsledky!$R$9),IF(VLOOKUP(Tipy!S97,'Kategórie hráčov'!$A$2:$B$55,2,FALSE)=30,30,20),0))</f>
        <v>0</v>
      </c>
      <c r="U103" s="130">
        <f>IF(ISBLANK($W$3),"",IF(OR(Tipy!T97=Výsledky!$U$6,Tipy!T97=Výsledky!$U$7,Tipy!T97=Výsledky!$U$8,Tipy!T97=Výsledky!$U$9),IF(VLOOKUP(Tipy!T97,'Kategórie hráčov'!$A$2:$B$55,2,FALSE)=30,30,20),0))</f>
        <v>0</v>
      </c>
      <c r="V103" s="131">
        <f>IF(ISBLANK($W$3),"",IF(ISBLANK(Tipy!J97),0,IF(OR(AND(Tipy!P97=Výsledky!$U$3,OR(Tipy!R97=Výsledky!$W$3+1,Tipy!R97=Výsledky!$W$3-1)),AND(Tipy!R97=Výsledky!$W$3,OR(Tipy!P97=Výsledky!$U$3+1,Tipy!P97=Výsledky!$U$3-1))),10,0)))</f>
        <v>0</v>
      </c>
      <c r="W103" s="134" t="str">
        <f>IF(ISBLANK($W$3),"",IF(ISBLANK(Tipy!P97),"-",SUM(R103:V103)))</f>
        <v>-</v>
      </c>
      <c r="X103" s="133"/>
      <c r="Y103" s="130">
        <f>IF(ISBLANK($AD$3),"",IF(ISBLANK(Tipy!V97),0,IF(AND(Tipy!V97=Výsledky!$AB$3,Tipy!X97=Výsledky!$AD$3),60,0)))</f>
        <v>0</v>
      </c>
      <c r="Z103" s="13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0</v>
      </c>
      <c r="AA103" s="130">
        <f>IF(ISBLANK($AD$3),"",IF(OR(Tipy!Y97=Výsledky!$Y$6,Tipy!Y97=Výsledky!$Y$7,Tipy!Y97=Výsledky!$Y$8,Tipy!Y97=Výsledky!$Y$9),IF(VLOOKUP(Tipy!Y97,'Kategórie hráčov'!$A$2:$B$55,2,FALSE)=30,30,20),0))</f>
        <v>0</v>
      </c>
      <c r="AB103" s="130">
        <f>IF(ISBLANK($AD$3),"",IF(OR(Tipy!Z97=Výsledky!$AB$6,Tipy!Z97=Výsledky!$AB$7,Tipy!Z97=Výsledky!$AB$8,Tipy!Z97=Výsledky!$AB$9),IF(VLOOKUP(Tipy!Z97,'Kategórie hráčov'!$A$2:$B$55,2,FALSE)=30,30,20),0))</f>
        <v>0</v>
      </c>
      <c r="AC103" s="13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34" t="str">
        <f>IF(ISBLANK($AD$3),"",IF(ISBLANK(Tipy!V97),"-",SUM(Y103:AC103)))</f>
        <v>-</v>
      </c>
      <c r="AE103" s="133"/>
      <c r="AF103" s="130">
        <f>IF(ISBLANK($AK$3),"",IF(ISBLANK(Tipy!AB97),0,IF(AND(Tipy!AB97=Výsledky!$AI$3,Tipy!AD97=Výsledky!$AK$3),60,0)))</f>
        <v>0</v>
      </c>
      <c r="AG103" s="13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30">
        <f>IF(ISBLANK($AK$3),"",IF(OR(Tipy!AE97=Výsledky!$AF$6,Tipy!AE97=Výsledky!$AF$7,Tipy!AE97=Výsledky!$AF$8,Tipy!AE97=Výsledky!$AF$9),IF(VLOOKUP(Tipy!AE97,'Kategórie hráčov'!$A$2:$B$55,2,FALSE)=30,30,20),0))</f>
        <v>0</v>
      </c>
      <c r="AI103" s="130">
        <f>IF(ISBLANK($AK$3),"",IF(OR(Tipy!AF97=Výsledky!$AI$6,Tipy!AF97=Výsledky!$AI$7,Tipy!AF97=Výsledky!$AI$8,Tipy!AF97=Výsledky!$AI$9),IF(VLOOKUP(Tipy!AF97,'Kategórie hráčov'!$A$2:$B$55,2,FALSE)=30,30,20),0))</f>
        <v>0</v>
      </c>
      <c r="AJ103" s="13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34" t="str">
        <f>IF(ISBLANK($AK$3),"",IF(ISBLANK(Tipy!AB97),"-",SUM(AF103:AJ103)))</f>
        <v>-</v>
      </c>
      <c r="AL103" s="133"/>
      <c r="AM103" s="130" t="str">
        <f>IF(ISBLANK($AR$3),"",IF(ISBLANK(Tipy!AH97),0,IF(AND(Tipy!AH97=Výsledky!$AP$3,Tipy!AJ97=Výsledky!$AR$3),60,0)))</f>
        <v/>
      </c>
      <c r="AN103" s="130" t="str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/>
      </c>
      <c r="AO103" s="130" t="str">
        <f>IF(ISBLANK($AR$3),"",IF(OR(Tipy!AK97=Výsledky!$AM$6,Tipy!AK97=Výsledky!$AM$7,Tipy!AK97=Výsledky!$AM$8,Tipy!AK97=Výsledky!$AM$9),IF(VLOOKUP(Tipy!AK97,'Kategórie hráčov'!$A$2:$B$55,2,FALSE)=30,30,20),0))</f>
        <v/>
      </c>
      <c r="AP103" s="130" t="str">
        <f>IF(ISBLANK($AR$3),"",IF(OR(Tipy!AL97=Výsledky!$AP$6,Tipy!AL97=Výsledky!$AP$7,Tipy!AL97=Výsledky!$AP$8,Tipy!AL97=Výsledky!$AP$9),IF(VLOOKUP(Tipy!AL97,'Kategórie hráčov'!$A$2:$B$55,2,FALSE)=30,30,20),0))</f>
        <v/>
      </c>
      <c r="AQ103" s="131" t="str">
        <f>IF(ISBLANK($AR$3),"",IF(ISBLANK(Tipy!AH97),0,IF(OR(AND(Tipy!AH97=Výsledky!$AP$3,OR(Tipy!AJ97=Výsledky!$AR$3+1,Tipy!AJ97=Výsledky!$AR$3-1)),AND(Tipy!AJ97=Výsledky!$AR$3,OR(Tipy!AH97=Výsledky!$AP$3+1,Tipy!AH97=Výsledky!$AP$3-1))),10,0)))</f>
        <v/>
      </c>
      <c r="AR103" s="134" t="str">
        <f>IF(ISBLANK($AR$3),"",IF(ISBLANK(Tipy!AH97),"-",SUM(AM103:AQ103)))</f>
        <v/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6.8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>
        <f>IF(ISBLANK($W$3),"",IF(ISBLANK(Tipy!P98),0,IF(AND(Tipy!P98=Výsledky!$U$3,Tipy!R98=Výsledky!$W$3),60,0)))</f>
        <v>0</v>
      </c>
      <c r="S104" s="13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30">
        <f>IF(ISBLANK($W$3),"",IF(OR(Tipy!S98=Výsledky!$R$6,Tipy!S98=Výsledky!$R$7,Tipy!S98=Výsledky!$R$8,Tipy!S98=Výsledky!$R$9),IF(VLOOKUP(Tipy!S98,'Kategórie hráčov'!$A$2:$B$55,2,FALSE)=30,30,20),0))</f>
        <v>0</v>
      </c>
      <c r="U104" s="130">
        <f>IF(ISBLANK($W$3),"",IF(OR(Tipy!T98=Výsledky!$U$6,Tipy!T98=Výsledky!$U$7,Tipy!T98=Výsledky!$U$8,Tipy!T98=Výsledky!$U$9),IF(VLOOKUP(Tipy!T98,'Kategórie hráčov'!$A$2:$B$55,2,FALSE)=30,30,20),0))</f>
        <v>0</v>
      </c>
      <c r="V104" s="131">
        <f>IF(ISBLANK($W$3),"",IF(ISBLANK(Tipy!J98),0,IF(OR(AND(Tipy!P98=Výsledky!$U$3,OR(Tipy!R98=Výsledky!$W$3+1,Tipy!R98=Výsledky!$W$3-1)),AND(Tipy!R98=Výsledky!$W$3,OR(Tipy!P98=Výsledky!$U$3+1,Tipy!P98=Výsledky!$U$3-1))),10,0)))</f>
        <v>0</v>
      </c>
      <c r="W104" s="134" t="str">
        <f>IF(ISBLANK($W$3),"",IF(ISBLANK(Tipy!P98),"-",SUM(R104:V104)))</f>
        <v>-</v>
      </c>
      <c r="X104" s="133"/>
      <c r="Y104" s="130">
        <f>IF(ISBLANK($AD$3),"",IF(ISBLANK(Tipy!V98),0,IF(AND(Tipy!V98=Výsledky!$AB$3,Tipy!X98=Výsledky!$AD$3),60,0)))</f>
        <v>0</v>
      </c>
      <c r="Z104" s="13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0</v>
      </c>
      <c r="AA104" s="130">
        <f>IF(ISBLANK($AD$3),"",IF(OR(Tipy!Y98=Výsledky!$Y$6,Tipy!Y98=Výsledky!$Y$7,Tipy!Y98=Výsledky!$Y$8,Tipy!Y98=Výsledky!$Y$9),IF(VLOOKUP(Tipy!Y98,'Kategórie hráčov'!$A$2:$B$55,2,FALSE)=30,30,20),0))</f>
        <v>0</v>
      </c>
      <c r="AB104" s="130">
        <f>IF(ISBLANK($AD$3),"",IF(OR(Tipy!Z98=Výsledky!$AB$6,Tipy!Z98=Výsledky!$AB$7,Tipy!Z98=Výsledky!$AB$8,Tipy!Z98=Výsledky!$AB$9),IF(VLOOKUP(Tipy!Z98,'Kategórie hráčov'!$A$2:$B$55,2,FALSE)=30,30,20),0))</f>
        <v>0</v>
      </c>
      <c r="AC104" s="131">
        <f>IF(ISBLANK($AD$3),"",IF(ISBLANK(Tipy!V98),0,IF(OR(AND(Tipy!V98=Výsledky!$AB$3,OR(Tipy!X98=Výsledky!$AD$3+1,Tipy!X98=Výsledky!$AD$3-1)),AND(Tipy!X98=Výsledky!$AD$3,OR(Tipy!V98=Výsledky!$AB$3+1,Tipy!V98=Výsledky!$AB$3-1))),10,0)))</f>
        <v>0</v>
      </c>
      <c r="AD104" s="134" t="str">
        <f>IF(ISBLANK($AD$3),"",IF(ISBLANK(Tipy!V98),"-",SUM(Y104:AC104)))</f>
        <v>-</v>
      </c>
      <c r="AE104" s="133"/>
      <c r="AF104" s="130">
        <f>IF(ISBLANK($AK$3),"",IF(ISBLANK(Tipy!AB98),0,IF(AND(Tipy!AB98=Výsledky!$AI$3,Tipy!AD98=Výsledky!$AK$3),60,0)))</f>
        <v>0</v>
      </c>
      <c r="AG104" s="13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0</v>
      </c>
      <c r="AH104" s="130">
        <f>IF(ISBLANK($AK$3),"",IF(OR(Tipy!AE98=Výsledky!$AF$6,Tipy!AE98=Výsledky!$AF$7,Tipy!AE98=Výsledky!$AF$8,Tipy!AE98=Výsledky!$AF$9),IF(VLOOKUP(Tipy!AE98,'Kategórie hráčov'!$A$2:$B$55,2,FALSE)=30,30,20),0))</f>
        <v>0</v>
      </c>
      <c r="AI104" s="130">
        <f>IF(ISBLANK($AK$3),"",IF(OR(Tipy!AF98=Výsledky!$AI$6,Tipy!AF98=Výsledky!$AI$7,Tipy!AF98=Výsledky!$AI$8,Tipy!AF98=Výsledky!$AI$9),IF(VLOOKUP(Tipy!AF98,'Kategórie hráčov'!$A$2:$B$55,2,FALSE)=30,30,20),0))</f>
        <v>0</v>
      </c>
      <c r="AJ104" s="13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34" t="str">
        <f>IF(ISBLANK($AK$3),"",IF(ISBLANK(Tipy!AB98),"-",SUM(AF104:AJ104)))</f>
        <v>-</v>
      </c>
      <c r="AL104" s="133"/>
      <c r="AM104" s="130" t="str">
        <f>IF(ISBLANK($AR$3),"",IF(ISBLANK(Tipy!AH98),0,IF(AND(Tipy!AH98=Výsledky!$AP$3,Tipy!AJ98=Výsledky!$AR$3),60,0)))</f>
        <v/>
      </c>
      <c r="AN104" s="130" t="str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/>
      </c>
      <c r="AO104" s="130" t="str">
        <f>IF(ISBLANK($AR$3),"",IF(OR(Tipy!AK98=Výsledky!$AM$6,Tipy!AK98=Výsledky!$AM$7,Tipy!AK98=Výsledky!$AM$8,Tipy!AK98=Výsledky!$AM$9),IF(VLOOKUP(Tipy!AK98,'Kategórie hráčov'!$A$2:$B$55,2,FALSE)=30,30,20),0))</f>
        <v/>
      </c>
      <c r="AP104" s="130" t="str">
        <f>IF(ISBLANK($AR$3),"",IF(OR(Tipy!AL98=Výsledky!$AP$6,Tipy!AL98=Výsledky!$AP$7,Tipy!AL98=Výsledky!$AP$8,Tipy!AL98=Výsledky!$AP$9),IF(VLOOKUP(Tipy!AL98,'Kategórie hráčov'!$A$2:$B$55,2,FALSE)=30,30,20),0))</f>
        <v/>
      </c>
      <c r="AQ104" s="131" t="str">
        <f>IF(ISBLANK($AR$3),"",IF(ISBLANK(Tipy!AH98),0,IF(OR(AND(Tipy!AH98=Výsledky!$AP$3,OR(Tipy!AJ98=Výsledky!$AR$3+1,Tipy!AJ98=Výsledky!$AR$3-1)),AND(Tipy!AJ98=Výsledky!$AR$3,OR(Tipy!AH98=Výsledky!$AP$3+1,Tipy!AH98=Výsledky!$AP$3-1))),10,0)))</f>
        <v/>
      </c>
      <c r="AR104" s="134" t="str">
        <f>IF(ISBLANK($AR$3),"",IF(ISBLANK(Tipy!AH98),"-",SUM(AM104:AQ104)))</f>
        <v/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6.8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>
        <f>IF(ISBLANK($W$3),"",IF(ISBLANK(Tipy!P99),0,IF(AND(Tipy!P99=Výsledky!$U$3,Tipy!R99=Výsledky!$W$3),60,0)))</f>
        <v>0</v>
      </c>
      <c r="S105" s="13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0</v>
      </c>
      <c r="T105" s="130">
        <f>IF(ISBLANK($W$3),"",IF(OR(Tipy!S99=Výsledky!$R$6,Tipy!S99=Výsledky!$R$7,Tipy!S99=Výsledky!$R$8,Tipy!S99=Výsledky!$R$9),IF(VLOOKUP(Tipy!S99,'Kategórie hráčov'!$A$2:$B$55,2,FALSE)=30,30,20),0))</f>
        <v>0</v>
      </c>
      <c r="U105" s="130">
        <f>IF(ISBLANK($W$3),"",IF(OR(Tipy!T99=Výsledky!$U$6,Tipy!T99=Výsledky!$U$7,Tipy!T99=Výsledky!$U$8,Tipy!T99=Výsledky!$U$9),IF(VLOOKUP(Tipy!T99,'Kategórie hráčov'!$A$2:$B$55,2,FALSE)=30,30,20),0))</f>
        <v>0</v>
      </c>
      <c r="V105" s="131">
        <f>IF(ISBLANK($W$3),"",IF(ISBLANK(Tipy!J99),0,IF(OR(AND(Tipy!P99=Výsledky!$U$3,OR(Tipy!R99=Výsledky!$W$3+1,Tipy!R99=Výsledky!$W$3-1)),AND(Tipy!R99=Výsledky!$W$3,OR(Tipy!P99=Výsledky!$U$3+1,Tipy!P99=Výsledky!$U$3-1))),10,0)))</f>
        <v>0</v>
      </c>
      <c r="W105" s="134" t="str">
        <f>IF(ISBLANK($W$3),"",IF(ISBLANK(Tipy!P99),"-",SUM(R105:V105)))</f>
        <v>-</v>
      </c>
      <c r="X105" s="133"/>
      <c r="Y105" s="130">
        <f>IF(ISBLANK($AD$3),"",IF(ISBLANK(Tipy!V99),0,IF(AND(Tipy!V99=Výsledky!$AB$3,Tipy!X99=Výsledky!$AD$3),60,0)))</f>
        <v>0</v>
      </c>
      <c r="Z105" s="13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0</v>
      </c>
      <c r="AA105" s="130">
        <f>IF(ISBLANK($AD$3),"",IF(OR(Tipy!Y99=Výsledky!$Y$6,Tipy!Y99=Výsledky!$Y$7,Tipy!Y99=Výsledky!$Y$8,Tipy!Y99=Výsledky!$Y$9),IF(VLOOKUP(Tipy!Y99,'Kategórie hráčov'!$A$2:$B$55,2,FALSE)=30,30,20),0))</f>
        <v>0</v>
      </c>
      <c r="AB105" s="130">
        <f>IF(ISBLANK($AD$3),"",IF(OR(Tipy!Z99=Výsledky!$AB$6,Tipy!Z99=Výsledky!$AB$7,Tipy!Z99=Výsledky!$AB$8,Tipy!Z99=Výsledky!$AB$9),IF(VLOOKUP(Tipy!Z99,'Kategórie hráčov'!$A$2:$B$55,2,FALSE)=30,30,20),0))</f>
        <v>0</v>
      </c>
      <c r="AC105" s="13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34" t="str">
        <f>IF(ISBLANK($AD$3),"",IF(ISBLANK(Tipy!V99),"-",SUM(Y105:AC105)))</f>
        <v>-</v>
      </c>
      <c r="AE105" s="133"/>
      <c r="AF105" s="130">
        <f>IF(ISBLANK($AK$3),"",IF(ISBLANK(Tipy!AB99),0,IF(AND(Tipy!AB99=Výsledky!$AI$3,Tipy!AD99=Výsledky!$AK$3),60,0)))</f>
        <v>0</v>
      </c>
      <c r="AG105" s="13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0</v>
      </c>
      <c r="AH105" s="130">
        <f>IF(ISBLANK($AK$3),"",IF(OR(Tipy!AE99=Výsledky!$AF$6,Tipy!AE99=Výsledky!$AF$7,Tipy!AE99=Výsledky!$AF$8,Tipy!AE99=Výsledky!$AF$9),IF(VLOOKUP(Tipy!AE99,'Kategórie hráčov'!$A$2:$B$55,2,FALSE)=30,30,20),0))</f>
        <v>0</v>
      </c>
      <c r="AI105" s="130">
        <f>IF(ISBLANK($AK$3),"",IF(OR(Tipy!AF99=Výsledky!$AI$6,Tipy!AF99=Výsledky!$AI$7,Tipy!AF99=Výsledky!$AI$8,Tipy!AF99=Výsledky!$AI$9),IF(VLOOKUP(Tipy!AF99,'Kategórie hráčov'!$A$2:$B$55,2,FALSE)=30,30,20),0))</f>
        <v>0</v>
      </c>
      <c r="AJ105" s="131">
        <f>IF(ISBLANK($AK$3),"",IF(ISBLANK(Tipy!AB99),0,IF(OR(AND(Tipy!AB99=Výsledky!$AI$3,OR(Tipy!AD99=Výsledky!$AK$3+1,Tipy!AD99=Výsledky!$AK$3-1)),AND(Tipy!AD99=Výsledky!$AK$3,OR(Tipy!AB99=Výsledky!$AI$3+1,Tipy!AB99=Výsledky!$AI$3-1))),10,0)))</f>
        <v>0</v>
      </c>
      <c r="AK105" s="134" t="str">
        <f>IF(ISBLANK($AK$3),"",IF(ISBLANK(Tipy!AB99),"-",SUM(AF105:AJ105)))</f>
        <v>-</v>
      </c>
      <c r="AL105" s="133"/>
      <c r="AM105" s="130" t="str">
        <f>IF(ISBLANK($AR$3),"",IF(ISBLANK(Tipy!AH99),0,IF(AND(Tipy!AH99=Výsledky!$AP$3,Tipy!AJ99=Výsledky!$AR$3),60,0)))</f>
        <v/>
      </c>
      <c r="AN105" s="130" t="str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/>
      </c>
      <c r="AO105" s="130" t="str">
        <f>IF(ISBLANK($AR$3),"",IF(OR(Tipy!AK99=Výsledky!$AM$6,Tipy!AK99=Výsledky!$AM$7,Tipy!AK99=Výsledky!$AM$8,Tipy!AK99=Výsledky!$AM$9),IF(VLOOKUP(Tipy!AK99,'Kategórie hráčov'!$A$2:$B$55,2,FALSE)=30,30,20),0))</f>
        <v/>
      </c>
      <c r="AP105" s="130" t="str">
        <f>IF(ISBLANK($AR$3),"",IF(OR(Tipy!AL99=Výsledky!$AP$6,Tipy!AL99=Výsledky!$AP$7,Tipy!AL99=Výsledky!$AP$8,Tipy!AL99=Výsledky!$AP$9),IF(VLOOKUP(Tipy!AL99,'Kategórie hráčov'!$A$2:$B$55,2,FALSE)=30,30,20),0))</f>
        <v/>
      </c>
      <c r="AQ105" s="131" t="str">
        <f>IF(ISBLANK($AR$3),"",IF(ISBLANK(Tipy!AH99),0,IF(OR(AND(Tipy!AH99=Výsledky!$AP$3,OR(Tipy!AJ99=Výsledky!$AR$3+1,Tipy!AJ99=Výsledky!$AR$3-1)),AND(Tipy!AJ99=Výsledky!$AR$3,OR(Tipy!AH99=Výsledky!$AP$3+1,Tipy!AH99=Výsledky!$AP$3-1))),10,0)))</f>
        <v/>
      </c>
      <c r="AR105" s="134" t="str">
        <f>IF(ISBLANK($AR$3),"",IF(ISBLANK(Tipy!AH99),"-",SUM(AM105:AQ105)))</f>
        <v/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6.8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>
        <f>IF(ISBLANK($W$3),"",IF(ISBLANK(Tipy!P100),0,IF(AND(Tipy!P100=Výsledky!$U$3,Tipy!R100=Výsledky!$W$3),60,0)))</f>
        <v>0</v>
      </c>
      <c r="S106" s="13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30">
        <f>IF(ISBLANK($W$3),"",IF(OR(Tipy!S100=Výsledky!$R$6,Tipy!S100=Výsledky!$R$7,Tipy!S100=Výsledky!$R$8,Tipy!S100=Výsledky!$R$9),IF(VLOOKUP(Tipy!S100,'Kategórie hráčov'!$A$2:$B$55,2,FALSE)=30,30,20),0))</f>
        <v>0</v>
      </c>
      <c r="U106" s="130">
        <f>IF(ISBLANK($W$3),"",IF(OR(Tipy!T100=Výsledky!$U$6,Tipy!T100=Výsledky!$U$7,Tipy!T100=Výsledky!$U$8,Tipy!T100=Výsledky!$U$9),IF(VLOOKUP(Tipy!T100,'Kategórie hráčov'!$A$2:$B$55,2,FALSE)=30,30,20),0))</f>
        <v>0</v>
      </c>
      <c r="V106" s="131">
        <f>IF(ISBLANK($W$3),"",IF(ISBLANK(Tipy!J100),0,IF(OR(AND(Tipy!P100=Výsledky!$U$3,OR(Tipy!R100=Výsledky!$W$3+1,Tipy!R100=Výsledky!$W$3-1)),AND(Tipy!R100=Výsledky!$W$3,OR(Tipy!P100=Výsledky!$U$3+1,Tipy!P100=Výsledky!$U$3-1))),10,0)))</f>
        <v>0</v>
      </c>
      <c r="W106" s="134" t="str">
        <f>IF(ISBLANK($W$3),"",IF(ISBLANK(Tipy!P100),"-",SUM(R106:V106)))</f>
        <v>-</v>
      </c>
      <c r="X106" s="133"/>
      <c r="Y106" s="130">
        <f>IF(ISBLANK($AD$3),"",IF(ISBLANK(Tipy!V100),0,IF(AND(Tipy!V100=Výsledky!$AB$3,Tipy!X100=Výsledky!$AD$3),60,0)))</f>
        <v>0</v>
      </c>
      <c r="Z106" s="13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30">
        <f>IF(ISBLANK($AD$3),"",IF(OR(Tipy!Y100=Výsledky!$Y$6,Tipy!Y100=Výsledky!$Y$7,Tipy!Y100=Výsledky!$Y$8,Tipy!Y100=Výsledky!$Y$9),IF(VLOOKUP(Tipy!Y100,'Kategórie hráčov'!$A$2:$B$55,2,FALSE)=30,30,20),0))</f>
        <v>0</v>
      </c>
      <c r="AB106" s="130">
        <f>IF(ISBLANK($AD$3),"",IF(OR(Tipy!Z100=Výsledky!$AB$6,Tipy!Z100=Výsledky!$AB$7,Tipy!Z100=Výsledky!$AB$8,Tipy!Z100=Výsledky!$AB$9),IF(VLOOKUP(Tipy!Z100,'Kategórie hráčov'!$A$2:$B$55,2,FALSE)=30,30,20),0))</f>
        <v>0</v>
      </c>
      <c r="AC106" s="13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34" t="str">
        <f>IF(ISBLANK($AD$3),"",IF(ISBLANK(Tipy!V100),"-",SUM(Y106:AC106)))</f>
        <v>-</v>
      </c>
      <c r="AE106" s="133"/>
      <c r="AF106" s="130">
        <f>IF(ISBLANK($AK$3),"",IF(ISBLANK(Tipy!AB100),0,IF(AND(Tipy!AB100=Výsledky!$AI$3,Tipy!AD100=Výsledky!$AK$3),60,0)))</f>
        <v>0</v>
      </c>
      <c r="AG106" s="13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30">
        <f>IF(ISBLANK($AK$3),"",IF(OR(Tipy!AE100=Výsledky!$AF$6,Tipy!AE100=Výsledky!$AF$7,Tipy!AE100=Výsledky!$AF$8,Tipy!AE100=Výsledky!$AF$9),IF(VLOOKUP(Tipy!AE100,'Kategórie hráčov'!$A$2:$B$55,2,FALSE)=30,30,20),0))</f>
        <v>0</v>
      </c>
      <c r="AI106" s="130">
        <f>IF(ISBLANK($AK$3),"",IF(OR(Tipy!AF100=Výsledky!$AI$6,Tipy!AF100=Výsledky!$AI$7,Tipy!AF100=Výsledky!$AI$8,Tipy!AF100=Výsledky!$AI$9),IF(VLOOKUP(Tipy!AF100,'Kategórie hráčov'!$A$2:$B$55,2,FALSE)=30,30,20),0))</f>
        <v>0</v>
      </c>
      <c r="AJ106" s="13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34" t="str">
        <f>IF(ISBLANK($AK$3),"",IF(ISBLANK(Tipy!AB100),"-",SUM(AF106:AJ106)))</f>
        <v>-</v>
      </c>
      <c r="AL106" s="133"/>
      <c r="AM106" s="130" t="str">
        <f>IF(ISBLANK($AR$3),"",IF(ISBLANK(Tipy!AH100),0,IF(AND(Tipy!AH100=Výsledky!$AP$3,Tipy!AJ100=Výsledky!$AR$3),60,0)))</f>
        <v/>
      </c>
      <c r="AN106" s="130" t="str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/>
      </c>
      <c r="AO106" s="130" t="str">
        <f>IF(ISBLANK($AR$3),"",IF(OR(Tipy!AK100=Výsledky!$AM$6,Tipy!AK100=Výsledky!$AM$7,Tipy!AK100=Výsledky!$AM$8,Tipy!AK100=Výsledky!$AM$9),IF(VLOOKUP(Tipy!AK100,'Kategórie hráčov'!$A$2:$B$55,2,FALSE)=30,30,20),0))</f>
        <v/>
      </c>
      <c r="AP106" s="130" t="str">
        <f>IF(ISBLANK($AR$3),"",IF(OR(Tipy!AL100=Výsledky!$AP$6,Tipy!AL100=Výsledky!$AP$7,Tipy!AL100=Výsledky!$AP$8,Tipy!AL100=Výsledky!$AP$9),IF(VLOOKUP(Tipy!AL100,'Kategórie hráčov'!$A$2:$B$55,2,FALSE)=30,30,20),0))</f>
        <v/>
      </c>
      <c r="AQ106" s="131" t="str">
        <f>IF(ISBLANK($AR$3),"",IF(ISBLANK(Tipy!AH100),0,IF(OR(AND(Tipy!AH100=Výsledky!$AP$3,OR(Tipy!AJ100=Výsledky!$AR$3+1,Tipy!AJ100=Výsledky!$AR$3-1)),AND(Tipy!AJ100=Výsledky!$AR$3,OR(Tipy!AH100=Výsledky!$AP$3+1,Tipy!AH100=Výsledky!$AP$3-1))),10,0)))</f>
        <v/>
      </c>
      <c r="AR106" s="134" t="str">
        <f>IF(ISBLANK($AR$3),"",IF(ISBLANK(Tipy!AH100),"-",SUM(AM106:AQ106)))</f>
        <v/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6.8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>
        <f>IF(ISBLANK($W$3),"",IF(ISBLANK(Tipy!P101),0,IF(AND(Tipy!P101=Výsledky!$U$3,Tipy!R101=Výsledky!$W$3),60,0)))</f>
        <v>0</v>
      </c>
      <c r="S107" s="13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30">
        <f>IF(ISBLANK($W$3),"",IF(OR(Tipy!S101=Výsledky!$R$6,Tipy!S101=Výsledky!$R$7,Tipy!S101=Výsledky!$R$8,Tipy!S101=Výsledky!$R$9),IF(VLOOKUP(Tipy!S101,'Kategórie hráčov'!$A$2:$B$55,2,FALSE)=30,30,20),0))</f>
        <v>0</v>
      </c>
      <c r="U107" s="130">
        <f>IF(ISBLANK($W$3),"",IF(OR(Tipy!T101=Výsledky!$U$6,Tipy!T101=Výsledky!$U$7,Tipy!T101=Výsledky!$U$8,Tipy!T101=Výsledky!$U$9),IF(VLOOKUP(Tipy!T101,'Kategórie hráčov'!$A$2:$B$55,2,FALSE)=30,30,20),0))</f>
        <v>0</v>
      </c>
      <c r="V107" s="131">
        <f>IF(ISBLANK($W$3),"",IF(ISBLANK(Tipy!J101),0,IF(OR(AND(Tipy!P101=Výsledky!$U$3,OR(Tipy!R101=Výsledky!$W$3+1,Tipy!R101=Výsledky!$W$3-1)),AND(Tipy!R101=Výsledky!$W$3,OR(Tipy!P101=Výsledky!$U$3+1,Tipy!P101=Výsledky!$U$3-1))),10,0)))</f>
        <v>0</v>
      </c>
      <c r="W107" s="134" t="str">
        <f>IF(ISBLANK($W$3),"",IF(ISBLANK(Tipy!P101),"-",SUM(R107:V107)))</f>
        <v>-</v>
      </c>
      <c r="X107" s="133"/>
      <c r="Y107" s="130">
        <f>IF(ISBLANK($AD$3),"",IF(ISBLANK(Tipy!V101),0,IF(AND(Tipy!V101=Výsledky!$AB$3,Tipy!X101=Výsledky!$AD$3),60,0)))</f>
        <v>0</v>
      </c>
      <c r="Z107" s="13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0</v>
      </c>
      <c r="AA107" s="130">
        <f>IF(ISBLANK($AD$3),"",IF(OR(Tipy!Y101=Výsledky!$Y$6,Tipy!Y101=Výsledky!$Y$7,Tipy!Y101=Výsledky!$Y$8,Tipy!Y101=Výsledky!$Y$9),IF(VLOOKUP(Tipy!Y101,'Kategórie hráčov'!$A$2:$B$55,2,FALSE)=30,30,20),0))</f>
        <v>0</v>
      </c>
      <c r="AB107" s="130">
        <f>IF(ISBLANK($AD$3),"",IF(OR(Tipy!Z101=Výsledky!$AB$6,Tipy!Z101=Výsledky!$AB$7,Tipy!Z101=Výsledky!$AB$8,Tipy!Z101=Výsledky!$AB$9),IF(VLOOKUP(Tipy!Z101,'Kategórie hráčov'!$A$2:$B$55,2,FALSE)=30,30,20),0))</f>
        <v>0</v>
      </c>
      <c r="AC107" s="131">
        <f>IF(ISBLANK($AD$3),"",IF(ISBLANK(Tipy!V101),0,IF(OR(AND(Tipy!V101=Výsledky!$AB$3,OR(Tipy!X101=Výsledky!$AD$3+1,Tipy!X101=Výsledky!$AD$3-1)),AND(Tipy!X101=Výsledky!$AD$3,OR(Tipy!V101=Výsledky!$AB$3+1,Tipy!V101=Výsledky!$AB$3-1))),10,0)))</f>
        <v>0</v>
      </c>
      <c r="AD107" s="134" t="str">
        <f>IF(ISBLANK($AD$3),"",IF(ISBLANK(Tipy!V101),"-",SUM(Y107:AC107)))</f>
        <v>-</v>
      </c>
      <c r="AE107" s="133"/>
      <c r="AF107" s="130">
        <f>IF(ISBLANK($AK$3),"",IF(ISBLANK(Tipy!AB101),0,IF(AND(Tipy!AB101=Výsledky!$AI$3,Tipy!AD101=Výsledky!$AK$3),60,0)))</f>
        <v>0</v>
      </c>
      <c r="AG107" s="13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0</v>
      </c>
      <c r="AH107" s="130">
        <f>IF(ISBLANK($AK$3),"",IF(OR(Tipy!AE101=Výsledky!$AF$6,Tipy!AE101=Výsledky!$AF$7,Tipy!AE101=Výsledky!$AF$8,Tipy!AE101=Výsledky!$AF$9),IF(VLOOKUP(Tipy!AE101,'Kategórie hráčov'!$A$2:$B$55,2,FALSE)=30,30,20),0))</f>
        <v>0</v>
      </c>
      <c r="AI107" s="130">
        <f>IF(ISBLANK($AK$3),"",IF(OR(Tipy!AF101=Výsledky!$AI$6,Tipy!AF101=Výsledky!$AI$7,Tipy!AF101=Výsledky!$AI$8,Tipy!AF101=Výsledky!$AI$9),IF(VLOOKUP(Tipy!AF101,'Kategórie hráčov'!$A$2:$B$55,2,FALSE)=30,30,20),0))</f>
        <v>0</v>
      </c>
      <c r="AJ107" s="131">
        <f>IF(ISBLANK($AK$3),"",IF(ISBLANK(Tipy!AB101),0,IF(OR(AND(Tipy!AB101=Výsledky!$AI$3,OR(Tipy!AD101=Výsledky!$AK$3+1,Tipy!AD101=Výsledky!$AK$3-1)),AND(Tipy!AD101=Výsledky!$AK$3,OR(Tipy!AB101=Výsledky!$AI$3+1,Tipy!AB101=Výsledky!$AI$3-1))),10,0)))</f>
        <v>0</v>
      </c>
      <c r="AK107" s="134" t="str">
        <f>IF(ISBLANK($AK$3),"",IF(ISBLANK(Tipy!AB101),"-",SUM(AF107:AJ107)))</f>
        <v>-</v>
      </c>
      <c r="AL107" s="133"/>
      <c r="AM107" s="130" t="str">
        <f>IF(ISBLANK($AR$3),"",IF(ISBLANK(Tipy!AH101),0,IF(AND(Tipy!AH101=Výsledky!$AP$3,Tipy!AJ101=Výsledky!$AR$3),60,0)))</f>
        <v/>
      </c>
      <c r="AN107" s="130" t="str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/>
      </c>
      <c r="AO107" s="130" t="str">
        <f>IF(ISBLANK($AR$3),"",IF(OR(Tipy!AK101=Výsledky!$AM$6,Tipy!AK101=Výsledky!$AM$7,Tipy!AK101=Výsledky!$AM$8,Tipy!AK101=Výsledky!$AM$9),IF(VLOOKUP(Tipy!AK101,'Kategórie hráčov'!$A$2:$B$55,2,FALSE)=30,30,20),0))</f>
        <v/>
      </c>
      <c r="AP107" s="130" t="str">
        <f>IF(ISBLANK($AR$3),"",IF(OR(Tipy!AL101=Výsledky!$AP$6,Tipy!AL101=Výsledky!$AP$7,Tipy!AL101=Výsledky!$AP$8,Tipy!AL101=Výsledky!$AP$9),IF(VLOOKUP(Tipy!AL101,'Kategórie hráčov'!$A$2:$B$55,2,FALSE)=30,30,20),0))</f>
        <v/>
      </c>
      <c r="AQ107" s="131" t="str">
        <f>IF(ISBLANK($AR$3),"",IF(ISBLANK(Tipy!AH101),0,IF(OR(AND(Tipy!AH101=Výsledky!$AP$3,OR(Tipy!AJ101=Výsledky!$AR$3+1,Tipy!AJ101=Výsledky!$AR$3-1)),AND(Tipy!AJ101=Výsledky!$AR$3,OR(Tipy!AH101=Výsledky!$AP$3+1,Tipy!AH101=Výsledky!$AP$3-1))),10,0)))</f>
        <v/>
      </c>
      <c r="AR107" s="134" t="str">
        <f>IF(ISBLANK($AR$3),"",IF(ISBLANK(Tipy!AH101),"-",SUM(AM107:AQ107)))</f>
        <v/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6.8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>
        <f>IF(ISBLANK($W$3),"",IF(ISBLANK(Tipy!P102),0,IF(AND(Tipy!P102=Výsledky!$U$3,Tipy!R102=Výsledky!$W$3),60,0)))</f>
        <v>0</v>
      </c>
      <c r="S108" s="13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30">
        <f>IF(ISBLANK($W$3),"",IF(OR(Tipy!S102=Výsledky!$R$6,Tipy!S102=Výsledky!$R$7,Tipy!S102=Výsledky!$R$8,Tipy!S102=Výsledky!$R$9),IF(VLOOKUP(Tipy!S102,'Kategórie hráčov'!$A$2:$B$55,2,FALSE)=30,30,20),0))</f>
        <v>0</v>
      </c>
      <c r="U108" s="130">
        <f>IF(ISBLANK($W$3),"",IF(OR(Tipy!T102=Výsledky!$U$6,Tipy!T102=Výsledky!$U$7,Tipy!T102=Výsledky!$U$8,Tipy!T102=Výsledky!$U$9),IF(VLOOKUP(Tipy!T102,'Kategórie hráčov'!$A$2:$B$55,2,FALSE)=30,30,20),0))</f>
        <v>0</v>
      </c>
      <c r="V108" s="131">
        <f>IF(ISBLANK($W$3),"",IF(ISBLANK(Tipy!J102),0,IF(OR(AND(Tipy!P102=Výsledky!$U$3,OR(Tipy!R102=Výsledky!$W$3+1,Tipy!R102=Výsledky!$W$3-1)),AND(Tipy!R102=Výsledky!$W$3,OR(Tipy!P102=Výsledky!$U$3+1,Tipy!P102=Výsledky!$U$3-1))),10,0)))</f>
        <v>0</v>
      </c>
      <c r="W108" s="134" t="str">
        <f>IF(ISBLANK($W$3),"",IF(ISBLANK(Tipy!P102),"-",SUM(R108:V108)))</f>
        <v>-</v>
      </c>
      <c r="X108" s="133"/>
      <c r="Y108" s="130">
        <f>IF(ISBLANK($AD$3),"",IF(ISBLANK(Tipy!V102),0,IF(AND(Tipy!V102=Výsledky!$AB$3,Tipy!X102=Výsledky!$AD$3),60,0)))</f>
        <v>0</v>
      </c>
      <c r="Z108" s="13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0</v>
      </c>
      <c r="AA108" s="130">
        <f>IF(ISBLANK($AD$3),"",IF(OR(Tipy!Y102=Výsledky!$Y$6,Tipy!Y102=Výsledky!$Y$7,Tipy!Y102=Výsledky!$Y$8,Tipy!Y102=Výsledky!$Y$9),IF(VLOOKUP(Tipy!Y102,'Kategórie hráčov'!$A$2:$B$55,2,FALSE)=30,30,20),0))</f>
        <v>0</v>
      </c>
      <c r="AB108" s="130">
        <f>IF(ISBLANK($AD$3),"",IF(OR(Tipy!Z102=Výsledky!$AB$6,Tipy!Z102=Výsledky!$AB$7,Tipy!Z102=Výsledky!$AB$8,Tipy!Z102=Výsledky!$AB$9),IF(VLOOKUP(Tipy!Z102,'Kategórie hráčov'!$A$2:$B$55,2,FALSE)=30,30,20),0))</f>
        <v>0</v>
      </c>
      <c r="AC108" s="131">
        <f>IF(ISBLANK($AD$3),"",IF(ISBLANK(Tipy!V102),0,IF(OR(AND(Tipy!V102=Výsledky!$AB$3,OR(Tipy!X102=Výsledky!$AD$3+1,Tipy!X102=Výsledky!$AD$3-1)),AND(Tipy!X102=Výsledky!$AD$3,OR(Tipy!V102=Výsledky!$AB$3+1,Tipy!V102=Výsledky!$AB$3-1))),10,0)))</f>
        <v>0</v>
      </c>
      <c r="AD108" s="134" t="str">
        <f>IF(ISBLANK($AD$3),"",IF(ISBLANK(Tipy!V102),"-",SUM(Y108:AC108)))</f>
        <v>-</v>
      </c>
      <c r="AE108" s="133"/>
      <c r="AF108" s="130">
        <f>IF(ISBLANK($AK$3),"",IF(ISBLANK(Tipy!AB102),0,IF(AND(Tipy!AB102=Výsledky!$AI$3,Tipy!AD102=Výsledky!$AK$3),60,0)))</f>
        <v>0</v>
      </c>
      <c r="AG108" s="13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0</v>
      </c>
      <c r="AH108" s="130">
        <f>IF(ISBLANK($AK$3),"",IF(OR(Tipy!AE102=Výsledky!$AF$6,Tipy!AE102=Výsledky!$AF$7,Tipy!AE102=Výsledky!$AF$8,Tipy!AE102=Výsledky!$AF$9),IF(VLOOKUP(Tipy!AE102,'Kategórie hráčov'!$A$2:$B$55,2,FALSE)=30,30,20),0))</f>
        <v>0</v>
      </c>
      <c r="AI108" s="130">
        <f>IF(ISBLANK($AK$3),"",IF(OR(Tipy!AF102=Výsledky!$AI$6,Tipy!AF102=Výsledky!$AI$7,Tipy!AF102=Výsledky!$AI$8,Tipy!AF102=Výsledky!$AI$9),IF(VLOOKUP(Tipy!AF102,'Kategórie hráčov'!$A$2:$B$55,2,FALSE)=30,30,20),0))</f>
        <v>0</v>
      </c>
      <c r="AJ108" s="13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34" t="str">
        <f>IF(ISBLANK($AK$3),"",IF(ISBLANK(Tipy!AB102),"-",SUM(AF108:AJ108)))</f>
        <v>-</v>
      </c>
      <c r="AL108" s="133"/>
      <c r="AM108" s="130" t="str">
        <f>IF(ISBLANK($AR$3),"",IF(ISBLANK(Tipy!AH102),0,IF(AND(Tipy!AH102=Výsledky!$AP$3,Tipy!AJ102=Výsledky!$AR$3),60,0)))</f>
        <v/>
      </c>
      <c r="AN108" s="130" t="str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/>
      </c>
      <c r="AO108" s="130" t="str">
        <f>IF(ISBLANK($AR$3),"",IF(OR(Tipy!AK102=Výsledky!$AM$6,Tipy!AK102=Výsledky!$AM$7,Tipy!AK102=Výsledky!$AM$8,Tipy!AK102=Výsledky!$AM$9),IF(VLOOKUP(Tipy!AK102,'Kategórie hráčov'!$A$2:$B$55,2,FALSE)=30,30,20),0))</f>
        <v/>
      </c>
      <c r="AP108" s="130" t="str">
        <f>IF(ISBLANK($AR$3),"",IF(OR(Tipy!AL102=Výsledky!$AP$6,Tipy!AL102=Výsledky!$AP$7,Tipy!AL102=Výsledky!$AP$8,Tipy!AL102=Výsledky!$AP$9),IF(VLOOKUP(Tipy!AL102,'Kategórie hráčov'!$A$2:$B$55,2,FALSE)=30,30,20),0))</f>
        <v/>
      </c>
      <c r="AQ108" s="131" t="str">
        <f>IF(ISBLANK($AR$3),"",IF(ISBLANK(Tipy!AH102),0,IF(OR(AND(Tipy!AH102=Výsledky!$AP$3,OR(Tipy!AJ102=Výsledky!$AR$3+1,Tipy!AJ102=Výsledky!$AR$3-1)),AND(Tipy!AJ102=Výsledky!$AR$3,OR(Tipy!AH102=Výsledky!$AP$3+1,Tipy!AH102=Výsledky!$AP$3-1))),10,0)))</f>
        <v/>
      </c>
      <c r="AR108" s="134" t="str">
        <f>IF(ISBLANK($AR$3),"",IF(ISBLANK(Tipy!AH102),"-",SUM(AM108:AQ108)))</f>
        <v/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6.8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>
        <f>IF(ISBLANK($W$3),"",IF(ISBLANK(Tipy!P103),0,IF(AND(Tipy!P103=Výsledky!$U$3,Tipy!R103=Výsledky!$W$3),60,0)))</f>
        <v>0</v>
      </c>
      <c r="S109" s="13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30">
        <f>IF(ISBLANK($W$3),"",IF(OR(Tipy!S103=Výsledky!$R$6,Tipy!S103=Výsledky!$R$7,Tipy!S103=Výsledky!$R$8,Tipy!S103=Výsledky!$R$9),IF(VLOOKUP(Tipy!S103,'Kategórie hráčov'!$A$2:$B$55,2,FALSE)=30,30,20),0))</f>
        <v>0</v>
      </c>
      <c r="U109" s="130">
        <f>IF(ISBLANK($W$3),"",IF(OR(Tipy!T103=Výsledky!$U$6,Tipy!T103=Výsledky!$U$7,Tipy!T103=Výsledky!$U$8,Tipy!T103=Výsledky!$U$9),IF(VLOOKUP(Tipy!T103,'Kategórie hráčov'!$A$2:$B$55,2,FALSE)=30,30,20),0))</f>
        <v>0</v>
      </c>
      <c r="V109" s="131">
        <f>IF(ISBLANK($W$3),"",IF(ISBLANK(Tipy!J103),0,IF(OR(AND(Tipy!P103=Výsledky!$U$3,OR(Tipy!R103=Výsledky!$W$3+1,Tipy!R103=Výsledky!$W$3-1)),AND(Tipy!R103=Výsledky!$W$3,OR(Tipy!P103=Výsledky!$U$3+1,Tipy!P103=Výsledky!$U$3-1))),10,0)))</f>
        <v>0</v>
      </c>
      <c r="W109" s="134" t="str">
        <f>IF(ISBLANK($W$3),"",IF(ISBLANK(Tipy!P103),"-",SUM(R109:V109)))</f>
        <v>-</v>
      </c>
      <c r="X109" s="133"/>
      <c r="Y109" s="130">
        <f>IF(ISBLANK($AD$3),"",IF(ISBLANK(Tipy!V103),0,IF(AND(Tipy!V103=Výsledky!$AB$3,Tipy!X103=Výsledky!$AD$3),60,0)))</f>
        <v>0</v>
      </c>
      <c r="Z109" s="13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30">
        <f>IF(ISBLANK($AD$3),"",IF(OR(Tipy!Y103=Výsledky!$Y$6,Tipy!Y103=Výsledky!$Y$7,Tipy!Y103=Výsledky!$Y$8,Tipy!Y103=Výsledky!$Y$9),IF(VLOOKUP(Tipy!Y103,'Kategórie hráčov'!$A$2:$B$55,2,FALSE)=30,30,20),0))</f>
        <v>0</v>
      </c>
      <c r="AB109" s="130">
        <f>IF(ISBLANK($AD$3),"",IF(OR(Tipy!Z103=Výsledky!$AB$6,Tipy!Z103=Výsledky!$AB$7,Tipy!Z103=Výsledky!$AB$8,Tipy!Z103=Výsledky!$AB$9),IF(VLOOKUP(Tipy!Z103,'Kategórie hráčov'!$A$2:$B$55,2,FALSE)=30,30,20),0))</f>
        <v>0</v>
      </c>
      <c r="AC109" s="13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34" t="str">
        <f>IF(ISBLANK($AD$3),"",IF(ISBLANK(Tipy!V103),"-",SUM(Y109:AC109)))</f>
        <v>-</v>
      </c>
      <c r="AE109" s="133"/>
      <c r="AF109" s="130">
        <f>IF(ISBLANK($AK$3),"",IF(ISBLANK(Tipy!AB103),0,IF(AND(Tipy!AB103=Výsledky!$AI$3,Tipy!AD103=Výsledky!$AK$3),60,0)))</f>
        <v>0</v>
      </c>
      <c r="AG109" s="13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30">
        <f>IF(ISBLANK($AK$3),"",IF(OR(Tipy!AE103=Výsledky!$AF$6,Tipy!AE103=Výsledky!$AF$7,Tipy!AE103=Výsledky!$AF$8,Tipy!AE103=Výsledky!$AF$9),IF(VLOOKUP(Tipy!AE103,'Kategórie hráčov'!$A$2:$B$55,2,FALSE)=30,30,20),0))</f>
        <v>0</v>
      </c>
      <c r="AI109" s="130">
        <f>IF(ISBLANK($AK$3),"",IF(OR(Tipy!AF103=Výsledky!$AI$6,Tipy!AF103=Výsledky!$AI$7,Tipy!AF103=Výsledky!$AI$8,Tipy!AF103=Výsledky!$AI$9),IF(VLOOKUP(Tipy!AF103,'Kategórie hráčov'!$A$2:$B$55,2,FALSE)=30,30,20),0))</f>
        <v>0</v>
      </c>
      <c r="AJ109" s="13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34" t="str">
        <f>IF(ISBLANK($AK$3),"",IF(ISBLANK(Tipy!AB103),"-",SUM(AF109:AJ109)))</f>
        <v>-</v>
      </c>
      <c r="AL109" s="133"/>
      <c r="AM109" s="130" t="str">
        <f>IF(ISBLANK($AR$3),"",IF(ISBLANK(Tipy!AH103),0,IF(AND(Tipy!AH103=Výsledky!$AP$3,Tipy!AJ103=Výsledky!$AR$3),60,0)))</f>
        <v/>
      </c>
      <c r="AN109" s="130" t="str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/>
      </c>
      <c r="AO109" s="130" t="str">
        <f>IF(ISBLANK($AR$3),"",IF(OR(Tipy!AK103=Výsledky!$AM$6,Tipy!AK103=Výsledky!$AM$7,Tipy!AK103=Výsledky!$AM$8,Tipy!AK103=Výsledky!$AM$9),IF(VLOOKUP(Tipy!AK103,'Kategórie hráčov'!$A$2:$B$55,2,FALSE)=30,30,20),0))</f>
        <v/>
      </c>
      <c r="AP109" s="130" t="str">
        <f>IF(ISBLANK($AR$3),"",IF(OR(Tipy!AL103=Výsledky!$AP$6,Tipy!AL103=Výsledky!$AP$7,Tipy!AL103=Výsledky!$AP$8,Tipy!AL103=Výsledky!$AP$9),IF(VLOOKUP(Tipy!AL103,'Kategórie hráčov'!$A$2:$B$55,2,FALSE)=30,30,20),0))</f>
        <v/>
      </c>
      <c r="AQ109" s="131" t="str">
        <f>IF(ISBLANK($AR$3),"",IF(ISBLANK(Tipy!AH103),0,IF(OR(AND(Tipy!AH103=Výsledky!$AP$3,OR(Tipy!AJ103=Výsledky!$AR$3+1,Tipy!AJ103=Výsledky!$AR$3-1)),AND(Tipy!AJ103=Výsledky!$AR$3,OR(Tipy!AH103=Výsledky!$AP$3+1,Tipy!AH103=Výsledky!$AP$3-1))),10,0)))</f>
        <v/>
      </c>
      <c r="AR109" s="134" t="str">
        <f>IF(ISBLANK($AR$3),"",IF(ISBLANK(Tipy!AH103),"-",SUM(AM109:AQ109)))</f>
        <v/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6.8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>
        <f>IF(ISBLANK($W$3),"",IF(ISBLANK(Tipy!P104),0,IF(AND(Tipy!P104=Výsledky!$U$3,Tipy!R104=Výsledky!$W$3),60,0)))</f>
        <v>0</v>
      </c>
      <c r="S110" s="13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30">
        <f>IF(ISBLANK($W$3),"",IF(OR(Tipy!S104=Výsledky!$R$6,Tipy!S104=Výsledky!$R$7,Tipy!S104=Výsledky!$R$8,Tipy!S104=Výsledky!$R$9),IF(VLOOKUP(Tipy!S104,'Kategórie hráčov'!$A$2:$B$55,2,FALSE)=30,30,20),0))</f>
        <v>0</v>
      </c>
      <c r="U110" s="130">
        <f>IF(ISBLANK($W$3),"",IF(OR(Tipy!T104=Výsledky!$U$6,Tipy!T104=Výsledky!$U$7,Tipy!T104=Výsledky!$U$8,Tipy!T104=Výsledky!$U$9),IF(VLOOKUP(Tipy!T104,'Kategórie hráčov'!$A$2:$B$55,2,FALSE)=30,30,20),0))</f>
        <v>0</v>
      </c>
      <c r="V110" s="131">
        <f>IF(ISBLANK($W$3),"",IF(ISBLANK(Tipy!J104),0,IF(OR(AND(Tipy!P104=Výsledky!$U$3,OR(Tipy!R104=Výsledky!$W$3+1,Tipy!R104=Výsledky!$W$3-1)),AND(Tipy!R104=Výsledky!$W$3,OR(Tipy!P104=Výsledky!$U$3+1,Tipy!P104=Výsledky!$U$3-1))),10,0)))</f>
        <v>0</v>
      </c>
      <c r="W110" s="134" t="str">
        <f>IF(ISBLANK($W$3),"",IF(ISBLANK(Tipy!P104),"-",SUM(R110:V110)))</f>
        <v>-</v>
      </c>
      <c r="X110" s="133"/>
      <c r="Y110" s="130">
        <f>IF(ISBLANK($AD$3),"",IF(ISBLANK(Tipy!V104),0,IF(AND(Tipy!V104=Výsledky!$AB$3,Tipy!X104=Výsledky!$AD$3),60,0)))</f>
        <v>0</v>
      </c>
      <c r="Z110" s="13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0</v>
      </c>
      <c r="AA110" s="130">
        <f>IF(ISBLANK($AD$3),"",IF(OR(Tipy!Y104=Výsledky!$Y$6,Tipy!Y104=Výsledky!$Y$7,Tipy!Y104=Výsledky!$Y$8,Tipy!Y104=Výsledky!$Y$9),IF(VLOOKUP(Tipy!Y104,'Kategórie hráčov'!$A$2:$B$55,2,FALSE)=30,30,20),0))</f>
        <v>0</v>
      </c>
      <c r="AB110" s="130">
        <f>IF(ISBLANK($AD$3),"",IF(OR(Tipy!Z104=Výsledky!$AB$6,Tipy!Z104=Výsledky!$AB$7,Tipy!Z104=Výsledky!$AB$8,Tipy!Z104=Výsledky!$AB$9),IF(VLOOKUP(Tipy!Z104,'Kategórie hráčov'!$A$2:$B$55,2,FALSE)=30,30,20),0))</f>
        <v>0</v>
      </c>
      <c r="AC110" s="131">
        <f>IF(ISBLANK($AD$3),"",IF(ISBLANK(Tipy!V104),0,IF(OR(AND(Tipy!V104=Výsledky!$AB$3,OR(Tipy!X104=Výsledky!$AD$3+1,Tipy!X104=Výsledky!$AD$3-1)),AND(Tipy!X104=Výsledky!$AD$3,OR(Tipy!V104=Výsledky!$AB$3+1,Tipy!V104=Výsledky!$AB$3-1))),10,0)))</f>
        <v>0</v>
      </c>
      <c r="AD110" s="134" t="str">
        <f>IF(ISBLANK($AD$3),"",IF(ISBLANK(Tipy!V104),"-",SUM(Y110:AC110)))</f>
        <v>-</v>
      </c>
      <c r="AE110" s="133"/>
      <c r="AF110" s="130">
        <f>IF(ISBLANK($AK$3),"",IF(ISBLANK(Tipy!AB104),0,IF(AND(Tipy!AB104=Výsledky!$AI$3,Tipy!AD104=Výsledky!$AK$3),60,0)))</f>
        <v>0</v>
      </c>
      <c r="AG110" s="13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0</v>
      </c>
      <c r="AH110" s="130">
        <f>IF(ISBLANK($AK$3),"",IF(OR(Tipy!AE104=Výsledky!$AF$6,Tipy!AE104=Výsledky!$AF$7,Tipy!AE104=Výsledky!$AF$8,Tipy!AE104=Výsledky!$AF$9),IF(VLOOKUP(Tipy!AE104,'Kategórie hráčov'!$A$2:$B$55,2,FALSE)=30,30,20),0))</f>
        <v>0</v>
      </c>
      <c r="AI110" s="130">
        <f>IF(ISBLANK($AK$3),"",IF(OR(Tipy!AF104=Výsledky!$AI$6,Tipy!AF104=Výsledky!$AI$7,Tipy!AF104=Výsledky!$AI$8,Tipy!AF104=Výsledky!$AI$9),IF(VLOOKUP(Tipy!AF104,'Kategórie hráčov'!$A$2:$B$55,2,FALSE)=30,30,20),0))</f>
        <v>0</v>
      </c>
      <c r="AJ110" s="13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34" t="str">
        <f>IF(ISBLANK($AK$3),"",IF(ISBLANK(Tipy!AB104),"-",SUM(AF110:AJ110)))</f>
        <v>-</v>
      </c>
      <c r="AL110" s="133"/>
      <c r="AM110" s="130" t="str">
        <f>IF(ISBLANK($AR$3),"",IF(ISBLANK(Tipy!AH104),0,IF(AND(Tipy!AH104=Výsledky!$AP$3,Tipy!AJ104=Výsledky!$AR$3),60,0)))</f>
        <v/>
      </c>
      <c r="AN110" s="130" t="str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/>
      </c>
      <c r="AO110" s="130" t="str">
        <f>IF(ISBLANK($AR$3),"",IF(OR(Tipy!AK104=Výsledky!$AM$6,Tipy!AK104=Výsledky!$AM$7,Tipy!AK104=Výsledky!$AM$8,Tipy!AK104=Výsledky!$AM$9),IF(VLOOKUP(Tipy!AK104,'Kategórie hráčov'!$A$2:$B$55,2,FALSE)=30,30,20),0))</f>
        <v/>
      </c>
      <c r="AP110" s="130" t="str">
        <f>IF(ISBLANK($AR$3),"",IF(OR(Tipy!AL104=Výsledky!$AP$6,Tipy!AL104=Výsledky!$AP$7,Tipy!AL104=Výsledky!$AP$8,Tipy!AL104=Výsledky!$AP$9),IF(VLOOKUP(Tipy!AL104,'Kategórie hráčov'!$A$2:$B$55,2,FALSE)=30,30,20),0))</f>
        <v/>
      </c>
      <c r="AQ110" s="131" t="str">
        <f>IF(ISBLANK($AR$3),"",IF(ISBLANK(Tipy!AH104),0,IF(OR(AND(Tipy!AH104=Výsledky!$AP$3,OR(Tipy!AJ104=Výsledky!$AR$3+1,Tipy!AJ104=Výsledky!$AR$3-1)),AND(Tipy!AJ104=Výsledky!$AR$3,OR(Tipy!AH104=Výsledky!$AP$3+1,Tipy!AH104=Výsledky!$AP$3-1))),10,0)))</f>
        <v/>
      </c>
      <c r="AR110" s="134" t="str">
        <f>IF(ISBLANK($AR$3),"",IF(ISBLANK(Tipy!AH104),"-",SUM(AM110:AQ110)))</f>
        <v/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6.8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>
        <f>IF(ISBLANK($W$3),"",IF(ISBLANK(Tipy!P105),0,IF(AND(Tipy!P105=Výsledky!$U$3,Tipy!R105=Výsledky!$W$3),60,0)))</f>
        <v>0</v>
      </c>
      <c r="S111" s="13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30">
        <f>IF(ISBLANK($W$3),"",IF(OR(Tipy!S105=Výsledky!$R$6,Tipy!S105=Výsledky!$R$7,Tipy!S105=Výsledky!$R$8,Tipy!S105=Výsledky!$R$9),IF(VLOOKUP(Tipy!S105,'Kategórie hráčov'!$A$2:$B$55,2,FALSE)=30,30,20),0))</f>
        <v>0</v>
      </c>
      <c r="U111" s="130">
        <f>IF(ISBLANK($W$3),"",IF(OR(Tipy!T105=Výsledky!$U$6,Tipy!T105=Výsledky!$U$7,Tipy!T105=Výsledky!$U$8,Tipy!T105=Výsledky!$U$9),IF(VLOOKUP(Tipy!T105,'Kategórie hráčov'!$A$2:$B$55,2,FALSE)=30,30,20),0))</f>
        <v>0</v>
      </c>
      <c r="V111" s="131">
        <f>IF(ISBLANK($W$3),"",IF(ISBLANK(Tipy!J105),0,IF(OR(AND(Tipy!P105=Výsledky!$U$3,OR(Tipy!R105=Výsledky!$W$3+1,Tipy!R105=Výsledky!$W$3-1)),AND(Tipy!R105=Výsledky!$W$3,OR(Tipy!P105=Výsledky!$U$3+1,Tipy!P105=Výsledky!$U$3-1))),10,0)))</f>
        <v>0</v>
      </c>
      <c r="W111" s="134" t="str">
        <f>IF(ISBLANK($W$3),"",IF(ISBLANK(Tipy!P105),"-",SUM(R111:V111)))</f>
        <v>-</v>
      </c>
      <c r="X111" s="133"/>
      <c r="Y111" s="130">
        <f>IF(ISBLANK($AD$3),"",IF(ISBLANK(Tipy!V105),0,IF(AND(Tipy!V105=Výsledky!$AB$3,Tipy!X105=Výsledky!$AD$3),60,0)))</f>
        <v>0</v>
      </c>
      <c r="Z111" s="13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0</v>
      </c>
      <c r="AA111" s="130">
        <f>IF(ISBLANK($AD$3),"",IF(OR(Tipy!Y105=Výsledky!$Y$6,Tipy!Y105=Výsledky!$Y$7,Tipy!Y105=Výsledky!$Y$8,Tipy!Y105=Výsledky!$Y$9),IF(VLOOKUP(Tipy!Y105,'Kategórie hráčov'!$A$2:$B$55,2,FALSE)=30,30,20),0))</f>
        <v>0</v>
      </c>
      <c r="AB111" s="130">
        <f>IF(ISBLANK($AD$3),"",IF(OR(Tipy!Z105=Výsledky!$AB$6,Tipy!Z105=Výsledky!$AB$7,Tipy!Z105=Výsledky!$AB$8,Tipy!Z105=Výsledky!$AB$9),IF(VLOOKUP(Tipy!Z105,'Kategórie hráčov'!$A$2:$B$55,2,FALSE)=30,30,20),0))</f>
        <v>0</v>
      </c>
      <c r="AC111" s="13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34" t="str">
        <f>IF(ISBLANK($AD$3),"",IF(ISBLANK(Tipy!V105),"-",SUM(Y111:AC111)))</f>
        <v>-</v>
      </c>
      <c r="AE111" s="133"/>
      <c r="AF111" s="130">
        <f>IF(ISBLANK($AK$3),"",IF(ISBLANK(Tipy!AB105),0,IF(AND(Tipy!AB105=Výsledky!$AI$3,Tipy!AD105=Výsledky!$AK$3),60,0)))</f>
        <v>0</v>
      </c>
      <c r="AG111" s="13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0</v>
      </c>
      <c r="AH111" s="130">
        <f>IF(ISBLANK($AK$3),"",IF(OR(Tipy!AE105=Výsledky!$AF$6,Tipy!AE105=Výsledky!$AF$7,Tipy!AE105=Výsledky!$AF$8,Tipy!AE105=Výsledky!$AF$9),IF(VLOOKUP(Tipy!AE105,'Kategórie hráčov'!$A$2:$B$55,2,FALSE)=30,30,20),0))</f>
        <v>0</v>
      </c>
      <c r="AI111" s="130">
        <f>IF(ISBLANK($AK$3),"",IF(OR(Tipy!AF105=Výsledky!$AI$6,Tipy!AF105=Výsledky!$AI$7,Tipy!AF105=Výsledky!$AI$8,Tipy!AF105=Výsledky!$AI$9),IF(VLOOKUP(Tipy!AF105,'Kategórie hráčov'!$A$2:$B$55,2,FALSE)=30,30,20),0))</f>
        <v>0</v>
      </c>
      <c r="AJ111" s="13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34" t="str">
        <f>IF(ISBLANK($AK$3),"",IF(ISBLANK(Tipy!AB105),"-",SUM(AF111:AJ111)))</f>
        <v>-</v>
      </c>
      <c r="AL111" s="133"/>
      <c r="AM111" s="130" t="str">
        <f>IF(ISBLANK($AR$3),"",IF(ISBLANK(Tipy!AH105),0,IF(AND(Tipy!AH105=Výsledky!$AP$3,Tipy!AJ105=Výsledky!$AR$3),60,0)))</f>
        <v/>
      </c>
      <c r="AN111" s="130" t="str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/>
      </c>
      <c r="AO111" s="130" t="str">
        <f>IF(ISBLANK($AR$3),"",IF(OR(Tipy!AK105=Výsledky!$AM$6,Tipy!AK105=Výsledky!$AM$7,Tipy!AK105=Výsledky!$AM$8,Tipy!AK105=Výsledky!$AM$9),IF(VLOOKUP(Tipy!AK105,'Kategórie hráčov'!$A$2:$B$55,2,FALSE)=30,30,20),0))</f>
        <v/>
      </c>
      <c r="AP111" s="130" t="str">
        <f>IF(ISBLANK($AR$3),"",IF(OR(Tipy!AL105=Výsledky!$AP$6,Tipy!AL105=Výsledky!$AP$7,Tipy!AL105=Výsledky!$AP$8,Tipy!AL105=Výsledky!$AP$9),IF(VLOOKUP(Tipy!AL105,'Kategórie hráčov'!$A$2:$B$55,2,FALSE)=30,30,20),0))</f>
        <v/>
      </c>
      <c r="AQ111" s="131" t="str">
        <f>IF(ISBLANK($AR$3),"",IF(ISBLANK(Tipy!AH105),0,IF(OR(AND(Tipy!AH105=Výsledky!$AP$3,OR(Tipy!AJ105=Výsledky!$AR$3+1,Tipy!AJ105=Výsledky!$AR$3-1)),AND(Tipy!AJ105=Výsledky!$AR$3,OR(Tipy!AH105=Výsledky!$AP$3+1,Tipy!AH105=Výsledky!$AP$3-1))),10,0)))</f>
        <v/>
      </c>
      <c r="AR111" s="134" t="str">
        <f>IF(ISBLANK($AR$3),"",IF(ISBLANK(Tipy!AH105),"-",SUM(AM111:AQ111)))</f>
        <v/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7.399999999999999" thickBot="1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>
        <f>IF(ISBLANK($W$3),"",IF(ISBLANK(Tipy!P106),0,IF(AND(Tipy!P106=Výsledky!$U$3,Tipy!R106=Výsledky!$W$3),60,0)))</f>
        <v>0</v>
      </c>
      <c r="S112" s="13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30">
        <f>IF(ISBLANK($W$3),"",IF(OR(Tipy!S106=Výsledky!$R$6,Tipy!S106=Výsledky!$R$7,Tipy!S106=Výsledky!$R$8,Tipy!S106=Výsledky!$R$9),IF(VLOOKUP(Tipy!S106,'Kategórie hráčov'!$A$2:$B$55,2,FALSE)=30,30,20),0))</f>
        <v>0</v>
      </c>
      <c r="U112" s="130">
        <f>IF(ISBLANK($W$3),"",IF(OR(Tipy!T106=Výsledky!$U$6,Tipy!T106=Výsledky!$U$7,Tipy!T106=Výsledky!$U$8,Tipy!T106=Výsledky!$U$9),IF(VLOOKUP(Tipy!T106,'Kategórie hráčov'!$A$2:$B$55,2,FALSE)=30,30,20),0))</f>
        <v>0</v>
      </c>
      <c r="V112" s="131">
        <f>IF(ISBLANK($W$3),"",IF(ISBLANK(Tipy!J106),0,IF(OR(AND(Tipy!P106=Výsledky!$U$3,OR(Tipy!R106=Výsledky!$W$3+1,Tipy!R106=Výsledky!$W$3-1)),AND(Tipy!R106=Výsledky!$W$3,OR(Tipy!P106=Výsledky!$U$3+1,Tipy!P106=Výsledky!$U$3-1))),10,0)))</f>
        <v>0</v>
      </c>
      <c r="W112" s="134" t="str">
        <f>IF(ISBLANK($W$3),"",IF(ISBLANK(Tipy!P106),"-",SUM(R112:V112)))</f>
        <v>-</v>
      </c>
      <c r="X112" s="133"/>
      <c r="Y112" s="130">
        <f>IF(ISBLANK($AD$3),"",IF(ISBLANK(Tipy!V106),0,IF(AND(Tipy!V106=Výsledky!$AB$3,Tipy!X106=Výsledky!$AD$3),60,0)))</f>
        <v>0</v>
      </c>
      <c r="Z112" s="130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0</v>
      </c>
      <c r="AA112" s="130">
        <f>IF(ISBLANK($AD$3),"",IF(OR(Tipy!Y106=Výsledky!$Y$6,Tipy!Y106=Výsledky!$Y$7,Tipy!Y106=Výsledky!$Y$8,Tipy!Y106=Výsledky!$Y$9),IF(VLOOKUP(Tipy!Y106,'Kategórie hráčov'!$A$2:$B$55,2,FALSE)=30,30,20),0))</f>
        <v>0</v>
      </c>
      <c r="AB112" s="130">
        <f>IF(ISBLANK($AD$3),"",IF(OR(Tipy!Z106=Výsledky!$AB$6,Tipy!Z106=Výsledky!$AB$7,Tipy!Z106=Výsledky!$AB$8,Tipy!Z106=Výsledky!$AB$9),IF(VLOOKUP(Tipy!Z106,'Kategórie hráčov'!$A$2:$B$55,2,FALSE)=30,30,20),0))</f>
        <v>0</v>
      </c>
      <c r="AC112" s="131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34" t="str">
        <f>IF(ISBLANK($AD$3),"",IF(ISBLANK(Tipy!V106),"-",SUM(Y112:AC112)))</f>
        <v>-</v>
      </c>
      <c r="AE112" s="133"/>
      <c r="AF112" s="136">
        <f>IF(ISBLANK($AK$3),"",IF(ISBLANK(Tipy!AB106),0,IF(AND(Tipy!AB106=Výsledky!$AI$3,Tipy!AD106=Výsledky!$AK$3),60,0)))</f>
        <v>0</v>
      </c>
      <c r="AG112" s="137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37">
        <f>IF(ISBLANK($AK$3),"",IF(OR(Tipy!AE106=Výsledky!$AF$6,Tipy!AE106=Výsledky!$AF$7,Tipy!AE106=Výsledky!$AF$8,Tipy!AE106=Výsledky!$AF$9),IF(VLOOKUP(Tipy!AE106,'Kategórie hráčov'!$A$2:$B$55,2,FALSE)=30,30,20),0))</f>
        <v>0</v>
      </c>
      <c r="AI112" s="137">
        <f>IF(ISBLANK($AK$3),"",IF(OR(Tipy!AF106=Výsledky!$AI$6,Tipy!AF106=Výsledky!$AI$7,Tipy!AF106=Výsledky!$AI$8,Tipy!AF106=Výsledky!$AI$9),IF(VLOOKUP(Tipy!AF106,'Kategórie hráčov'!$A$2:$B$55,2,FALSE)=30,30,20),0))</f>
        <v>0</v>
      </c>
      <c r="AJ112" s="138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39" t="str">
        <f>IF(ISBLANK($AK$3),"",IF(ISBLANK(Tipy!AB106),"-",SUM(AF112:AJ112)))</f>
        <v>-</v>
      </c>
      <c r="AL112" s="133"/>
      <c r="AM112" s="136" t="str">
        <f>IF(ISBLANK($AR$3),"",IF(ISBLANK(Tipy!AH106),0,IF(AND(Tipy!AH106=Výsledky!$AP$3,Tipy!AJ106=Výsledky!$AR$3),60,0)))</f>
        <v/>
      </c>
      <c r="AN112" s="137" t="str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/>
      </c>
      <c r="AO112" s="137" t="str">
        <f>IF(ISBLANK($AR$3),"",IF(OR(Tipy!AK106=Výsledky!$AM$6,Tipy!AK106=Výsledky!$AM$7,Tipy!AK106=Výsledky!$AM$8,Tipy!AK106=Výsledky!$AM$9),IF(VLOOKUP(Tipy!AK106,'Kategórie hráčov'!$A$2:$B$55,2,FALSE)=30,30,20),0))</f>
        <v/>
      </c>
      <c r="AP112" s="137" t="str">
        <f>IF(ISBLANK($AR$3),"",IF(OR(Tipy!AL106=Výsledky!$AP$6,Tipy!AL106=Výsledky!$AP$7,Tipy!AL106=Výsledky!$AP$8,Tipy!AL106=Výsledky!$AP$9),IF(VLOOKUP(Tipy!AL106,'Kategórie hráčov'!$A$2:$B$55,2,FALSE)=30,30,20),0))</f>
        <v/>
      </c>
      <c r="AQ112" s="138" t="str">
        <f>IF(ISBLANK($AR$3),"",IF(ISBLANK(Tipy!AH106),0,IF(OR(AND(Tipy!AH106=Výsledky!$AP$3,OR(Tipy!AJ106=Výsledky!$AR$3+1,Tipy!AJ106=Výsledky!$AR$3-1)),AND(Tipy!AJ106=Výsledky!$AR$3,OR(Tipy!AH106=Výsledky!$AP$3+1,Tipy!AH106=Výsledky!$AP$3-1))),10,0)))</f>
        <v/>
      </c>
      <c r="AR112" s="139" t="str">
        <f>IF(ISBLANK($AR$3),"",IF(ISBLANK(Tipy!AH106),"-",SUM(AM112:AQ112)))</f>
        <v/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>
      <c r="A114" s="290" t="s">
        <v>199</v>
      </c>
      <c r="B114" s="148" t="s">
        <v>192</v>
      </c>
      <c r="C114" s="149"/>
      <c r="D114" s="263">
        <f>IF(ISBLANK(I3),"",COUNTIF(I12:I112,"&gt;=0"))</f>
        <v>57</v>
      </c>
      <c r="E114" s="263"/>
      <c r="F114" s="264">
        <f>IF(ISBLANK(I3),"",D114/COUNT($A$12:$A$112))</f>
        <v>0.73076923076923073</v>
      </c>
      <c r="G114" s="264"/>
      <c r="H114" s="150"/>
      <c r="I114" s="151"/>
      <c r="J114" s="152"/>
      <c r="K114" s="263">
        <f>IF(ISBLANK(P3),"",COUNTIF(P12:P112,"&gt;=0"))</f>
        <v>60</v>
      </c>
      <c r="L114" s="263"/>
      <c r="M114" s="264">
        <f>IF(ISBLANK(P3),"",K114/COUNT($A$12:$A$112))</f>
        <v>0.76923076923076927</v>
      </c>
      <c r="N114" s="264"/>
      <c r="O114" s="150"/>
      <c r="P114" s="151"/>
      <c r="Q114" s="153"/>
      <c r="R114" s="263">
        <f>IF(ISBLANK(W3),"",COUNTIF(W12:W112,"&gt;=0"))</f>
        <v>67</v>
      </c>
      <c r="S114" s="263"/>
      <c r="T114" s="264">
        <f>IF(ISBLANK(W3),"",R114/COUNT($A$12:$A$112))</f>
        <v>0.85897435897435892</v>
      </c>
      <c r="U114" s="264"/>
      <c r="V114" s="150"/>
      <c r="W114" s="151"/>
      <c r="X114" s="153"/>
      <c r="Y114" s="263">
        <f>IF(ISBLANK(AD3),"",COUNTIF(AD12:AD112,"&gt;=0"))</f>
        <v>66</v>
      </c>
      <c r="Z114" s="263"/>
      <c r="AA114" s="264">
        <f>IF(ISBLANK(AD3),"",Y114/COUNT($A$12:$A$112))</f>
        <v>0.84615384615384615</v>
      </c>
      <c r="AB114" s="264"/>
      <c r="AC114" s="150"/>
      <c r="AD114" s="151"/>
      <c r="AE114" s="153"/>
      <c r="AF114" s="263">
        <f>IF(ISBLANK(AK3),"",COUNTIF(AK12:AK112,"&gt;=0"))</f>
        <v>59</v>
      </c>
      <c r="AG114" s="263"/>
      <c r="AH114" s="264">
        <f>IF(ISBLANK(AK3),"",AF114/COUNT($A$12:$A$112))</f>
        <v>0.75641025641025639</v>
      </c>
      <c r="AI114" s="264"/>
      <c r="AJ114" s="150"/>
      <c r="AK114" s="151"/>
      <c r="AL114" s="153"/>
      <c r="AM114" s="263" t="str">
        <f>IF(ISBLANK(AR3),"",COUNTIF(AR12:AR112,"&gt;=0"))</f>
        <v/>
      </c>
      <c r="AN114" s="263"/>
      <c r="AO114" s="264" t="str">
        <f>IF(ISBLANK(AR3),"",AM114/COUNT($A$12:$A$112))</f>
        <v/>
      </c>
      <c r="AP114" s="264"/>
      <c r="AQ114" s="150"/>
      <c r="AR114" s="151"/>
      <c r="AS114" s="153"/>
      <c r="AT114" s="263" t="str">
        <f>IF(ISBLANK(AY3),"",COUNTIF(AY12:AY112,"&gt;=0"))</f>
        <v/>
      </c>
      <c r="AU114" s="263"/>
      <c r="AV114" s="264" t="str">
        <f>IF(ISBLANK(AY3),"",AT114/COUNT($A$12:$A$112))</f>
        <v/>
      </c>
      <c r="AW114" s="264"/>
      <c r="AX114" s="150"/>
      <c r="AY114" s="151"/>
      <c r="AZ114" s="153"/>
      <c r="BA114" s="263" t="str">
        <f>IF(ISBLANK(BF3),"",COUNTIF(BF12:BF112,"&gt;=0"))</f>
        <v/>
      </c>
      <c r="BB114" s="263"/>
      <c r="BC114" s="264" t="str">
        <f>IF(ISBLANK(BF3),"",BA114/COUNT($A$12:$A$112))</f>
        <v/>
      </c>
      <c r="BD114" s="264"/>
      <c r="BE114" s="150"/>
      <c r="BF114" s="151"/>
      <c r="BG114" s="153"/>
      <c r="BH114" s="263" t="str">
        <f>IF(ISBLANK(BM3),"",COUNTIF(BM12:BM112,"&gt;=0"))</f>
        <v/>
      </c>
      <c r="BI114" s="263"/>
      <c r="BJ114" s="264" t="str">
        <f>IF(ISBLANK(BM3),"",BH114/COUNT($A$12:$A$112))</f>
        <v/>
      </c>
      <c r="BK114" s="264"/>
      <c r="BL114" s="150"/>
      <c r="BM114" s="151"/>
      <c r="BN114" s="153"/>
      <c r="BO114" s="263" t="str">
        <f>IF(ISBLANK(BT3),"",COUNTIF(BT12:BT112,"&gt;=0"))</f>
        <v/>
      </c>
      <c r="BP114" s="263"/>
      <c r="BQ114" s="264" t="str">
        <f>IF(ISBLANK(BT3),"",BO114/COUNT($A$12:$A$112))</f>
        <v/>
      </c>
      <c r="BR114" s="264"/>
      <c r="BS114" s="150"/>
      <c r="BT114" s="151"/>
      <c r="BU114" s="153"/>
      <c r="BV114" s="263" t="str">
        <f>IF(ISBLANK(CA3),"",COUNTIF(CA12:CA112,"&gt;=0"))</f>
        <v/>
      </c>
      <c r="BW114" s="263"/>
      <c r="BX114" s="264" t="str">
        <f>IF(ISBLANK(CA3),"",BV114/COUNT($A$12:$A$112))</f>
        <v/>
      </c>
      <c r="BY114" s="264"/>
      <c r="BZ114" s="150"/>
      <c r="CA114" s="151"/>
      <c r="CB114" s="153"/>
      <c r="CC114" s="263" t="str">
        <f>IF(ISBLANK(CH3),"",COUNTIF(CH12:CH112,"&gt;=0"))</f>
        <v/>
      </c>
      <c r="CD114" s="263"/>
      <c r="CE114" s="264" t="str">
        <f>IF(ISBLANK(CH3),"",CC114/COUNT($A$12:$A$112))</f>
        <v/>
      </c>
      <c r="CF114" s="264"/>
      <c r="CG114" s="150"/>
      <c r="CH114" s="151"/>
      <c r="CI114" s="153"/>
      <c r="CJ114" s="263" t="str">
        <f>IF(ISBLANK(CO3),"",COUNTIF(CO12:CO112,"&gt;=0"))</f>
        <v/>
      </c>
      <c r="CK114" s="263"/>
      <c r="CL114" s="264" t="str">
        <f>IF(ISBLANK(CO3),"",CJ114/COUNT($A$12:$A$112))</f>
        <v/>
      </c>
      <c r="CM114" s="264"/>
      <c r="CN114" s="150"/>
      <c r="CO114" s="151"/>
      <c r="CP114" s="153"/>
      <c r="CQ114" s="263" t="str">
        <f>IF(ISBLANK(CV3),"",COUNTIF(CV12:CV112,"&gt;=0"))</f>
        <v/>
      </c>
      <c r="CR114" s="263"/>
      <c r="CS114" s="264" t="str">
        <f>IF(ISBLANK(CV3),"",CQ114/COUNT($A$12:$A$112))</f>
        <v/>
      </c>
      <c r="CT114" s="264"/>
      <c r="CU114" s="150"/>
      <c r="CV114" s="151"/>
      <c r="CW114" s="153"/>
      <c r="CX114" s="263" t="str">
        <f>IF(ISBLANK(DC3),"",COUNTIF(DC12:DC112,"&gt;=0"))</f>
        <v/>
      </c>
      <c r="CY114" s="263"/>
      <c r="CZ114" s="264" t="str">
        <f>IF(ISBLANK(DC3),"",CX114/COUNT($A$12:$A$112))</f>
        <v/>
      </c>
      <c r="DA114" s="264"/>
      <c r="DB114" s="150"/>
      <c r="DC114" s="151"/>
      <c r="DD114" s="153"/>
      <c r="DE114" s="263" t="str">
        <f>IF(ISBLANK(DJ3),"",COUNTIF(DJ12:DJ112,"&gt;=0"))</f>
        <v/>
      </c>
      <c r="DF114" s="263"/>
      <c r="DG114" s="264" t="str">
        <f>IF(ISBLANK(DJ3),"",DE114/COUNT($A$12:$A$112))</f>
        <v/>
      </c>
      <c r="DH114" s="264"/>
      <c r="DI114" s="150"/>
      <c r="DJ114" s="151"/>
      <c r="DK114" s="153"/>
      <c r="DL114" s="263" t="str">
        <f>IF(ISBLANK(DQ3),"",COUNTIF(DQ12:DQ112,"&gt;=0"))</f>
        <v/>
      </c>
      <c r="DM114" s="263"/>
      <c r="DN114" s="264" t="str">
        <f>IF(ISBLANK(DQ3),"",DL114/COUNT($A$12:$A$112))</f>
        <v/>
      </c>
      <c r="DO114" s="264"/>
      <c r="DP114" s="150"/>
      <c r="DQ114" s="151"/>
      <c r="DR114" s="153"/>
      <c r="DS114" s="263" t="str">
        <f>IF(ISBLANK(DX3),"",COUNTIF(DX12:DX112,"&gt;=0"))</f>
        <v/>
      </c>
      <c r="DT114" s="263"/>
      <c r="DU114" s="264" t="str">
        <f>IF(ISBLANK(DX3),"",DS114/COUNT($A$12:$A$112))</f>
        <v/>
      </c>
      <c r="DV114" s="264"/>
      <c r="DW114" s="150"/>
      <c r="DX114" s="151"/>
      <c r="DY114" s="153"/>
      <c r="DZ114" s="263" t="str">
        <f>IF(ISBLANK(EE3),"",COUNTIF(EE12:EE112,"&gt;=0"))</f>
        <v/>
      </c>
      <c r="EA114" s="263"/>
      <c r="EB114" s="264" t="str">
        <f>IF(ISBLANK(EE3),"",DZ114/COUNT($A$12:$A$112))</f>
        <v/>
      </c>
      <c r="EC114" s="264"/>
      <c r="ED114" s="150"/>
      <c r="EE114" s="151"/>
      <c r="EF114" s="153"/>
      <c r="EG114" s="263" t="str">
        <f>IF(ISBLANK(EL3),"",COUNTIF(EL12:EL112,"&gt;=0"))</f>
        <v/>
      </c>
      <c r="EH114" s="263"/>
      <c r="EI114" s="264" t="str">
        <f>IF(ISBLANK(EL3),"",EG114/COUNT($A$12:$A$112))</f>
        <v/>
      </c>
      <c r="EJ114" s="264"/>
      <c r="EK114" s="150"/>
      <c r="EL114" s="151"/>
      <c r="EM114" s="153"/>
      <c r="EN114" s="263" t="str">
        <f>IF(ISBLANK(ES3),"",COUNTIF(ES12:ES112,"&gt;=0"))</f>
        <v/>
      </c>
      <c r="EO114" s="263"/>
      <c r="EP114" s="264" t="str">
        <f>IF(ISBLANK(ES3),"",EN114/COUNT($A$12:$A$112))</f>
        <v/>
      </c>
      <c r="EQ114" s="264"/>
      <c r="ER114" s="150"/>
      <c r="ES114" s="151"/>
      <c r="ET114" s="153"/>
      <c r="EU114" s="263" t="str">
        <f>IF(ISBLANK(EZ3),"",COUNTIF(EZ12:EZ112,"&gt;=0"))</f>
        <v/>
      </c>
      <c r="EV114" s="263"/>
      <c r="EW114" s="264" t="str">
        <f>IF(ISBLANK(EZ3),"",EU114/COUNT($A$12:$A$112))</f>
        <v/>
      </c>
      <c r="EX114" s="264"/>
      <c r="EY114" s="150"/>
      <c r="EZ114" s="151"/>
      <c r="FA114" s="153"/>
      <c r="FB114" s="263" t="str">
        <f>IF(ISBLANK(FG3),"",COUNTIF(FG12:FG112,"&gt;=0"))</f>
        <v/>
      </c>
      <c r="FC114" s="263"/>
      <c r="FD114" s="264" t="str">
        <f>IF(ISBLANK(FG3),"",FB114/COUNT($A$12:$A$112))</f>
        <v/>
      </c>
      <c r="FE114" s="264"/>
      <c r="FF114" s="150"/>
      <c r="FG114" s="151"/>
      <c r="FH114" s="153"/>
      <c r="FI114" s="263" t="str">
        <f>IF(ISBLANK(FN3),"",COUNTIF(FN12:FN112,"&gt;=0"))</f>
        <v/>
      </c>
      <c r="FJ114" s="263"/>
      <c r="FK114" s="264" t="str">
        <f>IF(ISBLANK(FN3),"",FI114/COUNT($A$12:$A$112))</f>
        <v/>
      </c>
      <c r="FL114" s="264"/>
      <c r="FM114" s="150"/>
      <c r="FN114" s="151"/>
      <c r="FO114" s="153"/>
      <c r="FP114" s="263" t="str">
        <f>IF(ISBLANK(FU3),"",COUNTIF(FU12:FU112,"&gt;=0"))</f>
        <v/>
      </c>
      <c r="FQ114" s="263"/>
      <c r="FR114" s="264" t="str">
        <f>IF(ISBLANK(FU3),"",FP114/COUNT($A$12:$A$112))</f>
        <v/>
      </c>
      <c r="FS114" s="264"/>
      <c r="FT114" s="150"/>
      <c r="FU114" s="151"/>
      <c r="FV114" s="153"/>
      <c r="FW114" s="263" t="str">
        <f>IF(ISBLANK(GB3),"",COUNTIF(GB12:GB112,"&gt;=0"))</f>
        <v/>
      </c>
      <c r="FX114" s="263"/>
      <c r="FY114" s="264" t="str">
        <f>IF(ISBLANK(GB3),"",FW114/COUNT($A$12:$A$112))</f>
        <v/>
      </c>
      <c r="FZ114" s="264"/>
      <c r="GA114" s="150"/>
      <c r="GB114" s="151"/>
      <c r="GC114" s="153"/>
      <c r="GD114" s="263" t="str">
        <f>IF(ISBLANK(GI3),"",COUNTIF(GI12:GI112,"&gt;=0"))</f>
        <v/>
      </c>
      <c r="GE114" s="263"/>
      <c r="GF114" s="264" t="str">
        <f>IF(ISBLANK(GI3),"",GD114/COUNT($A$12:$A$112))</f>
        <v/>
      </c>
      <c r="GG114" s="264"/>
      <c r="GH114" s="150"/>
      <c r="GI114" s="151"/>
      <c r="GJ114" s="153"/>
      <c r="GK114" s="263" t="str">
        <f>IF(ISBLANK(GP3),"",COUNTIF(GP12:GP112,"&gt;=0"))</f>
        <v/>
      </c>
      <c r="GL114" s="263"/>
      <c r="GM114" s="264" t="str">
        <f>IF(ISBLANK(GP3),"",GK114/COUNT($A$12:$A$112))</f>
        <v/>
      </c>
      <c r="GN114" s="264"/>
      <c r="GO114" s="150"/>
      <c r="GP114" s="151"/>
      <c r="GQ114" s="153"/>
      <c r="GR114" s="263" t="str">
        <f>IF(ISBLANK(GW3),"",COUNTIF(GW12:GW112,"&gt;=0"))</f>
        <v/>
      </c>
      <c r="GS114" s="263"/>
      <c r="GT114" s="264" t="str">
        <f>IF(ISBLANK(GW3),"",GR114/COUNT($A$12:$A$112))</f>
        <v/>
      </c>
      <c r="GU114" s="264"/>
      <c r="GV114" s="150"/>
      <c r="GW114" s="151"/>
      <c r="GX114" s="153"/>
      <c r="GY114" s="263" t="str">
        <f>IF(ISBLANK(HD3),"",COUNTIF(HD12:HD112,"&gt;=0"))</f>
        <v/>
      </c>
      <c r="GZ114" s="263"/>
      <c r="HA114" s="264" t="str">
        <f>IF(ISBLANK(HD3),"",GY114/COUNT($A$12:$A$112))</f>
        <v/>
      </c>
      <c r="HB114" s="264"/>
      <c r="HC114" s="150"/>
      <c r="HD114" s="151"/>
      <c r="HE114" s="153"/>
      <c r="HF114" s="263" t="str">
        <f>IF(ISBLANK(HK3),"",COUNTIF(HK12:HK112,"&gt;=0"))</f>
        <v/>
      </c>
      <c r="HG114" s="263"/>
      <c r="HH114" s="264" t="str">
        <f>IF(ISBLANK(HK3),"",HF114/COUNT($A$12:$A$112))</f>
        <v/>
      </c>
      <c r="HI114" s="264"/>
      <c r="HJ114" s="150"/>
      <c r="HK114" s="151"/>
      <c r="HL114" s="153"/>
      <c r="HM114" s="263" t="str">
        <f>IF(ISBLANK(HR3),"",COUNTIF(HR12:HR112,"&gt;=0"))</f>
        <v/>
      </c>
      <c r="HN114" s="263"/>
      <c r="HO114" s="264" t="str">
        <f>IF(ISBLANK(HR3),"",HM114/COUNT($A$12:$A$112))</f>
        <v/>
      </c>
      <c r="HP114" s="264"/>
      <c r="HQ114" s="150"/>
      <c r="HR114" s="151"/>
      <c r="HS114" s="153"/>
      <c r="HT114" s="263" t="str">
        <f>IF(ISBLANK(HY3),"",COUNTIF(HY12:HY112,"&gt;=0"))</f>
        <v/>
      </c>
      <c r="HU114" s="263"/>
      <c r="HV114" s="264" t="str">
        <f>IF(ISBLANK(HY3),"",HT114/COUNT($A$12:$A$112))</f>
        <v/>
      </c>
      <c r="HW114" s="264"/>
      <c r="HX114" s="150"/>
      <c r="HY114" s="151"/>
      <c r="HZ114" s="153"/>
      <c r="IA114" s="263" t="str">
        <f>IF(ISBLANK(IF3),"",COUNTIF(IF12:IF112,"&gt;=0"))</f>
        <v/>
      </c>
      <c r="IB114" s="263"/>
      <c r="IC114" s="264" t="str">
        <f>IF(ISBLANK(IF3),"",IA114/COUNT($A$12:$A$112))</f>
        <v/>
      </c>
      <c r="ID114" s="264"/>
      <c r="IE114" s="150"/>
      <c r="IF114" s="151"/>
      <c r="IG114" s="153"/>
      <c r="IH114" s="263" t="str">
        <f>IF(ISBLANK(IM3),"",COUNTIF(IM12:IM112,"&gt;=0"))</f>
        <v/>
      </c>
      <c r="II114" s="263"/>
      <c r="IJ114" s="264" t="str">
        <f>IF(ISBLANK(IM3),"",IH114/COUNT($A$12:$A$112))</f>
        <v/>
      </c>
      <c r="IK114" s="264"/>
      <c r="IL114" s="150"/>
      <c r="IM114" s="151"/>
      <c r="IN114" s="153"/>
      <c r="IO114" s="263" t="str">
        <f>IF(ISBLANK(IT3),"",COUNTIF(IT12:IT112,"&gt;=0"))</f>
        <v/>
      </c>
      <c r="IP114" s="263"/>
      <c r="IQ114" s="264" t="str">
        <f>IF(ISBLANK(IT3),"",IO114/COUNT($A$12:$A$112))</f>
        <v/>
      </c>
      <c r="IR114" s="264"/>
      <c r="IS114" s="150"/>
      <c r="IT114" s="151"/>
      <c r="IU114" s="153"/>
      <c r="IV114" s="263" t="str">
        <f>IF(ISBLANK(JA3),"",COUNTIF(JA12:JA112,"&gt;=0"))</f>
        <v/>
      </c>
      <c r="IW114" s="263"/>
      <c r="IX114" s="264" t="str">
        <f>IF(ISBLANK(JA3),"",IV114/COUNT($A$12:$A$112))</f>
        <v/>
      </c>
      <c r="IY114" s="264"/>
      <c r="IZ114" s="150"/>
      <c r="JA114" s="151"/>
      <c r="JB114" s="153"/>
      <c r="JC114" s="263" t="str">
        <f>IF(ISBLANK(JH3),"",COUNTIF(JH12:JH112,"&gt;=0"))</f>
        <v/>
      </c>
      <c r="JD114" s="263"/>
      <c r="JE114" s="264" t="str">
        <f>IF(ISBLANK(JH3),"",JC114/COUNT($A$12:$A$112))</f>
        <v/>
      </c>
      <c r="JF114" s="264"/>
      <c r="JG114" s="150"/>
      <c r="JH114" s="151"/>
      <c r="JI114" s="153"/>
      <c r="JJ114" s="263" t="str">
        <f>IF(ISBLANK(JO3),"",COUNTIF(JO12:JO112,"&gt;=0"))</f>
        <v/>
      </c>
      <c r="JK114" s="263"/>
      <c r="JL114" s="264" t="str">
        <f>IF(ISBLANK(JO3),"",JJ114/COUNT($A$12:$A$112))</f>
        <v/>
      </c>
      <c r="JM114" s="264"/>
      <c r="JN114" s="150"/>
      <c r="JO114" s="151"/>
      <c r="JP114" s="153"/>
      <c r="JQ114" s="263" t="str">
        <f>IF(ISBLANK(JV3),"",COUNTIF(JV12:JV112,"&gt;=0"))</f>
        <v/>
      </c>
      <c r="JR114" s="263"/>
      <c r="JS114" s="264" t="str">
        <f>IF(ISBLANK(JV3),"",JQ114/COUNT($A$12:$A$112))</f>
        <v/>
      </c>
      <c r="JT114" s="264"/>
      <c r="JU114" s="150"/>
      <c r="JV114" s="151"/>
      <c r="JW114" s="153"/>
      <c r="JX114" s="263" t="str">
        <f>IF(ISBLANK(KC3),"",COUNTIF(KC12:KC112,"&gt;=0"))</f>
        <v/>
      </c>
      <c r="JY114" s="263"/>
      <c r="JZ114" s="264" t="str">
        <f>IF(ISBLANK(KC3),"",JX114/COUNT($A$12:$A$112))</f>
        <v/>
      </c>
      <c r="KA114" s="264"/>
      <c r="KB114" s="150"/>
      <c r="KC114" s="151"/>
      <c r="KD114" s="153"/>
      <c r="KE114" s="263" t="str">
        <f>IF(ISBLANK(KJ3),"",COUNTIF(KJ12:KJ112,"&gt;=0"))</f>
        <v/>
      </c>
      <c r="KF114" s="263"/>
      <c r="KG114" s="264" t="str">
        <f>IF(ISBLANK(KJ3),"",KE114/COUNT($A$12:$A$112))</f>
        <v/>
      </c>
      <c r="KH114" s="264"/>
      <c r="KI114" s="150"/>
      <c r="KJ114" s="151"/>
      <c r="KK114" s="153"/>
      <c r="KL114" s="263" t="str">
        <f>IF(ISBLANK(KQ3),"",COUNTIF(KQ12:KQ112,"&gt;=0"))</f>
        <v/>
      </c>
      <c r="KM114" s="263"/>
      <c r="KN114" s="264" t="str">
        <f>IF(ISBLANK(KQ3),"",KL114/COUNT($A$12:$A$112))</f>
        <v/>
      </c>
      <c r="KO114" s="264"/>
      <c r="KP114" s="150"/>
      <c r="KQ114" s="151"/>
      <c r="KR114" s="153"/>
      <c r="KS114" s="263" t="str">
        <f>IF(ISBLANK(KX3),"",COUNTIF(KX12:KX112,"&gt;=0"))</f>
        <v/>
      </c>
      <c r="KT114" s="263"/>
      <c r="KU114" s="264" t="str">
        <f>IF(ISBLANK(KX3),"",KS114/COUNT($A$12:$A$112))</f>
        <v/>
      </c>
      <c r="KV114" s="264"/>
      <c r="KW114" s="150"/>
      <c r="KX114" s="151"/>
      <c r="KY114" s="154"/>
      <c r="KZ114" s="263" t="str">
        <f>IF(ISBLANK(LE3),"",COUNTIF(LE12:LE112,"&gt;=0"))</f>
        <v/>
      </c>
      <c r="LA114" s="263"/>
      <c r="LB114" s="264" t="str">
        <f>IF(ISBLANK(LE3),"",KZ114/COUNT($A$12:$A$112))</f>
        <v/>
      </c>
      <c r="LC114" s="264"/>
      <c r="LD114" s="150"/>
      <c r="LE114" s="151"/>
      <c r="LF114" s="153"/>
      <c r="LG114" s="263" t="str">
        <f>IF(ISBLANK(LL3),"",COUNTIF(LL12:LL112,"&gt;=0"))</f>
        <v/>
      </c>
      <c r="LH114" s="263"/>
      <c r="LI114" s="264" t="str">
        <f>IF(ISBLANK(LL3),"",LG114/COUNT($A$12:$A$112))</f>
        <v/>
      </c>
      <c r="LJ114" s="264"/>
      <c r="LK114" s="150"/>
      <c r="LL114" s="151"/>
      <c r="LM114" s="153"/>
      <c r="LN114" s="263" t="str">
        <f>IF(ISBLANK(LS3),"",COUNTIF(LS12:LS112,"&gt;=0"))</f>
        <v/>
      </c>
      <c r="LO114" s="263"/>
      <c r="LP114" s="264" t="str">
        <f>IF(ISBLANK(LS3),"",LN114/COUNT($A$12:$A$112))</f>
        <v/>
      </c>
      <c r="LQ114" s="264"/>
      <c r="LR114" s="150"/>
      <c r="LS114" s="151"/>
      <c r="LT114" s="153"/>
      <c r="LU114" s="263" t="str">
        <f>IF(ISBLANK(LZ3),"",COUNTIF(LZ12:LZ112,"&gt;=0"))</f>
        <v/>
      </c>
      <c r="LV114" s="263"/>
      <c r="LW114" s="264" t="str">
        <f>IF(ISBLANK(LZ3),"",LU114/COUNT($A$12:$A$112))</f>
        <v/>
      </c>
      <c r="LX114" s="264"/>
      <c r="LY114" s="150"/>
      <c r="LZ114" s="151"/>
      <c r="MA114" s="153"/>
      <c r="MB114" s="263" t="str">
        <f>IF(ISBLANK(MG3),"",COUNTIF(MG12:MG112,"&gt;=0"))</f>
        <v/>
      </c>
      <c r="MC114" s="263"/>
      <c r="MD114" s="264" t="str">
        <f>IF(ISBLANK(MG3),"",MB114/COUNT($A$12:$A$112))</f>
        <v/>
      </c>
      <c r="ME114" s="264"/>
      <c r="MF114" s="150"/>
      <c r="MG114" s="151"/>
      <c r="MH114" s="153"/>
      <c r="MI114" s="263" t="str">
        <f>IF(ISBLANK(MN3),"",COUNTIF(MN12:MN112,"&gt;=0"))</f>
        <v/>
      </c>
      <c r="MJ114" s="263"/>
      <c r="MK114" s="264" t="str">
        <f>IF(ISBLANK(MN3),"",MI114/COUNT($A$12:$A$112))</f>
        <v/>
      </c>
      <c r="ML114" s="264"/>
      <c r="MM114" s="150"/>
      <c r="MN114" s="151"/>
      <c r="MO114" s="153"/>
      <c r="MP114" s="263" t="str">
        <f>IF(ISBLANK(MU3),"",COUNTIF(MU12:MU112,"&gt;=0"))</f>
        <v/>
      </c>
      <c r="MQ114" s="263"/>
      <c r="MR114" s="264" t="str">
        <f>IF(ISBLANK(MU3),"",MP114/COUNT($A$12:$A$112))</f>
        <v/>
      </c>
      <c r="MS114" s="264"/>
      <c r="MT114" s="150"/>
      <c r="MU114" s="151"/>
      <c r="MV114" s="153"/>
      <c r="MW114" s="263" t="str">
        <f>IF(ISBLANK(NB3),"",COUNTIF(NB12:NB112,"&gt;=0"))</f>
        <v/>
      </c>
      <c r="MX114" s="263"/>
      <c r="MY114" s="264" t="str">
        <f>IF(ISBLANK(NB3),"",MW114/COUNT($A$12:$A$112))</f>
        <v/>
      </c>
      <c r="MZ114" s="264"/>
      <c r="NA114" s="150"/>
      <c r="NB114" s="151"/>
      <c r="NC114" s="153"/>
      <c r="ND114" s="263" t="str">
        <f>IF(ISBLANK(NI3),"",COUNTIF(NI12:NI112,"&gt;=0"))</f>
        <v/>
      </c>
      <c r="NE114" s="263"/>
      <c r="NF114" s="264" t="str">
        <f>IF(ISBLANK(NI3),"",ND114/COUNT($A$12:$A$112))</f>
        <v/>
      </c>
      <c r="NG114" s="264"/>
      <c r="NH114" s="150"/>
      <c r="NI114" s="151"/>
      <c r="NJ114" s="153"/>
      <c r="NK114" s="263" t="str">
        <f>IF(ISBLANK(NP3),"",COUNTIF(NP12:NP112,"&gt;=0"))</f>
        <v/>
      </c>
      <c r="NL114" s="263"/>
      <c r="NM114" s="264" t="str">
        <f>IF(ISBLANK(NP3),"",NK114/COUNT($A$12:$A$112))</f>
        <v/>
      </c>
      <c r="NN114" s="264"/>
      <c r="NO114" s="150"/>
      <c r="NP114" s="151"/>
      <c r="NQ114" s="153"/>
      <c r="NR114" s="263" t="str">
        <f>IF(ISBLANK(NW3),"",COUNTIF(NW12:NW112,"&gt;=0"))</f>
        <v/>
      </c>
      <c r="NS114" s="263"/>
      <c r="NT114" s="264" t="str">
        <f>IF(ISBLANK(NW3),"",NR114/COUNT($A$12:$A$112))</f>
        <v/>
      </c>
      <c r="NU114" s="264"/>
      <c r="NV114" s="150"/>
      <c r="NW114" s="151"/>
      <c r="NX114" s="153"/>
      <c r="NY114" s="263" t="str">
        <f>IF(ISBLANK(OD3),"",COUNTIF(OD12:OD112,"&gt;=0"))</f>
        <v/>
      </c>
      <c r="NZ114" s="263"/>
      <c r="OA114" s="264" t="str">
        <f>IF(ISBLANK(OD3),"",NY114/COUNT($A$12:$A$112))</f>
        <v/>
      </c>
      <c r="OB114" s="264"/>
      <c r="OC114" s="150"/>
      <c r="OD114" s="151"/>
      <c r="OE114" s="153"/>
      <c r="OF114" s="263" t="str">
        <f>IF(ISBLANK(OK3),"",COUNTIF(OK12:OK112,"&gt;=0"))</f>
        <v/>
      </c>
      <c r="OG114" s="263"/>
      <c r="OH114" s="264" t="str">
        <f>IF(ISBLANK(OK3),"",OF114/COUNT($A$12:$A$112))</f>
        <v/>
      </c>
      <c r="OI114" s="264"/>
      <c r="OJ114" s="150"/>
      <c r="OK114" s="151"/>
      <c r="OL114" s="153"/>
      <c r="OM114" s="263" t="str">
        <f>IF(ISBLANK(OR3),"",COUNTIF(OR12:OR112,"&gt;=0"))</f>
        <v/>
      </c>
      <c r="ON114" s="263"/>
      <c r="OO114" s="264" t="str">
        <f>IF(ISBLANK(OR3),"",OM114/COUNT($A$12:$A$112))</f>
        <v/>
      </c>
      <c r="OP114" s="264"/>
      <c r="OQ114" s="150"/>
      <c r="OR114" s="151"/>
      <c r="OS114" s="153"/>
      <c r="OT114" s="263" t="str">
        <f>IF(ISBLANK(OY3),"",COUNTIF(OY12:OY112,"&gt;=0"))</f>
        <v/>
      </c>
      <c r="OU114" s="263"/>
      <c r="OV114" s="264" t="str">
        <f>IF(ISBLANK(OY3),"",OT114/COUNT($A$12:$A$112))</f>
        <v/>
      </c>
      <c r="OW114" s="264"/>
      <c r="OX114" s="150"/>
      <c r="OY114" s="151"/>
      <c r="OZ114" s="153"/>
      <c r="PA114" s="263" t="str">
        <f>IF(ISBLANK(PF3),"",COUNTIF(PF12:PF112,"&gt;=0"))</f>
        <v/>
      </c>
      <c r="PB114" s="263"/>
      <c r="PC114" s="264" t="str">
        <f>IF(ISBLANK(PF3),"",PA114/COUNT($A$12:$A$112))</f>
        <v/>
      </c>
      <c r="PD114" s="264"/>
      <c r="PE114" s="150"/>
      <c r="PF114" s="151"/>
      <c r="PG114" s="153"/>
      <c r="PH114" s="263" t="str">
        <f>IF(ISBLANK(PM3),"",COUNTIF(PM12:PM112,"&gt;=0"))</f>
        <v/>
      </c>
      <c r="PI114" s="263"/>
      <c r="PJ114" s="264" t="str">
        <f>IF(ISBLANK(PM3),"",PH114/COUNT($A$12:$A$112))</f>
        <v/>
      </c>
      <c r="PK114" s="264"/>
      <c r="PL114" s="150"/>
      <c r="PM114" s="151"/>
      <c r="PN114" s="153"/>
      <c r="PO114" s="263" t="str">
        <f>IF(ISBLANK(PT3),"",COUNTIF(PT12:PT112,"&gt;=0"))</f>
        <v/>
      </c>
      <c r="PP114" s="263"/>
      <c r="PQ114" s="264" t="str">
        <f>IF(ISBLANK(PT3),"",PO114/COUNT($A$12:$A$112))</f>
        <v/>
      </c>
      <c r="PR114" s="264"/>
      <c r="PS114" s="150"/>
      <c r="PT114" s="151"/>
      <c r="PU114" s="153"/>
      <c r="PV114" s="263" t="str">
        <f>IF(ISBLANK(QA3),"",COUNTIF(QA12:QA112,"&gt;=0"))</f>
        <v/>
      </c>
      <c r="PW114" s="263"/>
      <c r="PX114" s="264" t="str">
        <f>IF(ISBLANK(QA3),"",PV114/COUNT($A$12:$A$112))</f>
        <v/>
      </c>
      <c r="PY114" s="264"/>
      <c r="PZ114" s="150"/>
      <c r="QA114" s="151"/>
      <c r="QB114" s="153"/>
      <c r="QC114" s="263" t="str">
        <f>IF(ISBLANK(QH3),"",COUNTIF(QH12:QH112,"&gt;=0"))</f>
        <v/>
      </c>
      <c r="QD114" s="263"/>
      <c r="QE114" s="264" t="str">
        <f>IF(ISBLANK(QH3),"",QC114/COUNT($A$12:$A$112))</f>
        <v/>
      </c>
      <c r="QF114" s="264"/>
      <c r="QG114" s="150"/>
      <c r="QH114" s="151"/>
      <c r="QI114" s="135"/>
      <c r="QJ114" s="135"/>
    </row>
    <row r="115" spans="1:452" ht="15" customHeight="1">
      <c r="A115" s="291"/>
      <c r="B115" s="155" t="s">
        <v>193</v>
      </c>
      <c r="C115" s="149"/>
      <c r="D115" s="259">
        <f>IF(ISBLANK(I3),"",COUNTIF(D12:D112,"=60"))</f>
        <v>5</v>
      </c>
      <c r="E115" s="259"/>
      <c r="F115" s="257">
        <f>IF(ISBLANK(I3),"",D115/D114)</f>
        <v>8.771929824561403E-2</v>
      </c>
      <c r="G115" s="257"/>
      <c r="H115" s="257">
        <f>IF(ISBLANK(I3),"",(D115+D116)/D114)</f>
        <v>0.40350877192982454</v>
      </c>
      <c r="I115" s="258"/>
      <c r="J115" s="152"/>
      <c r="K115" s="259">
        <f>IF(ISBLANK(P3),"",COUNTIF(K12:K112,"=60"))</f>
        <v>0</v>
      </c>
      <c r="L115" s="259"/>
      <c r="M115" s="257">
        <f>IF(ISBLANK(P3),"",K115/K114)</f>
        <v>0</v>
      </c>
      <c r="N115" s="257"/>
      <c r="O115" s="257">
        <f>IF(ISBLANK(P3),"",(K115+K116)/K114)</f>
        <v>0</v>
      </c>
      <c r="P115" s="258"/>
      <c r="Q115" s="153"/>
      <c r="R115" s="259">
        <f>IF(ISBLANK(W3),"",COUNTIF(R12:R112,"=60"))</f>
        <v>0</v>
      </c>
      <c r="S115" s="259"/>
      <c r="T115" s="257">
        <f>IF(ISBLANK(W3),"",R115/R114)</f>
        <v>0</v>
      </c>
      <c r="U115" s="257"/>
      <c r="V115" s="257">
        <f>IF(ISBLANK(W3),"",(R115+R116)/R114)</f>
        <v>1.4925373134328358E-2</v>
      </c>
      <c r="W115" s="258"/>
      <c r="X115" s="153"/>
      <c r="Y115" s="259">
        <f>IF(ISBLANK(AD3),"",COUNTIF(Y12:Y112,"=60"))</f>
        <v>0</v>
      </c>
      <c r="Z115" s="259"/>
      <c r="AA115" s="257">
        <f>IF(ISBLANK(AD3),"",Y115/Y114)</f>
        <v>0</v>
      </c>
      <c r="AB115" s="257"/>
      <c r="AC115" s="257">
        <f>IF(ISBLANK(AD3),"",(Y115+Y116)/Y114)</f>
        <v>0</v>
      </c>
      <c r="AD115" s="258"/>
      <c r="AE115" s="153"/>
      <c r="AF115" s="259">
        <f>IF(ISBLANK(AK3),"",COUNTIF(AF12:AF112,"=60"))</f>
        <v>0</v>
      </c>
      <c r="AG115" s="259"/>
      <c r="AH115" s="257">
        <f>IF(ISBLANK(AK3),"",AF115/AF114)</f>
        <v>0</v>
      </c>
      <c r="AI115" s="257"/>
      <c r="AJ115" s="257">
        <f>IF(ISBLANK(AK3),"",(AF115+AF116)/AF114)</f>
        <v>1</v>
      </c>
      <c r="AK115" s="258"/>
      <c r="AL115" s="153"/>
      <c r="AM115" s="259" t="str">
        <f>IF(ISBLANK(AR3),"",COUNTIF(AM12:AM112,"=60"))</f>
        <v/>
      </c>
      <c r="AN115" s="259"/>
      <c r="AO115" s="257" t="str">
        <f>IF(ISBLANK(AR3),"",AM115/AM114)</f>
        <v/>
      </c>
      <c r="AP115" s="257"/>
      <c r="AQ115" s="257" t="str">
        <f>IF(ISBLANK(AR3),"",(AM115+AM116)/AM114)</f>
        <v/>
      </c>
      <c r="AR115" s="258"/>
      <c r="AS115" s="153"/>
      <c r="AT115" s="259" t="str">
        <f>IF(ISBLANK(AY3),"",COUNTIF(AT12:AT112,"=60"))</f>
        <v/>
      </c>
      <c r="AU115" s="259"/>
      <c r="AV115" s="257" t="str">
        <f>IF(ISBLANK(AY3),"",AT115/AT114)</f>
        <v/>
      </c>
      <c r="AW115" s="257"/>
      <c r="AX115" s="257" t="str">
        <f>IF(ISBLANK(AY3),"",(AT115+AT116)/AT114)</f>
        <v/>
      </c>
      <c r="AY115" s="258"/>
      <c r="AZ115" s="153"/>
      <c r="BA115" s="259" t="str">
        <f>IF(ISBLANK(BF3),"",COUNTIF(BA12:BA112,"=60"))</f>
        <v/>
      </c>
      <c r="BB115" s="259"/>
      <c r="BC115" s="257" t="str">
        <f>IF(ISBLANK(BF3),"",BA115/BA114)</f>
        <v/>
      </c>
      <c r="BD115" s="257"/>
      <c r="BE115" s="257" t="str">
        <f>IF(ISBLANK(BF3),"",(BA115+BA116)/BA114)</f>
        <v/>
      </c>
      <c r="BF115" s="258"/>
      <c r="BG115" s="153"/>
      <c r="BH115" s="259" t="str">
        <f>IF(ISBLANK(BM3),"",COUNTIF(BH12:BH112,"=60"))</f>
        <v/>
      </c>
      <c r="BI115" s="259"/>
      <c r="BJ115" s="257" t="str">
        <f>IF(ISBLANK(BM3),"",BH115/BH114)</f>
        <v/>
      </c>
      <c r="BK115" s="257"/>
      <c r="BL115" s="257" t="str">
        <f>IF(ISBLANK(BM3),"",(BH115+BH116)/BH114)</f>
        <v/>
      </c>
      <c r="BM115" s="258"/>
      <c r="BN115" s="153"/>
      <c r="BO115" s="259" t="str">
        <f>IF(ISBLANK(BT3),"",COUNTIF(BO12:BO112,"=60"))</f>
        <v/>
      </c>
      <c r="BP115" s="259"/>
      <c r="BQ115" s="257" t="str">
        <f>IF(ISBLANK(BT3),"",BO115/BO114)</f>
        <v/>
      </c>
      <c r="BR115" s="257"/>
      <c r="BS115" s="257" t="str">
        <f>IF(ISBLANK(BT3),"",(BO115+BO116)/BO114)</f>
        <v/>
      </c>
      <c r="BT115" s="258"/>
      <c r="BU115" s="153"/>
      <c r="BV115" s="259" t="str">
        <f>IF(ISBLANK(CA3),"",COUNTIF(BV12:BV112,"=60"))</f>
        <v/>
      </c>
      <c r="BW115" s="259"/>
      <c r="BX115" s="257" t="str">
        <f>IF(ISBLANK(CA3),"",BV115/BV114)</f>
        <v/>
      </c>
      <c r="BY115" s="257"/>
      <c r="BZ115" s="257" t="str">
        <f>IF(ISBLANK(CA3),"",(BV115+BV116)/BV114)</f>
        <v/>
      </c>
      <c r="CA115" s="258"/>
      <c r="CB115" s="153"/>
      <c r="CC115" s="259" t="str">
        <f>IF(ISBLANK(CH3),"",COUNTIF(CC12:CC112,"=60"))</f>
        <v/>
      </c>
      <c r="CD115" s="259"/>
      <c r="CE115" s="257" t="str">
        <f>IF(ISBLANK(CH3),"",CC115/CC114)</f>
        <v/>
      </c>
      <c r="CF115" s="257"/>
      <c r="CG115" s="257" t="str">
        <f>IF(ISBLANK(CH3),"",(CC115+CC116)/CC114)</f>
        <v/>
      </c>
      <c r="CH115" s="258"/>
      <c r="CI115" s="153"/>
      <c r="CJ115" s="259" t="str">
        <f>IF(ISBLANK(CO3),"",COUNTIF(CJ12:CJ112,"=60"))</f>
        <v/>
      </c>
      <c r="CK115" s="259"/>
      <c r="CL115" s="257" t="str">
        <f>IF(ISBLANK(CO3),"",CJ115/CJ114)</f>
        <v/>
      </c>
      <c r="CM115" s="257"/>
      <c r="CN115" s="257" t="str">
        <f>IF(ISBLANK(CO3),"",(CJ115+CJ116)/CJ114)</f>
        <v/>
      </c>
      <c r="CO115" s="258"/>
      <c r="CP115" s="153"/>
      <c r="CQ115" s="259" t="str">
        <f>IF(ISBLANK(CV3),"",COUNTIF(CQ12:CQ112,"=60"))</f>
        <v/>
      </c>
      <c r="CR115" s="259"/>
      <c r="CS115" s="257" t="str">
        <f>IF(ISBLANK(CV3),"",CQ115/CQ114)</f>
        <v/>
      </c>
      <c r="CT115" s="257"/>
      <c r="CU115" s="257" t="str">
        <f>IF(ISBLANK(CV3),"",(CQ115+CQ116)/CQ114)</f>
        <v/>
      </c>
      <c r="CV115" s="258"/>
      <c r="CW115" s="153"/>
      <c r="CX115" s="259" t="str">
        <f>IF(ISBLANK(DC3),"",COUNTIF(CX12:CX112,"=60"))</f>
        <v/>
      </c>
      <c r="CY115" s="259"/>
      <c r="CZ115" s="257" t="str">
        <f>IF(ISBLANK(DC3),"",CX115/CX114)</f>
        <v/>
      </c>
      <c r="DA115" s="257"/>
      <c r="DB115" s="257" t="str">
        <f>IF(ISBLANK(DC3),"",(CX115+CX116)/CX114)</f>
        <v/>
      </c>
      <c r="DC115" s="258"/>
      <c r="DD115" s="153"/>
      <c r="DE115" s="259" t="str">
        <f>IF(ISBLANK(DJ3),"",COUNTIF(DE12:DE112,"=60"))</f>
        <v/>
      </c>
      <c r="DF115" s="259"/>
      <c r="DG115" s="257" t="str">
        <f>IF(ISBLANK(DJ3),"",DE115/DE114)</f>
        <v/>
      </c>
      <c r="DH115" s="257"/>
      <c r="DI115" s="257" t="str">
        <f>IF(ISBLANK(DJ3),"",(DE115+DE116)/DE114)</f>
        <v/>
      </c>
      <c r="DJ115" s="258"/>
      <c r="DK115" s="153"/>
      <c r="DL115" s="259" t="str">
        <f>IF(ISBLANK(DQ3),"",COUNTIF(DL12:DL112,"=60"))</f>
        <v/>
      </c>
      <c r="DM115" s="259"/>
      <c r="DN115" s="257" t="str">
        <f>IF(ISBLANK(DQ3),"",DL115/DL114)</f>
        <v/>
      </c>
      <c r="DO115" s="257"/>
      <c r="DP115" s="257" t="str">
        <f>IF(ISBLANK(DQ3),"",(DL115+DL116)/DL114)</f>
        <v/>
      </c>
      <c r="DQ115" s="258"/>
      <c r="DR115" s="153"/>
      <c r="DS115" s="259" t="str">
        <f>IF(ISBLANK(DX3),"",COUNTIF(DS12:DS112,"=60"))</f>
        <v/>
      </c>
      <c r="DT115" s="259"/>
      <c r="DU115" s="257" t="str">
        <f>IF(ISBLANK(DX3),"",DS115/DS114)</f>
        <v/>
      </c>
      <c r="DV115" s="257"/>
      <c r="DW115" s="257" t="str">
        <f>IF(ISBLANK(DX3),"",(DS115+DS116)/DS114)</f>
        <v/>
      </c>
      <c r="DX115" s="258"/>
      <c r="DY115" s="153"/>
      <c r="DZ115" s="259" t="str">
        <f>IF(ISBLANK(EE3),"",COUNTIF(DZ12:DZ112,"=60"))</f>
        <v/>
      </c>
      <c r="EA115" s="259"/>
      <c r="EB115" s="257" t="str">
        <f>IF(ISBLANK(EE3),"",DZ115/DZ114)</f>
        <v/>
      </c>
      <c r="EC115" s="257"/>
      <c r="ED115" s="257" t="str">
        <f>IF(ISBLANK(EE3),"",(DZ115+DZ116)/DZ114)</f>
        <v/>
      </c>
      <c r="EE115" s="258"/>
      <c r="EF115" s="153"/>
      <c r="EG115" s="259" t="str">
        <f>IF(ISBLANK(EL3),"",COUNTIF(EG12:EG112,"=60"))</f>
        <v/>
      </c>
      <c r="EH115" s="259"/>
      <c r="EI115" s="257" t="str">
        <f>IF(ISBLANK(EL3),"",EG115/EG114)</f>
        <v/>
      </c>
      <c r="EJ115" s="257"/>
      <c r="EK115" s="257" t="str">
        <f>IF(ISBLANK(EL3),"",(EG115+EG116)/EG114)</f>
        <v/>
      </c>
      <c r="EL115" s="258"/>
      <c r="EM115" s="153"/>
      <c r="EN115" s="259" t="str">
        <f>IF(ISBLANK(ES3),"",COUNTIF(EN12:EN112,"=60"))</f>
        <v/>
      </c>
      <c r="EO115" s="259"/>
      <c r="EP115" s="257" t="str">
        <f>IF(ISBLANK(ES3),"",EN115/EN114)</f>
        <v/>
      </c>
      <c r="EQ115" s="257"/>
      <c r="ER115" s="257" t="str">
        <f>IF(ISBLANK(ES3),"",(EN115+EN116)/EN114)</f>
        <v/>
      </c>
      <c r="ES115" s="258"/>
      <c r="ET115" s="153"/>
      <c r="EU115" s="259" t="str">
        <f>IF(ISBLANK(EZ3),"",COUNTIF(EU12:EU112,"=60"))</f>
        <v/>
      </c>
      <c r="EV115" s="259"/>
      <c r="EW115" s="257" t="str">
        <f>IF(ISBLANK(EZ3),"",EU115/EU114)</f>
        <v/>
      </c>
      <c r="EX115" s="257"/>
      <c r="EY115" s="257" t="str">
        <f>IF(ISBLANK(EZ3),"",(EU115+EU116)/EU114)</f>
        <v/>
      </c>
      <c r="EZ115" s="258"/>
      <c r="FA115" s="153"/>
      <c r="FB115" s="259" t="str">
        <f>IF(ISBLANK(FG3),"",COUNTIF(FB12:FB112,"=60"))</f>
        <v/>
      </c>
      <c r="FC115" s="259"/>
      <c r="FD115" s="257" t="str">
        <f>IF(ISBLANK(FG3),"",FB115/FB114)</f>
        <v/>
      </c>
      <c r="FE115" s="257"/>
      <c r="FF115" s="257" t="str">
        <f>IF(ISBLANK(FG3),"",(FB115+FB116)/FB114)</f>
        <v/>
      </c>
      <c r="FG115" s="258"/>
      <c r="FH115" s="153"/>
      <c r="FI115" s="259" t="str">
        <f>IF(ISBLANK(FN3),"",COUNTIF(FI12:FI112,"=60"))</f>
        <v/>
      </c>
      <c r="FJ115" s="259"/>
      <c r="FK115" s="257" t="str">
        <f>IF(ISBLANK(FN3),"",FI115/FI114)</f>
        <v/>
      </c>
      <c r="FL115" s="257"/>
      <c r="FM115" s="257" t="str">
        <f>IF(ISBLANK(FN3),"",(FI115+FI116)/FI114)</f>
        <v/>
      </c>
      <c r="FN115" s="258"/>
      <c r="FO115" s="153"/>
      <c r="FP115" s="259" t="str">
        <f>IF(ISBLANK(FU3),"",COUNTIF(FP12:FP112,"=60"))</f>
        <v/>
      </c>
      <c r="FQ115" s="259"/>
      <c r="FR115" s="257" t="str">
        <f>IF(ISBLANK(FU3),"",FP115/FP114)</f>
        <v/>
      </c>
      <c r="FS115" s="257"/>
      <c r="FT115" s="257" t="str">
        <f>IF(ISBLANK(FU3),"",(FP115+FP116)/FP114)</f>
        <v/>
      </c>
      <c r="FU115" s="258"/>
      <c r="FV115" s="153"/>
      <c r="FW115" s="259" t="str">
        <f>IF(ISBLANK(GB3),"",COUNTIF(FW12:FW112,"=60"))</f>
        <v/>
      </c>
      <c r="FX115" s="259"/>
      <c r="FY115" s="257" t="str">
        <f>IF(ISBLANK(GB3),"",FW115/FW114)</f>
        <v/>
      </c>
      <c r="FZ115" s="257"/>
      <c r="GA115" s="257" t="str">
        <f>IF(ISBLANK(GB3),"",(FW115+FW116)/FW114)</f>
        <v/>
      </c>
      <c r="GB115" s="258"/>
      <c r="GC115" s="153"/>
      <c r="GD115" s="259" t="str">
        <f>IF(ISBLANK(GI3),"",COUNTIF(GD12:GD112,"=60"))</f>
        <v/>
      </c>
      <c r="GE115" s="259"/>
      <c r="GF115" s="257" t="str">
        <f>IF(ISBLANK(GI3),"",GD115/GD114)</f>
        <v/>
      </c>
      <c r="GG115" s="257"/>
      <c r="GH115" s="257" t="str">
        <f>IF(ISBLANK(GI3),"",(GD115+GD116)/GD114)</f>
        <v/>
      </c>
      <c r="GI115" s="258"/>
      <c r="GJ115" s="153"/>
      <c r="GK115" s="259" t="str">
        <f>IF(ISBLANK(GP3),"",COUNTIF(GK12:GK112,"=60"))</f>
        <v/>
      </c>
      <c r="GL115" s="259"/>
      <c r="GM115" s="257" t="str">
        <f>IF(ISBLANK(GP3),"",GK115/GK114)</f>
        <v/>
      </c>
      <c r="GN115" s="257"/>
      <c r="GO115" s="257" t="str">
        <f>IF(ISBLANK(GP3),"",(GK115+GK116)/GK114)</f>
        <v/>
      </c>
      <c r="GP115" s="258"/>
      <c r="GQ115" s="153"/>
      <c r="GR115" s="259" t="str">
        <f>IF(ISBLANK(GW3),"",COUNTIF(GR12:GR112,"=60"))</f>
        <v/>
      </c>
      <c r="GS115" s="259"/>
      <c r="GT115" s="257" t="str">
        <f>IF(ISBLANK(GW3),"",GR115/GR114)</f>
        <v/>
      </c>
      <c r="GU115" s="257"/>
      <c r="GV115" s="257" t="str">
        <f>IF(ISBLANK(GW3),"",(GR115+GR116)/GR114)</f>
        <v/>
      </c>
      <c r="GW115" s="258"/>
      <c r="GX115" s="153"/>
      <c r="GY115" s="259" t="str">
        <f>IF(ISBLANK(HD3),"",COUNTIF(GY12:GY112,"=60"))</f>
        <v/>
      </c>
      <c r="GZ115" s="259"/>
      <c r="HA115" s="257" t="str">
        <f>IF(ISBLANK(HD3),"",GY115/GY114)</f>
        <v/>
      </c>
      <c r="HB115" s="257"/>
      <c r="HC115" s="257" t="str">
        <f>IF(ISBLANK(HD3),"",(GY115+GY116)/GY114)</f>
        <v/>
      </c>
      <c r="HD115" s="258"/>
      <c r="HE115" s="153"/>
      <c r="HF115" s="259" t="str">
        <f>IF(ISBLANK(HK3),"",COUNTIF(HF12:HF112,"=60"))</f>
        <v/>
      </c>
      <c r="HG115" s="259"/>
      <c r="HH115" s="257" t="str">
        <f>IF(ISBLANK(HK3),"",HF115/HF114)</f>
        <v/>
      </c>
      <c r="HI115" s="257"/>
      <c r="HJ115" s="257" t="str">
        <f>IF(ISBLANK(HK3),"",(HF115+HF116)/HF114)</f>
        <v/>
      </c>
      <c r="HK115" s="258"/>
      <c r="HL115" s="153"/>
      <c r="HM115" s="259" t="str">
        <f>IF(ISBLANK(HR3),"",COUNTIF(HM12:HM112,"=60"))</f>
        <v/>
      </c>
      <c r="HN115" s="259"/>
      <c r="HO115" s="257" t="str">
        <f>IF(ISBLANK(HR3),"",HM115/HM114)</f>
        <v/>
      </c>
      <c r="HP115" s="257"/>
      <c r="HQ115" s="257" t="str">
        <f>IF(ISBLANK(HR3),"",(HM115+HM116)/HM114)</f>
        <v/>
      </c>
      <c r="HR115" s="258"/>
      <c r="HS115" s="153"/>
      <c r="HT115" s="259" t="str">
        <f>IF(ISBLANK(HY3),"",COUNTIF(HT12:HT112,"=60"))</f>
        <v/>
      </c>
      <c r="HU115" s="259"/>
      <c r="HV115" s="257" t="str">
        <f>IF(ISBLANK(HY3),"",HT115/HT114)</f>
        <v/>
      </c>
      <c r="HW115" s="257"/>
      <c r="HX115" s="257" t="str">
        <f>IF(ISBLANK(HY3),"",(HT115+HT116)/HT114)</f>
        <v/>
      </c>
      <c r="HY115" s="258"/>
      <c r="HZ115" s="153"/>
      <c r="IA115" s="259" t="str">
        <f>IF(ISBLANK(IF3),"",COUNTIF(IA12:IA112,"=60"))</f>
        <v/>
      </c>
      <c r="IB115" s="259"/>
      <c r="IC115" s="257" t="str">
        <f>IF(ISBLANK(IF3),"",IA115/IA114)</f>
        <v/>
      </c>
      <c r="ID115" s="257"/>
      <c r="IE115" s="257" t="str">
        <f>IF(ISBLANK(IF3),"",(IA115+IA116)/IA114)</f>
        <v/>
      </c>
      <c r="IF115" s="258"/>
      <c r="IG115" s="153"/>
      <c r="IH115" s="259" t="str">
        <f>IF(ISBLANK(IM3),"",COUNTIF(IH12:IH112,"=60"))</f>
        <v/>
      </c>
      <c r="II115" s="259"/>
      <c r="IJ115" s="257" t="str">
        <f>IF(ISBLANK(IM3),"",IH115/IH114)</f>
        <v/>
      </c>
      <c r="IK115" s="257"/>
      <c r="IL115" s="257" t="str">
        <f>IF(ISBLANK(IM3),"",(IH115+IH116)/IH114)</f>
        <v/>
      </c>
      <c r="IM115" s="258"/>
      <c r="IN115" s="153"/>
      <c r="IO115" s="259" t="str">
        <f>IF(ISBLANK(IT3),"",COUNTIF(IO12:IO112,"=60"))</f>
        <v/>
      </c>
      <c r="IP115" s="259"/>
      <c r="IQ115" s="257" t="str">
        <f>IF(ISBLANK(IT3),"",IO115/IO114)</f>
        <v/>
      </c>
      <c r="IR115" s="257"/>
      <c r="IS115" s="257" t="str">
        <f>IF(ISBLANK(IT3),"",(IO115+IO116)/IO114)</f>
        <v/>
      </c>
      <c r="IT115" s="258"/>
      <c r="IU115" s="153"/>
      <c r="IV115" s="259" t="str">
        <f>IF(ISBLANK(JA3),"",COUNTIF(IV12:IV112,"=60"))</f>
        <v/>
      </c>
      <c r="IW115" s="259"/>
      <c r="IX115" s="257" t="str">
        <f>IF(ISBLANK(JA3),"",IV115/IV114)</f>
        <v/>
      </c>
      <c r="IY115" s="257"/>
      <c r="IZ115" s="257" t="str">
        <f>IF(ISBLANK(JA3),"",(IV115+IV116)/IV114)</f>
        <v/>
      </c>
      <c r="JA115" s="258"/>
      <c r="JB115" s="153"/>
      <c r="JC115" s="259" t="str">
        <f>IF(ISBLANK(JH3),"",COUNTIF(JC12:JC112,"=60"))</f>
        <v/>
      </c>
      <c r="JD115" s="259"/>
      <c r="JE115" s="257" t="str">
        <f>IF(ISBLANK(JH3),"",JC115/JC114)</f>
        <v/>
      </c>
      <c r="JF115" s="257"/>
      <c r="JG115" s="257" t="str">
        <f>IF(ISBLANK(JH3),"",(JC115+JC116)/JC114)</f>
        <v/>
      </c>
      <c r="JH115" s="258"/>
      <c r="JI115" s="153"/>
      <c r="JJ115" s="259" t="str">
        <f>IF(ISBLANK(JO3),"",COUNTIF(JJ12:JJ112,"=60"))</f>
        <v/>
      </c>
      <c r="JK115" s="259"/>
      <c r="JL115" s="257" t="str">
        <f>IF(ISBLANK(JO3),"",JJ115/JJ114)</f>
        <v/>
      </c>
      <c r="JM115" s="257"/>
      <c r="JN115" s="257" t="str">
        <f>IF(ISBLANK(JO3),"",(JJ115+JJ116)/JJ114)</f>
        <v/>
      </c>
      <c r="JO115" s="258"/>
      <c r="JP115" s="153"/>
      <c r="JQ115" s="259" t="str">
        <f>IF(ISBLANK(JV3),"",COUNTIF(JQ12:JQ112,"=60"))</f>
        <v/>
      </c>
      <c r="JR115" s="259"/>
      <c r="JS115" s="257" t="str">
        <f>IF(ISBLANK(JV3),"",JQ115/JQ114)</f>
        <v/>
      </c>
      <c r="JT115" s="257"/>
      <c r="JU115" s="257" t="str">
        <f>IF(ISBLANK(JV3),"",(JQ115+JQ116)/JQ114)</f>
        <v/>
      </c>
      <c r="JV115" s="258"/>
      <c r="JW115" s="153"/>
      <c r="JX115" s="259" t="str">
        <f>IF(ISBLANK(KC3),"",COUNTIF(JX12:JX112,"=60"))</f>
        <v/>
      </c>
      <c r="JY115" s="259"/>
      <c r="JZ115" s="257" t="str">
        <f>IF(ISBLANK(KC3),"",JX115/JX114)</f>
        <v/>
      </c>
      <c r="KA115" s="257"/>
      <c r="KB115" s="257" t="str">
        <f>IF(ISBLANK(KC3),"",(JX115+JX116)/JX114)</f>
        <v/>
      </c>
      <c r="KC115" s="258"/>
      <c r="KD115" s="153"/>
      <c r="KE115" s="259" t="str">
        <f>IF(ISBLANK(KJ3),"",COUNTIF(KE12:KE112,"=60"))</f>
        <v/>
      </c>
      <c r="KF115" s="259"/>
      <c r="KG115" s="257" t="str">
        <f>IF(ISBLANK(KJ3),"",KE115/KE114)</f>
        <v/>
      </c>
      <c r="KH115" s="257"/>
      <c r="KI115" s="257" t="str">
        <f>IF(ISBLANK(KJ3),"",(KE115+KE116)/KE114)</f>
        <v/>
      </c>
      <c r="KJ115" s="258"/>
      <c r="KK115" s="153"/>
      <c r="KL115" s="259" t="str">
        <f>IF(ISBLANK(KQ3),"",COUNTIF(KL12:KL112,"=60"))</f>
        <v/>
      </c>
      <c r="KM115" s="259"/>
      <c r="KN115" s="257" t="str">
        <f>IF(ISBLANK(KQ3),"",KL115/KL114)</f>
        <v/>
      </c>
      <c r="KO115" s="257"/>
      <c r="KP115" s="257" t="str">
        <f>IF(ISBLANK(KQ3),"",(KL115+KL116)/KL114)</f>
        <v/>
      </c>
      <c r="KQ115" s="258"/>
      <c r="KR115" s="153"/>
      <c r="KS115" s="259" t="str">
        <f>IF(ISBLANK(KX3),"",COUNTIF(KS12:KS112,"=60"))</f>
        <v/>
      </c>
      <c r="KT115" s="259"/>
      <c r="KU115" s="257" t="str">
        <f>IF(ISBLANK(KX3),"",KS115/KS114)</f>
        <v/>
      </c>
      <c r="KV115" s="257"/>
      <c r="KW115" s="257" t="str">
        <f>IF(ISBLANK(KX3),"",(KS115+KS116)/KS114)</f>
        <v/>
      </c>
      <c r="KX115" s="258"/>
      <c r="KY115" s="154"/>
      <c r="KZ115" s="259" t="str">
        <f>IF(ISBLANK(LE3),"",COUNTIF(KZ12:KZ112,"=60"))</f>
        <v/>
      </c>
      <c r="LA115" s="259"/>
      <c r="LB115" s="257" t="str">
        <f>IF(ISBLANK(LE3),"",KZ115/KZ114)</f>
        <v/>
      </c>
      <c r="LC115" s="257"/>
      <c r="LD115" s="257" t="str">
        <f>IF(ISBLANK(LE3),"",(KZ115+KZ116)/KZ114)</f>
        <v/>
      </c>
      <c r="LE115" s="258"/>
      <c r="LF115" s="153"/>
      <c r="LG115" s="259" t="str">
        <f>IF(ISBLANK(LL3),"",COUNTIF(LG12:LG112,"=60"))</f>
        <v/>
      </c>
      <c r="LH115" s="259"/>
      <c r="LI115" s="257" t="str">
        <f>IF(ISBLANK(LL3),"",LG115/LG114)</f>
        <v/>
      </c>
      <c r="LJ115" s="257"/>
      <c r="LK115" s="257" t="str">
        <f>IF(ISBLANK(LL3),"",(LG115+LG116)/LG114)</f>
        <v/>
      </c>
      <c r="LL115" s="258"/>
      <c r="LM115" s="153"/>
      <c r="LN115" s="259" t="str">
        <f>IF(ISBLANK(LS3),"",COUNTIF(LN12:LN112,"=60"))</f>
        <v/>
      </c>
      <c r="LO115" s="259"/>
      <c r="LP115" s="257" t="str">
        <f>IF(ISBLANK(LS3),"",LN115/LN114)</f>
        <v/>
      </c>
      <c r="LQ115" s="257"/>
      <c r="LR115" s="257" t="str">
        <f>IF(ISBLANK(LS3),"",(LN115+LN116)/LN114)</f>
        <v/>
      </c>
      <c r="LS115" s="258"/>
      <c r="LT115" s="153"/>
      <c r="LU115" s="259" t="str">
        <f>IF(ISBLANK(LZ3),"",COUNTIF(LU12:LU112,"=60"))</f>
        <v/>
      </c>
      <c r="LV115" s="259"/>
      <c r="LW115" s="257" t="str">
        <f>IF(ISBLANK(LZ3),"",LU115/LU114)</f>
        <v/>
      </c>
      <c r="LX115" s="257"/>
      <c r="LY115" s="257" t="str">
        <f>IF(ISBLANK(LZ3),"",(LU115+LU116)/LU114)</f>
        <v/>
      </c>
      <c r="LZ115" s="258"/>
      <c r="MA115" s="153"/>
      <c r="MB115" s="259" t="str">
        <f>IF(ISBLANK(MG3),"",COUNTIF(MB12:MB112,"=60"))</f>
        <v/>
      </c>
      <c r="MC115" s="259"/>
      <c r="MD115" s="257" t="str">
        <f>IF(ISBLANK(MG3),"",MB115/MB114)</f>
        <v/>
      </c>
      <c r="ME115" s="257"/>
      <c r="MF115" s="257" t="str">
        <f>IF(ISBLANK(MG3),"",(MB115+MB116)/MB114)</f>
        <v/>
      </c>
      <c r="MG115" s="258"/>
      <c r="MH115" s="153"/>
      <c r="MI115" s="259" t="str">
        <f>IF(ISBLANK(MN3),"",COUNTIF(MI12:MI112,"=60"))</f>
        <v/>
      </c>
      <c r="MJ115" s="259"/>
      <c r="MK115" s="257" t="str">
        <f>IF(ISBLANK(MN3),"",MI115/MI114)</f>
        <v/>
      </c>
      <c r="ML115" s="257"/>
      <c r="MM115" s="257" t="str">
        <f>IF(ISBLANK(MN3),"",(MI115+MI116)/MI114)</f>
        <v/>
      </c>
      <c r="MN115" s="258"/>
      <c r="MO115" s="153"/>
      <c r="MP115" s="259" t="str">
        <f>IF(ISBLANK(MU3),"",COUNTIF(MP12:MP112,"=60"))</f>
        <v/>
      </c>
      <c r="MQ115" s="259"/>
      <c r="MR115" s="257" t="str">
        <f>IF(ISBLANK(MU3),"",MP115/MP114)</f>
        <v/>
      </c>
      <c r="MS115" s="257"/>
      <c r="MT115" s="257" t="str">
        <f>IF(ISBLANK(MU3),"",(MP115+MP116)/MP114)</f>
        <v/>
      </c>
      <c r="MU115" s="258"/>
      <c r="MV115" s="153"/>
      <c r="MW115" s="259" t="str">
        <f>IF(ISBLANK(NB3),"",COUNTIF(MW12:MW112,"=60"))</f>
        <v/>
      </c>
      <c r="MX115" s="259"/>
      <c r="MY115" s="257" t="str">
        <f>IF(ISBLANK(NB3),"",MW115/MW114)</f>
        <v/>
      </c>
      <c r="MZ115" s="257"/>
      <c r="NA115" s="257" t="str">
        <f>IF(ISBLANK(NB3),"",(MW115+MW116)/MW114)</f>
        <v/>
      </c>
      <c r="NB115" s="258"/>
      <c r="NC115" s="153"/>
      <c r="ND115" s="259" t="str">
        <f>IF(ISBLANK(NI3),"",COUNTIF(ND12:ND112,"=60"))</f>
        <v/>
      </c>
      <c r="NE115" s="259"/>
      <c r="NF115" s="257" t="str">
        <f>IF(ISBLANK(NI3),"",ND115/ND114)</f>
        <v/>
      </c>
      <c r="NG115" s="257"/>
      <c r="NH115" s="257" t="str">
        <f>IF(ISBLANK(NI3),"",(ND115+ND116)/ND114)</f>
        <v/>
      </c>
      <c r="NI115" s="258"/>
      <c r="NJ115" s="153"/>
      <c r="NK115" s="259" t="str">
        <f>IF(ISBLANK(NP3),"",COUNTIF(NK12:NK112,"=60"))</f>
        <v/>
      </c>
      <c r="NL115" s="259"/>
      <c r="NM115" s="257" t="str">
        <f>IF(ISBLANK(NP3),"",NK115/NK114)</f>
        <v/>
      </c>
      <c r="NN115" s="257"/>
      <c r="NO115" s="257" t="str">
        <f>IF(ISBLANK(NP3),"",(NK115+NK116)/NK114)</f>
        <v/>
      </c>
      <c r="NP115" s="258"/>
      <c r="NQ115" s="153"/>
      <c r="NR115" s="259" t="str">
        <f>IF(ISBLANK(NW3),"",COUNTIF(NR12:NR112,"=60"))</f>
        <v/>
      </c>
      <c r="NS115" s="259"/>
      <c r="NT115" s="257" t="str">
        <f>IF(ISBLANK(NW3),"",NR115/NR114)</f>
        <v/>
      </c>
      <c r="NU115" s="257"/>
      <c r="NV115" s="257" t="str">
        <f>IF(ISBLANK(NW3),"",(NR115+NR116)/NR114)</f>
        <v/>
      </c>
      <c r="NW115" s="258"/>
      <c r="NX115" s="153"/>
      <c r="NY115" s="259" t="str">
        <f>IF(ISBLANK(OD3),"",COUNTIF(NY12:NY112,"=60"))</f>
        <v/>
      </c>
      <c r="NZ115" s="259"/>
      <c r="OA115" s="257" t="str">
        <f>IF(ISBLANK(OD3),"",NY115/NY114)</f>
        <v/>
      </c>
      <c r="OB115" s="257"/>
      <c r="OC115" s="257" t="str">
        <f>IF(ISBLANK(OD3),"",(NY115+NY116)/NY114)</f>
        <v/>
      </c>
      <c r="OD115" s="258"/>
      <c r="OE115" s="153"/>
      <c r="OF115" s="259" t="str">
        <f>IF(ISBLANK(OK3),"",COUNTIF(OF12:OF112,"=60"))</f>
        <v/>
      </c>
      <c r="OG115" s="259"/>
      <c r="OH115" s="257" t="str">
        <f>IF(ISBLANK(OK3),"",OF115/OF114)</f>
        <v/>
      </c>
      <c r="OI115" s="257"/>
      <c r="OJ115" s="257" t="str">
        <f>IF(ISBLANK(OK3),"",(OF115+OF116)/OF114)</f>
        <v/>
      </c>
      <c r="OK115" s="258"/>
      <c r="OL115" s="153"/>
      <c r="OM115" s="259" t="str">
        <f>IF(ISBLANK(OR3),"",COUNTIF(OM12:OM112,"=60"))</f>
        <v/>
      </c>
      <c r="ON115" s="259"/>
      <c r="OO115" s="257" t="str">
        <f>IF(ISBLANK(OR3),"",OM115/OM114)</f>
        <v/>
      </c>
      <c r="OP115" s="257"/>
      <c r="OQ115" s="257" t="str">
        <f>IF(ISBLANK(OR3),"",(OM115+OM116)/OM114)</f>
        <v/>
      </c>
      <c r="OR115" s="258"/>
      <c r="OS115" s="153"/>
      <c r="OT115" s="259" t="str">
        <f>IF(ISBLANK(OY3),"",COUNTIF(OT12:OT112,"=60"))</f>
        <v/>
      </c>
      <c r="OU115" s="259"/>
      <c r="OV115" s="257" t="str">
        <f>IF(ISBLANK(OY3),"",OT115/OT114)</f>
        <v/>
      </c>
      <c r="OW115" s="257"/>
      <c r="OX115" s="257" t="str">
        <f>IF(ISBLANK(OY3),"",(OT115+OT116)/OT114)</f>
        <v/>
      </c>
      <c r="OY115" s="258"/>
      <c r="OZ115" s="153"/>
      <c r="PA115" s="259" t="str">
        <f>IF(ISBLANK(PF3),"",COUNTIF(PA12:PA112,"=60"))</f>
        <v/>
      </c>
      <c r="PB115" s="259"/>
      <c r="PC115" s="257" t="str">
        <f>IF(ISBLANK(PF3),"",PA115/PA114)</f>
        <v/>
      </c>
      <c r="PD115" s="257"/>
      <c r="PE115" s="257" t="str">
        <f>IF(ISBLANK(PF3),"",(PA115+PA116)/PA114)</f>
        <v/>
      </c>
      <c r="PF115" s="258"/>
      <c r="PG115" s="153"/>
      <c r="PH115" s="259" t="str">
        <f>IF(ISBLANK(PM3),"",COUNTIF(PH12:PH112,"=60"))</f>
        <v/>
      </c>
      <c r="PI115" s="259"/>
      <c r="PJ115" s="257" t="str">
        <f>IF(ISBLANK(PM3),"",PH115/PH114)</f>
        <v/>
      </c>
      <c r="PK115" s="257"/>
      <c r="PL115" s="257" t="str">
        <f>IF(ISBLANK(PM3),"",(PH115+PH116)/PH114)</f>
        <v/>
      </c>
      <c r="PM115" s="258"/>
      <c r="PN115" s="153"/>
      <c r="PO115" s="259" t="str">
        <f>IF(ISBLANK(PT3),"",COUNTIF(PO12:PO112,"=60"))</f>
        <v/>
      </c>
      <c r="PP115" s="259"/>
      <c r="PQ115" s="257" t="str">
        <f>IF(ISBLANK(PT3),"",PO115/PO114)</f>
        <v/>
      </c>
      <c r="PR115" s="257"/>
      <c r="PS115" s="257" t="str">
        <f>IF(ISBLANK(PT3),"",(PO115+PO116)/PO114)</f>
        <v/>
      </c>
      <c r="PT115" s="258"/>
      <c r="PU115" s="153"/>
      <c r="PV115" s="259" t="str">
        <f>IF(ISBLANK(QA3),"",COUNTIF(PV12:PV112,"=60"))</f>
        <v/>
      </c>
      <c r="PW115" s="259"/>
      <c r="PX115" s="257" t="str">
        <f>IF(ISBLANK(QA3),"",PV115/PV114)</f>
        <v/>
      </c>
      <c r="PY115" s="257"/>
      <c r="PZ115" s="257" t="str">
        <f>IF(ISBLANK(QA3),"",(PV115+PV116)/PV114)</f>
        <v/>
      </c>
      <c r="QA115" s="258"/>
      <c r="QB115" s="153"/>
      <c r="QC115" s="259" t="str">
        <f>IF(ISBLANK(QH3),"",COUNTIF(QC12:QC112,"=60"))</f>
        <v/>
      </c>
      <c r="QD115" s="259"/>
      <c r="QE115" s="257" t="str">
        <f>IF(ISBLANK(QH3),"",QC115/QC114)</f>
        <v/>
      </c>
      <c r="QF115" s="257"/>
      <c r="QG115" s="257" t="str">
        <f>IF(ISBLANK(QH3),"",(QC115+QC116)/QC114)</f>
        <v/>
      </c>
      <c r="QH115" s="258"/>
      <c r="QI115" s="135"/>
      <c r="QJ115" s="135"/>
    </row>
    <row r="116" spans="1:452" ht="15" customHeight="1">
      <c r="A116" s="291"/>
      <c r="B116" s="155" t="s">
        <v>194</v>
      </c>
      <c r="C116" s="149"/>
      <c r="D116" s="259">
        <f>IF(ISBLANK(I3),"",COUNTIF(E12:E112,"=20"))</f>
        <v>18</v>
      </c>
      <c r="E116" s="259"/>
      <c r="F116" s="257">
        <f>IF(ISBLANK(I3),"",D116/D114)</f>
        <v>0.31578947368421051</v>
      </c>
      <c r="G116" s="257"/>
      <c r="H116" s="257"/>
      <c r="I116" s="258"/>
      <c r="J116" s="152"/>
      <c r="K116" s="259">
        <f>IF(ISBLANK(P3),"",COUNTIF(L12:L112,"=20"))</f>
        <v>0</v>
      </c>
      <c r="L116" s="259"/>
      <c r="M116" s="257">
        <f>IF(ISBLANK(P3),"",K116/K114)</f>
        <v>0</v>
      </c>
      <c r="N116" s="257"/>
      <c r="O116" s="257"/>
      <c r="P116" s="258"/>
      <c r="Q116" s="153"/>
      <c r="R116" s="259">
        <f>IF(ISBLANK(W3),"",COUNTIF(S12:S112,"=20"))</f>
        <v>1</v>
      </c>
      <c r="S116" s="259"/>
      <c r="T116" s="257">
        <f>IF(ISBLANK(W3),"",R116/R114)</f>
        <v>1.4925373134328358E-2</v>
      </c>
      <c r="U116" s="257"/>
      <c r="V116" s="257"/>
      <c r="W116" s="258"/>
      <c r="X116" s="153"/>
      <c r="Y116" s="259">
        <f>IF(ISBLANK(AD3),"",COUNTIF(Z12:Z112,"=20"))</f>
        <v>0</v>
      </c>
      <c r="Z116" s="259"/>
      <c r="AA116" s="257">
        <f>IF(ISBLANK(AD3),"",Y116/Y114)</f>
        <v>0</v>
      </c>
      <c r="AB116" s="257"/>
      <c r="AC116" s="257"/>
      <c r="AD116" s="258"/>
      <c r="AE116" s="153"/>
      <c r="AF116" s="259">
        <f>IF(ISBLANK(AK3),"",COUNTIF(AG12:AG112,"=20"))</f>
        <v>59</v>
      </c>
      <c r="AG116" s="259"/>
      <c r="AH116" s="257">
        <f>IF(ISBLANK(AK3),"",AF116/AF114)</f>
        <v>1</v>
      </c>
      <c r="AI116" s="257"/>
      <c r="AJ116" s="257"/>
      <c r="AK116" s="258"/>
      <c r="AL116" s="153"/>
      <c r="AM116" s="259" t="str">
        <f>IF(ISBLANK(AR3),"",COUNTIF(AN12:AN112,"=20"))</f>
        <v/>
      </c>
      <c r="AN116" s="259"/>
      <c r="AO116" s="257" t="str">
        <f>IF(ISBLANK(AR3),"",AM116/AM114)</f>
        <v/>
      </c>
      <c r="AP116" s="257"/>
      <c r="AQ116" s="257"/>
      <c r="AR116" s="258"/>
      <c r="AS116" s="153"/>
      <c r="AT116" s="259" t="str">
        <f>IF(ISBLANK(AY3),"",COUNTIF(AU12:AU112,"=20"))</f>
        <v/>
      </c>
      <c r="AU116" s="259"/>
      <c r="AV116" s="257" t="str">
        <f>IF(ISBLANK(AY3),"",AT116/AT114)</f>
        <v/>
      </c>
      <c r="AW116" s="257"/>
      <c r="AX116" s="257"/>
      <c r="AY116" s="258"/>
      <c r="AZ116" s="153"/>
      <c r="BA116" s="259" t="str">
        <f>IF(ISBLANK(BF3),"",COUNTIF(BB12:BB112,"=20"))</f>
        <v/>
      </c>
      <c r="BB116" s="259"/>
      <c r="BC116" s="257" t="str">
        <f>IF(ISBLANK(BF3),"",BA116/BA114)</f>
        <v/>
      </c>
      <c r="BD116" s="257"/>
      <c r="BE116" s="257"/>
      <c r="BF116" s="258"/>
      <c r="BG116" s="153"/>
      <c r="BH116" s="259" t="str">
        <f>IF(ISBLANK(BM3),"",COUNTIF(BI12:BI112,"=20"))</f>
        <v/>
      </c>
      <c r="BI116" s="259"/>
      <c r="BJ116" s="257" t="str">
        <f>IF(ISBLANK(BM3),"",BH116/BH114)</f>
        <v/>
      </c>
      <c r="BK116" s="257"/>
      <c r="BL116" s="257"/>
      <c r="BM116" s="258"/>
      <c r="BN116" s="153"/>
      <c r="BO116" s="259" t="str">
        <f>IF(ISBLANK(BT3),"",COUNTIF(BP12:BP112,"=20"))</f>
        <v/>
      </c>
      <c r="BP116" s="259"/>
      <c r="BQ116" s="257" t="str">
        <f>IF(ISBLANK(BT3),"",BO116/BO114)</f>
        <v/>
      </c>
      <c r="BR116" s="257"/>
      <c r="BS116" s="257"/>
      <c r="BT116" s="258"/>
      <c r="BU116" s="153"/>
      <c r="BV116" s="259" t="str">
        <f>IF(ISBLANK(CA3),"",COUNTIF(BW12:BW112,"=20"))</f>
        <v/>
      </c>
      <c r="BW116" s="259"/>
      <c r="BX116" s="257" t="str">
        <f>IF(ISBLANK(CA3),"",BV116/BV114)</f>
        <v/>
      </c>
      <c r="BY116" s="257"/>
      <c r="BZ116" s="257"/>
      <c r="CA116" s="258"/>
      <c r="CB116" s="153"/>
      <c r="CC116" s="259" t="str">
        <f>IF(ISBLANK(CH3),"",COUNTIF(CD12:CD112,"=20"))</f>
        <v/>
      </c>
      <c r="CD116" s="259"/>
      <c r="CE116" s="257" t="str">
        <f>IF(ISBLANK(CH3),"",CC116/CC114)</f>
        <v/>
      </c>
      <c r="CF116" s="257"/>
      <c r="CG116" s="257"/>
      <c r="CH116" s="258"/>
      <c r="CI116" s="153"/>
      <c r="CJ116" s="259" t="str">
        <f>IF(ISBLANK(CO3),"",COUNTIF(CK12:CK112,"=20"))</f>
        <v/>
      </c>
      <c r="CK116" s="259"/>
      <c r="CL116" s="257" t="str">
        <f>IF(ISBLANK(CO3),"",CJ116/CJ114)</f>
        <v/>
      </c>
      <c r="CM116" s="257"/>
      <c r="CN116" s="257"/>
      <c r="CO116" s="258"/>
      <c r="CP116" s="153"/>
      <c r="CQ116" s="259" t="str">
        <f>IF(ISBLANK(CV3),"",COUNTIF(CR12:CR112,"=20"))</f>
        <v/>
      </c>
      <c r="CR116" s="259"/>
      <c r="CS116" s="257" t="str">
        <f>IF(ISBLANK(CV3),"",CQ116/CQ114)</f>
        <v/>
      </c>
      <c r="CT116" s="257"/>
      <c r="CU116" s="257"/>
      <c r="CV116" s="258"/>
      <c r="CW116" s="153"/>
      <c r="CX116" s="259" t="str">
        <f>IF(ISBLANK(DC3),"",COUNTIF(CY12:CY112,"=20"))</f>
        <v/>
      </c>
      <c r="CY116" s="259"/>
      <c r="CZ116" s="257" t="str">
        <f>IF(ISBLANK(DC3),"",CX116/CX114)</f>
        <v/>
      </c>
      <c r="DA116" s="257"/>
      <c r="DB116" s="257"/>
      <c r="DC116" s="258"/>
      <c r="DD116" s="153"/>
      <c r="DE116" s="259" t="str">
        <f>IF(ISBLANK(DJ3),"",COUNTIF(DF12:DF112,"=20"))</f>
        <v/>
      </c>
      <c r="DF116" s="259"/>
      <c r="DG116" s="257" t="str">
        <f>IF(ISBLANK(DJ3),"",DE116/DE114)</f>
        <v/>
      </c>
      <c r="DH116" s="257"/>
      <c r="DI116" s="257"/>
      <c r="DJ116" s="258"/>
      <c r="DK116" s="153"/>
      <c r="DL116" s="259" t="str">
        <f>IF(ISBLANK(DQ3),"",COUNTIF(DM12:DM112,"=20"))</f>
        <v/>
      </c>
      <c r="DM116" s="259"/>
      <c r="DN116" s="257" t="str">
        <f>IF(ISBLANK(DQ3),"",DL116/DL114)</f>
        <v/>
      </c>
      <c r="DO116" s="257"/>
      <c r="DP116" s="257"/>
      <c r="DQ116" s="258"/>
      <c r="DR116" s="153"/>
      <c r="DS116" s="259" t="str">
        <f>IF(ISBLANK(DX3),"",COUNTIF(DT12:DT112,"=20"))</f>
        <v/>
      </c>
      <c r="DT116" s="259"/>
      <c r="DU116" s="257" t="str">
        <f>IF(ISBLANK(DX3),"",DS116/DS114)</f>
        <v/>
      </c>
      <c r="DV116" s="257"/>
      <c r="DW116" s="257"/>
      <c r="DX116" s="258"/>
      <c r="DY116" s="153"/>
      <c r="DZ116" s="259" t="str">
        <f>IF(ISBLANK(EE3),"",COUNTIF(EA12:EA112,"=20"))</f>
        <v/>
      </c>
      <c r="EA116" s="259"/>
      <c r="EB116" s="257" t="str">
        <f>IF(ISBLANK(EE3),"",DZ116/DZ114)</f>
        <v/>
      </c>
      <c r="EC116" s="257"/>
      <c r="ED116" s="257"/>
      <c r="EE116" s="258"/>
      <c r="EF116" s="153"/>
      <c r="EG116" s="259" t="str">
        <f>IF(ISBLANK(EL3),"",COUNTIF(EH12:EH112,"=20"))</f>
        <v/>
      </c>
      <c r="EH116" s="259"/>
      <c r="EI116" s="257" t="str">
        <f>IF(ISBLANK(EL3),"",EG116/EG114)</f>
        <v/>
      </c>
      <c r="EJ116" s="257"/>
      <c r="EK116" s="257"/>
      <c r="EL116" s="258"/>
      <c r="EM116" s="153"/>
      <c r="EN116" s="259" t="str">
        <f>IF(ISBLANK(ES3),"",COUNTIF(EO12:EO112,"=20"))</f>
        <v/>
      </c>
      <c r="EO116" s="259"/>
      <c r="EP116" s="257" t="str">
        <f>IF(ISBLANK(ES3),"",EN116/EN114)</f>
        <v/>
      </c>
      <c r="EQ116" s="257"/>
      <c r="ER116" s="257"/>
      <c r="ES116" s="258"/>
      <c r="ET116" s="153"/>
      <c r="EU116" s="259" t="str">
        <f>IF(ISBLANK(EZ3),"",COUNTIF(EV12:EV112,"=20"))</f>
        <v/>
      </c>
      <c r="EV116" s="259"/>
      <c r="EW116" s="257" t="str">
        <f>IF(ISBLANK(EZ3),"",EU116/EU114)</f>
        <v/>
      </c>
      <c r="EX116" s="257"/>
      <c r="EY116" s="257"/>
      <c r="EZ116" s="258"/>
      <c r="FA116" s="153"/>
      <c r="FB116" s="259" t="str">
        <f>IF(ISBLANK(FG3),"",COUNTIF(FC12:FC112,"=20"))</f>
        <v/>
      </c>
      <c r="FC116" s="259"/>
      <c r="FD116" s="257" t="str">
        <f>IF(ISBLANK(FG3),"",FB116/FB114)</f>
        <v/>
      </c>
      <c r="FE116" s="257"/>
      <c r="FF116" s="257"/>
      <c r="FG116" s="258"/>
      <c r="FH116" s="153"/>
      <c r="FI116" s="259" t="str">
        <f>IF(ISBLANK(FN3),"",COUNTIF(FJ12:FJ112,"=20"))</f>
        <v/>
      </c>
      <c r="FJ116" s="259"/>
      <c r="FK116" s="257" t="str">
        <f>IF(ISBLANK(FN3),"",FI116/FI114)</f>
        <v/>
      </c>
      <c r="FL116" s="257"/>
      <c r="FM116" s="257"/>
      <c r="FN116" s="258"/>
      <c r="FO116" s="153"/>
      <c r="FP116" s="259" t="str">
        <f>IF(ISBLANK(FU3),"",COUNTIF(FQ12:FQ112,"=20"))</f>
        <v/>
      </c>
      <c r="FQ116" s="259"/>
      <c r="FR116" s="257" t="str">
        <f>IF(ISBLANK(FU3),"",FP116/FP114)</f>
        <v/>
      </c>
      <c r="FS116" s="257"/>
      <c r="FT116" s="257"/>
      <c r="FU116" s="258"/>
      <c r="FV116" s="153"/>
      <c r="FW116" s="259" t="str">
        <f>IF(ISBLANK(GB3),"",COUNTIF(FX12:FX112,"=20"))</f>
        <v/>
      </c>
      <c r="FX116" s="259"/>
      <c r="FY116" s="257" t="str">
        <f>IF(ISBLANK(GB3),"",FW116/FW114)</f>
        <v/>
      </c>
      <c r="FZ116" s="257"/>
      <c r="GA116" s="257"/>
      <c r="GB116" s="258"/>
      <c r="GC116" s="153"/>
      <c r="GD116" s="259" t="str">
        <f>IF(ISBLANK(GI3),"",COUNTIF(GE12:GE112,"=20"))</f>
        <v/>
      </c>
      <c r="GE116" s="259"/>
      <c r="GF116" s="257" t="str">
        <f>IF(ISBLANK(GI3),"",GD116/GD114)</f>
        <v/>
      </c>
      <c r="GG116" s="257"/>
      <c r="GH116" s="257"/>
      <c r="GI116" s="258"/>
      <c r="GJ116" s="153"/>
      <c r="GK116" s="259" t="str">
        <f>IF(ISBLANK(GP3),"",COUNTIF(GL12:GL112,"=20"))</f>
        <v/>
      </c>
      <c r="GL116" s="259"/>
      <c r="GM116" s="257" t="str">
        <f>IF(ISBLANK(GP3),"",GK116/GK114)</f>
        <v/>
      </c>
      <c r="GN116" s="257"/>
      <c r="GO116" s="257"/>
      <c r="GP116" s="258"/>
      <c r="GQ116" s="153"/>
      <c r="GR116" s="259" t="str">
        <f>IF(ISBLANK(GW3),"",COUNTIF(GS12:GS112,"=20"))</f>
        <v/>
      </c>
      <c r="GS116" s="259"/>
      <c r="GT116" s="257" t="str">
        <f>IF(ISBLANK(GW3),"",GR116/GR114)</f>
        <v/>
      </c>
      <c r="GU116" s="257"/>
      <c r="GV116" s="257"/>
      <c r="GW116" s="258"/>
      <c r="GX116" s="153"/>
      <c r="GY116" s="259" t="str">
        <f>IF(ISBLANK(HD3),"",COUNTIF(GZ12:GZ112,"=20"))</f>
        <v/>
      </c>
      <c r="GZ116" s="259"/>
      <c r="HA116" s="257" t="str">
        <f>IF(ISBLANK(HD3),"",GY116/GY114)</f>
        <v/>
      </c>
      <c r="HB116" s="257"/>
      <c r="HC116" s="257"/>
      <c r="HD116" s="258"/>
      <c r="HE116" s="153"/>
      <c r="HF116" s="259" t="str">
        <f>IF(ISBLANK(HK3),"",COUNTIF(HG12:HG112,"=20"))</f>
        <v/>
      </c>
      <c r="HG116" s="259"/>
      <c r="HH116" s="257" t="str">
        <f>IF(ISBLANK(HK3),"",HF116/HF114)</f>
        <v/>
      </c>
      <c r="HI116" s="257"/>
      <c r="HJ116" s="257"/>
      <c r="HK116" s="258"/>
      <c r="HL116" s="153"/>
      <c r="HM116" s="259" t="str">
        <f>IF(ISBLANK(HR3),"",COUNTIF(HN12:HN112,"=20"))</f>
        <v/>
      </c>
      <c r="HN116" s="259"/>
      <c r="HO116" s="257" t="str">
        <f>IF(ISBLANK(HR3),"",HM116/HM114)</f>
        <v/>
      </c>
      <c r="HP116" s="257"/>
      <c r="HQ116" s="257"/>
      <c r="HR116" s="258"/>
      <c r="HS116" s="153"/>
      <c r="HT116" s="259" t="str">
        <f>IF(ISBLANK(HY3),"",COUNTIF(HU12:HU112,"=20"))</f>
        <v/>
      </c>
      <c r="HU116" s="259"/>
      <c r="HV116" s="257" t="str">
        <f>IF(ISBLANK(HY3),"",HT116/HT114)</f>
        <v/>
      </c>
      <c r="HW116" s="257"/>
      <c r="HX116" s="257"/>
      <c r="HY116" s="258"/>
      <c r="HZ116" s="153"/>
      <c r="IA116" s="259" t="str">
        <f>IF(ISBLANK(IF3),"",COUNTIF(IB12:IB112,"=20"))</f>
        <v/>
      </c>
      <c r="IB116" s="259"/>
      <c r="IC116" s="257" t="str">
        <f>IF(ISBLANK(IF3),"",IA116/IA114)</f>
        <v/>
      </c>
      <c r="ID116" s="257"/>
      <c r="IE116" s="257"/>
      <c r="IF116" s="258"/>
      <c r="IG116" s="153"/>
      <c r="IH116" s="259" t="str">
        <f>IF(ISBLANK(IM3),"",COUNTIF(II12:II112,"=20"))</f>
        <v/>
      </c>
      <c r="II116" s="259"/>
      <c r="IJ116" s="257" t="str">
        <f>IF(ISBLANK(IM3),"",IH116/IH114)</f>
        <v/>
      </c>
      <c r="IK116" s="257"/>
      <c r="IL116" s="257"/>
      <c r="IM116" s="258"/>
      <c r="IN116" s="153"/>
      <c r="IO116" s="259" t="str">
        <f>IF(ISBLANK(IT3),"",COUNTIF(IP12:IP112,"=20"))</f>
        <v/>
      </c>
      <c r="IP116" s="259"/>
      <c r="IQ116" s="257" t="str">
        <f>IF(ISBLANK(IT3),"",IO116/IO114)</f>
        <v/>
      </c>
      <c r="IR116" s="257"/>
      <c r="IS116" s="257"/>
      <c r="IT116" s="258"/>
      <c r="IU116" s="153"/>
      <c r="IV116" s="259" t="str">
        <f>IF(ISBLANK(JA3),"",COUNTIF(IW12:IW112,"=20"))</f>
        <v/>
      </c>
      <c r="IW116" s="259"/>
      <c r="IX116" s="257" t="str">
        <f>IF(ISBLANK(JA3),"",IV116/IV114)</f>
        <v/>
      </c>
      <c r="IY116" s="257"/>
      <c r="IZ116" s="257"/>
      <c r="JA116" s="258"/>
      <c r="JB116" s="153"/>
      <c r="JC116" s="259" t="str">
        <f>IF(ISBLANK(JH3),"",COUNTIF(JD12:JD112,"=20"))</f>
        <v/>
      </c>
      <c r="JD116" s="259"/>
      <c r="JE116" s="257" t="str">
        <f>IF(ISBLANK(JH3),"",JC116/JC114)</f>
        <v/>
      </c>
      <c r="JF116" s="257"/>
      <c r="JG116" s="257"/>
      <c r="JH116" s="258"/>
      <c r="JI116" s="153"/>
      <c r="JJ116" s="259" t="str">
        <f>IF(ISBLANK(JO3),"",COUNTIF(JK12:JK112,"=20"))</f>
        <v/>
      </c>
      <c r="JK116" s="259"/>
      <c r="JL116" s="257" t="str">
        <f>IF(ISBLANK(JO3),"",JJ116/JJ114)</f>
        <v/>
      </c>
      <c r="JM116" s="257"/>
      <c r="JN116" s="257"/>
      <c r="JO116" s="258"/>
      <c r="JP116" s="153"/>
      <c r="JQ116" s="259" t="str">
        <f>IF(ISBLANK(JV3),"",COUNTIF(JR12:JR112,"=20"))</f>
        <v/>
      </c>
      <c r="JR116" s="259"/>
      <c r="JS116" s="257" t="str">
        <f>IF(ISBLANK(JV3),"",JQ116/JQ114)</f>
        <v/>
      </c>
      <c r="JT116" s="257"/>
      <c r="JU116" s="257"/>
      <c r="JV116" s="258"/>
      <c r="JW116" s="153"/>
      <c r="JX116" s="259" t="str">
        <f>IF(ISBLANK(KC3),"",COUNTIF(JY12:JY112,"=20"))</f>
        <v/>
      </c>
      <c r="JY116" s="259"/>
      <c r="JZ116" s="257" t="str">
        <f>IF(ISBLANK(KC3),"",JX116/JX114)</f>
        <v/>
      </c>
      <c r="KA116" s="257"/>
      <c r="KB116" s="257"/>
      <c r="KC116" s="258"/>
      <c r="KD116" s="153"/>
      <c r="KE116" s="259" t="str">
        <f>IF(ISBLANK(KJ3),"",COUNTIF(KF12:KF112,"=20"))</f>
        <v/>
      </c>
      <c r="KF116" s="259"/>
      <c r="KG116" s="257" t="str">
        <f>IF(ISBLANK(KJ3),"",KE116/KE114)</f>
        <v/>
      </c>
      <c r="KH116" s="257"/>
      <c r="KI116" s="257"/>
      <c r="KJ116" s="258"/>
      <c r="KK116" s="153"/>
      <c r="KL116" s="259" t="str">
        <f>IF(ISBLANK(KQ3),"",COUNTIF(KM12:KM112,"=20"))</f>
        <v/>
      </c>
      <c r="KM116" s="259"/>
      <c r="KN116" s="257" t="str">
        <f>IF(ISBLANK(KQ3),"",KL116/KL114)</f>
        <v/>
      </c>
      <c r="KO116" s="257"/>
      <c r="KP116" s="257"/>
      <c r="KQ116" s="258"/>
      <c r="KR116" s="153"/>
      <c r="KS116" s="259" t="str">
        <f>IF(ISBLANK(KX3),"",COUNTIF(KT12:KT112,"=20"))</f>
        <v/>
      </c>
      <c r="KT116" s="259"/>
      <c r="KU116" s="257" t="str">
        <f>IF(ISBLANK(KX3),"",KS116/KS114)</f>
        <v/>
      </c>
      <c r="KV116" s="257"/>
      <c r="KW116" s="257"/>
      <c r="KX116" s="258"/>
      <c r="KY116" s="154"/>
      <c r="KZ116" s="259" t="str">
        <f>IF(ISBLANK(LE3),"",COUNTIF(LA12:LA112,"=20"))</f>
        <v/>
      </c>
      <c r="LA116" s="259"/>
      <c r="LB116" s="257" t="str">
        <f>IF(ISBLANK(LE3),"",KZ116/KZ114)</f>
        <v/>
      </c>
      <c r="LC116" s="257"/>
      <c r="LD116" s="257"/>
      <c r="LE116" s="258"/>
      <c r="LF116" s="153"/>
      <c r="LG116" s="259" t="str">
        <f>IF(ISBLANK(LL3),"",COUNTIF(LH12:LH112,"=20"))</f>
        <v/>
      </c>
      <c r="LH116" s="259"/>
      <c r="LI116" s="257" t="str">
        <f>IF(ISBLANK(LL3),"",LG116/LG114)</f>
        <v/>
      </c>
      <c r="LJ116" s="257"/>
      <c r="LK116" s="257"/>
      <c r="LL116" s="258"/>
      <c r="LM116" s="153"/>
      <c r="LN116" s="259" t="str">
        <f>IF(ISBLANK(LS3),"",COUNTIF(LO12:LO112,"=20"))</f>
        <v/>
      </c>
      <c r="LO116" s="259"/>
      <c r="LP116" s="257" t="str">
        <f>IF(ISBLANK(LS3),"",LN116/LN114)</f>
        <v/>
      </c>
      <c r="LQ116" s="257"/>
      <c r="LR116" s="257"/>
      <c r="LS116" s="258"/>
      <c r="LT116" s="153"/>
      <c r="LU116" s="259" t="str">
        <f>IF(ISBLANK(LZ3),"",COUNTIF(LV12:LV112,"=20"))</f>
        <v/>
      </c>
      <c r="LV116" s="259"/>
      <c r="LW116" s="257" t="str">
        <f>IF(ISBLANK(LZ3),"",LU116/LU114)</f>
        <v/>
      </c>
      <c r="LX116" s="257"/>
      <c r="LY116" s="257"/>
      <c r="LZ116" s="258"/>
      <c r="MA116" s="153"/>
      <c r="MB116" s="259" t="str">
        <f>IF(ISBLANK(MG3),"",COUNTIF(MC12:MC112,"=20"))</f>
        <v/>
      </c>
      <c r="MC116" s="259"/>
      <c r="MD116" s="257" t="str">
        <f>IF(ISBLANK(MG3),"",MB116/MB114)</f>
        <v/>
      </c>
      <c r="ME116" s="257"/>
      <c r="MF116" s="257"/>
      <c r="MG116" s="258"/>
      <c r="MH116" s="153"/>
      <c r="MI116" s="259" t="str">
        <f>IF(ISBLANK(MN3),"",COUNTIF(MJ12:MJ112,"=20"))</f>
        <v/>
      </c>
      <c r="MJ116" s="259"/>
      <c r="MK116" s="257" t="str">
        <f>IF(ISBLANK(MN3),"",MI116/MI114)</f>
        <v/>
      </c>
      <c r="ML116" s="257"/>
      <c r="MM116" s="257"/>
      <c r="MN116" s="258"/>
      <c r="MO116" s="153"/>
      <c r="MP116" s="259" t="str">
        <f>IF(ISBLANK(MU3),"",COUNTIF(MQ12:MQ112,"=20"))</f>
        <v/>
      </c>
      <c r="MQ116" s="259"/>
      <c r="MR116" s="257" t="str">
        <f>IF(ISBLANK(MU3),"",MP116/MP114)</f>
        <v/>
      </c>
      <c r="MS116" s="257"/>
      <c r="MT116" s="257"/>
      <c r="MU116" s="258"/>
      <c r="MV116" s="153"/>
      <c r="MW116" s="259" t="str">
        <f>IF(ISBLANK(NB3),"",COUNTIF(MX12:MX112,"=20"))</f>
        <v/>
      </c>
      <c r="MX116" s="259"/>
      <c r="MY116" s="257" t="str">
        <f>IF(ISBLANK(NB3),"",MW116/MW114)</f>
        <v/>
      </c>
      <c r="MZ116" s="257"/>
      <c r="NA116" s="257"/>
      <c r="NB116" s="258"/>
      <c r="NC116" s="153"/>
      <c r="ND116" s="259" t="str">
        <f>IF(ISBLANK(NI3),"",COUNTIF(NE12:NE112,"=20"))</f>
        <v/>
      </c>
      <c r="NE116" s="259"/>
      <c r="NF116" s="257" t="str">
        <f>IF(ISBLANK(NI3),"",ND116/ND114)</f>
        <v/>
      </c>
      <c r="NG116" s="257"/>
      <c r="NH116" s="257"/>
      <c r="NI116" s="258"/>
      <c r="NJ116" s="153"/>
      <c r="NK116" s="259" t="str">
        <f>IF(ISBLANK(NP3),"",COUNTIF(NL12:NL112,"=20"))</f>
        <v/>
      </c>
      <c r="NL116" s="259"/>
      <c r="NM116" s="257" t="str">
        <f>IF(ISBLANK(NP3),"",NK116/NK114)</f>
        <v/>
      </c>
      <c r="NN116" s="257"/>
      <c r="NO116" s="257"/>
      <c r="NP116" s="258"/>
      <c r="NQ116" s="153"/>
      <c r="NR116" s="259" t="str">
        <f>IF(ISBLANK(NW3),"",COUNTIF(NS12:NS112,"=20"))</f>
        <v/>
      </c>
      <c r="NS116" s="259"/>
      <c r="NT116" s="257" t="str">
        <f>IF(ISBLANK(NW3),"",NR116/NR114)</f>
        <v/>
      </c>
      <c r="NU116" s="257"/>
      <c r="NV116" s="257"/>
      <c r="NW116" s="258"/>
      <c r="NX116" s="153"/>
      <c r="NY116" s="259" t="str">
        <f>IF(ISBLANK(OD3),"",COUNTIF(NZ12:NZ112,"=20"))</f>
        <v/>
      </c>
      <c r="NZ116" s="259"/>
      <c r="OA116" s="257" t="str">
        <f>IF(ISBLANK(OD3),"",NY116/NY114)</f>
        <v/>
      </c>
      <c r="OB116" s="257"/>
      <c r="OC116" s="257"/>
      <c r="OD116" s="258"/>
      <c r="OE116" s="153"/>
      <c r="OF116" s="259" t="str">
        <f>IF(ISBLANK(OK3),"",COUNTIF(OG12:OG112,"=20"))</f>
        <v/>
      </c>
      <c r="OG116" s="259"/>
      <c r="OH116" s="257" t="str">
        <f>IF(ISBLANK(OK3),"",OF116/OF114)</f>
        <v/>
      </c>
      <c r="OI116" s="257"/>
      <c r="OJ116" s="257"/>
      <c r="OK116" s="258"/>
      <c r="OL116" s="153"/>
      <c r="OM116" s="259" t="str">
        <f>IF(ISBLANK(OR3),"",COUNTIF(ON12:ON112,"=20"))</f>
        <v/>
      </c>
      <c r="ON116" s="259"/>
      <c r="OO116" s="257" t="str">
        <f>IF(ISBLANK(OR3),"",OM116/OM114)</f>
        <v/>
      </c>
      <c r="OP116" s="257"/>
      <c r="OQ116" s="257"/>
      <c r="OR116" s="258"/>
      <c r="OS116" s="153"/>
      <c r="OT116" s="259" t="str">
        <f>IF(ISBLANK(OY3),"",COUNTIF(OU12:OU112,"=20"))</f>
        <v/>
      </c>
      <c r="OU116" s="259"/>
      <c r="OV116" s="257" t="str">
        <f>IF(ISBLANK(OY3),"",OT116/OT114)</f>
        <v/>
      </c>
      <c r="OW116" s="257"/>
      <c r="OX116" s="257"/>
      <c r="OY116" s="258"/>
      <c r="OZ116" s="153"/>
      <c r="PA116" s="259" t="str">
        <f>IF(ISBLANK(PF3),"",COUNTIF(PB12:PB112,"=20"))</f>
        <v/>
      </c>
      <c r="PB116" s="259"/>
      <c r="PC116" s="257" t="str">
        <f>IF(ISBLANK(PF3),"",PA116/PA114)</f>
        <v/>
      </c>
      <c r="PD116" s="257"/>
      <c r="PE116" s="257"/>
      <c r="PF116" s="258"/>
      <c r="PG116" s="153"/>
      <c r="PH116" s="259" t="str">
        <f>IF(ISBLANK(PM3),"",COUNTIF(PI12:PI112,"=20"))</f>
        <v/>
      </c>
      <c r="PI116" s="259"/>
      <c r="PJ116" s="257" t="str">
        <f>IF(ISBLANK(PM3),"",PH116/PH114)</f>
        <v/>
      </c>
      <c r="PK116" s="257"/>
      <c r="PL116" s="257"/>
      <c r="PM116" s="258"/>
      <c r="PN116" s="153"/>
      <c r="PO116" s="259" t="str">
        <f>IF(ISBLANK(PT3),"",COUNTIF(PP12:PP112,"=20"))</f>
        <v/>
      </c>
      <c r="PP116" s="259"/>
      <c r="PQ116" s="257" t="str">
        <f>IF(ISBLANK(PT3),"",PO116/PO114)</f>
        <v/>
      </c>
      <c r="PR116" s="257"/>
      <c r="PS116" s="257"/>
      <c r="PT116" s="258"/>
      <c r="PU116" s="153"/>
      <c r="PV116" s="259" t="str">
        <f>IF(ISBLANK(QA3),"",COUNTIF(PW12:PW112,"=20"))</f>
        <v/>
      </c>
      <c r="PW116" s="259"/>
      <c r="PX116" s="257" t="str">
        <f>IF(ISBLANK(QA3),"",PV116/PV114)</f>
        <v/>
      </c>
      <c r="PY116" s="257"/>
      <c r="PZ116" s="257"/>
      <c r="QA116" s="258"/>
      <c r="QB116" s="153"/>
      <c r="QC116" s="259" t="str">
        <f>IF(ISBLANK(QH3),"",COUNTIF(QD12:QD112,"=20"))</f>
        <v/>
      </c>
      <c r="QD116" s="259"/>
      <c r="QE116" s="257" t="str">
        <f>IF(ISBLANK(QH3),"",QC116/QC114)</f>
        <v/>
      </c>
      <c r="QF116" s="257"/>
      <c r="QG116" s="257"/>
      <c r="QH116" s="258"/>
      <c r="QI116" s="135"/>
      <c r="QJ116" s="135"/>
    </row>
    <row r="117" spans="1:452" ht="15" customHeight="1">
      <c r="A117" s="291"/>
      <c r="B117" s="155" t="s">
        <v>195</v>
      </c>
      <c r="C117" s="149"/>
      <c r="D117" s="259">
        <f>IF(ISBLANK(I3),"",COUNTIF(F12:F112,"=20")+COUNTIF(F12:F112,"=30"))</f>
        <v>36</v>
      </c>
      <c r="E117" s="259"/>
      <c r="F117" s="257">
        <f>IF(ISBLANK(I3),"",D117/D114)</f>
        <v>0.63157894736842102</v>
      </c>
      <c r="G117" s="257"/>
      <c r="H117" s="156"/>
      <c r="I117" s="157"/>
      <c r="J117" s="152"/>
      <c r="K117" s="259">
        <f>IF(ISBLANK(P3),"",COUNTIF(M12:M112,"=20")+COUNTIF(M12:M112,"=30"))</f>
        <v>50</v>
      </c>
      <c r="L117" s="259"/>
      <c r="M117" s="257">
        <f>IF(ISBLANK(P3),"",K117/K114)</f>
        <v>0.83333333333333337</v>
      </c>
      <c r="N117" s="257"/>
      <c r="O117" s="156"/>
      <c r="P117" s="157"/>
      <c r="Q117" s="153"/>
      <c r="R117" s="259">
        <f>IF(ISBLANK(W3),"",COUNTIF(T12:T112,"=20")+COUNTIF(T12:T112,"=30"))</f>
        <v>9</v>
      </c>
      <c r="S117" s="259"/>
      <c r="T117" s="257">
        <f>IF(ISBLANK(W3),"",R117/R114)</f>
        <v>0.13432835820895522</v>
      </c>
      <c r="U117" s="257"/>
      <c r="V117" s="156"/>
      <c r="W117" s="157"/>
      <c r="X117" s="153"/>
      <c r="Y117" s="259">
        <f>IF(ISBLANK(AD3),"",COUNTIF(AA12:AA112,"=20")+COUNTIF(AA12:AA112,"=30"))</f>
        <v>44</v>
      </c>
      <c r="Z117" s="259"/>
      <c r="AA117" s="257">
        <f>IF(ISBLANK(AD3),"",Y117/Y114)</f>
        <v>0.66666666666666663</v>
      </c>
      <c r="AB117" s="257"/>
      <c r="AC117" s="156"/>
      <c r="AD117" s="157"/>
      <c r="AE117" s="153"/>
      <c r="AF117" s="259">
        <f>IF(ISBLANK(AK3),"",COUNTIF(AH12:AH112,"=20")+COUNTIF(AH12:AH112,"=30"))</f>
        <v>21</v>
      </c>
      <c r="AG117" s="259"/>
      <c r="AH117" s="257">
        <f>IF(ISBLANK(AK3),"",AF117/AF114)</f>
        <v>0.3559322033898305</v>
      </c>
      <c r="AI117" s="257"/>
      <c r="AJ117" s="156"/>
      <c r="AK117" s="157"/>
      <c r="AL117" s="153"/>
      <c r="AM117" s="259" t="str">
        <f>IF(ISBLANK(AR3),"",COUNTIF(AO12:AO112,"=20")+COUNTIF(AO12:AO112,"=30"))</f>
        <v/>
      </c>
      <c r="AN117" s="259"/>
      <c r="AO117" s="257" t="str">
        <f>IF(ISBLANK(AR3),"",AM117/AM114)</f>
        <v/>
      </c>
      <c r="AP117" s="257"/>
      <c r="AQ117" s="156"/>
      <c r="AR117" s="157"/>
      <c r="AS117" s="153"/>
      <c r="AT117" s="259" t="str">
        <f>IF(ISBLANK(AY3),"",COUNTIF(AV12:AV112,"=20")+COUNTIF(AV12:AV112,"=30"))</f>
        <v/>
      </c>
      <c r="AU117" s="259"/>
      <c r="AV117" s="257" t="str">
        <f>IF(ISBLANK(AY3),"",AT117/AT114)</f>
        <v/>
      </c>
      <c r="AW117" s="257"/>
      <c r="AX117" s="156"/>
      <c r="AY117" s="157"/>
      <c r="AZ117" s="153"/>
      <c r="BA117" s="259" t="str">
        <f>IF(ISBLANK(BF3),"",COUNTIF(BC12:BC112,"=20")+COUNTIF(BC12:BC112,"=30"))</f>
        <v/>
      </c>
      <c r="BB117" s="259"/>
      <c r="BC117" s="257" t="str">
        <f>IF(ISBLANK(BF3),"",BA117/BA114)</f>
        <v/>
      </c>
      <c r="BD117" s="257"/>
      <c r="BE117" s="156"/>
      <c r="BF117" s="157"/>
      <c r="BG117" s="153"/>
      <c r="BH117" s="259" t="str">
        <f>IF(ISBLANK(BM3),"",COUNTIF(BJ12:BJ112,"=20")+COUNTIF(BJ12:BJ112,"=30"))</f>
        <v/>
      </c>
      <c r="BI117" s="259"/>
      <c r="BJ117" s="257" t="str">
        <f>IF(ISBLANK(BM3),"",BH117/BH114)</f>
        <v/>
      </c>
      <c r="BK117" s="257"/>
      <c r="BL117" s="156"/>
      <c r="BM117" s="157"/>
      <c r="BN117" s="153"/>
      <c r="BO117" s="259" t="str">
        <f>IF(ISBLANK(BT3),"",COUNTIF(BQ12:BQ112,"=20")+COUNTIF(BQ12:BQ112,"=30"))</f>
        <v/>
      </c>
      <c r="BP117" s="259"/>
      <c r="BQ117" s="257" t="str">
        <f>IF(ISBLANK(BT3),"",BO117/BO114)</f>
        <v/>
      </c>
      <c r="BR117" s="257"/>
      <c r="BS117" s="156"/>
      <c r="BT117" s="157"/>
      <c r="BU117" s="153"/>
      <c r="BV117" s="259" t="str">
        <f>IF(ISBLANK(CA3),"",COUNTIF(BX12:BX112,"=20")+COUNTIF(BX12:BX112,"=30"))</f>
        <v/>
      </c>
      <c r="BW117" s="259"/>
      <c r="BX117" s="257" t="str">
        <f>IF(ISBLANK(CA3),"",BV117/BV114)</f>
        <v/>
      </c>
      <c r="BY117" s="257"/>
      <c r="BZ117" s="156"/>
      <c r="CA117" s="157"/>
      <c r="CB117" s="153"/>
      <c r="CC117" s="259" t="str">
        <f>IF(ISBLANK(CH3),"",COUNTIF(CE12:CE112,"=20")+COUNTIF(CE12:CE112,"=30"))</f>
        <v/>
      </c>
      <c r="CD117" s="259"/>
      <c r="CE117" s="257" t="str">
        <f>IF(ISBLANK(CH3),"",CC117/CC114)</f>
        <v/>
      </c>
      <c r="CF117" s="257"/>
      <c r="CG117" s="156"/>
      <c r="CH117" s="157"/>
      <c r="CI117" s="153"/>
      <c r="CJ117" s="259" t="str">
        <f>IF(ISBLANK(CO3),"",COUNTIF(CL12:CL112,"=20")+COUNTIF(CL12:CL112,"=30"))</f>
        <v/>
      </c>
      <c r="CK117" s="259"/>
      <c r="CL117" s="257" t="str">
        <f>IF(ISBLANK(CO3),"",CJ117/CJ114)</f>
        <v/>
      </c>
      <c r="CM117" s="257"/>
      <c r="CN117" s="156"/>
      <c r="CO117" s="157"/>
      <c r="CP117" s="153"/>
      <c r="CQ117" s="259" t="str">
        <f>IF(ISBLANK(CV3),"",COUNTIF(CS12:CS112,"=20")+COUNTIF(CS12:CS112,"=30"))</f>
        <v/>
      </c>
      <c r="CR117" s="259"/>
      <c r="CS117" s="257" t="str">
        <f>IF(ISBLANK(CV3),"",CQ117/CQ114)</f>
        <v/>
      </c>
      <c r="CT117" s="257"/>
      <c r="CU117" s="156"/>
      <c r="CV117" s="157"/>
      <c r="CW117" s="153"/>
      <c r="CX117" s="259" t="str">
        <f>IF(ISBLANK(DC3),"",COUNTIF(CZ12:CZ112,"=20")+COUNTIF(CZ12:CZ112,"=30"))</f>
        <v/>
      </c>
      <c r="CY117" s="259"/>
      <c r="CZ117" s="257" t="str">
        <f>IF(ISBLANK(DC3),"",CX117/CX114)</f>
        <v/>
      </c>
      <c r="DA117" s="257"/>
      <c r="DB117" s="156"/>
      <c r="DC117" s="157"/>
      <c r="DD117" s="153"/>
      <c r="DE117" s="259" t="str">
        <f>IF(ISBLANK(DJ3),"",COUNTIF(DG12:DG112,"=20")+COUNTIF(DG12:DG112,"=30"))</f>
        <v/>
      </c>
      <c r="DF117" s="259"/>
      <c r="DG117" s="257" t="str">
        <f>IF(ISBLANK(DJ3),"",DE117/DE114)</f>
        <v/>
      </c>
      <c r="DH117" s="257"/>
      <c r="DI117" s="156"/>
      <c r="DJ117" s="157"/>
      <c r="DK117" s="153"/>
      <c r="DL117" s="259" t="str">
        <f>IF(ISBLANK(DQ3),"",COUNTIF(DN12:DN112,"=20")+COUNTIF(DN12:DN112,"=30"))</f>
        <v/>
      </c>
      <c r="DM117" s="259"/>
      <c r="DN117" s="257" t="str">
        <f>IF(ISBLANK(DQ3),"",DL117/DL114)</f>
        <v/>
      </c>
      <c r="DO117" s="257"/>
      <c r="DP117" s="156"/>
      <c r="DQ117" s="157"/>
      <c r="DR117" s="153"/>
      <c r="DS117" s="259" t="str">
        <f>IF(ISBLANK(DX3),"",COUNTIF(DU12:DU112,"=20")+COUNTIF(DU12:DU112,"=30"))</f>
        <v/>
      </c>
      <c r="DT117" s="259"/>
      <c r="DU117" s="257" t="str">
        <f>IF(ISBLANK(DX3),"",DS117/DS114)</f>
        <v/>
      </c>
      <c r="DV117" s="257"/>
      <c r="DW117" s="156"/>
      <c r="DX117" s="157"/>
      <c r="DY117" s="153"/>
      <c r="DZ117" s="259" t="str">
        <f>IF(ISBLANK(EE3),"",COUNTIF(EB12:EB112,"=20")+COUNTIF(EB12:EB112,"=30"))</f>
        <v/>
      </c>
      <c r="EA117" s="259"/>
      <c r="EB117" s="257" t="str">
        <f>IF(ISBLANK(EE3),"",DZ117/DZ114)</f>
        <v/>
      </c>
      <c r="EC117" s="257"/>
      <c r="ED117" s="156"/>
      <c r="EE117" s="157"/>
      <c r="EF117" s="153"/>
      <c r="EG117" s="259" t="str">
        <f>IF(ISBLANK(EL3),"",COUNTIF(EI12:EI112,"=20")+COUNTIF(EI12:EI112,"=30"))</f>
        <v/>
      </c>
      <c r="EH117" s="259"/>
      <c r="EI117" s="257" t="str">
        <f>IF(ISBLANK(EL3),"",EG117/EG114)</f>
        <v/>
      </c>
      <c r="EJ117" s="257"/>
      <c r="EK117" s="156"/>
      <c r="EL117" s="157"/>
      <c r="EM117" s="153"/>
      <c r="EN117" s="259" t="str">
        <f>IF(ISBLANK(ES3),"",COUNTIF(EP12:EP112,"=20")+COUNTIF(EP12:EP112,"=30"))</f>
        <v/>
      </c>
      <c r="EO117" s="259"/>
      <c r="EP117" s="257" t="str">
        <f>IF(ISBLANK(ES3),"",EN117/EN114)</f>
        <v/>
      </c>
      <c r="EQ117" s="257"/>
      <c r="ER117" s="156"/>
      <c r="ES117" s="157"/>
      <c r="ET117" s="153"/>
      <c r="EU117" s="259" t="str">
        <f>IF(ISBLANK(EZ3),"",COUNTIF(EW12:EW112,"=20")+COUNTIF(EW12:EW112,"=30"))</f>
        <v/>
      </c>
      <c r="EV117" s="259"/>
      <c r="EW117" s="257" t="str">
        <f>IF(ISBLANK(EZ3),"",EU117/EU114)</f>
        <v/>
      </c>
      <c r="EX117" s="257"/>
      <c r="EY117" s="156"/>
      <c r="EZ117" s="157"/>
      <c r="FA117" s="153"/>
      <c r="FB117" s="259" t="str">
        <f>IF(ISBLANK(FG3),"",COUNTIF(FD12:FD112,"=20")+COUNTIF(FD12:FD112,"=30"))</f>
        <v/>
      </c>
      <c r="FC117" s="259"/>
      <c r="FD117" s="257" t="str">
        <f>IF(ISBLANK(FG3),"",FB117/FB114)</f>
        <v/>
      </c>
      <c r="FE117" s="257"/>
      <c r="FF117" s="156"/>
      <c r="FG117" s="157"/>
      <c r="FH117" s="153"/>
      <c r="FI117" s="259" t="str">
        <f>IF(ISBLANK(FN3),"",COUNTIF(FK12:FK112,"=20")+COUNTIF(FK12:FK112,"=30"))</f>
        <v/>
      </c>
      <c r="FJ117" s="259"/>
      <c r="FK117" s="257" t="str">
        <f>IF(ISBLANK(FN3),"",FI117/FI114)</f>
        <v/>
      </c>
      <c r="FL117" s="257"/>
      <c r="FM117" s="156"/>
      <c r="FN117" s="157"/>
      <c r="FO117" s="153"/>
      <c r="FP117" s="259" t="str">
        <f>IF(ISBLANK(FU3),"",COUNTIF(FR12:FR112,"=20")+COUNTIF(FR12:FR112,"=30"))</f>
        <v/>
      </c>
      <c r="FQ117" s="259"/>
      <c r="FR117" s="257" t="str">
        <f>IF(ISBLANK(FU3),"",FP117/FP114)</f>
        <v/>
      </c>
      <c r="FS117" s="257"/>
      <c r="FT117" s="156"/>
      <c r="FU117" s="157"/>
      <c r="FV117" s="153"/>
      <c r="FW117" s="259" t="str">
        <f>IF(ISBLANK(GB3),"",COUNTIF(FY12:FY112,"=20")+COUNTIF(FY12:FY112,"=30"))</f>
        <v/>
      </c>
      <c r="FX117" s="259"/>
      <c r="FY117" s="257" t="str">
        <f>IF(ISBLANK(GB3),"",FW117/FW114)</f>
        <v/>
      </c>
      <c r="FZ117" s="257"/>
      <c r="GA117" s="156"/>
      <c r="GB117" s="157"/>
      <c r="GC117" s="153"/>
      <c r="GD117" s="259" t="str">
        <f>IF(ISBLANK(GI3),"",COUNTIF(GF12:GF112,"=20")+COUNTIF(GF12:GF112,"=30"))</f>
        <v/>
      </c>
      <c r="GE117" s="259"/>
      <c r="GF117" s="257" t="str">
        <f>IF(ISBLANK(GI3),"",GD117/GD114)</f>
        <v/>
      </c>
      <c r="GG117" s="257"/>
      <c r="GH117" s="156"/>
      <c r="GI117" s="157"/>
      <c r="GJ117" s="153"/>
      <c r="GK117" s="259" t="str">
        <f>IF(ISBLANK(GP3),"",COUNTIF(GM12:GM112,"=20")+COUNTIF(GM12:GM112,"=30"))</f>
        <v/>
      </c>
      <c r="GL117" s="259"/>
      <c r="GM117" s="257" t="str">
        <f>IF(ISBLANK(GP3),"",GK117/GK114)</f>
        <v/>
      </c>
      <c r="GN117" s="257"/>
      <c r="GO117" s="156"/>
      <c r="GP117" s="157"/>
      <c r="GQ117" s="153"/>
      <c r="GR117" s="259" t="str">
        <f>IF(ISBLANK(GW3),"",COUNTIF(GT12:GT112,"=20")+COUNTIF(GT12:GT112,"=30"))</f>
        <v/>
      </c>
      <c r="GS117" s="259"/>
      <c r="GT117" s="257" t="str">
        <f>IF(ISBLANK(GW3),"",GR117/GR114)</f>
        <v/>
      </c>
      <c r="GU117" s="257"/>
      <c r="GV117" s="156"/>
      <c r="GW117" s="157"/>
      <c r="GX117" s="153"/>
      <c r="GY117" s="259" t="str">
        <f>IF(ISBLANK(HD3),"",COUNTIF(HA12:HA112,"=20")+COUNTIF(HA12:HA112,"=30"))</f>
        <v/>
      </c>
      <c r="GZ117" s="259"/>
      <c r="HA117" s="257" t="str">
        <f>IF(ISBLANK(HD3),"",GY117/GY114)</f>
        <v/>
      </c>
      <c r="HB117" s="257"/>
      <c r="HC117" s="156"/>
      <c r="HD117" s="157"/>
      <c r="HE117" s="153"/>
      <c r="HF117" s="259" t="str">
        <f>IF(ISBLANK(HK3),"",COUNTIF(HH12:HH112,"=20")+COUNTIF(HH12:HH112,"=30"))</f>
        <v/>
      </c>
      <c r="HG117" s="259"/>
      <c r="HH117" s="257" t="str">
        <f>IF(ISBLANK(HK3),"",HF117/HF114)</f>
        <v/>
      </c>
      <c r="HI117" s="257"/>
      <c r="HJ117" s="156"/>
      <c r="HK117" s="157"/>
      <c r="HL117" s="153"/>
      <c r="HM117" s="259" t="str">
        <f>IF(ISBLANK(HR3),"",COUNTIF(HO12:HO112,"=20")+COUNTIF(HO12:HO112,"=30"))</f>
        <v/>
      </c>
      <c r="HN117" s="259"/>
      <c r="HO117" s="257" t="str">
        <f>IF(ISBLANK(HR3),"",HM117/HM114)</f>
        <v/>
      </c>
      <c r="HP117" s="257"/>
      <c r="HQ117" s="156"/>
      <c r="HR117" s="157"/>
      <c r="HS117" s="153"/>
      <c r="HT117" s="259" t="str">
        <f>IF(ISBLANK(HY3),"",COUNTIF(HV12:HV112,"=20")+COUNTIF(HV12:HV112,"=30"))</f>
        <v/>
      </c>
      <c r="HU117" s="259"/>
      <c r="HV117" s="257" t="str">
        <f>IF(ISBLANK(HY3),"",HT117/HT114)</f>
        <v/>
      </c>
      <c r="HW117" s="257"/>
      <c r="HX117" s="156"/>
      <c r="HY117" s="157"/>
      <c r="HZ117" s="153"/>
      <c r="IA117" s="259" t="str">
        <f>IF(ISBLANK(IF3),"",COUNTIF(IC12:IC112,"=20")+COUNTIF(IC12:IC112,"=30"))</f>
        <v/>
      </c>
      <c r="IB117" s="259"/>
      <c r="IC117" s="257" t="str">
        <f>IF(ISBLANK(IF3),"",IA117/IA114)</f>
        <v/>
      </c>
      <c r="ID117" s="257"/>
      <c r="IE117" s="156"/>
      <c r="IF117" s="157"/>
      <c r="IG117" s="153"/>
      <c r="IH117" s="259" t="str">
        <f>IF(ISBLANK(IM3),"",COUNTIF(IJ12:IJ112,"=20")+COUNTIF(IJ12:IJ112,"=30"))</f>
        <v/>
      </c>
      <c r="II117" s="259"/>
      <c r="IJ117" s="257" t="str">
        <f>IF(ISBLANK(IM3),"",IH117/IH114)</f>
        <v/>
      </c>
      <c r="IK117" s="257"/>
      <c r="IL117" s="156"/>
      <c r="IM117" s="157"/>
      <c r="IN117" s="153"/>
      <c r="IO117" s="259" t="str">
        <f>IF(ISBLANK(IT3),"",COUNTIF(IQ12:IQ112,"=20")+COUNTIF(IQ12:IQ112,"=30"))</f>
        <v/>
      </c>
      <c r="IP117" s="259"/>
      <c r="IQ117" s="257" t="str">
        <f>IF(ISBLANK(IT3),"",IO117/IO114)</f>
        <v/>
      </c>
      <c r="IR117" s="257"/>
      <c r="IS117" s="156"/>
      <c r="IT117" s="157"/>
      <c r="IU117" s="153"/>
      <c r="IV117" s="259" t="str">
        <f>IF(ISBLANK(JA3),"",COUNTIF(IX12:IX112,"=20")+COUNTIF(IX12:IX112,"=30"))</f>
        <v/>
      </c>
      <c r="IW117" s="259"/>
      <c r="IX117" s="257" t="str">
        <f>IF(ISBLANK(JA3),"",IV117/IV114)</f>
        <v/>
      </c>
      <c r="IY117" s="257"/>
      <c r="IZ117" s="156"/>
      <c r="JA117" s="157"/>
      <c r="JB117" s="153"/>
      <c r="JC117" s="259" t="str">
        <f>IF(ISBLANK(JH3),"",COUNTIF(JE12:JE112,"=20")+COUNTIF(JE12:JE112,"=30"))</f>
        <v/>
      </c>
      <c r="JD117" s="259"/>
      <c r="JE117" s="257" t="str">
        <f>IF(ISBLANK(JH3),"",JC117/JC114)</f>
        <v/>
      </c>
      <c r="JF117" s="257"/>
      <c r="JG117" s="156"/>
      <c r="JH117" s="157"/>
      <c r="JI117" s="153"/>
      <c r="JJ117" s="259" t="str">
        <f>IF(ISBLANK(JO3),"",COUNTIF(JL12:JL112,"=20")+COUNTIF(JL12:JL112,"=30"))</f>
        <v/>
      </c>
      <c r="JK117" s="259"/>
      <c r="JL117" s="257" t="str">
        <f>IF(ISBLANK(JO3),"",JJ117/JJ114)</f>
        <v/>
      </c>
      <c r="JM117" s="257"/>
      <c r="JN117" s="156"/>
      <c r="JO117" s="157"/>
      <c r="JP117" s="153"/>
      <c r="JQ117" s="259" t="str">
        <f>IF(ISBLANK(JV3),"",COUNTIF(JS12:JS112,"=20")+COUNTIF(JS12:JS112,"=30"))</f>
        <v/>
      </c>
      <c r="JR117" s="259"/>
      <c r="JS117" s="257" t="str">
        <f>IF(ISBLANK(JV3),"",JQ117/JQ114)</f>
        <v/>
      </c>
      <c r="JT117" s="257"/>
      <c r="JU117" s="156"/>
      <c r="JV117" s="157"/>
      <c r="JW117" s="153"/>
      <c r="JX117" s="259" t="str">
        <f>IF(ISBLANK(KC3),"",COUNTIF(JZ12:JZ112,"=20")+COUNTIF(JZ12:JZ112,"=30"))</f>
        <v/>
      </c>
      <c r="JY117" s="259"/>
      <c r="JZ117" s="257" t="str">
        <f>IF(ISBLANK(KC3),"",JX117/JX114)</f>
        <v/>
      </c>
      <c r="KA117" s="257"/>
      <c r="KB117" s="156"/>
      <c r="KC117" s="157"/>
      <c r="KD117" s="153"/>
      <c r="KE117" s="259" t="str">
        <f>IF(ISBLANK(KJ3),"",COUNTIF(KG12:KG112,"=20")+COUNTIF(KG12:KG112,"=30"))</f>
        <v/>
      </c>
      <c r="KF117" s="259"/>
      <c r="KG117" s="257" t="str">
        <f>IF(ISBLANK(KJ3),"",KE117/KE114)</f>
        <v/>
      </c>
      <c r="KH117" s="257"/>
      <c r="KI117" s="156"/>
      <c r="KJ117" s="157"/>
      <c r="KK117" s="153"/>
      <c r="KL117" s="259" t="str">
        <f>IF(ISBLANK(KQ3),"",COUNTIF(KN12:KN112,"=20")+COUNTIF(KN12:KN112,"=30"))</f>
        <v/>
      </c>
      <c r="KM117" s="259"/>
      <c r="KN117" s="257" t="str">
        <f>IF(ISBLANK(KQ3),"",KL117/KL114)</f>
        <v/>
      </c>
      <c r="KO117" s="257"/>
      <c r="KP117" s="156"/>
      <c r="KQ117" s="157"/>
      <c r="KR117" s="153"/>
      <c r="KS117" s="259" t="str">
        <f>IF(ISBLANK(KX3),"",COUNTIF(KU12:KU112,"=20")+COUNTIF(KU12:KU112,"=30"))</f>
        <v/>
      </c>
      <c r="KT117" s="259"/>
      <c r="KU117" s="257" t="str">
        <f>IF(ISBLANK(KX3),"",KS117/KS114)</f>
        <v/>
      </c>
      <c r="KV117" s="257"/>
      <c r="KW117" s="156"/>
      <c r="KX117" s="157"/>
      <c r="KY117" s="154"/>
      <c r="KZ117" s="259" t="str">
        <f>IF(ISBLANK(LE3),"",COUNTIF(LB12:LB112,"=20")+COUNTIF(LB12:LB112,"=30"))</f>
        <v/>
      </c>
      <c r="LA117" s="259"/>
      <c r="LB117" s="257" t="str">
        <f>IF(ISBLANK(LE3),"",KZ117/KZ114)</f>
        <v/>
      </c>
      <c r="LC117" s="257"/>
      <c r="LD117" s="156"/>
      <c r="LE117" s="157"/>
      <c r="LF117" s="153"/>
      <c r="LG117" s="259" t="str">
        <f>IF(ISBLANK(LL3),"",COUNTIF(LI12:LI112,"=20")+COUNTIF(LI12:LI112,"=30"))</f>
        <v/>
      </c>
      <c r="LH117" s="259"/>
      <c r="LI117" s="257" t="str">
        <f>IF(ISBLANK(LL3),"",LG117/LG114)</f>
        <v/>
      </c>
      <c r="LJ117" s="257"/>
      <c r="LK117" s="156"/>
      <c r="LL117" s="157"/>
      <c r="LM117" s="153"/>
      <c r="LN117" s="259" t="str">
        <f>IF(ISBLANK(LS3),"",COUNTIF(LP12:LP112,"=20")+COUNTIF(LP12:LP112,"=30"))</f>
        <v/>
      </c>
      <c r="LO117" s="259"/>
      <c r="LP117" s="257" t="str">
        <f>IF(ISBLANK(LS3),"",LN117/LN114)</f>
        <v/>
      </c>
      <c r="LQ117" s="257"/>
      <c r="LR117" s="156"/>
      <c r="LS117" s="157"/>
      <c r="LT117" s="153"/>
      <c r="LU117" s="259" t="str">
        <f>IF(ISBLANK(LZ3),"",COUNTIF(LW12:LW112,"=20")+COUNTIF(LW12:LW112,"=30"))</f>
        <v/>
      </c>
      <c r="LV117" s="259"/>
      <c r="LW117" s="257" t="str">
        <f>IF(ISBLANK(LZ3),"",LU117/LU114)</f>
        <v/>
      </c>
      <c r="LX117" s="257"/>
      <c r="LY117" s="156"/>
      <c r="LZ117" s="157"/>
      <c r="MA117" s="153"/>
      <c r="MB117" s="259" t="str">
        <f>IF(ISBLANK(MG3),"",COUNTIF(MD12:MD112,"=20")+COUNTIF(MD12:MD112,"=30"))</f>
        <v/>
      </c>
      <c r="MC117" s="259"/>
      <c r="MD117" s="257" t="str">
        <f>IF(ISBLANK(MG3),"",MB117/MB114)</f>
        <v/>
      </c>
      <c r="ME117" s="257"/>
      <c r="MF117" s="156"/>
      <c r="MG117" s="157"/>
      <c r="MH117" s="153"/>
      <c r="MI117" s="259" t="str">
        <f>IF(ISBLANK(MN3),"",COUNTIF(MK12:MK112,"=20")+COUNTIF(MK12:MK112,"=30"))</f>
        <v/>
      </c>
      <c r="MJ117" s="259"/>
      <c r="MK117" s="257" t="str">
        <f>IF(ISBLANK(MN3),"",MI117/MI114)</f>
        <v/>
      </c>
      <c r="ML117" s="257"/>
      <c r="MM117" s="156"/>
      <c r="MN117" s="157"/>
      <c r="MO117" s="153"/>
      <c r="MP117" s="259" t="str">
        <f>IF(ISBLANK(MU3),"",COUNTIF(MR12:MR112,"=20")+COUNTIF(MR12:MR112,"=30"))</f>
        <v/>
      </c>
      <c r="MQ117" s="259"/>
      <c r="MR117" s="257" t="str">
        <f>IF(ISBLANK(MU3),"",MP117/MP114)</f>
        <v/>
      </c>
      <c r="MS117" s="257"/>
      <c r="MT117" s="156"/>
      <c r="MU117" s="157"/>
      <c r="MV117" s="153"/>
      <c r="MW117" s="259" t="str">
        <f>IF(ISBLANK(NB3),"",COUNTIF(MY12:MY112,"=20")+COUNTIF(MY12:MY112,"=30"))</f>
        <v/>
      </c>
      <c r="MX117" s="259"/>
      <c r="MY117" s="257" t="str">
        <f>IF(ISBLANK(NB3),"",MW117/MW114)</f>
        <v/>
      </c>
      <c r="MZ117" s="257"/>
      <c r="NA117" s="156"/>
      <c r="NB117" s="157"/>
      <c r="NC117" s="153"/>
      <c r="ND117" s="259" t="str">
        <f>IF(ISBLANK(NI3),"",COUNTIF(NF12:NF112,"=20")+COUNTIF(NF12:NF112,"=30"))</f>
        <v/>
      </c>
      <c r="NE117" s="259"/>
      <c r="NF117" s="257" t="str">
        <f>IF(ISBLANK(NI3),"",ND117/ND114)</f>
        <v/>
      </c>
      <c r="NG117" s="257"/>
      <c r="NH117" s="156"/>
      <c r="NI117" s="157"/>
      <c r="NJ117" s="153"/>
      <c r="NK117" s="259" t="str">
        <f>IF(ISBLANK(NP3),"",COUNTIF(NM12:NM112,"=20")+COUNTIF(NM12:NM112,"=30"))</f>
        <v/>
      </c>
      <c r="NL117" s="259"/>
      <c r="NM117" s="257" t="str">
        <f>IF(ISBLANK(NP3),"",NK117/NK114)</f>
        <v/>
      </c>
      <c r="NN117" s="257"/>
      <c r="NO117" s="156"/>
      <c r="NP117" s="157"/>
      <c r="NQ117" s="153"/>
      <c r="NR117" s="259" t="str">
        <f>IF(ISBLANK(NW3),"",COUNTIF(NT12:NT112,"=20")+COUNTIF(NT12:NT112,"=30"))</f>
        <v/>
      </c>
      <c r="NS117" s="259"/>
      <c r="NT117" s="257" t="str">
        <f>IF(ISBLANK(NW3),"",NR117/NR114)</f>
        <v/>
      </c>
      <c r="NU117" s="257"/>
      <c r="NV117" s="156"/>
      <c r="NW117" s="157"/>
      <c r="NX117" s="153"/>
      <c r="NY117" s="259" t="str">
        <f>IF(ISBLANK(OD3),"",COUNTIF(OA12:OA112,"=20")+COUNTIF(OA12:OA112,"=30"))</f>
        <v/>
      </c>
      <c r="NZ117" s="259"/>
      <c r="OA117" s="257" t="str">
        <f>IF(ISBLANK(OD3),"",NY117/NY114)</f>
        <v/>
      </c>
      <c r="OB117" s="257"/>
      <c r="OC117" s="156"/>
      <c r="OD117" s="157"/>
      <c r="OE117" s="153"/>
      <c r="OF117" s="259" t="str">
        <f>IF(ISBLANK(OK3),"",COUNTIF(OH12:OH112,"=20")+COUNTIF(OH12:OH112,"=30"))</f>
        <v/>
      </c>
      <c r="OG117" s="259"/>
      <c r="OH117" s="257" t="str">
        <f>IF(ISBLANK(OK3),"",OF117/OF114)</f>
        <v/>
      </c>
      <c r="OI117" s="257"/>
      <c r="OJ117" s="156"/>
      <c r="OK117" s="157"/>
      <c r="OL117" s="153"/>
      <c r="OM117" s="259" t="str">
        <f>IF(ISBLANK(OR3),"",COUNTIF(OO12:OO112,"=20")+COUNTIF(OO12:OO112,"=30"))</f>
        <v/>
      </c>
      <c r="ON117" s="259"/>
      <c r="OO117" s="257" t="str">
        <f>IF(ISBLANK(OR3),"",OM117/OM114)</f>
        <v/>
      </c>
      <c r="OP117" s="257"/>
      <c r="OQ117" s="156"/>
      <c r="OR117" s="157"/>
      <c r="OS117" s="153"/>
      <c r="OT117" s="259" t="str">
        <f>IF(ISBLANK(OY3),"",COUNTIF(OV12:OV112,"=20")+COUNTIF(OV12:OV112,"=30"))</f>
        <v/>
      </c>
      <c r="OU117" s="259"/>
      <c r="OV117" s="257" t="str">
        <f>IF(ISBLANK(OY3),"",OT117/OT114)</f>
        <v/>
      </c>
      <c r="OW117" s="257"/>
      <c r="OX117" s="156"/>
      <c r="OY117" s="157"/>
      <c r="OZ117" s="153"/>
      <c r="PA117" s="259" t="str">
        <f>IF(ISBLANK(PF3),"",COUNTIF(PC12:PC112,"=20")+COUNTIF(PC12:PC112,"=30"))</f>
        <v/>
      </c>
      <c r="PB117" s="259"/>
      <c r="PC117" s="257" t="str">
        <f>IF(ISBLANK(PF3),"",PA117/PA114)</f>
        <v/>
      </c>
      <c r="PD117" s="257"/>
      <c r="PE117" s="156"/>
      <c r="PF117" s="157"/>
      <c r="PG117" s="153"/>
      <c r="PH117" s="259" t="str">
        <f>IF(ISBLANK(PM3),"",COUNTIF(PJ12:PJ112,"=20")+COUNTIF(PJ12:PJ112,"=30"))</f>
        <v/>
      </c>
      <c r="PI117" s="259"/>
      <c r="PJ117" s="257" t="str">
        <f>IF(ISBLANK(PM3),"",PH117/PH114)</f>
        <v/>
      </c>
      <c r="PK117" s="257"/>
      <c r="PL117" s="156"/>
      <c r="PM117" s="157"/>
      <c r="PN117" s="153"/>
      <c r="PO117" s="259" t="str">
        <f>IF(ISBLANK(PT3),"",COUNTIF(PQ12:PQ112,"=20")+COUNTIF(PQ12:PQ112,"=30"))</f>
        <v/>
      </c>
      <c r="PP117" s="259"/>
      <c r="PQ117" s="257" t="str">
        <f>IF(ISBLANK(PT3),"",PO117/PO114)</f>
        <v/>
      </c>
      <c r="PR117" s="257"/>
      <c r="PS117" s="156"/>
      <c r="PT117" s="157"/>
      <c r="PU117" s="153"/>
      <c r="PV117" s="259" t="str">
        <f>IF(ISBLANK(QA3),"",COUNTIF(PX12:PX112,"=20")+COUNTIF(PX12:PX112,"=30"))</f>
        <v/>
      </c>
      <c r="PW117" s="259"/>
      <c r="PX117" s="257" t="str">
        <f>IF(ISBLANK(QA3),"",PV117/PV114)</f>
        <v/>
      </c>
      <c r="PY117" s="257"/>
      <c r="PZ117" s="156"/>
      <c r="QA117" s="157"/>
      <c r="QB117" s="153"/>
      <c r="QC117" s="259" t="str">
        <f>IF(ISBLANK(QH3),"",COUNTIF(QE12:QE112,"=20")+COUNTIF(QE12:QE112,"=30"))</f>
        <v/>
      </c>
      <c r="QD117" s="259"/>
      <c r="QE117" s="257" t="str">
        <f>IF(ISBLANK(QH3),"",QC117/QC114)</f>
        <v/>
      </c>
      <c r="QF117" s="257"/>
      <c r="QG117" s="156"/>
      <c r="QH117" s="157"/>
      <c r="QI117" s="135"/>
      <c r="QJ117" s="135"/>
    </row>
    <row r="118" spans="1:452" ht="15" customHeight="1">
      <c r="A118" s="291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60" t="str">
        <f>IF(ISBLANK(D6),"",D6)</f>
        <v>TAA</v>
      </c>
      <c r="H118" s="260"/>
      <c r="I118" s="261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60" t="str">
        <f>IF(ISBLANK(K6),"",K6)</f>
        <v>Nunez</v>
      </c>
      <c r="O118" s="260"/>
      <c r="P118" s="261"/>
      <c r="Q118" s="153"/>
      <c r="R118" s="158"/>
      <c r="S118" s="156">
        <f>IF(ISBLANK(R6),"",COUNTIF(Tipy!$S$6:$S$106,Výsledky!U118))</f>
        <v>9</v>
      </c>
      <c r="T118" s="159">
        <f>IF(ISBLANK(R6),"",S118/R114)</f>
        <v>0.13432835820895522</v>
      </c>
      <c r="U118" s="260" t="str">
        <f>IF(ISBLANK(R6),"",R6)</f>
        <v>Díaz</v>
      </c>
      <c r="V118" s="260"/>
      <c r="W118" s="261"/>
      <c r="X118" s="153"/>
      <c r="Y118" s="158"/>
      <c r="Z118" s="156">
        <f>IF(ISBLANK(Y6),"",COUNTIF(Tipy!$Y$6:$Y$106,Výsledky!AB118))</f>
        <v>44</v>
      </c>
      <c r="AA118" s="159">
        <f>IF(ISBLANK(Y6),"",Z118/Y114)</f>
        <v>0.66666666666666663</v>
      </c>
      <c r="AB118" s="260" t="str">
        <f>IF(ISBLANK(Y6),"",Y6)</f>
        <v>Salah</v>
      </c>
      <c r="AC118" s="260"/>
      <c r="AD118" s="261"/>
      <c r="AE118" s="153"/>
      <c r="AF118" s="158"/>
      <c r="AG118" s="156">
        <f>IF(ISBLANK(AF6),"",COUNTIF(Tipy!$AE$6:$AE$106,Výsledky!AI118))</f>
        <v>14</v>
      </c>
      <c r="AH118" s="159">
        <f>IF(ISBLANK(AF6),"",AG118/AF114)</f>
        <v>0.23728813559322035</v>
      </c>
      <c r="AI118" s="260" t="str">
        <f>IF(ISBLANK(AF6),"",AF6)</f>
        <v>Díaz</v>
      </c>
      <c r="AJ118" s="260"/>
      <c r="AK118" s="261"/>
      <c r="AL118" s="153"/>
      <c r="AM118" s="158"/>
      <c r="AN118" s="156" t="str">
        <f>IF(ISBLANK(AM6),"",COUNTIF(Tipy!$AK$6:$AK$106,Výsledky!AP118))</f>
        <v/>
      </c>
      <c r="AO118" s="159" t="str">
        <f>IF(ISBLANK(AM6),"",AN118/AM114)</f>
        <v/>
      </c>
      <c r="AP118" s="260" t="str">
        <f>IF(ISBLANK(AM6),"",AM6)</f>
        <v/>
      </c>
      <c r="AQ118" s="260"/>
      <c r="AR118" s="261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60" t="str">
        <f>IF(ISBLANK(AT6),"",AT6)</f>
        <v/>
      </c>
      <c r="AX118" s="260"/>
      <c r="AY118" s="261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60" t="str">
        <f>IF(ISBLANK(BA6),"",BA6)</f>
        <v/>
      </c>
      <c r="BE118" s="260"/>
      <c r="BF118" s="261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60" t="str">
        <f>IF(ISBLANK(BH6),"",BH6)</f>
        <v/>
      </c>
      <c r="BL118" s="260"/>
      <c r="BM118" s="261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60" t="str">
        <f>IF(ISBLANK(BO6),"",BO6)</f>
        <v/>
      </c>
      <c r="BS118" s="260"/>
      <c r="BT118" s="261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60" t="str">
        <f>IF(ISBLANK(BV6),"",BV6)</f>
        <v/>
      </c>
      <c r="BZ118" s="260"/>
      <c r="CA118" s="261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60" t="str">
        <f>IF(ISBLANK(CC6),"",CC6)</f>
        <v/>
      </c>
      <c r="CG118" s="260"/>
      <c r="CH118" s="261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60" t="str">
        <f>IF(ISBLANK(CJ6),"",CJ6)</f>
        <v/>
      </c>
      <c r="CN118" s="260"/>
      <c r="CO118" s="261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60" t="str">
        <f>IF(ISBLANK(CQ6),"",CQ6)</f>
        <v/>
      </c>
      <c r="CU118" s="260"/>
      <c r="CV118" s="261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60" t="str">
        <f>IF(ISBLANK(CX6),"",CX6)</f>
        <v/>
      </c>
      <c r="DB118" s="260"/>
      <c r="DC118" s="261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60" t="str">
        <f>IF(ISBLANK(DE6),"",DE6)</f>
        <v/>
      </c>
      <c r="DI118" s="260"/>
      <c r="DJ118" s="261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60" t="str">
        <f>IF(ISBLANK(DL6),"",DL6)</f>
        <v/>
      </c>
      <c r="DP118" s="260"/>
      <c r="DQ118" s="261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60" t="str">
        <f>IF(ISBLANK(DS6),"",DS6)</f>
        <v/>
      </c>
      <c r="DW118" s="260"/>
      <c r="DX118" s="261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60" t="str">
        <f>IF(ISBLANK(DZ6),"",DZ6)</f>
        <v/>
      </c>
      <c r="ED118" s="260"/>
      <c r="EE118" s="261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60" t="str">
        <f>IF(ISBLANK(EG6),"",EG6)</f>
        <v/>
      </c>
      <c r="EK118" s="260"/>
      <c r="EL118" s="261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60" t="str">
        <f>IF(ISBLANK(EN6),"",EN6)</f>
        <v/>
      </c>
      <c r="ER118" s="260"/>
      <c r="ES118" s="261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60" t="str">
        <f>IF(ISBLANK(EU6),"",EU6)</f>
        <v/>
      </c>
      <c r="EY118" s="260"/>
      <c r="EZ118" s="261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60" t="str">
        <f>IF(ISBLANK(FB6),"",FB6)</f>
        <v/>
      </c>
      <c r="FF118" s="260"/>
      <c r="FG118" s="261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60" t="str">
        <f>IF(ISBLANK(FI6),"",FI6)</f>
        <v/>
      </c>
      <c r="FM118" s="260"/>
      <c r="FN118" s="261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60" t="str">
        <f>IF(ISBLANK(FP6),"",FP6)</f>
        <v/>
      </c>
      <c r="FT118" s="260"/>
      <c r="FU118" s="261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60" t="str">
        <f>IF(ISBLANK(FW6),"",FW6)</f>
        <v/>
      </c>
      <c r="GA118" s="260"/>
      <c r="GB118" s="261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60" t="str">
        <f>IF(ISBLANK(GD6),"",GD6)</f>
        <v/>
      </c>
      <c r="GH118" s="260"/>
      <c r="GI118" s="261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60" t="str">
        <f>IF(ISBLANK(GK6),"",GK6)</f>
        <v/>
      </c>
      <c r="GO118" s="260"/>
      <c r="GP118" s="261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60" t="str">
        <f>IF(ISBLANK(GR6),"",GR6)</f>
        <v/>
      </c>
      <c r="GV118" s="260"/>
      <c r="GW118" s="261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60" t="str">
        <f>IF(ISBLANK(GY6),"",GY6)</f>
        <v/>
      </c>
      <c r="HC118" s="260"/>
      <c r="HD118" s="261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60" t="str">
        <f>IF(ISBLANK(HF6),"",HF6)</f>
        <v/>
      </c>
      <c r="HJ118" s="260"/>
      <c r="HK118" s="261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60" t="str">
        <f>IF(ISBLANK(HM6),"",HM6)</f>
        <v/>
      </c>
      <c r="HQ118" s="260"/>
      <c r="HR118" s="261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60" t="str">
        <f>IF(ISBLANK(HT6),"",HT6)</f>
        <v/>
      </c>
      <c r="HX118" s="260"/>
      <c r="HY118" s="261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60" t="str">
        <f>IF(ISBLANK(IA6),"",IA6)</f>
        <v/>
      </c>
      <c r="IE118" s="260"/>
      <c r="IF118" s="261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60" t="str">
        <f>IF(ISBLANK(IH6),"",IH6)</f>
        <v/>
      </c>
      <c r="IL118" s="260"/>
      <c r="IM118" s="261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60" t="str">
        <f>IF(ISBLANK(IO6),"",IO6)</f>
        <v/>
      </c>
      <c r="IS118" s="260"/>
      <c r="IT118" s="261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60" t="str">
        <f>IF(ISBLANK(IV6),"",IV6)</f>
        <v/>
      </c>
      <c r="IZ118" s="260"/>
      <c r="JA118" s="261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60" t="str">
        <f>IF(ISBLANK(JC6),"",JC6)</f>
        <v/>
      </c>
      <c r="JG118" s="260"/>
      <c r="JH118" s="261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60" t="str">
        <f>IF(ISBLANK(JJ6),"",JJ6)</f>
        <v/>
      </c>
      <c r="JN118" s="260"/>
      <c r="JO118" s="261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60" t="str">
        <f>IF(ISBLANK(JQ6),"",JQ6)</f>
        <v/>
      </c>
      <c r="JU118" s="260"/>
      <c r="JV118" s="261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60" t="str">
        <f>IF(ISBLANK(JX6),"",JX6)</f>
        <v/>
      </c>
      <c r="KB118" s="260"/>
      <c r="KC118" s="261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60" t="str">
        <f>IF(ISBLANK(KE6),"",KE6)</f>
        <v/>
      </c>
      <c r="KI118" s="260"/>
      <c r="KJ118" s="261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60" t="str">
        <f>IF(ISBLANK(KL6),"",KL6)</f>
        <v/>
      </c>
      <c r="KP118" s="260"/>
      <c r="KQ118" s="261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60" t="str">
        <f>IF(ISBLANK(KS6),"",KS6)</f>
        <v/>
      </c>
      <c r="KW118" s="260"/>
      <c r="KX118" s="261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60" t="str">
        <f>IF(ISBLANK(KZ6),"",KZ6)</f>
        <v/>
      </c>
      <c r="LD118" s="260"/>
      <c r="LE118" s="261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60" t="str">
        <f>IF(ISBLANK(LG6),"",LG6)</f>
        <v/>
      </c>
      <c r="LK118" s="260"/>
      <c r="LL118" s="261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60" t="str">
        <f>IF(ISBLANK(LN6),"",LN6)</f>
        <v/>
      </c>
      <c r="LR118" s="260"/>
      <c r="LS118" s="261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60" t="str">
        <f>IF(ISBLANK(LU6),"",LU6)</f>
        <v/>
      </c>
      <c r="LY118" s="260"/>
      <c r="LZ118" s="261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60" t="str">
        <f>IF(ISBLANK(MB6),"",MB6)</f>
        <v/>
      </c>
      <c r="MF118" s="260"/>
      <c r="MG118" s="261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60" t="str">
        <f>IF(ISBLANK(MI6),"",MI6)</f>
        <v/>
      </c>
      <c r="MM118" s="260"/>
      <c r="MN118" s="261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60" t="str">
        <f>IF(ISBLANK(MP6),"",MP6)</f>
        <v/>
      </c>
      <c r="MT118" s="260"/>
      <c r="MU118" s="261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60" t="str">
        <f>IF(ISBLANK(MW6),"",MW6)</f>
        <v/>
      </c>
      <c r="NA118" s="260"/>
      <c r="NB118" s="261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60" t="str">
        <f>IF(ISBLANK(ND6),"",ND6)</f>
        <v/>
      </c>
      <c r="NH118" s="260"/>
      <c r="NI118" s="261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60" t="str">
        <f>IF(ISBLANK(NK6),"",NK6)</f>
        <v/>
      </c>
      <c r="NO118" s="260"/>
      <c r="NP118" s="261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60" t="str">
        <f>IF(ISBLANK(NR6),"",NR6)</f>
        <v/>
      </c>
      <c r="NV118" s="260"/>
      <c r="NW118" s="261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60" t="str">
        <f>IF(ISBLANK(NY6),"",NY6)</f>
        <v/>
      </c>
      <c r="OC118" s="260"/>
      <c r="OD118" s="261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60" t="str">
        <f>IF(ISBLANK(OF6),"",OF6)</f>
        <v/>
      </c>
      <c r="OJ118" s="260"/>
      <c r="OK118" s="261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60" t="str">
        <f>IF(ISBLANK(OM6),"",OM6)</f>
        <v/>
      </c>
      <c r="OQ118" s="260"/>
      <c r="OR118" s="261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60" t="str">
        <f>IF(ISBLANK(OT6),"",OT6)</f>
        <v/>
      </c>
      <c r="OX118" s="260"/>
      <c r="OY118" s="261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60" t="str">
        <f>IF(ISBLANK(PA6),"",PA6)</f>
        <v/>
      </c>
      <c r="PE118" s="260"/>
      <c r="PF118" s="261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60" t="str">
        <f>IF(ISBLANK(PH6),"",PH6)</f>
        <v/>
      </c>
      <c r="PL118" s="260"/>
      <c r="PM118" s="261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60" t="str">
        <f>IF(ISBLANK(PO6),"",PO6)</f>
        <v/>
      </c>
      <c r="PS118" s="260"/>
      <c r="PT118" s="261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60" t="str">
        <f>IF(ISBLANK(PV6),"",PV6)</f>
        <v/>
      </c>
      <c r="PZ118" s="260"/>
      <c r="QA118" s="261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60" t="str">
        <f>IF(ISBLANK(QC6),"",QC6)</f>
        <v/>
      </c>
      <c r="QG118" s="260"/>
      <c r="QH118" s="261"/>
      <c r="QI118" s="135"/>
      <c r="QJ118" s="135"/>
    </row>
    <row r="119" spans="1:452" ht="15" customHeight="1">
      <c r="A119" s="291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60" t="str">
        <f>IF(ISBLANK(D7),"",D7)</f>
        <v>Salah</v>
      </c>
      <c r="H119" s="260"/>
      <c r="I119" s="261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60" t="str">
        <f>IF(ISBLANK(K7),"",K7)</f>
        <v>Salah</v>
      </c>
      <c r="O119" s="260"/>
      <c r="P119" s="261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60" t="str">
        <f>IF(ISBLANK(R7),"",R7)</f>
        <v/>
      </c>
      <c r="V119" s="260"/>
      <c r="W119" s="261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60" t="str">
        <f>IF(ISBLANK(Y7),"",Y7)</f>
        <v/>
      </c>
      <c r="AC119" s="260"/>
      <c r="AD119" s="261"/>
      <c r="AE119" s="153"/>
      <c r="AF119" s="158"/>
      <c r="AG119" s="156">
        <f>IF(ISBLANK(AF7),"",COUNTIF(Tipy!$AE$6:$AE$106,Výsledky!AI119))</f>
        <v>2</v>
      </c>
      <c r="AH119" s="159">
        <f>IF(ISBLANK(AF7),"",AG119/AF114)</f>
        <v>3.3898305084745763E-2</v>
      </c>
      <c r="AI119" s="260" t="str">
        <f>IF(ISBLANK(AF7),"",AF7)</f>
        <v>van Dijk</v>
      </c>
      <c r="AJ119" s="260"/>
      <c r="AK119" s="261"/>
      <c r="AL119" s="153"/>
      <c r="AM119" s="158"/>
      <c r="AN119" s="156" t="str">
        <f>IF(ISBLANK(AM7),"",COUNTIF(Tipy!$AK$6:$AK$106,Výsledky!AP119))</f>
        <v/>
      </c>
      <c r="AO119" s="159" t="str">
        <f>IF(ISBLANK(AM7),"",AN119/AM114)</f>
        <v/>
      </c>
      <c r="AP119" s="260" t="str">
        <f>IF(ISBLANK(AM7),"",AM7)</f>
        <v/>
      </c>
      <c r="AQ119" s="260"/>
      <c r="AR119" s="261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60" t="str">
        <f>IF(ISBLANK(AT7),"",AT7)</f>
        <v/>
      </c>
      <c r="AX119" s="260"/>
      <c r="AY119" s="261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60" t="str">
        <f>IF(ISBLANK(BA7),"",BA7)</f>
        <v/>
      </c>
      <c r="BE119" s="260"/>
      <c r="BF119" s="261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60" t="str">
        <f>IF(ISBLANK(BH7),"",BH7)</f>
        <v/>
      </c>
      <c r="BL119" s="260"/>
      <c r="BM119" s="261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60" t="str">
        <f>IF(ISBLANK(BO7),"",BO7)</f>
        <v/>
      </c>
      <c r="BS119" s="260"/>
      <c r="BT119" s="261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60" t="str">
        <f>IF(ISBLANK(BV7),"",BV7)</f>
        <v/>
      </c>
      <c r="BZ119" s="260"/>
      <c r="CA119" s="261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60" t="str">
        <f>IF(ISBLANK(CC7),"",CC7)</f>
        <v/>
      </c>
      <c r="CG119" s="260"/>
      <c r="CH119" s="261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60" t="str">
        <f>IF(ISBLANK(CJ7),"",CJ7)</f>
        <v/>
      </c>
      <c r="CN119" s="260"/>
      <c r="CO119" s="261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60" t="str">
        <f>IF(ISBLANK(CQ7),"",CQ7)</f>
        <v/>
      </c>
      <c r="CU119" s="260"/>
      <c r="CV119" s="261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60" t="str">
        <f>IF(ISBLANK(CX7),"",CX7)</f>
        <v/>
      </c>
      <c r="DB119" s="260"/>
      <c r="DC119" s="261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60" t="str">
        <f>IF(ISBLANK(DE7),"",DE7)</f>
        <v/>
      </c>
      <c r="DI119" s="260"/>
      <c r="DJ119" s="261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60" t="str">
        <f>IF(ISBLANK(DL7),"",DL7)</f>
        <v/>
      </c>
      <c r="DP119" s="260"/>
      <c r="DQ119" s="261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60" t="str">
        <f>IF(ISBLANK(DS7),"",DS7)</f>
        <v/>
      </c>
      <c r="DW119" s="260"/>
      <c r="DX119" s="261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60" t="str">
        <f>IF(ISBLANK(DZ7),"",DZ7)</f>
        <v/>
      </c>
      <c r="ED119" s="260"/>
      <c r="EE119" s="261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60" t="str">
        <f>IF(ISBLANK(EG7),"",EG7)</f>
        <v/>
      </c>
      <c r="EK119" s="260"/>
      <c r="EL119" s="261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60" t="str">
        <f>IF(ISBLANK(EN7),"",EN7)</f>
        <v/>
      </c>
      <c r="ER119" s="260"/>
      <c r="ES119" s="261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60" t="str">
        <f>IF(ISBLANK(EU7),"",EU7)</f>
        <v/>
      </c>
      <c r="EY119" s="260"/>
      <c r="EZ119" s="261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60" t="str">
        <f>IF(ISBLANK(FB7),"",FB7)</f>
        <v/>
      </c>
      <c r="FF119" s="260"/>
      <c r="FG119" s="261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60" t="str">
        <f>IF(ISBLANK(FI7),"",FI7)</f>
        <v/>
      </c>
      <c r="FM119" s="260"/>
      <c r="FN119" s="261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60" t="str">
        <f>IF(ISBLANK(FP7),"",FP7)</f>
        <v/>
      </c>
      <c r="FT119" s="260"/>
      <c r="FU119" s="261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60" t="str">
        <f>IF(ISBLANK(FW7),"",FW7)</f>
        <v/>
      </c>
      <c r="GA119" s="260"/>
      <c r="GB119" s="261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60" t="str">
        <f>IF(ISBLANK(GD7),"",GD7)</f>
        <v/>
      </c>
      <c r="GH119" s="260"/>
      <c r="GI119" s="261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60" t="str">
        <f>IF(ISBLANK(GK7),"",GK7)</f>
        <v/>
      </c>
      <c r="GO119" s="260"/>
      <c r="GP119" s="261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60" t="str">
        <f>IF(ISBLANK(GR7),"",GR7)</f>
        <v/>
      </c>
      <c r="GV119" s="260"/>
      <c r="GW119" s="261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60" t="str">
        <f>IF(ISBLANK(GY7),"",GY7)</f>
        <v/>
      </c>
      <c r="HC119" s="260"/>
      <c r="HD119" s="261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60" t="str">
        <f>IF(ISBLANK(HF7),"",HF7)</f>
        <v/>
      </c>
      <c r="HJ119" s="260"/>
      <c r="HK119" s="261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60" t="str">
        <f>IF(ISBLANK(HM7),"",HM7)</f>
        <v/>
      </c>
      <c r="HQ119" s="260"/>
      <c r="HR119" s="261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60" t="str">
        <f>IF(ISBLANK(HT7),"",HT7)</f>
        <v/>
      </c>
      <c r="HX119" s="260"/>
      <c r="HY119" s="261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60" t="str">
        <f>IF(ISBLANK(IA7),"",IA7)</f>
        <v/>
      </c>
      <c r="IE119" s="260"/>
      <c r="IF119" s="261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60" t="str">
        <f>IF(ISBLANK(IH7),"",IH7)</f>
        <v/>
      </c>
      <c r="IL119" s="260"/>
      <c r="IM119" s="261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60" t="str">
        <f>IF(ISBLANK(IO7),"",IO7)</f>
        <v/>
      </c>
      <c r="IS119" s="260"/>
      <c r="IT119" s="261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60" t="str">
        <f>IF(ISBLANK(IV7),"",IV7)</f>
        <v/>
      </c>
      <c r="IZ119" s="260"/>
      <c r="JA119" s="261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60" t="str">
        <f>IF(ISBLANK(JC7),"",JC7)</f>
        <v/>
      </c>
      <c r="JG119" s="260"/>
      <c r="JH119" s="261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60" t="str">
        <f>IF(ISBLANK(JJ7),"",JJ7)</f>
        <v/>
      </c>
      <c r="JN119" s="260"/>
      <c r="JO119" s="261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60" t="str">
        <f>IF(ISBLANK(JQ7),"",JQ7)</f>
        <v/>
      </c>
      <c r="JU119" s="260"/>
      <c r="JV119" s="261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60" t="str">
        <f>IF(ISBLANK(JX7),"",JX7)</f>
        <v/>
      </c>
      <c r="KB119" s="260"/>
      <c r="KC119" s="261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60" t="str">
        <f>IF(ISBLANK(KE7),"",KE7)</f>
        <v/>
      </c>
      <c r="KI119" s="260"/>
      <c r="KJ119" s="261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60" t="str">
        <f>IF(ISBLANK(KL7),"",KL7)</f>
        <v/>
      </c>
      <c r="KP119" s="260"/>
      <c r="KQ119" s="261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60" t="str">
        <f>IF(ISBLANK(KS7),"",KS7)</f>
        <v/>
      </c>
      <c r="KW119" s="260"/>
      <c r="KX119" s="261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60" t="str">
        <f>IF(ISBLANK(KZ7),"",KZ7)</f>
        <v/>
      </c>
      <c r="LD119" s="260"/>
      <c r="LE119" s="261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60" t="str">
        <f>IF(ISBLANK(LG7),"",LG7)</f>
        <v/>
      </c>
      <c r="LK119" s="260"/>
      <c r="LL119" s="261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60" t="str">
        <f>IF(ISBLANK(LN7),"",LN7)</f>
        <v/>
      </c>
      <c r="LR119" s="260"/>
      <c r="LS119" s="261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60" t="str">
        <f>IF(ISBLANK(LU7),"",LU7)</f>
        <v/>
      </c>
      <c r="LY119" s="260"/>
      <c r="LZ119" s="261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60" t="str">
        <f>IF(ISBLANK(MB7),"",MB7)</f>
        <v/>
      </c>
      <c r="MF119" s="260"/>
      <c r="MG119" s="261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60" t="str">
        <f>IF(ISBLANK(MI7),"",MI7)</f>
        <v/>
      </c>
      <c r="MM119" s="260"/>
      <c r="MN119" s="261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60" t="str">
        <f>IF(ISBLANK(MP7),"",MP7)</f>
        <v/>
      </c>
      <c r="MT119" s="260"/>
      <c r="MU119" s="261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60" t="str">
        <f>IF(ISBLANK(MW7),"",MW7)</f>
        <v/>
      </c>
      <c r="NA119" s="260"/>
      <c r="NB119" s="261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60" t="str">
        <f>IF(ISBLANK(ND7),"",ND7)</f>
        <v/>
      </c>
      <c r="NH119" s="260"/>
      <c r="NI119" s="261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60" t="str">
        <f>IF(ISBLANK(NK7),"",NK7)</f>
        <v/>
      </c>
      <c r="NO119" s="260"/>
      <c r="NP119" s="261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60" t="str">
        <f>IF(ISBLANK(NR7),"",NR7)</f>
        <v/>
      </c>
      <c r="NV119" s="260"/>
      <c r="NW119" s="261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60" t="str">
        <f>IF(ISBLANK(NY7),"",NY7)</f>
        <v/>
      </c>
      <c r="OC119" s="260"/>
      <c r="OD119" s="261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60" t="str">
        <f>IF(ISBLANK(OF7),"",OF7)</f>
        <v/>
      </c>
      <c r="OJ119" s="260"/>
      <c r="OK119" s="261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60" t="str">
        <f>IF(ISBLANK(OM7),"",OM7)</f>
        <v/>
      </c>
      <c r="OQ119" s="260"/>
      <c r="OR119" s="261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60" t="str">
        <f>IF(ISBLANK(OT7),"",OT7)</f>
        <v/>
      </c>
      <c r="OX119" s="260"/>
      <c r="OY119" s="261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60" t="str">
        <f>IF(ISBLANK(PA7),"",PA7)</f>
        <v/>
      </c>
      <c r="PE119" s="260"/>
      <c r="PF119" s="261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60" t="str">
        <f>IF(ISBLANK(PH7),"",PH7)</f>
        <v/>
      </c>
      <c r="PL119" s="260"/>
      <c r="PM119" s="261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60" t="str">
        <f>IF(ISBLANK(PO7),"",PO7)</f>
        <v/>
      </c>
      <c r="PS119" s="260"/>
      <c r="PT119" s="261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60" t="str">
        <f>IF(ISBLANK(PV7),"",PV7)</f>
        <v/>
      </c>
      <c r="PZ119" s="260"/>
      <c r="QA119" s="261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60" t="str">
        <f>IF(ISBLANK(QC7),"",QC7)</f>
        <v/>
      </c>
      <c r="QG119" s="260"/>
      <c r="QH119" s="261"/>
      <c r="QI119" s="135"/>
      <c r="QJ119" s="135"/>
    </row>
    <row r="120" spans="1:452" ht="15" customHeight="1">
      <c r="A120" s="291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60" t="str">
        <f>IF(ISBLANK(D8),"",D8)</f>
        <v>Nunez</v>
      </c>
      <c r="H120" s="260"/>
      <c r="I120" s="261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60" t="str">
        <f>IF(ISBLANK(K8),"",K8)</f>
        <v/>
      </c>
      <c r="O120" s="260"/>
      <c r="P120" s="261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60" t="str">
        <f>IF(ISBLANK(R8),"",R8)</f>
        <v/>
      </c>
      <c r="V120" s="260"/>
      <c r="W120" s="261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60" t="str">
        <f>IF(ISBLANK(Y8),"",Y8)</f>
        <v/>
      </c>
      <c r="AC120" s="260"/>
      <c r="AD120" s="261"/>
      <c r="AE120" s="153"/>
      <c r="AF120" s="158"/>
      <c r="AG120" s="156">
        <f>IF(ISBLANK(AF8),"",COUNTIF(Tipy!$AE$6:$AE$106,Výsledky!AI120))</f>
        <v>5</v>
      </c>
      <c r="AH120" s="159">
        <f>IF(ISBLANK(AF8),"",AG120/AF114)</f>
        <v>8.4745762711864403E-2</v>
      </c>
      <c r="AI120" s="260" t="str">
        <f>IF(ISBLANK(AF8),"",AF8)</f>
        <v>Carvalho</v>
      </c>
      <c r="AJ120" s="260"/>
      <c r="AK120" s="261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60" t="str">
        <f>IF(ISBLANK(AM8),"",AM8)</f>
        <v/>
      </c>
      <c r="AQ120" s="260"/>
      <c r="AR120" s="261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60" t="str">
        <f>IF(ISBLANK(AT8),"",AT8)</f>
        <v/>
      </c>
      <c r="AX120" s="260"/>
      <c r="AY120" s="261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60" t="str">
        <f>IF(ISBLANK(BA8),"",BA8)</f>
        <v/>
      </c>
      <c r="BE120" s="260"/>
      <c r="BF120" s="261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60" t="str">
        <f>IF(ISBLANK(BH8),"",BH8)</f>
        <v/>
      </c>
      <c r="BL120" s="260"/>
      <c r="BM120" s="261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60" t="str">
        <f>IF(ISBLANK(BO8),"",BO8)</f>
        <v/>
      </c>
      <c r="BS120" s="260"/>
      <c r="BT120" s="261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60" t="str">
        <f>IF(ISBLANK(BV8),"",BV8)</f>
        <v/>
      </c>
      <c r="BZ120" s="260"/>
      <c r="CA120" s="261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60" t="str">
        <f>IF(ISBLANK(CC8),"",CC8)</f>
        <v/>
      </c>
      <c r="CG120" s="260"/>
      <c r="CH120" s="261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60" t="str">
        <f>IF(ISBLANK(CJ8),"",CJ8)</f>
        <v/>
      </c>
      <c r="CN120" s="260"/>
      <c r="CO120" s="261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60" t="str">
        <f>IF(ISBLANK(CQ8),"",CQ8)</f>
        <v/>
      </c>
      <c r="CU120" s="260"/>
      <c r="CV120" s="261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60" t="str">
        <f>IF(ISBLANK(CX8),"",CX8)</f>
        <v/>
      </c>
      <c r="DB120" s="260"/>
      <c r="DC120" s="261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60" t="str">
        <f>IF(ISBLANK(DE8),"",DE8)</f>
        <v/>
      </c>
      <c r="DI120" s="260"/>
      <c r="DJ120" s="261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60" t="str">
        <f>IF(ISBLANK(DL8),"",DL8)</f>
        <v/>
      </c>
      <c r="DP120" s="260"/>
      <c r="DQ120" s="261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60" t="str">
        <f>IF(ISBLANK(DS8),"",DS8)</f>
        <v/>
      </c>
      <c r="DW120" s="260"/>
      <c r="DX120" s="261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60" t="str">
        <f>IF(ISBLANK(DZ8),"",DZ8)</f>
        <v/>
      </c>
      <c r="ED120" s="260"/>
      <c r="EE120" s="261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60" t="str">
        <f>IF(ISBLANK(EG8),"",EG8)</f>
        <v/>
      </c>
      <c r="EK120" s="260"/>
      <c r="EL120" s="261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60" t="str">
        <f>IF(ISBLANK(EN8),"",EN8)</f>
        <v/>
      </c>
      <c r="ER120" s="260"/>
      <c r="ES120" s="261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60" t="str">
        <f>IF(ISBLANK(EU8),"",EU8)</f>
        <v/>
      </c>
      <c r="EY120" s="260"/>
      <c r="EZ120" s="261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60" t="str">
        <f>IF(ISBLANK(FB8),"",FB8)</f>
        <v/>
      </c>
      <c r="FF120" s="260"/>
      <c r="FG120" s="261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60" t="str">
        <f>IF(ISBLANK(FI8),"",FI8)</f>
        <v/>
      </c>
      <c r="FM120" s="260"/>
      <c r="FN120" s="261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60" t="str">
        <f>IF(ISBLANK(FP8),"",FP8)</f>
        <v/>
      </c>
      <c r="FT120" s="260"/>
      <c r="FU120" s="261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60" t="str">
        <f>IF(ISBLANK(FW8),"",FW8)</f>
        <v/>
      </c>
      <c r="GA120" s="260"/>
      <c r="GB120" s="261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60" t="str">
        <f>IF(ISBLANK(GD8),"",GD8)</f>
        <v/>
      </c>
      <c r="GH120" s="260"/>
      <c r="GI120" s="261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60" t="str">
        <f>IF(ISBLANK(GK8),"",GK8)</f>
        <v/>
      </c>
      <c r="GO120" s="260"/>
      <c r="GP120" s="261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60" t="str">
        <f>IF(ISBLANK(GR8),"",GR8)</f>
        <v/>
      </c>
      <c r="GV120" s="260"/>
      <c r="GW120" s="261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60" t="str">
        <f>IF(ISBLANK(GY8),"",GY8)</f>
        <v/>
      </c>
      <c r="HC120" s="260"/>
      <c r="HD120" s="261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60" t="str">
        <f>IF(ISBLANK(HF8),"",HF8)</f>
        <v/>
      </c>
      <c r="HJ120" s="260"/>
      <c r="HK120" s="261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60" t="str">
        <f>IF(ISBLANK(HM8),"",HM8)</f>
        <v/>
      </c>
      <c r="HQ120" s="260"/>
      <c r="HR120" s="261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60" t="str">
        <f>IF(ISBLANK(HT8),"",HT8)</f>
        <v/>
      </c>
      <c r="HX120" s="260"/>
      <c r="HY120" s="261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60" t="str">
        <f>IF(ISBLANK(IA8),"",IA8)</f>
        <v/>
      </c>
      <c r="IE120" s="260"/>
      <c r="IF120" s="261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60" t="str">
        <f>IF(ISBLANK(IH8),"",IH8)</f>
        <v/>
      </c>
      <c r="IL120" s="260"/>
      <c r="IM120" s="261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60" t="str">
        <f>IF(ISBLANK(IO8),"",IO8)</f>
        <v/>
      </c>
      <c r="IS120" s="260"/>
      <c r="IT120" s="261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60" t="str">
        <f>IF(ISBLANK(IV8),"",IV8)</f>
        <v/>
      </c>
      <c r="IZ120" s="260"/>
      <c r="JA120" s="261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60" t="str">
        <f>IF(ISBLANK(JC8),"",JC8)</f>
        <v/>
      </c>
      <c r="JG120" s="260"/>
      <c r="JH120" s="261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60" t="str">
        <f>IF(ISBLANK(JJ8),"",JJ8)</f>
        <v/>
      </c>
      <c r="JN120" s="260"/>
      <c r="JO120" s="261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60" t="str">
        <f>IF(ISBLANK(JQ8),"",JQ8)</f>
        <v/>
      </c>
      <c r="JU120" s="260"/>
      <c r="JV120" s="261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60" t="str">
        <f>IF(ISBLANK(JX8),"",JX8)</f>
        <v/>
      </c>
      <c r="KB120" s="260"/>
      <c r="KC120" s="261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60" t="str">
        <f>IF(ISBLANK(KE8),"",KE8)</f>
        <v/>
      </c>
      <c r="KI120" s="260"/>
      <c r="KJ120" s="261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60" t="str">
        <f>IF(ISBLANK(KL8),"",KL8)</f>
        <v/>
      </c>
      <c r="KP120" s="260"/>
      <c r="KQ120" s="261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60" t="str">
        <f>IF(ISBLANK(KS8),"",KS8)</f>
        <v/>
      </c>
      <c r="KW120" s="260"/>
      <c r="KX120" s="261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60" t="str">
        <f>IF(ISBLANK(KZ8),"",KZ8)</f>
        <v/>
      </c>
      <c r="LD120" s="260"/>
      <c r="LE120" s="261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60" t="str">
        <f>IF(ISBLANK(LG8),"",LG8)</f>
        <v/>
      </c>
      <c r="LK120" s="260"/>
      <c r="LL120" s="261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60" t="str">
        <f>IF(ISBLANK(LN8),"",LN8)</f>
        <v/>
      </c>
      <c r="LR120" s="260"/>
      <c r="LS120" s="261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60" t="str">
        <f>IF(ISBLANK(LU8),"",LU8)</f>
        <v/>
      </c>
      <c r="LY120" s="260"/>
      <c r="LZ120" s="261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60" t="str">
        <f>IF(ISBLANK(MB8),"",MB8)</f>
        <v/>
      </c>
      <c r="MF120" s="260"/>
      <c r="MG120" s="261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60" t="str">
        <f>IF(ISBLANK(MI8),"",MI8)</f>
        <v/>
      </c>
      <c r="MM120" s="260"/>
      <c r="MN120" s="261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60" t="str">
        <f>IF(ISBLANK(MP8),"",MP8)</f>
        <v/>
      </c>
      <c r="MT120" s="260"/>
      <c r="MU120" s="261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60" t="str">
        <f>IF(ISBLANK(MW8),"",MW8)</f>
        <v/>
      </c>
      <c r="NA120" s="260"/>
      <c r="NB120" s="261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60" t="str">
        <f>IF(ISBLANK(ND8),"",ND8)</f>
        <v/>
      </c>
      <c r="NH120" s="260"/>
      <c r="NI120" s="261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60" t="str">
        <f>IF(ISBLANK(NK8),"",NK8)</f>
        <v/>
      </c>
      <c r="NO120" s="260"/>
      <c r="NP120" s="261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60" t="str">
        <f>IF(ISBLANK(NR8),"",NR8)</f>
        <v/>
      </c>
      <c r="NV120" s="260"/>
      <c r="NW120" s="261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60" t="str">
        <f>IF(ISBLANK(NY8),"",NY8)</f>
        <v/>
      </c>
      <c r="OC120" s="260"/>
      <c r="OD120" s="261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60" t="str">
        <f>IF(ISBLANK(OF8),"",OF8)</f>
        <v/>
      </c>
      <c r="OJ120" s="260"/>
      <c r="OK120" s="261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60" t="str">
        <f>IF(ISBLANK(OM8),"",OM8)</f>
        <v/>
      </c>
      <c r="OQ120" s="260"/>
      <c r="OR120" s="261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60" t="str">
        <f>IF(ISBLANK(OT8),"",OT8)</f>
        <v/>
      </c>
      <c r="OX120" s="260"/>
      <c r="OY120" s="261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60" t="str">
        <f>IF(ISBLANK(PA8),"",PA8)</f>
        <v/>
      </c>
      <c r="PE120" s="260"/>
      <c r="PF120" s="261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60" t="str">
        <f>IF(ISBLANK(PH8),"",PH8)</f>
        <v/>
      </c>
      <c r="PL120" s="260"/>
      <c r="PM120" s="261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60" t="str">
        <f>IF(ISBLANK(PO8),"",PO8)</f>
        <v/>
      </c>
      <c r="PS120" s="260"/>
      <c r="PT120" s="261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60" t="str">
        <f>IF(ISBLANK(PV8),"",PV8)</f>
        <v/>
      </c>
      <c r="PZ120" s="260"/>
      <c r="QA120" s="261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60" t="str">
        <f>IF(ISBLANK(QC8),"",QC8)</f>
        <v/>
      </c>
      <c r="QG120" s="260"/>
      <c r="QH120" s="261"/>
      <c r="QI120" s="135"/>
      <c r="QJ120" s="135"/>
    </row>
    <row r="121" spans="1:452" ht="15" customHeight="1">
      <c r="A121" s="291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60" t="str">
        <f>IF(ISBLANK(D9),"",D9)</f>
        <v/>
      </c>
      <c r="H121" s="260"/>
      <c r="I121" s="261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60" t="str">
        <f>IF(ISBLANK(K9),"",K9)</f>
        <v/>
      </c>
      <c r="O121" s="260"/>
      <c r="P121" s="261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60" t="str">
        <f>IF(ISBLANK(R9),"",R9)</f>
        <v/>
      </c>
      <c r="V121" s="260"/>
      <c r="W121" s="261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60" t="str">
        <f>IF(ISBLANK(Y9),"",Y9)</f>
        <v/>
      </c>
      <c r="AC121" s="260"/>
      <c r="AD121" s="261"/>
      <c r="AE121" s="153"/>
      <c r="AF121" s="158"/>
      <c r="AG121" s="156">
        <f>IF(ISBLANK(AF9),"",COUNTIF(Tipy!$AE$6:$AE$106,Výsledky!AI121))</f>
        <v>0</v>
      </c>
      <c r="AH121" s="159">
        <f>IF(ISBLANK(AF9),"",AG121/AF114)</f>
        <v>0</v>
      </c>
      <c r="AI121" s="260" t="str">
        <f>IF(ISBLANK(AF9),"",AF9)</f>
        <v>Firmino</v>
      </c>
      <c r="AJ121" s="260"/>
      <c r="AK121" s="261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60" t="str">
        <f>IF(ISBLANK(AM9),"",AM9)</f>
        <v/>
      </c>
      <c r="AQ121" s="260"/>
      <c r="AR121" s="261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60" t="str">
        <f>IF(ISBLANK(AT9),"",AT9)</f>
        <v/>
      </c>
      <c r="AX121" s="260"/>
      <c r="AY121" s="261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60" t="str">
        <f>IF(ISBLANK(BA9),"",BA9)</f>
        <v/>
      </c>
      <c r="BE121" s="260"/>
      <c r="BF121" s="261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60" t="str">
        <f>IF(ISBLANK(BH9),"",BH9)</f>
        <v/>
      </c>
      <c r="BL121" s="260"/>
      <c r="BM121" s="261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60" t="str">
        <f>IF(ISBLANK(BO9),"",BO9)</f>
        <v/>
      </c>
      <c r="BS121" s="260"/>
      <c r="BT121" s="261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60" t="str">
        <f>IF(ISBLANK(BV9),"",BV9)</f>
        <v/>
      </c>
      <c r="BZ121" s="260"/>
      <c r="CA121" s="261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60" t="str">
        <f>IF(ISBLANK(CC9),"",CC9)</f>
        <v/>
      </c>
      <c r="CG121" s="260"/>
      <c r="CH121" s="261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60" t="str">
        <f>IF(ISBLANK(CJ9),"",CJ9)</f>
        <v/>
      </c>
      <c r="CN121" s="260"/>
      <c r="CO121" s="261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60" t="str">
        <f>IF(ISBLANK(CQ9),"",CQ9)</f>
        <v/>
      </c>
      <c r="CU121" s="260"/>
      <c r="CV121" s="261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60" t="str">
        <f>IF(ISBLANK(CX9),"",CX9)</f>
        <v/>
      </c>
      <c r="DB121" s="260"/>
      <c r="DC121" s="261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60" t="str">
        <f>IF(ISBLANK(DE9),"",DE9)</f>
        <v/>
      </c>
      <c r="DI121" s="260"/>
      <c r="DJ121" s="261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60" t="str">
        <f>IF(ISBLANK(DL9),"",DL9)</f>
        <v/>
      </c>
      <c r="DP121" s="260"/>
      <c r="DQ121" s="261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60" t="str">
        <f>IF(ISBLANK(DS9),"",DS9)</f>
        <v/>
      </c>
      <c r="DW121" s="260"/>
      <c r="DX121" s="261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60" t="str">
        <f>IF(ISBLANK(DZ9),"",DZ9)</f>
        <v/>
      </c>
      <c r="ED121" s="260"/>
      <c r="EE121" s="261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60" t="str">
        <f>IF(ISBLANK(EG9),"",EG9)</f>
        <v/>
      </c>
      <c r="EK121" s="260"/>
      <c r="EL121" s="261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60" t="str">
        <f>IF(ISBLANK(EN9),"",EN9)</f>
        <v/>
      </c>
      <c r="ER121" s="260"/>
      <c r="ES121" s="261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60" t="str">
        <f>IF(ISBLANK(EU9),"",EU9)</f>
        <v/>
      </c>
      <c r="EY121" s="260"/>
      <c r="EZ121" s="261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60" t="str">
        <f>IF(ISBLANK(FB9),"",FB9)</f>
        <v/>
      </c>
      <c r="FF121" s="260"/>
      <c r="FG121" s="261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60" t="str">
        <f>IF(ISBLANK(FI9),"",FI9)</f>
        <v/>
      </c>
      <c r="FM121" s="260"/>
      <c r="FN121" s="261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60" t="str">
        <f>IF(ISBLANK(FP9),"",FP9)</f>
        <v/>
      </c>
      <c r="FT121" s="260"/>
      <c r="FU121" s="261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60" t="str">
        <f>IF(ISBLANK(FW9),"",FW9)</f>
        <v/>
      </c>
      <c r="GA121" s="260"/>
      <c r="GB121" s="261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60" t="str">
        <f>IF(ISBLANK(GD9),"",GD9)</f>
        <v/>
      </c>
      <c r="GH121" s="260"/>
      <c r="GI121" s="261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60" t="str">
        <f>IF(ISBLANK(GK9),"",GK9)</f>
        <v/>
      </c>
      <c r="GO121" s="260"/>
      <c r="GP121" s="261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60" t="str">
        <f>IF(ISBLANK(GR9),"",GR9)</f>
        <v/>
      </c>
      <c r="GV121" s="260"/>
      <c r="GW121" s="261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60" t="str">
        <f>IF(ISBLANK(GY9),"",GY9)</f>
        <v/>
      </c>
      <c r="HC121" s="260"/>
      <c r="HD121" s="261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60" t="str">
        <f>IF(ISBLANK(HF9),"",HF9)</f>
        <v/>
      </c>
      <c r="HJ121" s="260"/>
      <c r="HK121" s="261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60" t="str">
        <f>IF(ISBLANK(HM9),"",HM9)</f>
        <v/>
      </c>
      <c r="HQ121" s="260"/>
      <c r="HR121" s="261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60" t="str">
        <f>IF(ISBLANK(HT9),"",HT9)</f>
        <v/>
      </c>
      <c r="HX121" s="260"/>
      <c r="HY121" s="261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60" t="str">
        <f>IF(ISBLANK(IA9),"",IA9)</f>
        <v/>
      </c>
      <c r="IE121" s="260"/>
      <c r="IF121" s="261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60" t="str">
        <f>IF(ISBLANK(IH9),"",IH9)</f>
        <v/>
      </c>
      <c r="IL121" s="260"/>
      <c r="IM121" s="261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60" t="str">
        <f>IF(ISBLANK(IO9),"",IO9)</f>
        <v/>
      </c>
      <c r="IS121" s="260"/>
      <c r="IT121" s="261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60" t="str">
        <f>IF(ISBLANK(IV9),"",IV9)</f>
        <v/>
      </c>
      <c r="IZ121" s="260"/>
      <c r="JA121" s="261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60" t="str">
        <f>IF(ISBLANK(JC9),"",JC9)</f>
        <v/>
      </c>
      <c r="JG121" s="260"/>
      <c r="JH121" s="261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60" t="str">
        <f>IF(ISBLANK(JJ9),"",JJ9)</f>
        <v/>
      </c>
      <c r="JN121" s="260"/>
      <c r="JO121" s="261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60" t="str">
        <f>IF(ISBLANK(JQ9),"",JQ9)</f>
        <v/>
      </c>
      <c r="JU121" s="260"/>
      <c r="JV121" s="261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60" t="str">
        <f>IF(ISBLANK(JX9),"",JX9)</f>
        <v/>
      </c>
      <c r="KB121" s="260"/>
      <c r="KC121" s="261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60" t="str">
        <f>IF(ISBLANK(KE9),"",KE9)</f>
        <v/>
      </c>
      <c r="KI121" s="260"/>
      <c r="KJ121" s="261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60" t="str">
        <f>IF(ISBLANK(KL9),"",KL9)</f>
        <v/>
      </c>
      <c r="KP121" s="260"/>
      <c r="KQ121" s="261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60" t="str">
        <f>IF(ISBLANK(KS9),"",KS9)</f>
        <v/>
      </c>
      <c r="KW121" s="260"/>
      <c r="KX121" s="261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60" t="str">
        <f>IF(ISBLANK(KZ9),"",KZ9)</f>
        <v/>
      </c>
      <c r="LD121" s="260"/>
      <c r="LE121" s="261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60" t="str">
        <f>IF(ISBLANK(LG9),"",LG9)</f>
        <v/>
      </c>
      <c r="LK121" s="260"/>
      <c r="LL121" s="261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60" t="str">
        <f>IF(ISBLANK(LN9),"",LN9)</f>
        <v/>
      </c>
      <c r="LR121" s="260"/>
      <c r="LS121" s="261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60" t="str">
        <f>IF(ISBLANK(LU9),"",LU9)</f>
        <v/>
      </c>
      <c r="LY121" s="260"/>
      <c r="LZ121" s="261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60" t="str">
        <f>IF(ISBLANK(MB9),"",MB9)</f>
        <v/>
      </c>
      <c r="MF121" s="260"/>
      <c r="MG121" s="261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60" t="str">
        <f>IF(ISBLANK(MI9),"",MI9)</f>
        <v/>
      </c>
      <c r="MM121" s="260"/>
      <c r="MN121" s="261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60" t="str">
        <f>IF(ISBLANK(MP9),"",MP9)</f>
        <v/>
      </c>
      <c r="MT121" s="260"/>
      <c r="MU121" s="261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60" t="str">
        <f>IF(ISBLANK(MW9),"",MW9)</f>
        <v/>
      </c>
      <c r="NA121" s="260"/>
      <c r="NB121" s="261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60" t="str">
        <f>IF(ISBLANK(ND9),"",ND9)</f>
        <v/>
      </c>
      <c r="NH121" s="260"/>
      <c r="NI121" s="261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60" t="str">
        <f>IF(ISBLANK(NK9),"",NK9)</f>
        <v/>
      </c>
      <c r="NO121" s="260"/>
      <c r="NP121" s="261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60" t="str">
        <f>IF(ISBLANK(NR9),"",NR9)</f>
        <v/>
      </c>
      <c r="NV121" s="260"/>
      <c r="NW121" s="261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60" t="str">
        <f>IF(ISBLANK(NY9),"",NY9)</f>
        <v/>
      </c>
      <c r="OC121" s="260"/>
      <c r="OD121" s="261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60" t="str">
        <f>IF(ISBLANK(OF9),"",OF9)</f>
        <v/>
      </c>
      <c r="OJ121" s="260"/>
      <c r="OK121" s="261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60" t="str">
        <f>IF(ISBLANK(OM9),"",OM9)</f>
        <v/>
      </c>
      <c r="OQ121" s="260"/>
      <c r="OR121" s="261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60" t="str">
        <f>IF(ISBLANK(OT9),"",OT9)</f>
        <v/>
      </c>
      <c r="OX121" s="260"/>
      <c r="OY121" s="261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60" t="str">
        <f>IF(ISBLANK(PA9),"",PA9)</f>
        <v/>
      </c>
      <c r="PE121" s="260"/>
      <c r="PF121" s="261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60" t="str">
        <f>IF(ISBLANK(PH9),"",PH9)</f>
        <v/>
      </c>
      <c r="PL121" s="260"/>
      <c r="PM121" s="261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60" t="str">
        <f>IF(ISBLANK(PO9),"",PO9)</f>
        <v/>
      </c>
      <c r="PS121" s="260"/>
      <c r="PT121" s="261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60" t="str">
        <f>IF(ISBLANK(PV9),"",PV9)</f>
        <v/>
      </c>
      <c r="PZ121" s="260"/>
      <c r="QA121" s="261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60" t="str">
        <f>IF(ISBLANK(QC9),"",QC9)</f>
        <v/>
      </c>
      <c r="QG121" s="260"/>
      <c r="QH121" s="261"/>
      <c r="QI121" s="135"/>
      <c r="QJ121" s="135"/>
    </row>
    <row r="122" spans="1:452" ht="15" customHeight="1">
      <c r="A122" s="291"/>
      <c r="B122" s="155" t="s">
        <v>196</v>
      </c>
      <c r="C122" s="149"/>
      <c r="D122" s="259">
        <f>IF(ISBLANK(I3),"",COUNTIF(G12:G112,"=20")+COUNTIF(G12:G112,"=30"))</f>
        <v>11</v>
      </c>
      <c r="E122" s="259"/>
      <c r="F122" s="257">
        <f>IF(ISBLANK(I3),"",D122/D114)</f>
        <v>0.19298245614035087</v>
      </c>
      <c r="G122" s="257"/>
      <c r="H122" s="146"/>
      <c r="I122" s="160"/>
      <c r="J122" s="152"/>
      <c r="K122" s="259">
        <f>IF(ISBLANK(P3),"",COUNTIF(N12:N112,"=20")+COUNTIF(N12:N112,"=30"))</f>
        <v>7</v>
      </c>
      <c r="L122" s="259"/>
      <c r="M122" s="257">
        <f>IF(ISBLANK(P3),"",K122/K114)</f>
        <v>0.11666666666666667</v>
      </c>
      <c r="N122" s="257"/>
      <c r="O122" s="146"/>
      <c r="P122" s="160"/>
      <c r="Q122" s="153"/>
      <c r="R122" s="259">
        <f>IF(ISBLANK(W3),"",COUNTIF(U12:U112,"=20")+COUNTIF(U12:U112,"=30"))</f>
        <v>0</v>
      </c>
      <c r="S122" s="259"/>
      <c r="T122" s="257">
        <f>IF(ISBLANK(W3),"",R122/R114)</f>
        <v>0</v>
      </c>
      <c r="U122" s="257"/>
      <c r="V122" s="146"/>
      <c r="W122" s="160"/>
      <c r="X122" s="153"/>
      <c r="Y122" s="259">
        <f>IF(ISBLANK(AD3),"",COUNTIF(AB12:AB112,"=20")+COUNTIF(AB12:AB112,"=30"))</f>
        <v>0</v>
      </c>
      <c r="Z122" s="259"/>
      <c r="AA122" s="257">
        <f>IF(ISBLANK(AD3),"",Y122/Y114)</f>
        <v>0</v>
      </c>
      <c r="AB122" s="257"/>
      <c r="AC122" s="146"/>
      <c r="AD122" s="160"/>
      <c r="AE122" s="153"/>
      <c r="AF122" s="259">
        <f>IF(ISBLANK(AK3),"",COUNTIF(AI12:AI112,"=20")+COUNTIF(AI12:AI112,"=30"))</f>
        <v>5</v>
      </c>
      <c r="AG122" s="259"/>
      <c r="AH122" s="257">
        <f>IF(ISBLANK(AK3),"",AF122/AF114)</f>
        <v>8.4745762711864403E-2</v>
      </c>
      <c r="AI122" s="257"/>
      <c r="AJ122" s="146"/>
      <c r="AK122" s="160"/>
      <c r="AL122" s="153"/>
      <c r="AM122" s="259" t="str">
        <f>IF(ISBLANK(AR3),"",COUNTIF(AP12:AP112,"=20")+COUNTIF(AP12:AP112,"=30"))</f>
        <v/>
      </c>
      <c r="AN122" s="259"/>
      <c r="AO122" s="257" t="str">
        <f>IF(ISBLANK(AR3),"",AM122/AM114)</f>
        <v/>
      </c>
      <c r="AP122" s="257"/>
      <c r="AQ122" s="146"/>
      <c r="AR122" s="160"/>
      <c r="AS122" s="153"/>
      <c r="AT122" s="259" t="str">
        <f>IF(ISBLANK(AY3),"",COUNTIF(AW12:AW112,"=20")+COUNTIF(AW12:AW112,"=30"))</f>
        <v/>
      </c>
      <c r="AU122" s="259"/>
      <c r="AV122" s="257" t="str">
        <f>IF(ISBLANK(AY3),"",AT122/AT114)</f>
        <v/>
      </c>
      <c r="AW122" s="257"/>
      <c r="AX122" s="146"/>
      <c r="AY122" s="160"/>
      <c r="AZ122" s="153"/>
      <c r="BA122" s="259" t="str">
        <f>IF(ISBLANK(BF3),"",COUNTIF(BD12:BD112,"=20")+COUNTIF(BD12:BD112,"=30"))</f>
        <v/>
      </c>
      <c r="BB122" s="259"/>
      <c r="BC122" s="257" t="str">
        <f>IF(ISBLANK(BF3),"",BA122/BA114)</f>
        <v/>
      </c>
      <c r="BD122" s="257"/>
      <c r="BE122" s="146"/>
      <c r="BF122" s="160"/>
      <c r="BG122" s="153"/>
      <c r="BH122" s="259" t="str">
        <f>IF(ISBLANK(BM3),"",COUNTIF(BK12:BK112,"=20")+COUNTIF(BK12:BK112,"=30"))</f>
        <v/>
      </c>
      <c r="BI122" s="259"/>
      <c r="BJ122" s="257" t="str">
        <f>IF(ISBLANK(BM3),"",BH122/BH114)</f>
        <v/>
      </c>
      <c r="BK122" s="257"/>
      <c r="BL122" s="146"/>
      <c r="BM122" s="160"/>
      <c r="BN122" s="153"/>
      <c r="BO122" s="259" t="str">
        <f>IF(ISBLANK(BT3),"",COUNTIF(BR12:BR112,"=20")+COUNTIF(BR12:BR112,"=30"))</f>
        <v/>
      </c>
      <c r="BP122" s="259"/>
      <c r="BQ122" s="257" t="str">
        <f>IF(ISBLANK(BT3),"",BO122/BO114)</f>
        <v/>
      </c>
      <c r="BR122" s="257"/>
      <c r="BS122" s="146"/>
      <c r="BT122" s="160"/>
      <c r="BU122" s="153"/>
      <c r="BV122" s="259" t="str">
        <f>IF(ISBLANK(CA3),"",COUNTIF(BY12:BY112,"=20")+COUNTIF(BY12:BY112,"=30"))</f>
        <v/>
      </c>
      <c r="BW122" s="259"/>
      <c r="BX122" s="257" t="str">
        <f>IF(ISBLANK(CA3),"",BV122/BV114)</f>
        <v/>
      </c>
      <c r="BY122" s="257"/>
      <c r="BZ122" s="146"/>
      <c r="CA122" s="160"/>
      <c r="CB122" s="153"/>
      <c r="CC122" s="259" t="str">
        <f>IF(ISBLANK(CH3),"",COUNTIF(CF12:CF112,"=20")+COUNTIF(CF12:CF112,"=30"))</f>
        <v/>
      </c>
      <c r="CD122" s="259"/>
      <c r="CE122" s="257" t="str">
        <f>IF(ISBLANK(CH3),"",CC122/CC114)</f>
        <v/>
      </c>
      <c r="CF122" s="257"/>
      <c r="CG122" s="146"/>
      <c r="CH122" s="160"/>
      <c r="CI122" s="153"/>
      <c r="CJ122" s="259" t="str">
        <f>IF(ISBLANK(CO3),"",COUNTIF(CM12:CM112,"=20")+COUNTIF(CM12:CM112,"=30"))</f>
        <v/>
      </c>
      <c r="CK122" s="259"/>
      <c r="CL122" s="257" t="str">
        <f>IF(ISBLANK(CO3),"",CJ122/CJ114)</f>
        <v/>
      </c>
      <c r="CM122" s="257"/>
      <c r="CN122" s="146"/>
      <c r="CO122" s="160"/>
      <c r="CP122" s="153"/>
      <c r="CQ122" s="259" t="str">
        <f>IF(ISBLANK(CV3),"",COUNTIF(CT12:CT112,"=20")+COUNTIF(CT12:CT112,"=30"))</f>
        <v/>
      </c>
      <c r="CR122" s="259"/>
      <c r="CS122" s="257" t="str">
        <f>IF(ISBLANK(CV3),"",CQ122/CQ114)</f>
        <v/>
      </c>
      <c r="CT122" s="257"/>
      <c r="CU122" s="146"/>
      <c r="CV122" s="160"/>
      <c r="CW122" s="153"/>
      <c r="CX122" s="259" t="str">
        <f>IF(ISBLANK(DC3),"",COUNTIF(DA12:DA112,"=20")+COUNTIF(DA12:DA112,"=30"))</f>
        <v/>
      </c>
      <c r="CY122" s="259"/>
      <c r="CZ122" s="257" t="str">
        <f>IF(ISBLANK(DC3),"",CX122/CX114)</f>
        <v/>
      </c>
      <c r="DA122" s="257"/>
      <c r="DB122" s="146"/>
      <c r="DC122" s="160"/>
      <c r="DD122" s="153"/>
      <c r="DE122" s="259" t="str">
        <f>IF(ISBLANK(DJ3),"",COUNTIF(DH12:DH112,"=20")+COUNTIF(DH12:DH112,"=30"))</f>
        <v/>
      </c>
      <c r="DF122" s="259"/>
      <c r="DG122" s="257" t="str">
        <f>IF(ISBLANK(DJ3),"",DE122/DE114)</f>
        <v/>
      </c>
      <c r="DH122" s="257"/>
      <c r="DI122" s="146"/>
      <c r="DJ122" s="160"/>
      <c r="DK122" s="153"/>
      <c r="DL122" s="259" t="str">
        <f>IF(ISBLANK(DQ3),"",COUNTIF(DO12:DO112,"=20")+COUNTIF(DO12:DO112,"=30"))</f>
        <v/>
      </c>
      <c r="DM122" s="259"/>
      <c r="DN122" s="257" t="str">
        <f>IF(ISBLANK(DQ3),"",DL122/DL114)</f>
        <v/>
      </c>
      <c r="DO122" s="257"/>
      <c r="DP122" s="146"/>
      <c r="DQ122" s="160"/>
      <c r="DR122" s="153"/>
      <c r="DS122" s="259" t="str">
        <f>IF(ISBLANK(DX3),"",COUNTIF(DV12:DV112,"=20")+COUNTIF(DV12:DV112,"=30"))</f>
        <v/>
      </c>
      <c r="DT122" s="259"/>
      <c r="DU122" s="257" t="str">
        <f>IF(ISBLANK(DX3),"",DS122/DS114)</f>
        <v/>
      </c>
      <c r="DV122" s="257"/>
      <c r="DW122" s="146"/>
      <c r="DX122" s="160"/>
      <c r="DY122" s="153"/>
      <c r="DZ122" s="259" t="str">
        <f>IF(ISBLANK(EE3),"",COUNTIF(EC12:EC112,"=20")+COUNTIF(EC12:EC112,"=30"))</f>
        <v/>
      </c>
      <c r="EA122" s="259"/>
      <c r="EB122" s="257" t="str">
        <f>IF(ISBLANK(EE3),"",DZ122/DZ114)</f>
        <v/>
      </c>
      <c r="EC122" s="257"/>
      <c r="ED122" s="146"/>
      <c r="EE122" s="160"/>
      <c r="EF122" s="153"/>
      <c r="EG122" s="259" t="str">
        <f>IF(ISBLANK(EL3),"",COUNTIF(EJ12:EJ112,"=20")+COUNTIF(EJ12:EJ112,"=30"))</f>
        <v/>
      </c>
      <c r="EH122" s="259"/>
      <c r="EI122" s="257" t="str">
        <f>IF(ISBLANK(EL3),"",EG122/EG114)</f>
        <v/>
      </c>
      <c r="EJ122" s="257"/>
      <c r="EK122" s="146"/>
      <c r="EL122" s="160"/>
      <c r="EM122" s="153"/>
      <c r="EN122" s="259" t="str">
        <f>IF(ISBLANK(ES3),"",COUNTIF(EQ12:EQ112,"=20")+COUNTIF(EQ12:EQ112,"=30"))</f>
        <v/>
      </c>
      <c r="EO122" s="259"/>
      <c r="EP122" s="257" t="str">
        <f>IF(ISBLANK(ES3),"",EN122/EN114)</f>
        <v/>
      </c>
      <c r="EQ122" s="257"/>
      <c r="ER122" s="146"/>
      <c r="ES122" s="160"/>
      <c r="ET122" s="153"/>
      <c r="EU122" s="259" t="str">
        <f>IF(ISBLANK(EZ3),"",COUNTIF(EX12:EX112,"=20")+COUNTIF(EX12:EX112,"=30"))</f>
        <v/>
      </c>
      <c r="EV122" s="259"/>
      <c r="EW122" s="257" t="str">
        <f>IF(ISBLANK(EZ3),"",EU122/EU114)</f>
        <v/>
      </c>
      <c r="EX122" s="257"/>
      <c r="EY122" s="146"/>
      <c r="EZ122" s="160"/>
      <c r="FA122" s="153"/>
      <c r="FB122" s="259" t="str">
        <f>IF(ISBLANK(FG3),"",COUNTIF(FE12:FE112,"=20")+COUNTIF(FE12:FE112,"=30"))</f>
        <v/>
      </c>
      <c r="FC122" s="259"/>
      <c r="FD122" s="257" t="str">
        <f>IF(ISBLANK(FG3),"",FB122/FB114)</f>
        <v/>
      </c>
      <c r="FE122" s="257"/>
      <c r="FF122" s="146"/>
      <c r="FG122" s="160"/>
      <c r="FH122" s="153"/>
      <c r="FI122" s="259" t="str">
        <f>IF(ISBLANK(FN3),"",COUNTIF(FL12:FL112,"=20")+COUNTIF(FL12:FL112,"=30"))</f>
        <v/>
      </c>
      <c r="FJ122" s="259"/>
      <c r="FK122" s="257" t="str">
        <f>IF(ISBLANK(FN3),"",FI122/FI114)</f>
        <v/>
      </c>
      <c r="FL122" s="257"/>
      <c r="FM122" s="146"/>
      <c r="FN122" s="160"/>
      <c r="FO122" s="153"/>
      <c r="FP122" s="259" t="str">
        <f>IF(ISBLANK(FU3),"",COUNTIF(FS12:FS112,"=20")+COUNTIF(FS12:FS112,"=30"))</f>
        <v/>
      </c>
      <c r="FQ122" s="259"/>
      <c r="FR122" s="257" t="str">
        <f>IF(ISBLANK(FU3),"",FP122/FP114)</f>
        <v/>
      </c>
      <c r="FS122" s="257"/>
      <c r="FT122" s="146"/>
      <c r="FU122" s="160"/>
      <c r="FV122" s="153"/>
      <c r="FW122" s="259" t="str">
        <f>IF(ISBLANK(GB3),"",COUNTIF(FZ12:FZ112,"=20")+COUNTIF(FZ12:FZ112,"=30"))</f>
        <v/>
      </c>
      <c r="FX122" s="259"/>
      <c r="FY122" s="257" t="str">
        <f>IF(ISBLANK(GB3),"",FW122/FW114)</f>
        <v/>
      </c>
      <c r="FZ122" s="257"/>
      <c r="GA122" s="146"/>
      <c r="GB122" s="160"/>
      <c r="GC122" s="153"/>
      <c r="GD122" s="259" t="str">
        <f>IF(ISBLANK(GI3),"",COUNTIF(GG12:GG112,"=20")+COUNTIF(GG12:GG112,"=30"))</f>
        <v/>
      </c>
      <c r="GE122" s="259"/>
      <c r="GF122" s="257" t="str">
        <f>IF(ISBLANK(GI3),"",GD122/GD114)</f>
        <v/>
      </c>
      <c r="GG122" s="257"/>
      <c r="GH122" s="146"/>
      <c r="GI122" s="160"/>
      <c r="GJ122" s="153"/>
      <c r="GK122" s="259" t="str">
        <f>IF(ISBLANK(GP3),"",COUNTIF(GN12:GN112,"=20")+COUNTIF(GN12:GN112,"=30"))</f>
        <v/>
      </c>
      <c r="GL122" s="259"/>
      <c r="GM122" s="257" t="str">
        <f>IF(ISBLANK(GP3),"",GK122/GK114)</f>
        <v/>
      </c>
      <c r="GN122" s="257"/>
      <c r="GO122" s="146"/>
      <c r="GP122" s="160"/>
      <c r="GQ122" s="153"/>
      <c r="GR122" s="259" t="str">
        <f>IF(ISBLANK(GW3),"",COUNTIF(GU12:GU112,"=20")+COUNTIF(GU12:GU112,"=30"))</f>
        <v/>
      </c>
      <c r="GS122" s="259"/>
      <c r="GT122" s="257" t="str">
        <f>IF(ISBLANK(GW3),"",GR122/GR114)</f>
        <v/>
      </c>
      <c r="GU122" s="257"/>
      <c r="GV122" s="146"/>
      <c r="GW122" s="160"/>
      <c r="GX122" s="153"/>
      <c r="GY122" s="259" t="str">
        <f>IF(ISBLANK(HD3),"",COUNTIF(HB12:HB112,"=20")+COUNTIF(HB12:HB112,"=30"))</f>
        <v/>
      </c>
      <c r="GZ122" s="259"/>
      <c r="HA122" s="257" t="str">
        <f>IF(ISBLANK(HD3),"",GY122/GY114)</f>
        <v/>
      </c>
      <c r="HB122" s="257"/>
      <c r="HC122" s="146"/>
      <c r="HD122" s="160"/>
      <c r="HE122" s="153"/>
      <c r="HF122" s="259" t="str">
        <f>IF(ISBLANK(HK3),"",COUNTIF(HI12:HI112,"=20")+COUNTIF(HI12:HI112,"=30"))</f>
        <v/>
      </c>
      <c r="HG122" s="259"/>
      <c r="HH122" s="257" t="str">
        <f>IF(ISBLANK(HK3),"",HF122/HF114)</f>
        <v/>
      </c>
      <c r="HI122" s="257"/>
      <c r="HJ122" s="146"/>
      <c r="HK122" s="160"/>
      <c r="HL122" s="153"/>
      <c r="HM122" s="259" t="str">
        <f>IF(ISBLANK(HR3),"",COUNTIF(HP12:HP112,"=20")+COUNTIF(HP12:HP112,"=30"))</f>
        <v/>
      </c>
      <c r="HN122" s="259"/>
      <c r="HO122" s="257" t="str">
        <f>IF(ISBLANK(HR3),"",HM122/HM114)</f>
        <v/>
      </c>
      <c r="HP122" s="257"/>
      <c r="HQ122" s="146"/>
      <c r="HR122" s="160"/>
      <c r="HS122" s="153"/>
      <c r="HT122" s="259" t="str">
        <f>IF(ISBLANK(HY3),"",COUNTIF(HW12:HW112,"=20")+COUNTIF(HW12:HW112,"=30"))</f>
        <v/>
      </c>
      <c r="HU122" s="259"/>
      <c r="HV122" s="257" t="str">
        <f>IF(ISBLANK(HY3),"",HT122/HT114)</f>
        <v/>
      </c>
      <c r="HW122" s="257"/>
      <c r="HX122" s="146"/>
      <c r="HY122" s="160"/>
      <c r="HZ122" s="153"/>
      <c r="IA122" s="259" t="str">
        <f>IF(ISBLANK(IF3),"",COUNTIF(ID12:ID112,"=20")+COUNTIF(ID12:ID112,"=30"))</f>
        <v/>
      </c>
      <c r="IB122" s="259"/>
      <c r="IC122" s="257" t="str">
        <f>IF(ISBLANK(IF3),"",IA122/IA114)</f>
        <v/>
      </c>
      <c r="ID122" s="257"/>
      <c r="IE122" s="146"/>
      <c r="IF122" s="160"/>
      <c r="IG122" s="153"/>
      <c r="IH122" s="259" t="str">
        <f>IF(ISBLANK(IM3),"",COUNTIF(IK12:IK112,"=20")+COUNTIF(IK12:IK112,"=30"))</f>
        <v/>
      </c>
      <c r="II122" s="259"/>
      <c r="IJ122" s="257" t="str">
        <f>IF(ISBLANK(IM3),"",IH122/IH114)</f>
        <v/>
      </c>
      <c r="IK122" s="257"/>
      <c r="IL122" s="146"/>
      <c r="IM122" s="160"/>
      <c r="IN122" s="153"/>
      <c r="IO122" s="259" t="str">
        <f>IF(ISBLANK(IT3),"",COUNTIF(IR12:IR112,"=20")+COUNTIF(IR12:IR112,"=30"))</f>
        <v/>
      </c>
      <c r="IP122" s="259"/>
      <c r="IQ122" s="257" t="str">
        <f>IF(ISBLANK(IT3),"",IO122/IO114)</f>
        <v/>
      </c>
      <c r="IR122" s="257"/>
      <c r="IS122" s="146"/>
      <c r="IT122" s="160"/>
      <c r="IU122" s="153"/>
      <c r="IV122" s="259" t="str">
        <f>IF(ISBLANK(JA3),"",COUNTIF(IY12:IY112,"=20")+COUNTIF(IY12:IY112,"=30"))</f>
        <v/>
      </c>
      <c r="IW122" s="259"/>
      <c r="IX122" s="257" t="str">
        <f>IF(ISBLANK(JA3),"",IV122/IV114)</f>
        <v/>
      </c>
      <c r="IY122" s="257"/>
      <c r="IZ122" s="146"/>
      <c r="JA122" s="160"/>
      <c r="JB122" s="153"/>
      <c r="JC122" s="259" t="str">
        <f>IF(ISBLANK(JH3),"",COUNTIF(JF12:JF112,"=20")+COUNTIF(JF12:JF112,"=30"))</f>
        <v/>
      </c>
      <c r="JD122" s="259"/>
      <c r="JE122" s="257" t="str">
        <f>IF(ISBLANK(JH3),"",JC122/JC114)</f>
        <v/>
      </c>
      <c r="JF122" s="257"/>
      <c r="JG122" s="146"/>
      <c r="JH122" s="160"/>
      <c r="JI122" s="153"/>
      <c r="JJ122" s="259" t="str">
        <f>IF(ISBLANK(JO3),"",COUNTIF(JM12:JM112,"=20")+COUNTIF(JM12:JM112,"=30"))</f>
        <v/>
      </c>
      <c r="JK122" s="259"/>
      <c r="JL122" s="257" t="str">
        <f>IF(ISBLANK(JO3),"",JJ122/JJ114)</f>
        <v/>
      </c>
      <c r="JM122" s="257"/>
      <c r="JN122" s="146"/>
      <c r="JO122" s="160"/>
      <c r="JP122" s="153"/>
      <c r="JQ122" s="259" t="str">
        <f>IF(ISBLANK(JV3),"",COUNTIF(JT12:JT112,"=20")+COUNTIF(JT12:JT112,"=30"))</f>
        <v/>
      </c>
      <c r="JR122" s="259"/>
      <c r="JS122" s="257" t="str">
        <f>IF(ISBLANK(JV3),"",JQ122/JQ114)</f>
        <v/>
      </c>
      <c r="JT122" s="257"/>
      <c r="JU122" s="146"/>
      <c r="JV122" s="160"/>
      <c r="JW122" s="153"/>
      <c r="JX122" s="259" t="str">
        <f>IF(ISBLANK(KC3),"",COUNTIF(KA12:KA112,"=20")+COUNTIF(KA12:KA112,"=30"))</f>
        <v/>
      </c>
      <c r="JY122" s="259"/>
      <c r="JZ122" s="257" t="str">
        <f>IF(ISBLANK(KC3),"",JX122/JX114)</f>
        <v/>
      </c>
      <c r="KA122" s="257"/>
      <c r="KB122" s="146"/>
      <c r="KC122" s="160"/>
      <c r="KD122" s="153"/>
      <c r="KE122" s="259" t="str">
        <f>IF(ISBLANK(KJ3),"",COUNTIF(KH12:KH112,"=20")+COUNTIF(KH12:KH112,"=30"))</f>
        <v/>
      </c>
      <c r="KF122" s="259"/>
      <c r="KG122" s="257" t="str">
        <f>IF(ISBLANK(KJ3),"",KE122/KE114)</f>
        <v/>
      </c>
      <c r="KH122" s="257"/>
      <c r="KI122" s="146"/>
      <c r="KJ122" s="160"/>
      <c r="KK122" s="153"/>
      <c r="KL122" s="259" t="str">
        <f>IF(ISBLANK(KQ3),"",COUNTIF(KO12:KO112,"=20")+COUNTIF(KO12:KO112,"=30"))</f>
        <v/>
      </c>
      <c r="KM122" s="259"/>
      <c r="KN122" s="257" t="str">
        <f>IF(ISBLANK(KQ3),"",KL122/KL114)</f>
        <v/>
      </c>
      <c r="KO122" s="257"/>
      <c r="KP122" s="146"/>
      <c r="KQ122" s="160"/>
      <c r="KR122" s="153"/>
      <c r="KS122" s="259" t="str">
        <f>IF(ISBLANK(KX3),"",COUNTIF(KV12:KV112,"=20")+COUNTIF(KV12:KV112,"=30"))</f>
        <v/>
      </c>
      <c r="KT122" s="259"/>
      <c r="KU122" s="257" t="str">
        <f>IF(ISBLANK(KX3),"",KS122/KS114)</f>
        <v/>
      </c>
      <c r="KV122" s="257"/>
      <c r="KW122" s="146"/>
      <c r="KX122" s="160"/>
      <c r="KY122" s="154"/>
      <c r="KZ122" s="259" t="str">
        <f>IF(ISBLANK(LE3),"",COUNTIF(LC12:LC112,"=20")+COUNTIF(LC12:LC112,"=30"))</f>
        <v/>
      </c>
      <c r="LA122" s="259"/>
      <c r="LB122" s="257" t="str">
        <f>IF(ISBLANK(LE3),"",KZ122/KZ114)</f>
        <v/>
      </c>
      <c r="LC122" s="257"/>
      <c r="LD122" s="146"/>
      <c r="LE122" s="160"/>
      <c r="LF122" s="153"/>
      <c r="LG122" s="259" t="str">
        <f>IF(ISBLANK(LL3),"",COUNTIF(LJ12:LJ112,"=20")+COUNTIF(LJ12:LJ112,"=30"))</f>
        <v/>
      </c>
      <c r="LH122" s="259"/>
      <c r="LI122" s="257" t="str">
        <f>IF(ISBLANK(LL3),"",LG122/LG114)</f>
        <v/>
      </c>
      <c r="LJ122" s="257"/>
      <c r="LK122" s="146"/>
      <c r="LL122" s="160"/>
      <c r="LM122" s="153"/>
      <c r="LN122" s="259" t="str">
        <f>IF(ISBLANK(LS3),"",COUNTIF(LQ12:LQ112,"=20")+COUNTIF(LQ12:LQ112,"=30"))</f>
        <v/>
      </c>
      <c r="LO122" s="259"/>
      <c r="LP122" s="257" t="str">
        <f>IF(ISBLANK(LS3),"",LN122/LN114)</f>
        <v/>
      </c>
      <c r="LQ122" s="257"/>
      <c r="LR122" s="146"/>
      <c r="LS122" s="160"/>
      <c r="LT122" s="153"/>
      <c r="LU122" s="259" t="str">
        <f>IF(ISBLANK(LZ3),"",COUNTIF(LX12:LX112,"=20")+COUNTIF(LX12:LX112,"=30"))</f>
        <v/>
      </c>
      <c r="LV122" s="259"/>
      <c r="LW122" s="257" t="str">
        <f>IF(ISBLANK(LZ3),"",LU122/LU114)</f>
        <v/>
      </c>
      <c r="LX122" s="257"/>
      <c r="LY122" s="146"/>
      <c r="LZ122" s="160"/>
      <c r="MA122" s="153"/>
      <c r="MB122" s="259" t="str">
        <f>IF(ISBLANK(MG3),"",COUNTIF(ME12:ME112,"=20")+COUNTIF(ME12:ME112,"=30"))</f>
        <v/>
      </c>
      <c r="MC122" s="259"/>
      <c r="MD122" s="257" t="str">
        <f>IF(ISBLANK(MG3),"",MB122/MB114)</f>
        <v/>
      </c>
      <c r="ME122" s="257"/>
      <c r="MF122" s="146"/>
      <c r="MG122" s="160"/>
      <c r="MH122" s="153"/>
      <c r="MI122" s="259" t="str">
        <f>IF(ISBLANK(MN3),"",COUNTIF(ML12:ML112,"=20")+COUNTIF(ML12:ML112,"=30"))</f>
        <v/>
      </c>
      <c r="MJ122" s="259"/>
      <c r="MK122" s="257" t="str">
        <f>IF(ISBLANK(MN3),"",MI122/MI114)</f>
        <v/>
      </c>
      <c r="ML122" s="257"/>
      <c r="MM122" s="146"/>
      <c r="MN122" s="160"/>
      <c r="MO122" s="153"/>
      <c r="MP122" s="259" t="str">
        <f>IF(ISBLANK(MU3),"",COUNTIF(MS12:MS112,"=20")+COUNTIF(MS12:MS112,"=30"))</f>
        <v/>
      </c>
      <c r="MQ122" s="259"/>
      <c r="MR122" s="257" t="str">
        <f>IF(ISBLANK(MU3),"",MP122/MP114)</f>
        <v/>
      </c>
      <c r="MS122" s="257"/>
      <c r="MT122" s="146"/>
      <c r="MU122" s="160"/>
      <c r="MV122" s="153"/>
      <c r="MW122" s="259" t="str">
        <f>IF(ISBLANK(NB3),"",COUNTIF(MZ12:MZ112,"=20")+COUNTIF(MZ12:MZ112,"=30"))</f>
        <v/>
      </c>
      <c r="MX122" s="259"/>
      <c r="MY122" s="257" t="str">
        <f>IF(ISBLANK(NB3),"",MW122/MW114)</f>
        <v/>
      </c>
      <c r="MZ122" s="257"/>
      <c r="NA122" s="146"/>
      <c r="NB122" s="160"/>
      <c r="NC122" s="153"/>
      <c r="ND122" s="259" t="str">
        <f>IF(ISBLANK(NI3),"",COUNTIF(NG12:NG112,"=20")+COUNTIF(NG12:NG112,"=30"))</f>
        <v/>
      </c>
      <c r="NE122" s="259"/>
      <c r="NF122" s="257" t="str">
        <f>IF(ISBLANK(NI3),"",ND122/ND114)</f>
        <v/>
      </c>
      <c r="NG122" s="257"/>
      <c r="NH122" s="146"/>
      <c r="NI122" s="160"/>
      <c r="NJ122" s="153"/>
      <c r="NK122" s="259" t="str">
        <f>IF(ISBLANK(NP3),"",COUNTIF(NN12:NN112,"=20")+COUNTIF(NN12:NN112,"=30"))</f>
        <v/>
      </c>
      <c r="NL122" s="259"/>
      <c r="NM122" s="257" t="str">
        <f>IF(ISBLANK(NP3),"",NK122/NK114)</f>
        <v/>
      </c>
      <c r="NN122" s="257"/>
      <c r="NO122" s="146"/>
      <c r="NP122" s="160"/>
      <c r="NQ122" s="153"/>
      <c r="NR122" s="259" t="str">
        <f>IF(ISBLANK(NW3),"",COUNTIF(NU12:NU112,"=20")+COUNTIF(NU12:NU112,"=30"))</f>
        <v/>
      </c>
      <c r="NS122" s="259"/>
      <c r="NT122" s="257" t="str">
        <f>IF(ISBLANK(NW3),"",NR122/NR114)</f>
        <v/>
      </c>
      <c r="NU122" s="257"/>
      <c r="NV122" s="146"/>
      <c r="NW122" s="160"/>
      <c r="NX122" s="153"/>
      <c r="NY122" s="259" t="str">
        <f>IF(ISBLANK(OD3),"",COUNTIF(OB12:OB112,"=20")+COUNTIF(OB12:OB112,"=30"))</f>
        <v/>
      </c>
      <c r="NZ122" s="259"/>
      <c r="OA122" s="257" t="str">
        <f>IF(ISBLANK(OD3),"",NY122/NY114)</f>
        <v/>
      </c>
      <c r="OB122" s="257"/>
      <c r="OC122" s="146"/>
      <c r="OD122" s="160"/>
      <c r="OE122" s="153"/>
      <c r="OF122" s="259" t="str">
        <f>IF(ISBLANK(OK3),"",COUNTIF(OI12:OI112,"=20")+COUNTIF(OI12:OI112,"=30"))</f>
        <v/>
      </c>
      <c r="OG122" s="259"/>
      <c r="OH122" s="257" t="str">
        <f>IF(ISBLANK(OK3),"",OF122/OF114)</f>
        <v/>
      </c>
      <c r="OI122" s="257"/>
      <c r="OJ122" s="146"/>
      <c r="OK122" s="160"/>
      <c r="OL122" s="153"/>
      <c r="OM122" s="259" t="str">
        <f>IF(ISBLANK(OR3),"",COUNTIF(OP12:OP112,"=20")+COUNTIF(OP12:OP112,"=30"))</f>
        <v/>
      </c>
      <c r="ON122" s="259"/>
      <c r="OO122" s="257" t="str">
        <f>IF(ISBLANK(OR3),"",OM122/OM114)</f>
        <v/>
      </c>
      <c r="OP122" s="257"/>
      <c r="OQ122" s="146"/>
      <c r="OR122" s="160"/>
      <c r="OS122" s="153"/>
      <c r="OT122" s="259" t="str">
        <f>IF(ISBLANK(OY3),"",COUNTIF(OW12:OW112,"=20")+COUNTIF(OW12:OW112,"=30"))</f>
        <v/>
      </c>
      <c r="OU122" s="259"/>
      <c r="OV122" s="257" t="str">
        <f>IF(ISBLANK(OY3),"",OT122/OT114)</f>
        <v/>
      </c>
      <c r="OW122" s="257"/>
      <c r="OX122" s="146"/>
      <c r="OY122" s="160"/>
      <c r="OZ122" s="153"/>
      <c r="PA122" s="259" t="str">
        <f>IF(ISBLANK(PF3),"",COUNTIF(PD12:PD112,"=20")+COUNTIF(PD12:PD112,"=30"))</f>
        <v/>
      </c>
      <c r="PB122" s="259"/>
      <c r="PC122" s="257" t="str">
        <f>IF(ISBLANK(PF3),"",PA122/PA114)</f>
        <v/>
      </c>
      <c r="PD122" s="257"/>
      <c r="PE122" s="146"/>
      <c r="PF122" s="160"/>
      <c r="PG122" s="153"/>
      <c r="PH122" s="259" t="str">
        <f>IF(ISBLANK(PM3),"",COUNTIF(PK12:PK112,"=20")+COUNTIF(PK12:PK112,"=30"))</f>
        <v/>
      </c>
      <c r="PI122" s="259"/>
      <c r="PJ122" s="257" t="str">
        <f>IF(ISBLANK(PM3),"",PH122/PH114)</f>
        <v/>
      </c>
      <c r="PK122" s="257"/>
      <c r="PL122" s="146"/>
      <c r="PM122" s="160"/>
      <c r="PN122" s="153"/>
      <c r="PO122" s="259" t="str">
        <f>IF(ISBLANK(PT3),"",COUNTIF(PR12:PR112,"=20")+COUNTIF(PR12:PR112,"=30"))</f>
        <v/>
      </c>
      <c r="PP122" s="259"/>
      <c r="PQ122" s="257" t="str">
        <f>IF(ISBLANK(PT3),"",PO122/PO114)</f>
        <v/>
      </c>
      <c r="PR122" s="257"/>
      <c r="PS122" s="146"/>
      <c r="PT122" s="160"/>
      <c r="PU122" s="153"/>
      <c r="PV122" s="259" t="str">
        <f>IF(ISBLANK(QA3),"",COUNTIF(PY12:PY112,"=20")+COUNTIF(PY12:PY112,"=30"))</f>
        <v/>
      </c>
      <c r="PW122" s="259"/>
      <c r="PX122" s="257" t="str">
        <f>IF(ISBLANK(QA3),"",PV122/PV114)</f>
        <v/>
      </c>
      <c r="PY122" s="257"/>
      <c r="PZ122" s="146"/>
      <c r="QA122" s="160"/>
      <c r="QB122" s="153"/>
      <c r="QC122" s="259" t="str">
        <f>IF(ISBLANK(QH3),"",COUNTIF(QF12:QF112,"=20")+COUNTIF(QF12:QF112,"=30"))</f>
        <v/>
      </c>
      <c r="QD122" s="259"/>
      <c r="QE122" s="257" t="str">
        <f>IF(ISBLANK(QH3),"",QC122/QC114)</f>
        <v/>
      </c>
      <c r="QF122" s="257"/>
      <c r="QG122" s="146"/>
      <c r="QH122" s="160"/>
      <c r="QI122" s="135"/>
      <c r="QJ122" s="135"/>
    </row>
    <row r="123" spans="1:452" ht="15" customHeight="1">
      <c r="A123" s="291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60" t="str">
        <f>IF(ISBLANK(G6),"",G6)</f>
        <v>Salah</v>
      </c>
      <c r="H123" s="260"/>
      <c r="I123" s="261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60" t="str">
        <f>IF(ISBLANK(N6),"",N6)</f>
        <v>Salah</v>
      </c>
      <c r="O123" s="260"/>
      <c r="P123" s="261"/>
      <c r="Q123" s="153"/>
      <c r="R123" s="158"/>
      <c r="S123" s="161">
        <f>IF(ISBLANK(U6),"",COUNTIF(Tipy!$T$6:$T$106,Výsledky!U123))</f>
        <v>0</v>
      </c>
      <c r="T123" s="159">
        <f>IF(ISBLANK(U6),"",S123/R114)</f>
        <v>0</v>
      </c>
      <c r="U123" s="260" t="str">
        <f>IF(ISBLANK(U6),"",U6)</f>
        <v>Milner</v>
      </c>
      <c r="V123" s="260"/>
      <c r="W123" s="261"/>
      <c r="X123" s="153"/>
      <c r="Y123" s="158"/>
      <c r="Z123" s="161">
        <f>IF(ISBLANK(AB6),"",COUNTIF(Tipy!$Z$6:$Z$106,Výsledky!AB123))</f>
        <v>0</v>
      </c>
      <c r="AA123" s="159">
        <f>IF(ISBLANK(AB6),"",Z123/Y114)</f>
        <v>0</v>
      </c>
      <c r="AB123" s="260" t="str">
        <f>IF(ISBLANK(AB6),"",AB6)</f>
        <v>Carvalho</v>
      </c>
      <c r="AC123" s="260"/>
      <c r="AD123" s="261"/>
      <c r="AE123" s="153"/>
      <c r="AF123" s="158"/>
      <c r="AG123" s="161">
        <f>IF(ISBLANK(AI6),"",COUNTIF(Tipy!$AF$6:$AF$106,Výsledky!AI123))</f>
        <v>0</v>
      </c>
      <c r="AH123" s="159">
        <f>IF(ISBLANK(AI6),"",AG123/AF114)</f>
        <v>0</v>
      </c>
      <c r="AI123" s="260" t="str">
        <f>IF(ISBLANK(AI6),"",AI6)</f>
        <v>Firmino</v>
      </c>
      <c r="AJ123" s="260"/>
      <c r="AK123" s="261"/>
      <c r="AL123" s="153"/>
      <c r="AM123" s="158"/>
      <c r="AN123" s="161" t="str">
        <f>IF(ISBLANK(AP6),"",COUNTIF(Tipy!$AL$6:$AL$106,Výsledky!AP123))</f>
        <v/>
      </c>
      <c r="AO123" s="159" t="str">
        <f>IF(ISBLANK(AP6),"",AN123/AM114)</f>
        <v/>
      </c>
      <c r="AP123" s="260" t="str">
        <f>IF(ISBLANK(AP6),"",AP6)</f>
        <v/>
      </c>
      <c r="AQ123" s="260"/>
      <c r="AR123" s="261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60" t="str">
        <f>IF(ISBLANK(AW6),"",AW6)</f>
        <v/>
      </c>
      <c r="AX123" s="260"/>
      <c r="AY123" s="261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60" t="str">
        <f>IF(ISBLANK(BD6),"",BD6)</f>
        <v/>
      </c>
      <c r="BE123" s="260"/>
      <c r="BF123" s="261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60" t="str">
        <f>IF(ISBLANK(BK6),"",BK6)</f>
        <v/>
      </c>
      <c r="BL123" s="260"/>
      <c r="BM123" s="261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60" t="str">
        <f>IF(ISBLANK(BR6),"",BR6)</f>
        <v/>
      </c>
      <c r="BS123" s="260"/>
      <c r="BT123" s="261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60" t="str">
        <f>IF(ISBLANK(BY6),"",BY6)</f>
        <v/>
      </c>
      <c r="BZ123" s="260"/>
      <c r="CA123" s="261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60" t="str">
        <f>IF(ISBLANK(CF6),"",CF6)</f>
        <v/>
      </c>
      <c r="CG123" s="260"/>
      <c r="CH123" s="261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60" t="str">
        <f>IF(ISBLANK(CM6),"",CM6)</f>
        <v/>
      </c>
      <c r="CN123" s="260"/>
      <c r="CO123" s="261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60" t="str">
        <f>IF(ISBLANK(CT6),"",CT6)</f>
        <v/>
      </c>
      <c r="CU123" s="260"/>
      <c r="CV123" s="261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60" t="str">
        <f>IF(ISBLANK(DA6),"",DA6)</f>
        <v/>
      </c>
      <c r="DB123" s="260"/>
      <c r="DC123" s="261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60" t="str">
        <f>IF(ISBLANK(DH6),"",DH6)</f>
        <v/>
      </c>
      <c r="DI123" s="260"/>
      <c r="DJ123" s="261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60" t="str">
        <f>IF(ISBLANK(DO6),"",DO6)</f>
        <v/>
      </c>
      <c r="DP123" s="260"/>
      <c r="DQ123" s="261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60" t="str">
        <f>IF(ISBLANK(DV6),"",DV6)</f>
        <v/>
      </c>
      <c r="DW123" s="260"/>
      <c r="DX123" s="261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60" t="str">
        <f>IF(ISBLANK(EC6),"",EC6)</f>
        <v/>
      </c>
      <c r="ED123" s="260"/>
      <c r="EE123" s="261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60" t="str">
        <f>IF(ISBLANK(EJ6),"",EJ6)</f>
        <v/>
      </c>
      <c r="EK123" s="260"/>
      <c r="EL123" s="261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60" t="str">
        <f>IF(ISBLANK(EQ6),"",EQ6)</f>
        <v/>
      </c>
      <c r="ER123" s="260"/>
      <c r="ES123" s="261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60" t="str">
        <f>IF(ISBLANK(EX6),"",EX6)</f>
        <v/>
      </c>
      <c r="EY123" s="260"/>
      <c r="EZ123" s="261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60" t="str">
        <f>IF(ISBLANK(FE6),"",FE6)</f>
        <v/>
      </c>
      <c r="FF123" s="260"/>
      <c r="FG123" s="261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60" t="str">
        <f>IF(ISBLANK(FL6),"",FL6)</f>
        <v/>
      </c>
      <c r="FM123" s="260"/>
      <c r="FN123" s="261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60" t="str">
        <f>IF(ISBLANK(FS6),"",FS6)</f>
        <v/>
      </c>
      <c r="FT123" s="260"/>
      <c r="FU123" s="261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60" t="str">
        <f>IF(ISBLANK(FZ6),"",FZ6)</f>
        <v/>
      </c>
      <c r="GA123" s="260"/>
      <c r="GB123" s="261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60" t="str">
        <f>IF(ISBLANK(GG6),"",GG6)</f>
        <v/>
      </c>
      <c r="GH123" s="260"/>
      <c r="GI123" s="261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60" t="str">
        <f>IF(ISBLANK(GN6),"",GN6)</f>
        <v/>
      </c>
      <c r="GO123" s="260"/>
      <c r="GP123" s="261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60" t="str">
        <f>IF(ISBLANK(GU6),"",GU6)</f>
        <v/>
      </c>
      <c r="GV123" s="260"/>
      <c r="GW123" s="261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60" t="str">
        <f>IF(ISBLANK(HB6),"",HB6)</f>
        <v/>
      </c>
      <c r="HC123" s="260"/>
      <c r="HD123" s="261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60" t="str">
        <f>IF(ISBLANK(HI6),"",HI6)</f>
        <v/>
      </c>
      <c r="HJ123" s="260"/>
      <c r="HK123" s="261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60" t="str">
        <f>IF(ISBLANK(HP6),"",HP6)</f>
        <v/>
      </c>
      <c r="HQ123" s="260"/>
      <c r="HR123" s="261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60" t="str">
        <f>IF(ISBLANK(HW6),"",HW6)</f>
        <v/>
      </c>
      <c r="HX123" s="260"/>
      <c r="HY123" s="261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60" t="str">
        <f>IF(ISBLANK(ID6),"",ID6)</f>
        <v/>
      </c>
      <c r="IE123" s="260"/>
      <c r="IF123" s="261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60" t="str">
        <f>IF(ISBLANK(IK6),"",IK6)</f>
        <v/>
      </c>
      <c r="IL123" s="260"/>
      <c r="IM123" s="261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60" t="str">
        <f>IF(ISBLANK(IR6),"",IR6)</f>
        <v/>
      </c>
      <c r="IS123" s="260"/>
      <c r="IT123" s="261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60" t="str">
        <f>IF(ISBLANK(IY6),"",IY6)</f>
        <v/>
      </c>
      <c r="IZ123" s="260"/>
      <c r="JA123" s="261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60" t="str">
        <f>IF(ISBLANK(JF6),"",JF6)</f>
        <v/>
      </c>
      <c r="JG123" s="260"/>
      <c r="JH123" s="261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60" t="str">
        <f>IF(ISBLANK(JM6),"",JM6)</f>
        <v/>
      </c>
      <c r="JN123" s="260"/>
      <c r="JO123" s="261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60" t="str">
        <f>IF(ISBLANK(JT6),"",JT6)</f>
        <v/>
      </c>
      <c r="JU123" s="260"/>
      <c r="JV123" s="261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60" t="str">
        <f>IF(ISBLANK(KA6),"",KA6)</f>
        <v/>
      </c>
      <c r="KB123" s="260"/>
      <c r="KC123" s="261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60" t="str">
        <f>IF(ISBLANK(KH6),"",KH6)</f>
        <v/>
      </c>
      <c r="KI123" s="260"/>
      <c r="KJ123" s="261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60" t="str">
        <f>IF(ISBLANK(KO6),"",KO6)</f>
        <v/>
      </c>
      <c r="KP123" s="260"/>
      <c r="KQ123" s="261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60" t="str">
        <f>IF(ISBLANK(KV6),"",KV6)</f>
        <v/>
      </c>
      <c r="KW123" s="260"/>
      <c r="KX123" s="261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60" t="str">
        <f>IF(ISBLANK(LC6),"",LC6)</f>
        <v/>
      </c>
      <c r="LD123" s="260"/>
      <c r="LE123" s="261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60" t="str">
        <f>IF(ISBLANK(LJ6),"",LJ6)</f>
        <v/>
      </c>
      <c r="LK123" s="260"/>
      <c r="LL123" s="261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60" t="str">
        <f>IF(ISBLANK(LQ6),"",LQ6)</f>
        <v/>
      </c>
      <c r="LR123" s="260"/>
      <c r="LS123" s="261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60" t="str">
        <f>IF(ISBLANK(LX6),"",LX6)</f>
        <v/>
      </c>
      <c r="LY123" s="260"/>
      <c r="LZ123" s="261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60" t="str">
        <f>IF(ISBLANK(ME6),"",ME6)</f>
        <v/>
      </c>
      <c r="MF123" s="260"/>
      <c r="MG123" s="261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60" t="str">
        <f>IF(ISBLANK(ML6),"",ML6)</f>
        <v/>
      </c>
      <c r="MM123" s="260"/>
      <c r="MN123" s="261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60" t="str">
        <f>IF(ISBLANK(MS6),"",MS6)</f>
        <v/>
      </c>
      <c r="MT123" s="260"/>
      <c r="MU123" s="261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60" t="str">
        <f>IF(ISBLANK(MZ6),"",MZ6)</f>
        <v/>
      </c>
      <c r="NA123" s="260"/>
      <c r="NB123" s="261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60" t="str">
        <f>IF(ISBLANK(NG6),"",NG6)</f>
        <v/>
      </c>
      <c r="NH123" s="260"/>
      <c r="NI123" s="261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60" t="str">
        <f>IF(ISBLANK(NN6),"",NN6)</f>
        <v/>
      </c>
      <c r="NO123" s="260"/>
      <c r="NP123" s="261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60" t="str">
        <f>IF(ISBLANK(NU6),"",NU6)</f>
        <v/>
      </c>
      <c r="NV123" s="260"/>
      <c r="NW123" s="261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60" t="str">
        <f>IF(ISBLANK(OB6),"",OB6)</f>
        <v/>
      </c>
      <c r="OC123" s="260"/>
      <c r="OD123" s="261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60" t="str">
        <f>IF(ISBLANK(OI6),"",OI6)</f>
        <v/>
      </c>
      <c r="OJ123" s="260"/>
      <c r="OK123" s="261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60" t="str">
        <f>IF(ISBLANK(OP6),"",OP6)</f>
        <v/>
      </c>
      <c r="OQ123" s="260"/>
      <c r="OR123" s="261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60" t="str">
        <f>IF(ISBLANK(OW6),"",OW6)</f>
        <v/>
      </c>
      <c r="OX123" s="260"/>
      <c r="OY123" s="261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60" t="str">
        <f>IF(ISBLANK(PD6),"",PD6)</f>
        <v/>
      </c>
      <c r="PE123" s="260"/>
      <c r="PF123" s="261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60" t="str">
        <f>IF(ISBLANK(PK6),"",PK6)</f>
        <v/>
      </c>
      <c r="PL123" s="260"/>
      <c r="PM123" s="261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60" t="str">
        <f>IF(ISBLANK(PR6),"",PR6)</f>
        <v/>
      </c>
      <c r="PS123" s="260"/>
      <c r="PT123" s="261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60" t="str">
        <f>IF(ISBLANK(PY6),"",PY6)</f>
        <v/>
      </c>
      <c r="PZ123" s="260"/>
      <c r="QA123" s="261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60" t="str">
        <f>IF(ISBLANK(QF6),"",QF6)</f>
        <v/>
      </c>
      <c r="QG123" s="260"/>
      <c r="QH123" s="261"/>
      <c r="QI123" s="135"/>
      <c r="QJ123" s="135"/>
    </row>
    <row r="124" spans="1:452" ht="15" customHeight="1">
      <c r="A124" s="291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60" t="str">
        <f>IF(ISBLANK(G7),"",G7)</f>
        <v/>
      </c>
      <c r="H124" s="260"/>
      <c r="I124" s="261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60" t="str">
        <f>IF(ISBLANK(N7),"",N7)</f>
        <v>Nunez</v>
      </c>
      <c r="O124" s="260"/>
      <c r="P124" s="261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60" t="str">
        <f>IF(ISBLANK(U7),"",U7)</f>
        <v/>
      </c>
      <c r="V124" s="260"/>
      <c r="W124" s="261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60" t="str">
        <f>IF(ISBLANK(AB7),"",AB7)</f>
        <v/>
      </c>
      <c r="AC124" s="260"/>
      <c r="AD124" s="261"/>
      <c r="AE124" s="153"/>
      <c r="AF124" s="158"/>
      <c r="AG124" s="161">
        <f>IF(ISBLANK(AI7),"",COUNTIF(Tipy!$AF$6:$AF$106,Výsledky!AI124))</f>
        <v>5</v>
      </c>
      <c r="AH124" s="159">
        <f>IF(ISBLANK(AI7),"",AG124/AF114)</f>
        <v>8.4745762711864403E-2</v>
      </c>
      <c r="AI124" s="260" t="str">
        <f>IF(ISBLANK(AI7),"",AI7)</f>
        <v>Robertson</v>
      </c>
      <c r="AJ124" s="260"/>
      <c r="AK124" s="261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60" t="str">
        <f>IF(ISBLANK(AP7),"",AP7)</f>
        <v/>
      </c>
      <c r="AQ124" s="260"/>
      <c r="AR124" s="261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60" t="str">
        <f>IF(ISBLANK(AW7),"",AW7)</f>
        <v/>
      </c>
      <c r="AX124" s="260"/>
      <c r="AY124" s="261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60" t="str">
        <f>IF(ISBLANK(BD7),"",BD7)</f>
        <v/>
      </c>
      <c r="BE124" s="260"/>
      <c r="BF124" s="261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60" t="str">
        <f>IF(ISBLANK(BK7),"",BK7)</f>
        <v/>
      </c>
      <c r="BL124" s="260"/>
      <c r="BM124" s="261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60" t="str">
        <f>IF(ISBLANK(BR7),"",BR7)</f>
        <v/>
      </c>
      <c r="BS124" s="260"/>
      <c r="BT124" s="261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60" t="str">
        <f>IF(ISBLANK(BY7),"",BY7)</f>
        <v/>
      </c>
      <c r="BZ124" s="260"/>
      <c r="CA124" s="261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60" t="str">
        <f>IF(ISBLANK(CF7),"",CF7)</f>
        <v/>
      </c>
      <c r="CG124" s="260"/>
      <c r="CH124" s="261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60" t="str">
        <f>IF(ISBLANK(CM7),"",CM7)</f>
        <v/>
      </c>
      <c r="CN124" s="260"/>
      <c r="CO124" s="261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60" t="str">
        <f>IF(ISBLANK(CT7),"",CT7)</f>
        <v/>
      </c>
      <c r="CU124" s="260"/>
      <c r="CV124" s="261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60" t="str">
        <f>IF(ISBLANK(DA7),"",DA7)</f>
        <v/>
      </c>
      <c r="DB124" s="260"/>
      <c r="DC124" s="261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60" t="str">
        <f>IF(ISBLANK(DH7),"",DH7)</f>
        <v/>
      </c>
      <c r="DI124" s="260"/>
      <c r="DJ124" s="261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60" t="str">
        <f>IF(ISBLANK(DO7),"",DO7)</f>
        <v/>
      </c>
      <c r="DP124" s="260"/>
      <c r="DQ124" s="261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60" t="str">
        <f>IF(ISBLANK(DV7),"",DV7)</f>
        <v/>
      </c>
      <c r="DW124" s="260"/>
      <c r="DX124" s="261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60" t="str">
        <f>IF(ISBLANK(EC7),"",EC7)</f>
        <v/>
      </c>
      <c r="ED124" s="260"/>
      <c r="EE124" s="261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60" t="str">
        <f>IF(ISBLANK(EJ7),"",EJ7)</f>
        <v/>
      </c>
      <c r="EK124" s="260"/>
      <c r="EL124" s="261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60" t="str">
        <f>IF(ISBLANK(EQ7),"",EQ7)</f>
        <v/>
      </c>
      <c r="ER124" s="260"/>
      <c r="ES124" s="261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60" t="str">
        <f>IF(ISBLANK(EX7),"",EX7)</f>
        <v/>
      </c>
      <c r="EY124" s="260"/>
      <c r="EZ124" s="261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60" t="str">
        <f>IF(ISBLANK(FE7),"",FE7)</f>
        <v/>
      </c>
      <c r="FF124" s="260"/>
      <c r="FG124" s="261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60" t="str">
        <f>IF(ISBLANK(FL7),"",FL7)</f>
        <v/>
      </c>
      <c r="FM124" s="260"/>
      <c r="FN124" s="261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60" t="str">
        <f>IF(ISBLANK(FS7),"",FS7)</f>
        <v/>
      </c>
      <c r="FT124" s="260"/>
      <c r="FU124" s="261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60" t="str">
        <f>IF(ISBLANK(FZ7),"",FZ7)</f>
        <v/>
      </c>
      <c r="GA124" s="260"/>
      <c r="GB124" s="261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60" t="str">
        <f>IF(ISBLANK(GG7),"",GG7)</f>
        <v/>
      </c>
      <c r="GH124" s="260"/>
      <c r="GI124" s="261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60" t="str">
        <f>IF(ISBLANK(GN7),"",GN7)</f>
        <v/>
      </c>
      <c r="GO124" s="260"/>
      <c r="GP124" s="261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60" t="str">
        <f>IF(ISBLANK(GU7),"",GU7)</f>
        <v/>
      </c>
      <c r="GV124" s="260"/>
      <c r="GW124" s="261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60" t="str">
        <f>IF(ISBLANK(HB7),"",HB7)</f>
        <v/>
      </c>
      <c r="HC124" s="260"/>
      <c r="HD124" s="261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60" t="str">
        <f>IF(ISBLANK(HI7),"",HI7)</f>
        <v/>
      </c>
      <c r="HJ124" s="260"/>
      <c r="HK124" s="261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60" t="str">
        <f>IF(ISBLANK(HP7),"",HP7)</f>
        <v/>
      </c>
      <c r="HQ124" s="260"/>
      <c r="HR124" s="261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60" t="str">
        <f>IF(ISBLANK(HW7),"",HW7)</f>
        <v/>
      </c>
      <c r="HX124" s="260"/>
      <c r="HY124" s="261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60" t="str">
        <f>IF(ISBLANK(ID7),"",ID7)</f>
        <v/>
      </c>
      <c r="IE124" s="260"/>
      <c r="IF124" s="261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60" t="str">
        <f>IF(ISBLANK(IK7),"",IK7)</f>
        <v/>
      </c>
      <c r="IL124" s="260"/>
      <c r="IM124" s="261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60" t="str">
        <f>IF(ISBLANK(IR7),"",IR7)</f>
        <v/>
      </c>
      <c r="IS124" s="260"/>
      <c r="IT124" s="261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60" t="str">
        <f>IF(ISBLANK(IY7),"",IY7)</f>
        <v/>
      </c>
      <c r="IZ124" s="260"/>
      <c r="JA124" s="261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60" t="str">
        <f>IF(ISBLANK(JF7),"",JF7)</f>
        <v/>
      </c>
      <c r="JG124" s="260"/>
      <c r="JH124" s="261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60" t="str">
        <f>IF(ISBLANK(JM7),"",JM7)</f>
        <v/>
      </c>
      <c r="JN124" s="260"/>
      <c r="JO124" s="261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60" t="str">
        <f>IF(ISBLANK(JT7),"",JT7)</f>
        <v/>
      </c>
      <c r="JU124" s="260"/>
      <c r="JV124" s="261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60" t="str">
        <f>IF(ISBLANK(KA7),"",KA7)</f>
        <v/>
      </c>
      <c r="KB124" s="260"/>
      <c r="KC124" s="261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60" t="str">
        <f>IF(ISBLANK(KH7),"",KH7)</f>
        <v/>
      </c>
      <c r="KI124" s="260"/>
      <c r="KJ124" s="261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60" t="str">
        <f>IF(ISBLANK(KO7),"",KO7)</f>
        <v/>
      </c>
      <c r="KP124" s="260"/>
      <c r="KQ124" s="261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60" t="str">
        <f>IF(ISBLANK(KV7),"",KV7)</f>
        <v/>
      </c>
      <c r="KW124" s="260"/>
      <c r="KX124" s="261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60" t="str">
        <f>IF(ISBLANK(LC7),"",LC7)</f>
        <v/>
      </c>
      <c r="LD124" s="260"/>
      <c r="LE124" s="261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60" t="str">
        <f>IF(ISBLANK(LJ7),"",LJ7)</f>
        <v/>
      </c>
      <c r="LK124" s="260"/>
      <c r="LL124" s="261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60" t="str">
        <f>IF(ISBLANK(LQ7),"",LQ7)</f>
        <v/>
      </c>
      <c r="LR124" s="260"/>
      <c r="LS124" s="261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60" t="str">
        <f>IF(ISBLANK(LX7),"",LX7)</f>
        <v/>
      </c>
      <c r="LY124" s="260"/>
      <c r="LZ124" s="261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60" t="str">
        <f>IF(ISBLANK(ME7),"",ME7)</f>
        <v/>
      </c>
      <c r="MF124" s="260"/>
      <c r="MG124" s="261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60" t="str">
        <f>IF(ISBLANK(ML7),"",ML7)</f>
        <v/>
      </c>
      <c r="MM124" s="260"/>
      <c r="MN124" s="261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60" t="str">
        <f>IF(ISBLANK(MS7),"",MS7)</f>
        <v/>
      </c>
      <c r="MT124" s="260"/>
      <c r="MU124" s="261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60" t="str">
        <f>IF(ISBLANK(MZ7),"",MZ7)</f>
        <v/>
      </c>
      <c r="NA124" s="260"/>
      <c r="NB124" s="261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60" t="str">
        <f>IF(ISBLANK(NG7),"",NG7)</f>
        <v/>
      </c>
      <c r="NH124" s="260"/>
      <c r="NI124" s="261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60" t="str">
        <f>IF(ISBLANK(NN7),"",NN7)</f>
        <v/>
      </c>
      <c r="NO124" s="260"/>
      <c r="NP124" s="261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60" t="str">
        <f>IF(ISBLANK(NU7),"",NU7)</f>
        <v/>
      </c>
      <c r="NV124" s="260"/>
      <c r="NW124" s="261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60" t="str">
        <f>IF(ISBLANK(OB7),"",OB7)</f>
        <v/>
      </c>
      <c r="OC124" s="260"/>
      <c r="OD124" s="261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60" t="str">
        <f>IF(ISBLANK(OI7),"",OI7)</f>
        <v/>
      </c>
      <c r="OJ124" s="260"/>
      <c r="OK124" s="261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60" t="str">
        <f>IF(ISBLANK(OP7),"",OP7)</f>
        <v/>
      </c>
      <c r="OQ124" s="260"/>
      <c r="OR124" s="261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60" t="str">
        <f>IF(ISBLANK(OW7),"",OW7)</f>
        <v/>
      </c>
      <c r="OX124" s="260"/>
      <c r="OY124" s="261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60" t="str">
        <f>IF(ISBLANK(PD7),"",PD7)</f>
        <v/>
      </c>
      <c r="PE124" s="260"/>
      <c r="PF124" s="261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60" t="str">
        <f>IF(ISBLANK(PK7),"",PK7)</f>
        <v/>
      </c>
      <c r="PL124" s="260"/>
      <c r="PM124" s="261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60" t="str">
        <f>IF(ISBLANK(PR7),"",PR7)</f>
        <v/>
      </c>
      <c r="PS124" s="260"/>
      <c r="PT124" s="261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60" t="str">
        <f>IF(ISBLANK(PY7),"",PY7)</f>
        <v/>
      </c>
      <c r="PZ124" s="260"/>
      <c r="QA124" s="261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60" t="str">
        <f>IF(ISBLANK(QF7),"",QF7)</f>
        <v/>
      </c>
      <c r="QG124" s="260"/>
      <c r="QH124" s="261"/>
      <c r="QI124" s="135"/>
      <c r="QJ124" s="135"/>
    </row>
    <row r="125" spans="1:452" ht="15" customHeight="1">
      <c r="A125" s="291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60" t="str">
        <f>IF(ISBLANK(G8),"",G8)</f>
        <v>Robertson</v>
      </c>
      <c r="H125" s="260"/>
      <c r="I125" s="261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60" t="str">
        <f>IF(ISBLANK(N8),"",N8)</f>
        <v/>
      </c>
      <c r="O125" s="260"/>
      <c r="P125" s="261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60" t="str">
        <f>IF(ISBLANK(U8),"",U8)</f>
        <v/>
      </c>
      <c r="V125" s="260"/>
      <c r="W125" s="261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60" t="str">
        <f>IF(ISBLANK(AB8),"",AB8)</f>
        <v/>
      </c>
      <c r="AC125" s="260"/>
      <c r="AD125" s="261"/>
      <c r="AE125" s="153"/>
      <c r="AF125" s="158"/>
      <c r="AG125" s="161">
        <f>IF(ISBLANK(AI8),"",COUNTIF(Tipy!$AF$6:$AF$106,Výsledky!AI125))</f>
        <v>0</v>
      </c>
      <c r="AH125" s="159">
        <f>IF(ISBLANK(AI8),"",AG125/AF114)</f>
        <v>0</v>
      </c>
      <c r="AI125" s="260" t="str">
        <f>IF(ISBLANK(AI8),"",AI8)</f>
        <v>Tsimikas</v>
      </c>
      <c r="AJ125" s="260"/>
      <c r="AK125" s="261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60" t="str">
        <f>IF(ISBLANK(AP8),"",AP8)</f>
        <v/>
      </c>
      <c r="AQ125" s="260"/>
      <c r="AR125" s="261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60" t="str">
        <f>IF(ISBLANK(AW8),"",AW8)</f>
        <v/>
      </c>
      <c r="AX125" s="260"/>
      <c r="AY125" s="261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60" t="str">
        <f>IF(ISBLANK(BD8),"",BD8)</f>
        <v/>
      </c>
      <c r="BE125" s="260"/>
      <c r="BF125" s="261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60" t="str">
        <f>IF(ISBLANK(BK8),"",BK8)</f>
        <v/>
      </c>
      <c r="BL125" s="260"/>
      <c r="BM125" s="261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60" t="str">
        <f>IF(ISBLANK(BR8),"",BR8)</f>
        <v/>
      </c>
      <c r="BS125" s="260"/>
      <c r="BT125" s="261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60" t="str">
        <f>IF(ISBLANK(BY8),"",BY8)</f>
        <v/>
      </c>
      <c r="BZ125" s="260"/>
      <c r="CA125" s="261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60" t="str">
        <f>IF(ISBLANK(CF8),"",CF8)</f>
        <v/>
      </c>
      <c r="CG125" s="260"/>
      <c r="CH125" s="261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60" t="str">
        <f>IF(ISBLANK(CM8),"",CM8)</f>
        <v/>
      </c>
      <c r="CN125" s="260"/>
      <c r="CO125" s="261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60" t="str">
        <f>IF(ISBLANK(CT8),"",CT8)</f>
        <v/>
      </c>
      <c r="CU125" s="260"/>
      <c r="CV125" s="261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60" t="str">
        <f>IF(ISBLANK(DA8),"",DA8)</f>
        <v/>
      </c>
      <c r="DB125" s="260"/>
      <c r="DC125" s="261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60" t="str">
        <f>IF(ISBLANK(DH8),"",DH8)</f>
        <v/>
      </c>
      <c r="DI125" s="260"/>
      <c r="DJ125" s="261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60" t="str">
        <f>IF(ISBLANK(DO8),"",DO8)</f>
        <v/>
      </c>
      <c r="DP125" s="260"/>
      <c r="DQ125" s="261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60" t="str">
        <f>IF(ISBLANK(DV8),"",DV8)</f>
        <v/>
      </c>
      <c r="DW125" s="260"/>
      <c r="DX125" s="261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60" t="str">
        <f>IF(ISBLANK(EC8),"",EC8)</f>
        <v/>
      </c>
      <c r="ED125" s="260"/>
      <c r="EE125" s="261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60" t="str">
        <f>IF(ISBLANK(EJ8),"",EJ8)</f>
        <v/>
      </c>
      <c r="EK125" s="260"/>
      <c r="EL125" s="261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60" t="str">
        <f>IF(ISBLANK(EQ8),"",EQ8)</f>
        <v/>
      </c>
      <c r="ER125" s="260"/>
      <c r="ES125" s="261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60" t="str">
        <f>IF(ISBLANK(EX8),"",EX8)</f>
        <v/>
      </c>
      <c r="EY125" s="260"/>
      <c r="EZ125" s="261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60" t="str">
        <f>IF(ISBLANK(FE8),"",FE8)</f>
        <v/>
      </c>
      <c r="FF125" s="260"/>
      <c r="FG125" s="261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60" t="str">
        <f>IF(ISBLANK(FL8),"",FL8)</f>
        <v/>
      </c>
      <c r="FM125" s="260"/>
      <c r="FN125" s="261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60" t="str">
        <f>IF(ISBLANK(FS8),"",FS8)</f>
        <v/>
      </c>
      <c r="FT125" s="260"/>
      <c r="FU125" s="261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60" t="str">
        <f>IF(ISBLANK(FZ8),"",FZ8)</f>
        <v/>
      </c>
      <c r="GA125" s="260"/>
      <c r="GB125" s="261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60" t="str">
        <f>IF(ISBLANK(GG8),"",GG8)</f>
        <v/>
      </c>
      <c r="GH125" s="260"/>
      <c r="GI125" s="261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60" t="str">
        <f>IF(ISBLANK(GN8),"",GN8)</f>
        <v/>
      </c>
      <c r="GO125" s="260"/>
      <c r="GP125" s="261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60" t="str">
        <f>IF(ISBLANK(GU8),"",GU8)</f>
        <v/>
      </c>
      <c r="GV125" s="260"/>
      <c r="GW125" s="261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60" t="str">
        <f>IF(ISBLANK(HB8),"",HB8)</f>
        <v/>
      </c>
      <c r="HC125" s="260"/>
      <c r="HD125" s="261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60" t="str">
        <f>IF(ISBLANK(HI8),"",HI8)</f>
        <v/>
      </c>
      <c r="HJ125" s="260"/>
      <c r="HK125" s="261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60" t="str">
        <f>IF(ISBLANK(HP8),"",HP8)</f>
        <v/>
      </c>
      <c r="HQ125" s="260"/>
      <c r="HR125" s="261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60" t="str">
        <f>IF(ISBLANK(HW8),"",HW8)</f>
        <v/>
      </c>
      <c r="HX125" s="260"/>
      <c r="HY125" s="261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60" t="str">
        <f>IF(ISBLANK(ID8),"",ID8)</f>
        <v/>
      </c>
      <c r="IE125" s="260"/>
      <c r="IF125" s="261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60" t="str">
        <f>IF(ISBLANK(IK8),"",IK8)</f>
        <v/>
      </c>
      <c r="IL125" s="260"/>
      <c r="IM125" s="261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60" t="str">
        <f>IF(ISBLANK(IR8),"",IR8)</f>
        <v/>
      </c>
      <c r="IS125" s="260"/>
      <c r="IT125" s="261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60" t="str">
        <f>IF(ISBLANK(IY8),"",IY8)</f>
        <v/>
      </c>
      <c r="IZ125" s="260"/>
      <c r="JA125" s="261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60" t="str">
        <f>IF(ISBLANK(JF8),"",JF8)</f>
        <v/>
      </c>
      <c r="JG125" s="260"/>
      <c r="JH125" s="261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60" t="str">
        <f>IF(ISBLANK(JM8),"",JM8)</f>
        <v/>
      </c>
      <c r="JN125" s="260"/>
      <c r="JO125" s="261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60" t="str">
        <f>IF(ISBLANK(JT8),"",JT8)</f>
        <v/>
      </c>
      <c r="JU125" s="260"/>
      <c r="JV125" s="261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60" t="str">
        <f>IF(ISBLANK(KA8),"",KA8)</f>
        <v/>
      </c>
      <c r="KB125" s="260"/>
      <c r="KC125" s="261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60" t="str">
        <f>IF(ISBLANK(KH8),"",KH8)</f>
        <v/>
      </c>
      <c r="KI125" s="260"/>
      <c r="KJ125" s="261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60" t="str">
        <f>IF(ISBLANK(KO8),"",KO8)</f>
        <v/>
      </c>
      <c r="KP125" s="260"/>
      <c r="KQ125" s="261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60" t="str">
        <f>IF(ISBLANK(KV8),"",KV8)</f>
        <v/>
      </c>
      <c r="KW125" s="260"/>
      <c r="KX125" s="261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60" t="str">
        <f>IF(ISBLANK(LC8),"",LC8)</f>
        <v/>
      </c>
      <c r="LD125" s="260"/>
      <c r="LE125" s="261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60" t="str">
        <f>IF(ISBLANK(LJ8),"",LJ8)</f>
        <v/>
      </c>
      <c r="LK125" s="260"/>
      <c r="LL125" s="261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60" t="str">
        <f>IF(ISBLANK(LQ8),"",LQ8)</f>
        <v/>
      </c>
      <c r="LR125" s="260"/>
      <c r="LS125" s="261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60" t="str">
        <f>IF(ISBLANK(LX8),"",LX8)</f>
        <v/>
      </c>
      <c r="LY125" s="260"/>
      <c r="LZ125" s="261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60" t="str">
        <f>IF(ISBLANK(ME8),"",ME8)</f>
        <v/>
      </c>
      <c r="MF125" s="260"/>
      <c r="MG125" s="261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60" t="str">
        <f>IF(ISBLANK(ML8),"",ML8)</f>
        <v/>
      </c>
      <c r="MM125" s="260"/>
      <c r="MN125" s="261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60" t="str">
        <f>IF(ISBLANK(MS8),"",MS8)</f>
        <v/>
      </c>
      <c r="MT125" s="260"/>
      <c r="MU125" s="261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60" t="str">
        <f>IF(ISBLANK(MZ8),"",MZ8)</f>
        <v/>
      </c>
      <c r="NA125" s="260"/>
      <c r="NB125" s="261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60" t="str">
        <f>IF(ISBLANK(NG8),"",NG8)</f>
        <v/>
      </c>
      <c r="NH125" s="260"/>
      <c r="NI125" s="261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60" t="str">
        <f>IF(ISBLANK(NN8),"",NN8)</f>
        <v/>
      </c>
      <c r="NO125" s="260"/>
      <c r="NP125" s="261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60" t="str">
        <f>IF(ISBLANK(NU8),"",NU8)</f>
        <v/>
      </c>
      <c r="NV125" s="260"/>
      <c r="NW125" s="261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60" t="str">
        <f>IF(ISBLANK(OB8),"",OB8)</f>
        <v/>
      </c>
      <c r="OC125" s="260"/>
      <c r="OD125" s="261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60" t="str">
        <f>IF(ISBLANK(OI8),"",OI8)</f>
        <v/>
      </c>
      <c r="OJ125" s="260"/>
      <c r="OK125" s="261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60" t="str">
        <f>IF(ISBLANK(OP8),"",OP8)</f>
        <v/>
      </c>
      <c r="OQ125" s="260"/>
      <c r="OR125" s="261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60" t="str">
        <f>IF(ISBLANK(OW8),"",OW8)</f>
        <v/>
      </c>
      <c r="OX125" s="260"/>
      <c r="OY125" s="261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60" t="str">
        <f>IF(ISBLANK(PD8),"",PD8)</f>
        <v/>
      </c>
      <c r="PE125" s="260"/>
      <c r="PF125" s="261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60" t="str">
        <f>IF(ISBLANK(PK8),"",PK8)</f>
        <v/>
      </c>
      <c r="PL125" s="260"/>
      <c r="PM125" s="261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60" t="str">
        <f>IF(ISBLANK(PR8),"",PR8)</f>
        <v/>
      </c>
      <c r="PS125" s="260"/>
      <c r="PT125" s="261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60" t="str">
        <f>IF(ISBLANK(PY8),"",PY8)</f>
        <v/>
      </c>
      <c r="PZ125" s="260"/>
      <c r="QA125" s="261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60" t="str">
        <f>IF(ISBLANK(QF8),"",QF8)</f>
        <v/>
      </c>
      <c r="QG125" s="260"/>
      <c r="QH125" s="261"/>
      <c r="QI125" s="135"/>
      <c r="QJ125" s="135"/>
    </row>
    <row r="126" spans="1:452" ht="15" customHeight="1">
      <c r="A126" s="291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65" t="str">
        <f>IF(ISBLANK(G9),"",G9)</f>
        <v/>
      </c>
      <c r="H126" s="265"/>
      <c r="I126" s="261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65" t="str">
        <f>IF(ISBLANK(N9),"",N9)</f>
        <v/>
      </c>
      <c r="O126" s="265"/>
      <c r="P126" s="261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65" t="str">
        <f>IF(ISBLANK(U9),"",U9)</f>
        <v/>
      </c>
      <c r="V126" s="265"/>
      <c r="W126" s="261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65" t="str">
        <f>IF(ISBLANK(AB9),"",AB9)</f>
        <v/>
      </c>
      <c r="AC126" s="265"/>
      <c r="AD126" s="261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65" t="str">
        <f>IF(ISBLANK(AI9),"",AI9)</f>
        <v/>
      </c>
      <c r="AJ126" s="265"/>
      <c r="AK126" s="261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65" t="str">
        <f>IF(ISBLANK(AP9),"",AP9)</f>
        <v/>
      </c>
      <c r="AQ126" s="265"/>
      <c r="AR126" s="261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65" t="str">
        <f>IF(ISBLANK(AW9),"",AW9)</f>
        <v/>
      </c>
      <c r="AX126" s="265"/>
      <c r="AY126" s="261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65" t="str">
        <f>IF(ISBLANK(BD9),"",BD9)</f>
        <v/>
      </c>
      <c r="BE126" s="265"/>
      <c r="BF126" s="261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65" t="str">
        <f>IF(ISBLANK(BK9),"",BK9)</f>
        <v/>
      </c>
      <c r="BL126" s="265"/>
      <c r="BM126" s="261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65" t="str">
        <f>IF(ISBLANK(BR9),"",BR9)</f>
        <v/>
      </c>
      <c r="BS126" s="265"/>
      <c r="BT126" s="261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65" t="str">
        <f>IF(ISBLANK(BY9),"",BY9)</f>
        <v/>
      </c>
      <c r="BZ126" s="265"/>
      <c r="CA126" s="261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65" t="str">
        <f>IF(ISBLANK(CF9),"",CF9)</f>
        <v/>
      </c>
      <c r="CG126" s="265"/>
      <c r="CH126" s="261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65" t="str">
        <f>IF(ISBLANK(CM9),"",CM9)</f>
        <v/>
      </c>
      <c r="CN126" s="265"/>
      <c r="CO126" s="261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65" t="str">
        <f>IF(ISBLANK(CT9),"",CT9)</f>
        <v/>
      </c>
      <c r="CU126" s="265"/>
      <c r="CV126" s="261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65" t="str">
        <f>IF(ISBLANK(DA9),"",DA9)</f>
        <v/>
      </c>
      <c r="DB126" s="265"/>
      <c r="DC126" s="261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65" t="str">
        <f>IF(ISBLANK(DH9),"",DH9)</f>
        <v/>
      </c>
      <c r="DI126" s="265"/>
      <c r="DJ126" s="261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65" t="str">
        <f>IF(ISBLANK(DO9),"",DO9)</f>
        <v/>
      </c>
      <c r="DP126" s="265"/>
      <c r="DQ126" s="261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65" t="str">
        <f>IF(ISBLANK(DV9),"",DV9)</f>
        <v/>
      </c>
      <c r="DW126" s="265"/>
      <c r="DX126" s="261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65" t="str">
        <f>IF(ISBLANK(EC9),"",EC9)</f>
        <v/>
      </c>
      <c r="ED126" s="265"/>
      <c r="EE126" s="261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65" t="str">
        <f>IF(ISBLANK(EJ9),"",EJ9)</f>
        <v/>
      </c>
      <c r="EK126" s="265"/>
      <c r="EL126" s="261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65" t="str">
        <f>IF(ISBLANK(EQ9),"",EQ9)</f>
        <v/>
      </c>
      <c r="ER126" s="265"/>
      <c r="ES126" s="261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65" t="str">
        <f>IF(ISBLANK(EX9),"",EX9)</f>
        <v/>
      </c>
      <c r="EY126" s="265"/>
      <c r="EZ126" s="261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65" t="str">
        <f>IF(ISBLANK(FE9),"",FE9)</f>
        <v/>
      </c>
      <c r="FF126" s="265"/>
      <c r="FG126" s="261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65" t="str">
        <f>IF(ISBLANK(FL9),"",FL9)</f>
        <v/>
      </c>
      <c r="FM126" s="265"/>
      <c r="FN126" s="261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65" t="str">
        <f>IF(ISBLANK(FS9),"",FS9)</f>
        <v/>
      </c>
      <c r="FT126" s="265"/>
      <c r="FU126" s="261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65" t="str">
        <f>IF(ISBLANK(FZ9),"",FZ9)</f>
        <v/>
      </c>
      <c r="GA126" s="265"/>
      <c r="GB126" s="261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65" t="str">
        <f>IF(ISBLANK(GG9),"",GG9)</f>
        <v/>
      </c>
      <c r="GH126" s="265"/>
      <c r="GI126" s="261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65" t="str">
        <f>IF(ISBLANK(GN9),"",GN9)</f>
        <v/>
      </c>
      <c r="GO126" s="265"/>
      <c r="GP126" s="261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65" t="str">
        <f>IF(ISBLANK(GU9),"",GU9)</f>
        <v/>
      </c>
      <c r="GV126" s="265"/>
      <c r="GW126" s="261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65" t="str">
        <f>IF(ISBLANK(HB9),"",HB9)</f>
        <v/>
      </c>
      <c r="HC126" s="265"/>
      <c r="HD126" s="261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65" t="str">
        <f>IF(ISBLANK(HI9),"",HI9)</f>
        <v/>
      </c>
      <c r="HJ126" s="265"/>
      <c r="HK126" s="261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65" t="str">
        <f>IF(ISBLANK(HP9),"",HP9)</f>
        <v/>
      </c>
      <c r="HQ126" s="265"/>
      <c r="HR126" s="261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65" t="str">
        <f>IF(ISBLANK(HW9),"",HW9)</f>
        <v/>
      </c>
      <c r="HX126" s="265"/>
      <c r="HY126" s="261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65" t="str">
        <f>IF(ISBLANK(ID9),"",ID9)</f>
        <v/>
      </c>
      <c r="IE126" s="265"/>
      <c r="IF126" s="261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65" t="str">
        <f>IF(ISBLANK(IK9),"",IK9)</f>
        <v/>
      </c>
      <c r="IL126" s="265"/>
      <c r="IM126" s="261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65" t="str">
        <f>IF(ISBLANK(IR9),"",IR9)</f>
        <v/>
      </c>
      <c r="IS126" s="265"/>
      <c r="IT126" s="261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65" t="str">
        <f>IF(ISBLANK(IY9),"",IY9)</f>
        <v/>
      </c>
      <c r="IZ126" s="265"/>
      <c r="JA126" s="261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65" t="str">
        <f>IF(ISBLANK(JF9),"",JF9)</f>
        <v/>
      </c>
      <c r="JG126" s="265"/>
      <c r="JH126" s="261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65" t="str">
        <f>IF(ISBLANK(JM9),"",JM9)</f>
        <v/>
      </c>
      <c r="JN126" s="265"/>
      <c r="JO126" s="261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65" t="str">
        <f>IF(ISBLANK(JT9),"",JT9)</f>
        <v/>
      </c>
      <c r="JU126" s="265"/>
      <c r="JV126" s="261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65" t="str">
        <f>IF(ISBLANK(KA9),"",KA9)</f>
        <v/>
      </c>
      <c r="KB126" s="265"/>
      <c r="KC126" s="261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65" t="str">
        <f>IF(ISBLANK(KH9),"",KH9)</f>
        <v/>
      </c>
      <c r="KI126" s="265"/>
      <c r="KJ126" s="261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65" t="str">
        <f>IF(ISBLANK(KO9),"",KO9)</f>
        <v/>
      </c>
      <c r="KP126" s="265"/>
      <c r="KQ126" s="261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65" t="str">
        <f>IF(ISBLANK(KV9),"",KV9)</f>
        <v/>
      </c>
      <c r="KW126" s="265"/>
      <c r="KX126" s="261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65" t="str">
        <f>IF(ISBLANK(LC9),"",LC9)</f>
        <v/>
      </c>
      <c r="LD126" s="265"/>
      <c r="LE126" s="261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65" t="str">
        <f>IF(ISBLANK(LJ9),"",LJ9)</f>
        <v/>
      </c>
      <c r="LK126" s="265"/>
      <c r="LL126" s="261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65" t="str">
        <f>IF(ISBLANK(LQ9),"",LQ9)</f>
        <v/>
      </c>
      <c r="LR126" s="265"/>
      <c r="LS126" s="261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65" t="str">
        <f>IF(ISBLANK(LX9),"",LX9)</f>
        <v/>
      </c>
      <c r="LY126" s="265"/>
      <c r="LZ126" s="261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65" t="str">
        <f>IF(ISBLANK(ME9),"",ME9)</f>
        <v/>
      </c>
      <c r="MF126" s="265"/>
      <c r="MG126" s="261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65" t="str">
        <f>IF(ISBLANK(ML9),"",ML9)</f>
        <v/>
      </c>
      <c r="MM126" s="265"/>
      <c r="MN126" s="261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65" t="str">
        <f>IF(ISBLANK(MS9),"",MS9)</f>
        <v/>
      </c>
      <c r="MT126" s="265"/>
      <c r="MU126" s="261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65" t="str">
        <f>IF(ISBLANK(MZ9),"",MZ9)</f>
        <v/>
      </c>
      <c r="NA126" s="265"/>
      <c r="NB126" s="261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65" t="str">
        <f>IF(ISBLANK(NG9),"",NG9)</f>
        <v/>
      </c>
      <c r="NH126" s="265"/>
      <c r="NI126" s="261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65" t="str">
        <f>IF(ISBLANK(NN9),"",NN9)</f>
        <v/>
      </c>
      <c r="NO126" s="265"/>
      <c r="NP126" s="261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65" t="str">
        <f>IF(ISBLANK(NU9),"",NU9)</f>
        <v/>
      </c>
      <c r="NV126" s="265"/>
      <c r="NW126" s="261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65" t="str">
        <f>IF(ISBLANK(OB9),"",OB9)</f>
        <v/>
      </c>
      <c r="OC126" s="265"/>
      <c r="OD126" s="261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65" t="str">
        <f>IF(ISBLANK(OI9),"",OI9)</f>
        <v/>
      </c>
      <c r="OJ126" s="265"/>
      <c r="OK126" s="261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65" t="str">
        <f>IF(ISBLANK(OP9),"",OP9)</f>
        <v/>
      </c>
      <c r="OQ126" s="265"/>
      <c r="OR126" s="261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65" t="str">
        <f>IF(ISBLANK(OW9),"",OW9)</f>
        <v/>
      </c>
      <c r="OX126" s="265"/>
      <c r="OY126" s="261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65" t="str">
        <f>IF(ISBLANK(PD9),"",PD9)</f>
        <v/>
      </c>
      <c r="PE126" s="265"/>
      <c r="PF126" s="261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65" t="str">
        <f>IF(ISBLANK(PK9),"",PK9)</f>
        <v/>
      </c>
      <c r="PL126" s="265"/>
      <c r="PM126" s="261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65" t="str">
        <f>IF(ISBLANK(PR9),"",PR9)</f>
        <v/>
      </c>
      <c r="PS126" s="265"/>
      <c r="PT126" s="261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65" t="str">
        <f>IF(ISBLANK(PY9),"",PY9)</f>
        <v/>
      </c>
      <c r="PZ126" s="265"/>
      <c r="QA126" s="261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65" t="str">
        <f>IF(ISBLANK(QF9),"",QF9)</f>
        <v/>
      </c>
      <c r="QG126" s="265"/>
      <c r="QH126" s="261"/>
      <c r="QI126" s="135"/>
      <c r="QJ126" s="135"/>
    </row>
    <row r="127" spans="1:452" ht="15" customHeight="1">
      <c r="A127" s="291"/>
      <c r="B127" s="155" t="s">
        <v>197</v>
      </c>
      <c r="C127" s="149"/>
      <c r="D127" s="259">
        <f>IF(ISBLANK(I3),"",COUNTIF(H12:H112,"=10"))</f>
        <v>14</v>
      </c>
      <c r="E127" s="259"/>
      <c r="F127" s="257">
        <f>IF(ISBLANK(I3),"",D127/D114)</f>
        <v>0.24561403508771928</v>
      </c>
      <c r="G127" s="257"/>
      <c r="H127" s="146"/>
      <c r="I127" s="160"/>
      <c r="J127" s="152"/>
      <c r="K127" s="259">
        <f>IF(ISBLANK(P3),"",COUNTIF(O12:O112,"=10"))</f>
        <v>7</v>
      </c>
      <c r="L127" s="259"/>
      <c r="M127" s="257">
        <f>IF(ISBLANK(P3),"",K127/K114)</f>
        <v>0.11666666666666667</v>
      </c>
      <c r="N127" s="257"/>
      <c r="O127" s="146"/>
      <c r="P127" s="160"/>
      <c r="Q127" s="153"/>
      <c r="R127" s="259">
        <f>IF(ISBLANK(W3),"",COUNTIF(V12:V112,"=10"))</f>
        <v>7</v>
      </c>
      <c r="S127" s="259"/>
      <c r="T127" s="257">
        <f>IF(ISBLANK(W3),"",R127/R114)</f>
        <v>0.1044776119402985</v>
      </c>
      <c r="U127" s="257"/>
      <c r="V127" s="146"/>
      <c r="W127" s="160"/>
      <c r="X127" s="153"/>
      <c r="Y127" s="259">
        <f>IF(ISBLANK(AD3),"",COUNTIF(AC12:AC112,"=10"))</f>
        <v>8</v>
      </c>
      <c r="Z127" s="259"/>
      <c r="AA127" s="257">
        <f>IF(ISBLANK(AD3),"",Y127/Y114)</f>
        <v>0.12121212121212122</v>
      </c>
      <c r="AB127" s="257"/>
      <c r="AC127" s="146"/>
      <c r="AD127" s="160"/>
      <c r="AE127" s="153"/>
      <c r="AF127" s="259">
        <f>IF(ISBLANK(AK3),"",COUNTIF(AJ12:AJ112,"=10"))</f>
        <v>0</v>
      </c>
      <c r="AG127" s="259"/>
      <c r="AH127" s="257">
        <f>IF(ISBLANK(AK3),"",AF127/AF114)</f>
        <v>0</v>
      </c>
      <c r="AI127" s="257"/>
      <c r="AJ127" s="146"/>
      <c r="AK127" s="160"/>
      <c r="AL127" s="153"/>
      <c r="AM127" s="259" t="str">
        <f>IF(ISBLANK(AR3),"",COUNTIF(AQ12:AQ112,"=10"))</f>
        <v/>
      </c>
      <c r="AN127" s="259"/>
      <c r="AO127" s="257" t="str">
        <f>IF(ISBLANK(AR3),"",AM127/AM114)</f>
        <v/>
      </c>
      <c r="AP127" s="257"/>
      <c r="AQ127" s="146"/>
      <c r="AR127" s="160"/>
      <c r="AS127" s="153"/>
      <c r="AT127" s="259" t="str">
        <f>IF(ISBLANK(AY3),"",COUNTIF(AX12:AX112,"=10"))</f>
        <v/>
      </c>
      <c r="AU127" s="259"/>
      <c r="AV127" s="257" t="str">
        <f>IF(ISBLANK(AY3),"",AT127/AT114)</f>
        <v/>
      </c>
      <c r="AW127" s="257"/>
      <c r="AX127" s="146"/>
      <c r="AY127" s="160"/>
      <c r="AZ127" s="153"/>
      <c r="BA127" s="259" t="str">
        <f>IF(ISBLANK(BF3),"",COUNTIF(BE12:BE112,"=10"))</f>
        <v/>
      </c>
      <c r="BB127" s="259"/>
      <c r="BC127" s="257" t="str">
        <f>IF(ISBLANK(BF3),"",BA127/BA114)</f>
        <v/>
      </c>
      <c r="BD127" s="257"/>
      <c r="BE127" s="146"/>
      <c r="BF127" s="160"/>
      <c r="BG127" s="153"/>
      <c r="BH127" s="259" t="str">
        <f>IF(ISBLANK(BM3),"",COUNTIF(BL12:BL112,"=10"))</f>
        <v/>
      </c>
      <c r="BI127" s="259"/>
      <c r="BJ127" s="257" t="str">
        <f>IF(ISBLANK(BM3),"",BH127/BH114)</f>
        <v/>
      </c>
      <c r="BK127" s="257"/>
      <c r="BL127" s="146"/>
      <c r="BM127" s="160"/>
      <c r="BN127" s="153"/>
      <c r="BO127" s="259" t="str">
        <f>IF(ISBLANK(BT3),"",COUNTIF(BS12:BS112,"=10"))</f>
        <v/>
      </c>
      <c r="BP127" s="259"/>
      <c r="BQ127" s="257" t="str">
        <f>IF(ISBLANK(BT3),"",BO127/BO114)</f>
        <v/>
      </c>
      <c r="BR127" s="257"/>
      <c r="BS127" s="146"/>
      <c r="BT127" s="160"/>
      <c r="BU127" s="153"/>
      <c r="BV127" s="259" t="str">
        <f>IF(ISBLANK(CA3),"",COUNTIF(BZ12:BZ112,"=10"))</f>
        <v/>
      </c>
      <c r="BW127" s="259"/>
      <c r="BX127" s="257" t="str">
        <f>IF(ISBLANK(CA3),"",BV127/BV114)</f>
        <v/>
      </c>
      <c r="BY127" s="257"/>
      <c r="BZ127" s="146"/>
      <c r="CA127" s="160"/>
      <c r="CB127" s="153"/>
      <c r="CC127" s="259" t="str">
        <f>IF(ISBLANK(CH3),"",COUNTIF(CG12:CG112,"=10"))</f>
        <v/>
      </c>
      <c r="CD127" s="259"/>
      <c r="CE127" s="257" t="str">
        <f>IF(ISBLANK(CH3),"",CC127/CC114)</f>
        <v/>
      </c>
      <c r="CF127" s="257"/>
      <c r="CG127" s="146"/>
      <c r="CH127" s="160"/>
      <c r="CI127" s="153"/>
      <c r="CJ127" s="259" t="str">
        <f>IF(ISBLANK(CO3),"",COUNTIF(CN12:CN112,"=10"))</f>
        <v/>
      </c>
      <c r="CK127" s="259"/>
      <c r="CL127" s="257" t="str">
        <f>IF(ISBLANK(CO3),"",CJ127/CJ114)</f>
        <v/>
      </c>
      <c r="CM127" s="257"/>
      <c r="CN127" s="146"/>
      <c r="CO127" s="160"/>
      <c r="CP127" s="153"/>
      <c r="CQ127" s="259" t="str">
        <f>IF(ISBLANK(CV3),"",COUNTIF(CU12:CU112,"=10"))</f>
        <v/>
      </c>
      <c r="CR127" s="259"/>
      <c r="CS127" s="257" t="str">
        <f>IF(ISBLANK(CV3),"",CQ127/CQ114)</f>
        <v/>
      </c>
      <c r="CT127" s="257"/>
      <c r="CU127" s="146"/>
      <c r="CV127" s="160"/>
      <c r="CW127" s="153"/>
      <c r="CX127" s="259" t="str">
        <f>IF(ISBLANK(DC3),"",COUNTIF(DB12:DB112,"=10"))</f>
        <v/>
      </c>
      <c r="CY127" s="259"/>
      <c r="CZ127" s="257" t="str">
        <f>IF(ISBLANK(DC3),"",CX127/CX114)</f>
        <v/>
      </c>
      <c r="DA127" s="257"/>
      <c r="DB127" s="146"/>
      <c r="DC127" s="160"/>
      <c r="DD127" s="153"/>
      <c r="DE127" s="259" t="str">
        <f>IF(ISBLANK(DJ3),"",COUNTIF(DI12:DI112,"=10"))</f>
        <v/>
      </c>
      <c r="DF127" s="259"/>
      <c r="DG127" s="257" t="str">
        <f>IF(ISBLANK(DJ3),"",DE127/DE114)</f>
        <v/>
      </c>
      <c r="DH127" s="257"/>
      <c r="DI127" s="146"/>
      <c r="DJ127" s="160"/>
      <c r="DK127" s="153"/>
      <c r="DL127" s="259" t="str">
        <f>IF(ISBLANK(DQ3),"",COUNTIF(DP12:DP112,"=10"))</f>
        <v/>
      </c>
      <c r="DM127" s="259"/>
      <c r="DN127" s="257" t="str">
        <f>IF(ISBLANK(DQ3),"",DL127/DL114)</f>
        <v/>
      </c>
      <c r="DO127" s="257"/>
      <c r="DP127" s="146"/>
      <c r="DQ127" s="160"/>
      <c r="DR127" s="153"/>
      <c r="DS127" s="259" t="str">
        <f>IF(ISBLANK(DX3),"",COUNTIF(DW12:DW112,"=10"))</f>
        <v/>
      </c>
      <c r="DT127" s="259"/>
      <c r="DU127" s="257" t="str">
        <f>IF(ISBLANK(DX3),"",DS127/DS114)</f>
        <v/>
      </c>
      <c r="DV127" s="257"/>
      <c r="DW127" s="146"/>
      <c r="DX127" s="160"/>
      <c r="DY127" s="153"/>
      <c r="DZ127" s="259" t="str">
        <f>IF(ISBLANK(EE3),"",COUNTIF(ED12:ED112,"=10"))</f>
        <v/>
      </c>
      <c r="EA127" s="259"/>
      <c r="EB127" s="257" t="str">
        <f>IF(ISBLANK(EE3),"",DZ127/DZ114)</f>
        <v/>
      </c>
      <c r="EC127" s="257"/>
      <c r="ED127" s="146"/>
      <c r="EE127" s="160"/>
      <c r="EF127" s="153"/>
      <c r="EG127" s="259" t="str">
        <f>IF(ISBLANK(EL3),"",COUNTIF(EK12:EK112,"=10"))</f>
        <v/>
      </c>
      <c r="EH127" s="259"/>
      <c r="EI127" s="257" t="str">
        <f>IF(ISBLANK(EL3),"",EG127/EG114)</f>
        <v/>
      </c>
      <c r="EJ127" s="257"/>
      <c r="EK127" s="146"/>
      <c r="EL127" s="160"/>
      <c r="EM127" s="153"/>
      <c r="EN127" s="259" t="str">
        <f>IF(ISBLANK(ES3),"",COUNTIF(ER12:ER112,"=10"))</f>
        <v/>
      </c>
      <c r="EO127" s="259"/>
      <c r="EP127" s="257" t="str">
        <f>IF(ISBLANK(ES3),"",EN127/EN114)</f>
        <v/>
      </c>
      <c r="EQ127" s="257"/>
      <c r="ER127" s="146"/>
      <c r="ES127" s="160"/>
      <c r="ET127" s="153"/>
      <c r="EU127" s="259" t="str">
        <f>IF(ISBLANK(EZ3),"",COUNTIF(EY12:EY112,"=10"))</f>
        <v/>
      </c>
      <c r="EV127" s="259"/>
      <c r="EW127" s="257" t="str">
        <f>IF(ISBLANK(EZ3),"",EU127/EU114)</f>
        <v/>
      </c>
      <c r="EX127" s="257"/>
      <c r="EY127" s="146"/>
      <c r="EZ127" s="160"/>
      <c r="FA127" s="153"/>
      <c r="FB127" s="259" t="str">
        <f>IF(ISBLANK(FG3),"",COUNTIF(FF12:FF112,"=10"))</f>
        <v/>
      </c>
      <c r="FC127" s="259"/>
      <c r="FD127" s="257" t="str">
        <f>IF(ISBLANK(FG3),"",FB127/FB114)</f>
        <v/>
      </c>
      <c r="FE127" s="257"/>
      <c r="FF127" s="146"/>
      <c r="FG127" s="160"/>
      <c r="FH127" s="153"/>
      <c r="FI127" s="259" t="str">
        <f>IF(ISBLANK(FN3),"",COUNTIF(FM12:FM112,"=10"))</f>
        <v/>
      </c>
      <c r="FJ127" s="259"/>
      <c r="FK127" s="257" t="str">
        <f>IF(ISBLANK(FN3),"",FI127/FI114)</f>
        <v/>
      </c>
      <c r="FL127" s="257"/>
      <c r="FM127" s="146"/>
      <c r="FN127" s="160"/>
      <c r="FO127" s="153"/>
      <c r="FP127" s="259" t="str">
        <f>IF(ISBLANK(FU3),"",COUNTIF(FT12:FT112,"=10"))</f>
        <v/>
      </c>
      <c r="FQ127" s="259"/>
      <c r="FR127" s="257" t="str">
        <f>IF(ISBLANK(FU3),"",FP127/FP114)</f>
        <v/>
      </c>
      <c r="FS127" s="257"/>
      <c r="FT127" s="146"/>
      <c r="FU127" s="160"/>
      <c r="FV127" s="153"/>
      <c r="FW127" s="259" t="str">
        <f>IF(ISBLANK(GB3),"",COUNTIF(GA12:GA112,"=10"))</f>
        <v/>
      </c>
      <c r="FX127" s="259"/>
      <c r="FY127" s="257" t="str">
        <f>IF(ISBLANK(GB3),"",FW127/FW114)</f>
        <v/>
      </c>
      <c r="FZ127" s="257"/>
      <c r="GA127" s="146"/>
      <c r="GB127" s="160"/>
      <c r="GC127" s="153"/>
      <c r="GD127" s="259" t="str">
        <f>IF(ISBLANK(GI3),"",COUNTIF(GH12:GH112,"=10"))</f>
        <v/>
      </c>
      <c r="GE127" s="259"/>
      <c r="GF127" s="257" t="str">
        <f>IF(ISBLANK(GI3),"",GD127/GD114)</f>
        <v/>
      </c>
      <c r="GG127" s="257"/>
      <c r="GH127" s="146"/>
      <c r="GI127" s="160"/>
      <c r="GJ127" s="153"/>
      <c r="GK127" s="259" t="str">
        <f>IF(ISBLANK(GP3),"",COUNTIF(GO12:GO112,"=10"))</f>
        <v/>
      </c>
      <c r="GL127" s="259"/>
      <c r="GM127" s="257" t="str">
        <f>IF(ISBLANK(GP3),"",GK127/GK114)</f>
        <v/>
      </c>
      <c r="GN127" s="257"/>
      <c r="GO127" s="146"/>
      <c r="GP127" s="160"/>
      <c r="GQ127" s="153"/>
      <c r="GR127" s="259" t="str">
        <f>IF(ISBLANK(GW3),"",COUNTIF(GV12:GV112,"=10"))</f>
        <v/>
      </c>
      <c r="GS127" s="259"/>
      <c r="GT127" s="257" t="str">
        <f>IF(ISBLANK(GW3),"",GR127/GR114)</f>
        <v/>
      </c>
      <c r="GU127" s="257"/>
      <c r="GV127" s="146"/>
      <c r="GW127" s="160"/>
      <c r="GX127" s="153"/>
      <c r="GY127" s="259" t="str">
        <f>IF(ISBLANK(HD3),"",COUNTIF(HC12:HC112,"=10"))</f>
        <v/>
      </c>
      <c r="GZ127" s="259"/>
      <c r="HA127" s="257" t="str">
        <f>IF(ISBLANK(HD3),"",GY127/GY114)</f>
        <v/>
      </c>
      <c r="HB127" s="257"/>
      <c r="HC127" s="146"/>
      <c r="HD127" s="160"/>
      <c r="HE127" s="153"/>
      <c r="HF127" s="259" t="str">
        <f>IF(ISBLANK(HK3),"",COUNTIF(HJ12:HJ112,"=10"))</f>
        <v/>
      </c>
      <c r="HG127" s="259"/>
      <c r="HH127" s="257" t="str">
        <f>IF(ISBLANK(HK3),"",HF127/HF114)</f>
        <v/>
      </c>
      <c r="HI127" s="257"/>
      <c r="HJ127" s="146"/>
      <c r="HK127" s="160"/>
      <c r="HL127" s="153"/>
      <c r="HM127" s="259" t="str">
        <f>IF(ISBLANK(HR3),"",COUNTIF(HQ12:HQ112,"=10"))</f>
        <v/>
      </c>
      <c r="HN127" s="259"/>
      <c r="HO127" s="257" t="str">
        <f>IF(ISBLANK(HR3),"",HM127/HM114)</f>
        <v/>
      </c>
      <c r="HP127" s="257"/>
      <c r="HQ127" s="146"/>
      <c r="HR127" s="160"/>
      <c r="HS127" s="153"/>
      <c r="HT127" s="259" t="str">
        <f>IF(ISBLANK(HY3),"",COUNTIF(HX12:HX112,"=10"))</f>
        <v/>
      </c>
      <c r="HU127" s="259"/>
      <c r="HV127" s="257" t="str">
        <f>IF(ISBLANK(HY3),"",HT127/HT114)</f>
        <v/>
      </c>
      <c r="HW127" s="257"/>
      <c r="HX127" s="146"/>
      <c r="HY127" s="160"/>
      <c r="HZ127" s="153"/>
      <c r="IA127" s="259" t="str">
        <f>IF(ISBLANK(IF3),"",COUNTIF(IE12:IE112,"=10"))</f>
        <v/>
      </c>
      <c r="IB127" s="259"/>
      <c r="IC127" s="257" t="str">
        <f>IF(ISBLANK(IF3),"",IA127/IA114)</f>
        <v/>
      </c>
      <c r="ID127" s="257"/>
      <c r="IE127" s="146"/>
      <c r="IF127" s="160"/>
      <c r="IG127" s="153"/>
      <c r="IH127" s="259" t="str">
        <f>IF(ISBLANK(IM3),"",COUNTIF(IL12:IL112,"=10"))</f>
        <v/>
      </c>
      <c r="II127" s="259"/>
      <c r="IJ127" s="257" t="str">
        <f>IF(ISBLANK(IM3),"",IH127/IH114)</f>
        <v/>
      </c>
      <c r="IK127" s="257"/>
      <c r="IL127" s="146"/>
      <c r="IM127" s="160"/>
      <c r="IN127" s="153"/>
      <c r="IO127" s="259" t="str">
        <f>IF(ISBLANK(IT3),"",COUNTIF(IS12:IS112,"=10"))</f>
        <v/>
      </c>
      <c r="IP127" s="259"/>
      <c r="IQ127" s="257" t="str">
        <f>IF(ISBLANK(IT3),"",IO127/IO114)</f>
        <v/>
      </c>
      <c r="IR127" s="257"/>
      <c r="IS127" s="146"/>
      <c r="IT127" s="160"/>
      <c r="IU127" s="153"/>
      <c r="IV127" s="259" t="str">
        <f>IF(ISBLANK(JA3),"",COUNTIF(IZ12:IZ112,"=10"))</f>
        <v/>
      </c>
      <c r="IW127" s="259"/>
      <c r="IX127" s="257" t="str">
        <f>IF(ISBLANK(JA3),"",IV127/IV114)</f>
        <v/>
      </c>
      <c r="IY127" s="257"/>
      <c r="IZ127" s="146"/>
      <c r="JA127" s="160"/>
      <c r="JB127" s="153"/>
      <c r="JC127" s="259" t="str">
        <f>IF(ISBLANK(JH3),"",COUNTIF(JG12:JG112,"=10"))</f>
        <v/>
      </c>
      <c r="JD127" s="259"/>
      <c r="JE127" s="257" t="str">
        <f>IF(ISBLANK(JH3),"",JC127/JC114)</f>
        <v/>
      </c>
      <c r="JF127" s="257"/>
      <c r="JG127" s="146"/>
      <c r="JH127" s="160"/>
      <c r="JI127" s="153"/>
      <c r="JJ127" s="259" t="str">
        <f>IF(ISBLANK(JO3),"",COUNTIF(JN12:JN112,"=10"))</f>
        <v/>
      </c>
      <c r="JK127" s="259"/>
      <c r="JL127" s="257" t="str">
        <f>IF(ISBLANK(JO3),"",JJ127/JJ114)</f>
        <v/>
      </c>
      <c r="JM127" s="257"/>
      <c r="JN127" s="146"/>
      <c r="JO127" s="160"/>
      <c r="JP127" s="153"/>
      <c r="JQ127" s="259" t="str">
        <f>IF(ISBLANK(JV3),"",COUNTIF(JU12:JU112,"=10"))</f>
        <v/>
      </c>
      <c r="JR127" s="259"/>
      <c r="JS127" s="257" t="str">
        <f>IF(ISBLANK(JV3),"",JQ127/JQ114)</f>
        <v/>
      </c>
      <c r="JT127" s="257"/>
      <c r="JU127" s="146"/>
      <c r="JV127" s="160"/>
      <c r="JW127" s="153"/>
      <c r="JX127" s="259" t="str">
        <f>IF(ISBLANK(KC3),"",COUNTIF(KB12:KB112,"=10"))</f>
        <v/>
      </c>
      <c r="JY127" s="259"/>
      <c r="JZ127" s="257" t="str">
        <f>IF(ISBLANK(KC3),"",JX127/JX114)</f>
        <v/>
      </c>
      <c r="KA127" s="257"/>
      <c r="KB127" s="146"/>
      <c r="KC127" s="160"/>
      <c r="KD127" s="153"/>
      <c r="KE127" s="259" t="str">
        <f>IF(ISBLANK(KJ3),"",COUNTIF(KI12:KI112,"=10"))</f>
        <v/>
      </c>
      <c r="KF127" s="259"/>
      <c r="KG127" s="257" t="str">
        <f>IF(ISBLANK(KJ3),"",KE127/KE114)</f>
        <v/>
      </c>
      <c r="KH127" s="257"/>
      <c r="KI127" s="146"/>
      <c r="KJ127" s="160"/>
      <c r="KK127" s="153"/>
      <c r="KL127" s="259" t="str">
        <f>IF(ISBLANK(KQ3),"",COUNTIF(KP12:KP112,"=10"))</f>
        <v/>
      </c>
      <c r="KM127" s="259"/>
      <c r="KN127" s="257" t="str">
        <f>IF(ISBLANK(KQ3),"",KL127/KL114)</f>
        <v/>
      </c>
      <c r="KO127" s="257"/>
      <c r="KP127" s="146"/>
      <c r="KQ127" s="160"/>
      <c r="KR127" s="153"/>
      <c r="KS127" s="259" t="str">
        <f>IF(ISBLANK(KX3),"",COUNTIF(KW12:KW112,"=10"))</f>
        <v/>
      </c>
      <c r="KT127" s="259"/>
      <c r="KU127" s="257" t="str">
        <f>IF(ISBLANK(KX3),"",KS127/KS114)</f>
        <v/>
      </c>
      <c r="KV127" s="257"/>
      <c r="KW127" s="146"/>
      <c r="KX127" s="160"/>
      <c r="KY127" s="154"/>
      <c r="KZ127" s="259" t="str">
        <f>IF(ISBLANK(LE3),"",COUNTIF(LD12:LD112,"=10"))</f>
        <v/>
      </c>
      <c r="LA127" s="259"/>
      <c r="LB127" s="257" t="str">
        <f>IF(ISBLANK(LE3),"",KZ127/KZ114)</f>
        <v/>
      </c>
      <c r="LC127" s="257"/>
      <c r="LD127" s="146"/>
      <c r="LE127" s="160"/>
      <c r="LF127" s="153"/>
      <c r="LG127" s="259" t="str">
        <f>IF(ISBLANK(LL3),"",COUNTIF(LK12:LK112,"=10"))</f>
        <v/>
      </c>
      <c r="LH127" s="259"/>
      <c r="LI127" s="257" t="str">
        <f>IF(ISBLANK(LL3),"",LG127/LG114)</f>
        <v/>
      </c>
      <c r="LJ127" s="257"/>
      <c r="LK127" s="146"/>
      <c r="LL127" s="160"/>
      <c r="LM127" s="153"/>
      <c r="LN127" s="259" t="str">
        <f>IF(ISBLANK(LS3),"",COUNTIF(LR12:LR112,"=10"))</f>
        <v/>
      </c>
      <c r="LO127" s="259"/>
      <c r="LP127" s="257" t="str">
        <f>IF(ISBLANK(LS3),"",LN127/LN114)</f>
        <v/>
      </c>
      <c r="LQ127" s="257"/>
      <c r="LR127" s="146"/>
      <c r="LS127" s="160"/>
      <c r="LT127" s="153"/>
      <c r="LU127" s="259" t="str">
        <f>IF(ISBLANK(LZ3),"",COUNTIF(LY12:LY112,"=10"))</f>
        <v/>
      </c>
      <c r="LV127" s="259"/>
      <c r="LW127" s="257" t="str">
        <f>IF(ISBLANK(LZ3),"",LU127/LU114)</f>
        <v/>
      </c>
      <c r="LX127" s="257"/>
      <c r="LY127" s="146"/>
      <c r="LZ127" s="160"/>
      <c r="MA127" s="153"/>
      <c r="MB127" s="259" t="str">
        <f>IF(ISBLANK(MG3),"",COUNTIF(MF12:MF112,"=10"))</f>
        <v/>
      </c>
      <c r="MC127" s="259"/>
      <c r="MD127" s="257" t="str">
        <f>IF(ISBLANK(MG3),"",MB127/MB114)</f>
        <v/>
      </c>
      <c r="ME127" s="257"/>
      <c r="MF127" s="146"/>
      <c r="MG127" s="160"/>
      <c r="MH127" s="153"/>
      <c r="MI127" s="259" t="str">
        <f>IF(ISBLANK(MN3),"",COUNTIF(MM12:MM112,"=10"))</f>
        <v/>
      </c>
      <c r="MJ127" s="259"/>
      <c r="MK127" s="257" t="str">
        <f>IF(ISBLANK(MN3),"",MI127/MI114)</f>
        <v/>
      </c>
      <c r="ML127" s="257"/>
      <c r="MM127" s="146"/>
      <c r="MN127" s="160"/>
      <c r="MO127" s="153"/>
      <c r="MP127" s="259" t="str">
        <f>IF(ISBLANK(MU3),"",COUNTIF(MT12:MT112,"=10"))</f>
        <v/>
      </c>
      <c r="MQ127" s="259"/>
      <c r="MR127" s="257" t="str">
        <f>IF(ISBLANK(MU3),"",MP127/MP114)</f>
        <v/>
      </c>
      <c r="MS127" s="257"/>
      <c r="MT127" s="146"/>
      <c r="MU127" s="160"/>
      <c r="MV127" s="153"/>
      <c r="MW127" s="259" t="str">
        <f>IF(ISBLANK(NB3),"",COUNTIF(NA12:NA112,"=10"))</f>
        <v/>
      </c>
      <c r="MX127" s="259"/>
      <c r="MY127" s="257" t="str">
        <f>IF(ISBLANK(NB3),"",MW127/MW114)</f>
        <v/>
      </c>
      <c r="MZ127" s="257"/>
      <c r="NA127" s="146"/>
      <c r="NB127" s="160"/>
      <c r="NC127" s="153"/>
      <c r="ND127" s="259" t="str">
        <f>IF(ISBLANK(NI3),"",COUNTIF(NH12:NH112,"=10"))</f>
        <v/>
      </c>
      <c r="NE127" s="259"/>
      <c r="NF127" s="257" t="str">
        <f>IF(ISBLANK(NI3),"",ND127/ND114)</f>
        <v/>
      </c>
      <c r="NG127" s="257"/>
      <c r="NH127" s="146"/>
      <c r="NI127" s="160"/>
      <c r="NJ127" s="153"/>
      <c r="NK127" s="259" t="str">
        <f>IF(ISBLANK(NP3),"",COUNTIF(NO12:NO112,"=10"))</f>
        <v/>
      </c>
      <c r="NL127" s="259"/>
      <c r="NM127" s="257" t="str">
        <f>IF(ISBLANK(NP3),"",NK127/NK114)</f>
        <v/>
      </c>
      <c r="NN127" s="257"/>
      <c r="NO127" s="146"/>
      <c r="NP127" s="160"/>
      <c r="NQ127" s="153"/>
      <c r="NR127" s="259" t="str">
        <f>IF(ISBLANK(NW3),"",COUNTIF(NV12:NV112,"=10"))</f>
        <v/>
      </c>
      <c r="NS127" s="259"/>
      <c r="NT127" s="257" t="str">
        <f>IF(ISBLANK(NW3),"",NR127/NR114)</f>
        <v/>
      </c>
      <c r="NU127" s="257"/>
      <c r="NV127" s="146"/>
      <c r="NW127" s="160"/>
      <c r="NX127" s="153"/>
      <c r="NY127" s="259" t="str">
        <f>IF(ISBLANK(OD3),"",COUNTIF(OC12:OC112,"=10"))</f>
        <v/>
      </c>
      <c r="NZ127" s="259"/>
      <c r="OA127" s="257" t="str">
        <f>IF(ISBLANK(OD3),"",NY127/NY114)</f>
        <v/>
      </c>
      <c r="OB127" s="257"/>
      <c r="OC127" s="146"/>
      <c r="OD127" s="160"/>
      <c r="OE127" s="153"/>
      <c r="OF127" s="259" t="str">
        <f>IF(ISBLANK(OK3),"",COUNTIF(OJ12:OJ112,"=10"))</f>
        <v/>
      </c>
      <c r="OG127" s="259"/>
      <c r="OH127" s="257" t="str">
        <f>IF(ISBLANK(OK3),"",OF127/OF114)</f>
        <v/>
      </c>
      <c r="OI127" s="257"/>
      <c r="OJ127" s="146"/>
      <c r="OK127" s="160"/>
      <c r="OL127" s="153"/>
      <c r="OM127" s="259" t="str">
        <f>IF(ISBLANK(OR3),"",COUNTIF(OQ12:OQ112,"=10"))</f>
        <v/>
      </c>
      <c r="ON127" s="259"/>
      <c r="OO127" s="257" t="str">
        <f>IF(ISBLANK(OR3),"",OM127/OM114)</f>
        <v/>
      </c>
      <c r="OP127" s="257"/>
      <c r="OQ127" s="146"/>
      <c r="OR127" s="160"/>
      <c r="OS127" s="153"/>
      <c r="OT127" s="259" t="str">
        <f>IF(ISBLANK(OY3),"",COUNTIF(OX12:OX112,"=10"))</f>
        <v/>
      </c>
      <c r="OU127" s="259"/>
      <c r="OV127" s="257" t="str">
        <f>IF(ISBLANK(OY3),"",OT127/OT114)</f>
        <v/>
      </c>
      <c r="OW127" s="257"/>
      <c r="OX127" s="146"/>
      <c r="OY127" s="160"/>
      <c r="OZ127" s="153"/>
      <c r="PA127" s="259" t="str">
        <f>IF(ISBLANK(PF3),"",COUNTIF(PE12:PE112,"=10"))</f>
        <v/>
      </c>
      <c r="PB127" s="259"/>
      <c r="PC127" s="257" t="str">
        <f>IF(ISBLANK(PF3),"",PA127/PA114)</f>
        <v/>
      </c>
      <c r="PD127" s="257"/>
      <c r="PE127" s="146"/>
      <c r="PF127" s="160"/>
      <c r="PG127" s="153"/>
      <c r="PH127" s="259" t="str">
        <f>IF(ISBLANK(PM3),"",COUNTIF(PL12:PL112,"=10"))</f>
        <v/>
      </c>
      <c r="PI127" s="259"/>
      <c r="PJ127" s="257" t="str">
        <f>IF(ISBLANK(PM3),"",PH127/PH114)</f>
        <v/>
      </c>
      <c r="PK127" s="257"/>
      <c r="PL127" s="146"/>
      <c r="PM127" s="160"/>
      <c r="PN127" s="153"/>
      <c r="PO127" s="259" t="str">
        <f>IF(ISBLANK(PT3),"",COUNTIF(PS12:PS112,"=10"))</f>
        <v/>
      </c>
      <c r="PP127" s="259"/>
      <c r="PQ127" s="257" t="str">
        <f>IF(ISBLANK(PT3),"",PO127/PO114)</f>
        <v/>
      </c>
      <c r="PR127" s="257"/>
      <c r="PS127" s="146"/>
      <c r="PT127" s="160"/>
      <c r="PU127" s="153"/>
      <c r="PV127" s="259" t="str">
        <f>IF(ISBLANK(QA3),"",COUNTIF(PZ12:PZ112,"=10"))</f>
        <v/>
      </c>
      <c r="PW127" s="259"/>
      <c r="PX127" s="257" t="str">
        <f>IF(ISBLANK(QA3),"",PV127/PV114)</f>
        <v/>
      </c>
      <c r="PY127" s="257"/>
      <c r="PZ127" s="146"/>
      <c r="QA127" s="160"/>
      <c r="QB127" s="153"/>
      <c r="QC127" s="259" t="str">
        <f>IF(ISBLANK(QH3),"",COUNTIF(QG12:QG112,"=10"))</f>
        <v/>
      </c>
      <c r="QD127" s="259"/>
      <c r="QE127" s="257" t="str">
        <f>IF(ISBLANK(QH3),"",QC127/QC114)</f>
        <v/>
      </c>
      <c r="QF127" s="257"/>
      <c r="QG127" s="146"/>
      <c r="QH127" s="160"/>
      <c r="QI127" s="135"/>
      <c r="QJ127" s="135"/>
    </row>
    <row r="128" spans="1:452" ht="15" customHeight="1">
      <c r="A128" s="291"/>
      <c r="B128" s="155" t="s">
        <v>340</v>
      </c>
      <c r="C128" s="149"/>
      <c r="D128" s="259">
        <f>IF(ISBLANK(I3),"",COUNTIF(I12:I112,"&gt;=100"))</f>
        <v>1</v>
      </c>
      <c r="E128" s="259"/>
      <c r="F128" s="257">
        <f>IF(ISBLANK(I3),"",D128/D114)</f>
        <v>1.7543859649122806E-2</v>
      </c>
      <c r="G128" s="257"/>
      <c r="H128" s="146"/>
      <c r="I128" s="160"/>
      <c r="J128" s="152"/>
      <c r="K128" s="259">
        <f>IF(ISBLANK(P3),"",COUNTIF(P12:P112,"&gt;=100"))</f>
        <v>0</v>
      </c>
      <c r="L128" s="259"/>
      <c r="M128" s="257">
        <f>IF(ISBLANK(P3),"",K128/K114)</f>
        <v>0</v>
      </c>
      <c r="N128" s="257"/>
      <c r="O128" s="146"/>
      <c r="P128" s="160"/>
      <c r="Q128" s="153"/>
      <c r="R128" s="259">
        <f>IF(ISBLANK(W3),"",COUNTIF(W12:W112,"&gt;=100"))</f>
        <v>0</v>
      </c>
      <c r="S128" s="259"/>
      <c r="T128" s="257">
        <f>IF(ISBLANK(W3),"",R128/R114)</f>
        <v>0</v>
      </c>
      <c r="U128" s="257"/>
      <c r="V128" s="146"/>
      <c r="W128" s="160"/>
      <c r="X128" s="153"/>
      <c r="Y128" s="259">
        <f>IF(ISBLANK(AD3),"",COUNTIF(AD12:AD112,"&gt;=100"))</f>
        <v>0</v>
      </c>
      <c r="Z128" s="259"/>
      <c r="AA128" s="257">
        <f>IF(ISBLANK(AD3),"",Y128/Y114)</f>
        <v>0</v>
      </c>
      <c r="AB128" s="257"/>
      <c r="AC128" s="146"/>
      <c r="AD128" s="160"/>
      <c r="AE128" s="153"/>
      <c r="AF128" s="259">
        <f>IF(ISBLANK(AK3),"",COUNTIF(AK12:AK112,"&gt;=100"))</f>
        <v>0</v>
      </c>
      <c r="AG128" s="259"/>
      <c r="AH128" s="257">
        <f>IF(ISBLANK(AK3),"",AF128/AF114)</f>
        <v>0</v>
      </c>
      <c r="AI128" s="257"/>
      <c r="AJ128" s="146"/>
      <c r="AK128" s="160"/>
      <c r="AL128" s="153"/>
      <c r="AM128" s="259" t="str">
        <f>IF(ISBLANK(AR3),"",COUNTIF(AR12:AR112,"&gt;=100"))</f>
        <v/>
      </c>
      <c r="AN128" s="259"/>
      <c r="AO128" s="257" t="str">
        <f>IF(ISBLANK(AR3),"",AM128/AM114)</f>
        <v/>
      </c>
      <c r="AP128" s="257"/>
      <c r="AQ128" s="146"/>
      <c r="AR128" s="160"/>
      <c r="AS128" s="153"/>
      <c r="AT128" s="259" t="str">
        <f>IF(ISBLANK(AY3),"",COUNTIF(AY12:AY112,"&gt;=100"))</f>
        <v/>
      </c>
      <c r="AU128" s="259"/>
      <c r="AV128" s="257" t="str">
        <f>IF(ISBLANK(AY3),"",AT128/AT114)</f>
        <v/>
      </c>
      <c r="AW128" s="257"/>
      <c r="AX128" s="146"/>
      <c r="AY128" s="160"/>
      <c r="AZ128" s="153"/>
      <c r="BA128" s="259" t="str">
        <f>IF(ISBLANK(BF3),"",COUNTIF(BF12:BF112,"&gt;=100"))</f>
        <v/>
      </c>
      <c r="BB128" s="259"/>
      <c r="BC128" s="257" t="str">
        <f>IF(ISBLANK(BF3),"",BA128/BA114)</f>
        <v/>
      </c>
      <c r="BD128" s="257"/>
      <c r="BE128" s="146"/>
      <c r="BF128" s="160"/>
      <c r="BG128" s="153"/>
      <c r="BH128" s="259" t="str">
        <f>IF(ISBLANK(BM3),"",COUNTIF(BM12:BM112,"&gt;=100"))</f>
        <v/>
      </c>
      <c r="BI128" s="259"/>
      <c r="BJ128" s="257" t="str">
        <f>IF(ISBLANK(BM3),"",BH128/BH114)</f>
        <v/>
      </c>
      <c r="BK128" s="257"/>
      <c r="BL128" s="146"/>
      <c r="BM128" s="160"/>
      <c r="BN128" s="153"/>
      <c r="BO128" s="259" t="str">
        <f>IF(ISBLANK(BT3),"",COUNTIF(BT12:BT112,"&gt;=100"))</f>
        <v/>
      </c>
      <c r="BP128" s="259"/>
      <c r="BQ128" s="257" t="str">
        <f>IF(ISBLANK(BT3),"",BO128/BO114)</f>
        <v/>
      </c>
      <c r="BR128" s="257"/>
      <c r="BS128" s="146"/>
      <c r="BT128" s="160"/>
      <c r="BU128" s="153"/>
      <c r="BV128" s="259" t="str">
        <f>IF(ISBLANK(CA3),"",COUNTIF(CA12:CA112,"&gt;=100"))</f>
        <v/>
      </c>
      <c r="BW128" s="259"/>
      <c r="BX128" s="257" t="str">
        <f>IF(ISBLANK(CA3),"",BV128/BV114)</f>
        <v/>
      </c>
      <c r="BY128" s="257"/>
      <c r="BZ128" s="146"/>
      <c r="CA128" s="160"/>
      <c r="CB128" s="153"/>
      <c r="CC128" s="259" t="str">
        <f>IF(ISBLANK(CH3),"",COUNTIF(CH12:CH112,"&gt;=100"))</f>
        <v/>
      </c>
      <c r="CD128" s="259"/>
      <c r="CE128" s="257" t="str">
        <f>IF(ISBLANK(CH3),"",CC128/CC114)</f>
        <v/>
      </c>
      <c r="CF128" s="257"/>
      <c r="CG128" s="146"/>
      <c r="CH128" s="160"/>
      <c r="CI128" s="153"/>
      <c r="CJ128" s="259" t="str">
        <f>IF(ISBLANK(CO3),"",COUNTIF(CO12:CO112,"&gt;=100"))</f>
        <v/>
      </c>
      <c r="CK128" s="259"/>
      <c r="CL128" s="257" t="str">
        <f>IF(ISBLANK(CO3),"",CJ128/CJ114)</f>
        <v/>
      </c>
      <c r="CM128" s="257"/>
      <c r="CN128" s="146"/>
      <c r="CO128" s="160"/>
      <c r="CP128" s="153"/>
      <c r="CQ128" s="259" t="str">
        <f>IF(ISBLANK(CV3),"",COUNTIF(CV12:CV112,"&gt;=100"))</f>
        <v/>
      </c>
      <c r="CR128" s="259"/>
      <c r="CS128" s="257" t="str">
        <f>IF(ISBLANK(CV3),"",CQ128/CQ114)</f>
        <v/>
      </c>
      <c r="CT128" s="257"/>
      <c r="CU128" s="146"/>
      <c r="CV128" s="160"/>
      <c r="CW128" s="153"/>
      <c r="CX128" s="259" t="str">
        <f>IF(ISBLANK(DC3),"",COUNTIF(DC12:DC112,"&gt;=100"))</f>
        <v/>
      </c>
      <c r="CY128" s="259"/>
      <c r="CZ128" s="257" t="str">
        <f>IF(ISBLANK(DC3),"",CX128/CX114)</f>
        <v/>
      </c>
      <c r="DA128" s="257"/>
      <c r="DB128" s="146"/>
      <c r="DC128" s="160"/>
      <c r="DD128" s="153"/>
      <c r="DE128" s="259" t="str">
        <f>IF(ISBLANK(DJ3),"",COUNTIF(DJ12:DJ112,"&gt;=100"))</f>
        <v/>
      </c>
      <c r="DF128" s="259"/>
      <c r="DG128" s="257" t="str">
        <f>IF(ISBLANK(DJ3),"",DE128/DE114)</f>
        <v/>
      </c>
      <c r="DH128" s="257"/>
      <c r="DI128" s="146"/>
      <c r="DJ128" s="160"/>
      <c r="DK128" s="153"/>
      <c r="DL128" s="259" t="str">
        <f>IF(ISBLANK(DQ3),"",COUNTIF(DQ12:DQ112,"&gt;=100"))</f>
        <v/>
      </c>
      <c r="DM128" s="259"/>
      <c r="DN128" s="257" t="str">
        <f>IF(ISBLANK(DQ3),"",DL128/DL114)</f>
        <v/>
      </c>
      <c r="DO128" s="257"/>
      <c r="DP128" s="146"/>
      <c r="DQ128" s="160"/>
      <c r="DR128" s="153"/>
      <c r="DS128" s="259" t="str">
        <f>IF(ISBLANK(DX3),"",COUNTIF(DX12:DX112,"&gt;=100"))</f>
        <v/>
      </c>
      <c r="DT128" s="259"/>
      <c r="DU128" s="257" t="str">
        <f>IF(ISBLANK(DX3),"",DS128/DS114)</f>
        <v/>
      </c>
      <c r="DV128" s="257"/>
      <c r="DW128" s="146"/>
      <c r="DX128" s="160"/>
      <c r="DY128" s="153"/>
      <c r="DZ128" s="259" t="str">
        <f>IF(ISBLANK(EE3),"",COUNTIF(EE12:EE112,"&gt;=100"))</f>
        <v/>
      </c>
      <c r="EA128" s="259"/>
      <c r="EB128" s="257" t="str">
        <f>IF(ISBLANK(EE3),"",DZ128/DZ114)</f>
        <v/>
      </c>
      <c r="EC128" s="257"/>
      <c r="ED128" s="146"/>
      <c r="EE128" s="160"/>
      <c r="EF128" s="153"/>
      <c r="EG128" s="259" t="str">
        <f>IF(ISBLANK(EL3),"",COUNTIF(EL12:EL112,"&gt;=100"))</f>
        <v/>
      </c>
      <c r="EH128" s="259"/>
      <c r="EI128" s="257" t="str">
        <f>IF(ISBLANK(EL3),"",EG128/EG114)</f>
        <v/>
      </c>
      <c r="EJ128" s="257"/>
      <c r="EK128" s="146"/>
      <c r="EL128" s="160"/>
      <c r="EM128" s="153"/>
      <c r="EN128" s="259" t="str">
        <f>IF(ISBLANK(ES3),"",COUNTIF(ES12:ES112,"&gt;=100"))</f>
        <v/>
      </c>
      <c r="EO128" s="259"/>
      <c r="EP128" s="257" t="str">
        <f>IF(ISBLANK(ES3),"",EN128/EN114)</f>
        <v/>
      </c>
      <c r="EQ128" s="257"/>
      <c r="ER128" s="146"/>
      <c r="ES128" s="160"/>
      <c r="ET128" s="153"/>
      <c r="EU128" s="259" t="str">
        <f>IF(ISBLANK(EZ3),"",COUNTIF(EZ12:EZ112,"&gt;=100"))</f>
        <v/>
      </c>
      <c r="EV128" s="259"/>
      <c r="EW128" s="257" t="str">
        <f>IF(ISBLANK(EZ3),"",EU128/EU114)</f>
        <v/>
      </c>
      <c r="EX128" s="257"/>
      <c r="EY128" s="146"/>
      <c r="EZ128" s="160"/>
      <c r="FA128" s="153"/>
      <c r="FB128" s="259" t="str">
        <f>IF(ISBLANK(FG3),"",COUNTIF(FG12:FG112,"&gt;=100"))</f>
        <v/>
      </c>
      <c r="FC128" s="259"/>
      <c r="FD128" s="257" t="str">
        <f>IF(ISBLANK(FG3),"",FB128/FB114)</f>
        <v/>
      </c>
      <c r="FE128" s="257"/>
      <c r="FF128" s="146"/>
      <c r="FG128" s="160"/>
      <c r="FH128" s="153"/>
      <c r="FI128" s="259" t="str">
        <f>IF(ISBLANK(FN3),"",COUNTIF(FN12:FN112,"&gt;=100"))</f>
        <v/>
      </c>
      <c r="FJ128" s="259"/>
      <c r="FK128" s="257" t="str">
        <f>IF(ISBLANK(FN3),"",FI128/FI114)</f>
        <v/>
      </c>
      <c r="FL128" s="257"/>
      <c r="FM128" s="146"/>
      <c r="FN128" s="160"/>
      <c r="FO128" s="153"/>
      <c r="FP128" s="259" t="str">
        <f>IF(ISBLANK(FU3),"",COUNTIF(FU12:FU112,"&gt;=100"))</f>
        <v/>
      </c>
      <c r="FQ128" s="259"/>
      <c r="FR128" s="257" t="str">
        <f>IF(ISBLANK(FU3),"",FP128/FP114)</f>
        <v/>
      </c>
      <c r="FS128" s="257"/>
      <c r="FT128" s="146"/>
      <c r="FU128" s="160"/>
      <c r="FV128" s="153"/>
      <c r="FW128" s="259" t="str">
        <f>IF(ISBLANK(GB3),"",COUNTIF(GB12:GB112,"&gt;=100"))</f>
        <v/>
      </c>
      <c r="FX128" s="259"/>
      <c r="FY128" s="257" t="str">
        <f>IF(ISBLANK(GB3),"",FW128/FW114)</f>
        <v/>
      </c>
      <c r="FZ128" s="257"/>
      <c r="GA128" s="146"/>
      <c r="GB128" s="160"/>
      <c r="GC128" s="153"/>
      <c r="GD128" s="259" t="str">
        <f>IF(ISBLANK(GI3),"",COUNTIF(GI12:GI112,"&gt;=100"))</f>
        <v/>
      </c>
      <c r="GE128" s="259"/>
      <c r="GF128" s="257" t="str">
        <f>IF(ISBLANK(GI3),"",GD128/GD114)</f>
        <v/>
      </c>
      <c r="GG128" s="257"/>
      <c r="GH128" s="146"/>
      <c r="GI128" s="160"/>
      <c r="GJ128" s="153"/>
      <c r="GK128" s="259" t="str">
        <f>IF(ISBLANK(GP3),"",COUNTIF(GP12:GP112,"&gt;=100"))</f>
        <v/>
      </c>
      <c r="GL128" s="259"/>
      <c r="GM128" s="257" t="str">
        <f>IF(ISBLANK(GP3),"",GK128/GK114)</f>
        <v/>
      </c>
      <c r="GN128" s="257"/>
      <c r="GO128" s="146"/>
      <c r="GP128" s="160"/>
      <c r="GQ128" s="153"/>
      <c r="GR128" s="259" t="str">
        <f>IF(ISBLANK(GW3),"",COUNTIF(GW12:GW112,"&gt;=100"))</f>
        <v/>
      </c>
      <c r="GS128" s="259"/>
      <c r="GT128" s="257" t="str">
        <f>IF(ISBLANK(GW3),"",GR128/GR114)</f>
        <v/>
      </c>
      <c r="GU128" s="257"/>
      <c r="GV128" s="146"/>
      <c r="GW128" s="160"/>
      <c r="GX128" s="153"/>
      <c r="GY128" s="259" t="str">
        <f>IF(ISBLANK(HD3),"",COUNTIF(HD12:HD112,"&gt;=100"))</f>
        <v/>
      </c>
      <c r="GZ128" s="259"/>
      <c r="HA128" s="257" t="str">
        <f>IF(ISBLANK(HD3),"",GY128/GY114)</f>
        <v/>
      </c>
      <c r="HB128" s="257"/>
      <c r="HC128" s="146"/>
      <c r="HD128" s="160"/>
      <c r="HE128" s="153"/>
      <c r="HF128" s="259" t="str">
        <f>IF(ISBLANK(HK3),"",COUNTIF(HK12:HK112,"&gt;=100"))</f>
        <v/>
      </c>
      <c r="HG128" s="259"/>
      <c r="HH128" s="257" t="str">
        <f>IF(ISBLANK(HK3),"",HF128/HF114)</f>
        <v/>
      </c>
      <c r="HI128" s="257"/>
      <c r="HJ128" s="146"/>
      <c r="HK128" s="160"/>
      <c r="HL128" s="153"/>
      <c r="HM128" s="259" t="str">
        <f>IF(ISBLANK(HR3),"",COUNTIF(HR12:HR112,"&gt;=100"))</f>
        <v/>
      </c>
      <c r="HN128" s="259"/>
      <c r="HO128" s="257" t="str">
        <f>IF(ISBLANK(HR3),"",HM128/HM114)</f>
        <v/>
      </c>
      <c r="HP128" s="257"/>
      <c r="HQ128" s="146"/>
      <c r="HR128" s="160"/>
      <c r="HS128" s="153"/>
      <c r="HT128" s="259" t="str">
        <f>IF(ISBLANK(HY3),"",COUNTIF(HY12:HY112,"&gt;=100"))</f>
        <v/>
      </c>
      <c r="HU128" s="259"/>
      <c r="HV128" s="257" t="str">
        <f>IF(ISBLANK(HY3),"",HT128/HT114)</f>
        <v/>
      </c>
      <c r="HW128" s="257"/>
      <c r="HX128" s="146"/>
      <c r="HY128" s="160"/>
      <c r="HZ128" s="153"/>
      <c r="IA128" s="259" t="str">
        <f>IF(ISBLANK(IF3),"",COUNTIF(IF12:IF112,"&gt;=100"))</f>
        <v/>
      </c>
      <c r="IB128" s="259"/>
      <c r="IC128" s="257" t="str">
        <f>IF(ISBLANK(IF3),"",IA128/IA114)</f>
        <v/>
      </c>
      <c r="ID128" s="257"/>
      <c r="IE128" s="146"/>
      <c r="IF128" s="160"/>
      <c r="IG128" s="153"/>
      <c r="IH128" s="259" t="str">
        <f>IF(ISBLANK(IM3),"",COUNTIF(IM12:IM112,"&gt;=100"))</f>
        <v/>
      </c>
      <c r="II128" s="259"/>
      <c r="IJ128" s="257" t="str">
        <f>IF(ISBLANK(IM3),"",IH128/IH114)</f>
        <v/>
      </c>
      <c r="IK128" s="257"/>
      <c r="IL128" s="146"/>
      <c r="IM128" s="160"/>
      <c r="IN128" s="153"/>
      <c r="IO128" s="259" t="str">
        <f>IF(ISBLANK(IT3),"",COUNTIF(IT12:IT112,"&gt;=100"))</f>
        <v/>
      </c>
      <c r="IP128" s="259"/>
      <c r="IQ128" s="257" t="str">
        <f>IF(ISBLANK(IT3),"",IO128/IO114)</f>
        <v/>
      </c>
      <c r="IR128" s="257"/>
      <c r="IS128" s="146"/>
      <c r="IT128" s="160"/>
      <c r="IU128" s="153"/>
      <c r="IV128" s="259" t="str">
        <f>IF(ISBLANK(JA3),"",COUNTIF(JA12:JA112,"&gt;=100"))</f>
        <v/>
      </c>
      <c r="IW128" s="259"/>
      <c r="IX128" s="257" t="str">
        <f>IF(ISBLANK(JA3),"",IV128/IV114)</f>
        <v/>
      </c>
      <c r="IY128" s="257"/>
      <c r="IZ128" s="146"/>
      <c r="JA128" s="160"/>
      <c r="JB128" s="153"/>
      <c r="JC128" s="259" t="str">
        <f>IF(ISBLANK(JH3),"",COUNTIF(JH12:JH112,"&gt;=100"))</f>
        <v/>
      </c>
      <c r="JD128" s="259"/>
      <c r="JE128" s="257" t="str">
        <f>IF(ISBLANK(JH3),"",JC128/JC114)</f>
        <v/>
      </c>
      <c r="JF128" s="257"/>
      <c r="JG128" s="146"/>
      <c r="JH128" s="160"/>
      <c r="JI128" s="153"/>
      <c r="JJ128" s="259" t="str">
        <f>IF(ISBLANK(JO3),"",COUNTIF(JO12:JO112,"&gt;=100"))</f>
        <v/>
      </c>
      <c r="JK128" s="259"/>
      <c r="JL128" s="257" t="str">
        <f>IF(ISBLANK(JO3),"",JJ128/JJ114)</f>
        <v/>
      </c>
      <c r="JM128" s="257"/>
      <c r="JN128" s="146"/>
      <c r="JO128" s="160"/>
      <c r="JP128" s="153"/>
      <c r="JQ128" s="259" t="str">
        <f>IF(ISBLANK(JV3),"",COUNTIF(JV12:JV112,"&gt;=100"))</f>
        <v/>
      </c>
      <c r="JR128" s="259"/>
      <c r="JS128" s="257" t="str">
        <f>IF(ISBLANK(JV3),"",JQ128/JQ114)</f>
        <v/>
      </c>
      <c r="JT128" s="257"/>
      <c r="JU128" s="146"/>
      <c r="JV128" s="160"/>
      <c r="JW128" s="153"/>
      <c r="JX128" s="259" t="str">
        <f>IF(ISBLANK(KC3),"",COUNTIF(KC12:KC112,"&gt;=100"))</f>
        <v/>
      </c>
      <c r="JY128" s="259"/>
      <c r="JZ128" s="257" t="str">
        <f>IF(ISBLANK(KC3),"",JX128/JX114)</f>
        <v/>
      </c>
      <c r="KA128" s="257"/>
      <c r="KB128" s="146"/>
      <c r="KC128" s="160"/>
      <c r="KD128" s="153"/>
      <c r="KE128" s="259" t="str">
        <f>IF(ISBLANK(KJ3),"",COUNTIF(KJ12:KJ112,"&gt;=100"))</f>
        <v/>
      </c>
      <c r="KF128" s="259"/>
      <c r="KG128" s="257" t="str">
        <f>IF(ISBLANK(KJ3),"",KE128/KE114)</f>
        <v/>
      </c>
      <c r="KH128" s="257"/>
      <c r="KI128" s="146"/>
      <c r="KJ128" s="160"/>
      <c r="KK128" s="153"/>
      <c r="KL128" s="259" t="str">
        <f>IF(ISBLANK(KQ3),"",COUNTIF(KQ12:KQ112,"&gt;=100"))</f>
        <v/>
      </c>
      <c r="KM128" s="259"/>
      <c r="KN128" s="257" t="str">
        <f>IF(ISBLANK(KQ3),"",KL128/KL114)</f>
        <v/>
      </c>
      <c r="KO128" s="257"/>
      <c r="KP128" s="146"/>
      <c r="KQ128" s="160"/>
      <c r="KR128" s="153"/>
      <c r="KS128" s="259" t="str">
        <f>IF(ISBLANK(KX3),"",COUNTIF(KX12:KX112,"&gt;=100"))</f>
        <v/>
      </c>
      <c r="KT128" s="259"/>
      <c r="KU128" s="257" t="str">
        <f>IF(ISBLANK(KX3),"",KS128/KS114)</f>
        <v/>
      </c>
      <c r="KV128" s="257"/>
      <c r="KW128" s="146"/>
      <c r="KX128" s="160"/>
      <c r="KY128" s="154"/>
      <c r="KZ128" s="259" t="str">
        <f>IF(ISBLANK(LE3),"",COUNTIF(LE12:LE112,"&gt;=100"))</f>
        <v/>
      </c>
      <c r="LA128" s="259"/>
      <c r="LB128" s="257" t="str">
        <f>IF(ISBLANK(LE3),"",KZ128/KZ114)</f>
        <v/>
      </c>
      <c r="LC128" s="257"/>
      <c r="LD128" s="146"/>
      <c r="LE128" s="160"/>
      <c r="LF128" s="153"/>
      <c r="LG128" s="259" t="str">
        <f>IF(ISBLANK(LL3),"",COUNTIF(LL12:LL112,"&gt;=100"))</f>
        <v/>
      </c>
      <c r="LH128" s="259"/>
      <c r="LI128" s="257" t="str">
        <f>IF(ISBLANK(LL3),"",LG128/LG114)</f>
        <v/>
      </c>
      <c r="LJ128" s="257"/>
      <c r="LK128" s="146"/>
      <c r="LL128" s="160"/>
      <c r="LM128" s="153"/>
      <c r="LN128" s="259" t="str">
        <f>IF(ISBLANK(LS3),"",COUNTIF(LS12:LS112,"&gt;=100"))</f>
        <v/>
      </c>
      <c r="LO128" s="259"/>
      <c r="LP128" s="257" t="str">
        <f>IF(ISBLANK(LS3),"",LN128/LN114)</f>
        <v/>
      </c>
      <c r="LQ128" s="257"/>
      <c r="LR128" s="146"/>
      <c r="LS128" s="160"/>
      <c r="LT128" s="153"/>
      <c r="LU128" s="259" t="str">
        <f>IF(ISBLANK(LZ3),"",COUNTIF(LZ12:LZ112,"&gt;=100"))</f>
        <v/>
      </c>
      <c r="LV128" s="259"/>
      <c r="LW128" s="257" t="str">
        <f>IF(ISBLANK(LZ3),"",LU128/LU114)</f>
        <v/>
      </c>
      <c r="LX128" s="257"/>
      <c r="LY128" s="146"/>
      <c r="LZ128" s="160"/>
      <c r="MA128" s="153"/>
      <c r="MB128" s="259" t="str">
        <f>IF(ISBLANK(MG3),"",COUNTIF(MG12:MG112,"&gt;=100"))</f>
        <v/>
      </c>
      <c r="MC128" s="259"/>
      <c r="MD128" s="257" t="str">
        <f>IF(ISBLANK(MG3),"",MB128/MB114)</f>
        <v/>
      </c>
      <c r="ME128" s="257"/>
      <c r="MF128" s="146"/>
      <c r="MG128" s="160"/>
      <c r="MH128" s="153"/>
      <c r="MI128" s="259" t="str">
        <f>IF(ISBLANK(MN3),"",COUNTIF(MN12:MN112,"&gt;=100"))</f>
        <v/>
      </c>
      <c r="MJ128" s="259"/>
      <c r="MK128" s="257" t="str">
        <f>IF(ISBLANK(MN3),"",MI128/MI114)</f>
        <v/>
      </c>
      <c r="ML128" s="257"/>
      <c r="MM128" s="146"/>
      <c r="MN128" s="160"/>
      <c r="MO128" s="153"/>
      <c r="MP128" s="259" t="str">
        <f>IF(ISBLANK(MU3),"",COUNTIF(MU12:MU112,"&gt;=100"))</f>
        <v/>
      </c>
      <c r="MQ128" s="259"/>
      <c r="MR128" s="257" t="str">
        <f>IF(ISBLANK(MU3),"",MP128/MP114)</f>
        <v/>
      </c>
      <c r="MS128" s="257"/>
      <c r="MT128" s="146"/>
      <c r="MU128" s="160"/>
      <c r="MV128" s="153"/>
      <c r="MW128" s="259" t="str">
        <f>IF(ISBLANK(NB3),"",COUNTIF(NB12:NB112,"&gt;=100"))</f>
        <v/>
      </c>
      <c r="MX128" s="259"/>
      <c r="MY128" s="257" t="str">
        <f>IF(ISBLANK(NB3),"",MW128/MW114)</f>
        <v/>
      </c>
      <c r="MZ128" s="257"/>
      <c r="NA128" s="146"/>
      <c r="NB128" s="160"/>
      <c r="NC128" s="153"/>
      <c r="ND128" s="259" t="str">
        <f>IF(ISBLANK(NI3),"",COUNTIF(NI12:NI112,"&gt;=100"))</f>
        <v/>
      </c>
      <c r="NE128" s="259"/>
      <c r="NF128" s="257" t="str">
        <f>IF(ISBLANK(NI3),"",ND128/ND114)</f>
        <v/>
      </c>
      <c r="NG128" s="257"/>
      <c r="NH128" s="146"/>
      <c r="NI128" s="160"/>
      <c r="NJ128" s="153"/>
      <c r="NK128" s="259" t="str">
        <f>IF(ISBLANK(NP3),"",COUNTIF(NP12:NP112,"&gt;=100"))</f>
        <v/>
      </c>
      <c r="NL128" s="259"/>
      <c r="NM128" s="257" t="str">
        <f>IF(ISBLANK(NP3),"",NK128/NK114)</f>
        <v/>
      </c>
      <c r="NN128" s="257"/>
      <c r="NO128" s="146"/>
      <c r="NP128" s="160"/>
      <c r="NQ128" s="153"/>
      <c r="NR128" s="259" t="str">
        <f>IF(ISBLANK(NW3),"",COUNTIF(NW12:NW112,"&gt;=100"))</f>
        <v/>
      </c>
      <c r="NS128" s="259"/>
      <c r="NT128" s="257" t="str">
        <f>IF(ISBLANK(NW3),"",NR128/NR114)</f>
        <v/>
      </c>
      <c r="NU128" s="257"/>
      <c r="NV128" s="146"/>
      <c r="NW128" s="160"/>
      <c r="NX128" s="153"/>
      <c r="NY128" s="259" t="str">
        <f>IF(ISBLANK(OD3),"",COUNTIF(OD12:OD112,"&gt;=100"))</f>
        <v/>
      </c>
      <c r="NZ128" s="259"/>
      <c r="OA128" s="257" t="str">
        <f>IF(ISBLANK(OD3),"",NY128/NY114)</f>
        <v/>
      </c>
      <c r="OB128" s="257"/>
      <c r="OC128" s="146"/>
      <c r="OD128" s="160"/>
      <c r="OE128" s="153"/>
      <c r="OF128" s="259" t="str">
        <f>IF(ISBLANK(OK3),"",COUNTIF(OK12:OK112,"&gt;=100"))</f>
        <v/>
      </c>
      <c r="OG128" s="259"/>
      <c r="OH128" s="257" t="str">
        <f>IF(ISBLANK(OK3),"",OF128/OF114)</f>
        <v/>
      </c>
      <c r="OI128" s="257"/>
      <c r="OJ128" s="146"/>
      <c r="OK128" s="160"/>
      <c r="OL128" s="153"/>
      <c r="OM128" s="259" t="str">
        <f>IF(ISBLANK(OR3),"",COUNTIF(OR12:OR112,"&gt;=100"))</f>
        <v/>
      </c>
      <c r="ON128" s="259"/>
      <c r="OO128" s="257" t="str">
        <f>IF(ISBLANK(OR3),"",OM128/OM114)</f>
        <v/>
      </c>
      <c r="OP128" s="257"/>
      <c r="OQ128" s="146"/>
      <c r="OR128" s="160"/>
      <c r="OS128" s="153"/>
      <c r="OT128" s="259" t="str">
        <f>IF(ISBLANK(OY3),"",COUNTIF(OY12:OY112,"&gt;=100"))</f>
        <v/>
      </c>
      <c r="OU128" s="259"/>
      <c r="OV128" s="257" t="str">
        <f>IF(ISBLANK(OY3),"",OT128/OT114)</f>
        <v/>
      </c>
      <c r="OW128" s="257"/>
      <c r="OX128" s="146"/>
      <c r="OY128" s="160"/>
      <c r="OZ128" s="153"/>
      <c r="PA128" s="259" t="str">
        <f>IF(ISBLANK(PF3),"",COUNTIF(PF12:PF112,"&gt;=100"))</f>
        <v/>
      </c>
      <c r="PB128" s="259"/>
      <c r="PC128" s="257" t="str">
        <f>IF(ISBLANK(PF3),"",PA128/PA114)</f>
        <v/>
      </c>
      <c r="PD128" s="257"/>
      <c r="PE128" s="146"/>
      <c r="PF128" s="160"/>
      <c r="PG128" s="153"/>
      <c r="PH128" s="259" t="str">
        <f>IF(ISBLANK(PM3),"",COUNTIF(PM12:PM112,"&gt;=100"))</f>
        <v/>
      </c>
      <c r="PI128" s="259"/>
      <c r="PJ128" s="257" t="str">
        <f>IF(ISBLANK(PM3),"",PH128/PH114)</f>
        <v/>
      </c>
      <c r="PK128" s="257"/>
      <c r="PL128" s="146"/>
      <c r="PM128" s="160"/>
      <c r="PN128" s="153"/>
      <c r="PO128" s="259" t="str">
        <f>IF(ISBLANK(PT3),"",COUNTIF(PT12:PT112,"&gt;=100"))</f>
        <v/>
      </c>
      <c r="PP128" s="259"/>
      <c r="PQ128" s="257" t="str">
        <f>IF(ISBLANK(PT3),"",PO128/PO114)</f>
        <v/>
      </c>
      <c r="PR128" s="257"/>
      <c r="PS128" s="146"/>
      <c r="PT128" s="160"/>
      <c r="PU128" s="153"/>
      <c r="PV128" s="259" t="str">
        <f>IF(ISBLANK(QA3),"",COUNTIF(QA12:QA112,"&gt;=100"))</f>
        <v/>
      </c>
      <c r="PW128" s="259"/>
      <c r="PX128" s="257" t="str">
        <f>IF(ISBLANK(QA3),"",PV128/PV114)</f>
        <v/>
      </c>
      <c r="PY128" s="257"/>
      <c r="PZ128" s="146"/>
      <c r="QA128" s="160"/>
      <c r="QB128" s="153"/>
      <c r="QC128" s="259" t="str">
        <f>IF(ISBLANK(QH3),"",COUNTIF(QH12:QH112,"&gt;=100"))</f>
        <v/>
      </c>
      <c r="QD128" s="259"/>
      <c r="QE128" s="257" t="str">
        <f>IF(ISBLANK(QH3),"",QC128/QC114)</f>
        <v/>
      </c>
      <c r="QF128" s="257"/>
      <c r="QG128" s="146"/>
      <c r="QH128" s="160"/>
      <c r="QI128" s="135"/>
      <c r="QJ128" s="135"/>
    </row>
    <row r="129" spans="1:452" ht="15" customHeight="1">
      <c r="A129" s="291"/>
      <c r="B129" s="155" t="s">
        <v>206</v>
      </c>
      <c r="C129" s="149"/>
      <c r="D129" s="259">
        <f>IF(ISBLANK(I3),"",COUNTIF(I12:I112,"=0"))</f>
        <v>13</v>
      </c>
      <c r="E129" s="259"/>
      <c r="F129" s="257">
        <f>IF(ISBLANK(I3),"",D129/D114)</f>
        <v>0.22807017543859648</v>
      </c>
      <c r="G129" s="257"/>
      <c r="H129" s="146"/>
      <c r="I129" s="160"/>
      <c r="J129" s="152"/>
      <c r="K129" s="259">
        <f>IF(ISBLANK(P3),"",COUNTIF(P12:P112,"=0"))</f>
        <v>6</v>
      </c>
      <c r="L129" s="259"/>
      <c r="M129" s="257">
        <f>IF(ISBLANK(P3),"",K129/K114)</f>
        <v>0.1</v>
      </c>
      <c r="N129" s="257"/>
      <c r="O129" s="146"/>
      <c r="P129" s="160"/>
      <c r="Q129" s="153"/>
      <c r="R129" s="259">
        <f>IF(ISBLANK(W3),"",COUNTIF(W12:W112,"=0"))</f>
        <v>52</v>
      </c>
      <c r="S129" s="259"/>
      <c r="T129" s="257">
        <f>IF(ISBLANK(W3),"",R129/R114)</f>
        <v>0.77611940298507465</v>
      </c>
      <c r="U129" s="257"/>
      <c r="V129" s="146"/>
      <c r="W129" s="160"/>
      <c r="X129" s="153"/>
      <c r="Y129" s="259">
        <f>IF(ISBLANK(AD3),"",COUNTIF(AD12:AD112,"=0"))</f>
        <v>19</v>
      </c>
      <c r="Z129" s="259"/>
      <c r="AA129" s="257">
        <f>IF(ISBLANK(AD3),"",Y129/Y114)</f>
        <v>0.2878787878787879</v>
      </c>
      <c r="AB129" s="257"/>
      <c r="AC129" s="146"/>
      <c r="AD129" s="160"/>
      <c r="AE129" s="153"/>
      <c r="AF129" s="259">
        <f>IF(ISBLANK(AK3),"",COUNTIF(AK12:AK112,"=0"))</f>
        <v>0</v>
      </c>
      <c r="AG129" s="259"/>
      <c r="AH129" s="257">
        <f>IF(ISBLANK(AK3),"",AF129/AF114)</f>
        <v>0</v>
      </c>
      <c r="AI129" s="257"/>
      <c r="AJ129" s="146"/>
      <c r="AK129" s="160"/>
      <c r="AL129" s="153"/>
      <c r="AM129" s="259" t="str">
        <f>IF(ISBLANK(AR3),"",COUNTIF(AR12:AR112,"=0"))</f>
        <v/>
      </c>
      <c r="AN129" s="259"/>
      <c r="AO129" s="257" t="str">
        <f>IF(ISBLANK(AR3),"",AM129/AM114)</f>
        <v/>
      </c>
      <c r="AP129" s="257"/>
      <c r="AQ129" s="146"/>
      <c r="AR129" s="160"/>
      <c r="AS129" s="153"/>
      <c r="AT129" s="259" t="str">
        <f>IF(ISBLANK(AY3),"",COUNTIF(AY12:AY112,"=0"))</f>
        <v/>
      </c>
      <c r="AU129" s="259"/>
      <c r="AV129" s="257" t="str">
        <f>IF(ISBLANK(AY3),"",AT129/AT114)</f>
        <v/>
      </c>
      <c r="AW129" s="257"/>
      <c r="AX129" s="146"/>
      <c r="AY129" s="160"/>
      <c r="AZ129" s="153"/>
      <c r="BA129" s="259" t="str">
        <f>IF(ISBLANK(BF3),"",COUNTIF(BF12:BF112,"=0"))</f>
        <v/>
      </c>
      <c r="BB129" s="259"/>
      <c r="BC129" s="257" t="str">
        <f>IF(ISBLANK(BF3),"",BA129/BA114)</f>
        <v/>
      </c>
      <c r="BD129" s="257"/>
      <c r="BE129" s="146"/>
      <c r="BF129" s="160"/>
      <c r="BG129" s="153"/>
      <c r="BH129" s="259" t="str">
        <f>IF(ISBLANK(BM3),"",COUNTIF(BM12:BM112,"=0"))</f>
        <v/>
      </c>
      <c r="BI129" s="259"/>
      <c r="BJ129" s="257" t="str">
        <f>IF(ISBLANK(BM3),"",BH129/BH114)</f>
        <v/>
      </c>
      <c r="BK129" s="257"/>
      <c r="BL129" s="146"/>
      <c r="BM129" s="160"/>
      <c r="BN129" s="153"/>
      <c r="BO129" s="259" t="str">
        <f>IF(ISBLANK(BT3),"",COUNTIF(BT12:BT112,"=0"))</f>
        <v/>
      </c>
      <c r="BP129" s="259"/>
      <c r="BQ129" s="257" t="str">
        <f>IF(ISBLANK(BT3),"",BO129/BO114)</f>
        <v/>
      </c>
      <c r="BR129" s="257"/>
      <c r="BS129" s="146"/>
      <c r="BT129" s="160"/>
      <c r="BU129" s="153"/>
      <c r="BV129" s="259" t="str">
        <f>IF(ISBLANK(CA3),"",COUNTIF(CA12:CA112,"=0"))</f>
        <v/>
      </c>
      <c r="BW129" s="259"/>
      <c r="BX129" s="257" t="str">
        <f>IF(ISBLANK(CA3),"",BV129/BV114)</f>
        <v/>
      </c>
      <c r="BY129" s="257"/>
      <c r="BZ129" s="146"/>
      <c r="CA129" s="160"/>
      <c r="CB129" s="153"/>
      <c r="CC129" s="259" t="str">
        <f>IF(ISBLANK(CH3),"",COUNTIF(CH12:CH112,"=0"))</f>
        <v/>
      </c>
      <c r="CD129" s="259"/>
      <c r="CE129" s="257" t="str">
        <f>IF(ISBLANK(CH3),"",CC129/CC114)</f>
        <v/>
      </c>
      <c r="CF129" s="257"/>
      <c r="CG129" s="146"/>
      <c r="CH129" s="160"/>
      <c r="CI129" s="153"/>
      <c r="CJ129" s="259" t="str">
        <f>IF(ISBLANK(CO3),"",COUNTIF(CO12:CO112,"=0"))</f>
        <v/>
      </c>
      <c r="CK129" s="259"/>
      <c r="CL129" s="257" t="str">
        <f>IF(ISBLANK(CO3),"",CJ129/CJ114)</f>
        <v/>
      </c>
      <c r="CM129" s="257"/>
      <c r="CN129" s="146"/>
      <c r="CO129" s="160"/>
      <c r="CP129" s="153"/>
      <c r="CQ129" s="259" t="str">
        <f>IF(ISBLANK(CV3),"",COUNTIF(CV12:CV112,"=0"))</f>
        <v/>
      </c>
      <c r="CR129" s="259"/>
      <c r="CS129" s="257" t="str">
        <f>IF(ISBLANK(CV3),"",CQ129/CQ114)</f>
        <v/>
      </c>
      <c r="CT129" s="257"/>
      <c r="CU129" s="146"/>
      <c r="CV129" s="160"/>
      <c r="CW129" s="153"/>
      <c r="CX129" s="259" t="str">
        <f>IF(ISBLANK(DC3),"",COUNTIF(DC12:DC112,"=0"))</f>
        <v/>
      </c>
      <c r="CY129" s="259"/>
      <c r="CZ129" s="257" t="str">
        <f>IF(ISBLANK(DC3),"",CX129/CX114)</f>
        <v/>
      </c>
      <c r="DA129" s="257"/>
      <c r="DB129" s="146"/>
      <c r="DC129" s="160"/>
      <c r="DD129" s="153"/>
      <c r="DE129" s="259" t="str">
        <f>IF(ISBLANK(DJ3),"",COUNTIF(DJ12:DJ112,"=0"))</f>
        <v/>
      </c>
      <c r="DF129" s="259"/>
      <c r="DG129" s="257" t="str">
        <f>IF(ISBLANK(DJ3),"",DE129/DE114)</f>
        <v/>
      </c>
      <c r="DH129" s="257"/>
      <c r="DI129" s="146"/>
      <c r="DJ129" s="160"/>
      <c r="DK129" s="153"/>
      <c r="DL129" s="259" t="str">
        <f>IF(ISBLANK(DQ3),"",COUNTIF(DQ12:DQ112,"=0"))</f>
        <v/>
      </c>
      <c r="DM129" s="259"/>
      <c r="DN129" s="257" t="str">
        <f>IF(ISBLANK(DQ3),"",DL129/DL114)</f>
        <v/>
      </c>
      <c r="DO129" s="257"/>
      <c r="DP129" s="146"/>
      <c r="DQ129" s="160"/>
      <c r="DR129" s="153"/>
      <c r="DS129" s="259" t="str">
        <f>IF(ISBLANK(DX3),"",COUNTIF(DX12:DX112,"=0"))</f>
        <v/>
      </c>
      <c r="DT129" s="259"/>
      <c r="DU129" s="257" t="str">
        <f>IF(ISBLANK(DX3),"",DS129/DS114)</f>
        <v/>
      </c>
      <c r="DV129" s="257"/>
      <c r="DW129" s="146"/>
      <c r="DX129" s="160"/>
      <c r="DY129" s="153"/>
      <c r="DZ129" s="259" t="str">
        <f>IF(ISBLANK(EE3),"",COUNTIF(EE12:EE112,"=0"))</f>
        <v/>
      </c>
      <c r="EA129" s="259"/>
      <c r="EB129" s="257" t="str">
        <f>IF(ISBLANK(EE3),"",DZ129/DZ114)</f>
        <v/>
      </c>
      <c r="EC129" s="257"/>
      <c r="ED129" s="146"/>
      <c r="EE129" s="160"/>
      <c r="EF129" s="153"/>
      <c r="EG129" s="259" t="str">
        <f>IF(ISBLANK(EL3),"",COUNTIF(EL12:EL112,"=0"))</f>
        <v/>
      </c>
      <c r="EH129" s="259"/>
      <c r="EI129" s="257" t="str">
        <f>IF(ISBLANK(EL3),"",EG129/EG114)</f>
        <v/>
      </c>
      <c r="EJ129" s="257"/>
      <c r="EK129" s="146"/>
      <c r="EL129" s="160"/>
      <c r="EM129" s="153"/>
      <c r="EN129" s="259" t="str">
        <f>IF(ISBLANK(ES3),"",COUNTIF(ES12:ES112,"=0"))</f>
        <v/>
      </c>
      <c r="EO129" s="259"/>
      <c r="EP129" s="257" t="str">
        <f>IF(ISBLANK(ES3),"",EN129/EN114)</f>
        <v/>
      </c>
      <c r="EQ129" s="257"/>
      <c r="ER129" s="146"/>
      <c r="ES129" s="160"/>
      <c r="ET129" s="153"/>
      <c r="EU129" s="259" t="str">
        <f>IF(ISBLANK(EZ3),"",COUNTIF(EZ12:EZ112,"=0"))</f>
        <v/>
      </c>
      <c r="EV129" s="259"/>
      <c r="EW129" s="257" t="str">
        <f>IF(ISBLANK(EZ3),"",EU129/EU114)</f>
        <v/>
      </c>
      <c r="EX129" s="257"/>
      <c r="EY129" s="146"/>
      <c r="EZ129" s="160"/>
      <c r="FA129" s="153"/>
      <c r="FB129" s="259" t="str">
        <f>IF(ISBLANK(FG3),"",COUNTIF(FG12:FG112,"=0"))</f>
        <v/>
      </c>
      <c r="FC129" s="259"/>
      <c r="FD129" s="257" t="str">
        <f>IF(ISBLANK(FG3),"",FB129/FB114)</f>
        <v/>
      </c>
      <c r="FE129" s="257"/>
      <c r="FF129" s="146"/>
      <c r="FG129" s="160"/>
      <c r="FH129" s="153"/>
      <c r="FI129" s="259" t="str">
        <f>IF(ISBLANK(FN3),"",COUNTIF(FN12:FN112,"=0"))</f>
        <v/>
      </c>
      <c r="FJ129" s="259"/>
      <c r="FK129" s="257" t="str">
        <f>IF(ISBLANK(FN3),"",FI129/FI114)</f>
        <v/>
      </c>
      <c r="FL129" s="257"/>
      <c r="FM129" s="146"/>
      <c r="FN129" s="160"/>
      <c r="FO129" s="153"/>
      <c r="FP129" s="259" t="str">
        <f>IF(ISBLANK(FU3),"",COUNTIF(FU12:FU112,"=0"))</f>
        <v/>
      </c>
      <c r="FQ129" s="259"/>
      <c r="FR129" s="257" t="str">
        <f>IF(ISBLANK(FU3),"",FP129/FP114)</f>
        <v/>
      </c>
      <c r="FS129" s="257"/>
      <c r="FT129" s="146"/>
      <c r="FU129" s="160"/>
      <c r="FV129" s="153"/>
      <c r="FW129" s="259" t="str">
        <f>IF(ISBLANK(GB3),"",COUNTIF(GB12:GB112,"=0"))</f>
        <v/>
      </c>
      <c r="FX129" s="259"/>
      <c r="FY129" s="257" t="str">
        <f>IF(ISBLANK(GB3),"",FW129/FW114)</f>
        <v/>
      </c>
      <c r="FZ129" s="257"/>
      <c r="GA129" s="146"/>
      <c r="GB129" s="160"/>
      <c r="GC129" s="153"/>
      <c r="GD129" s="259" t="str">
        <f>IF(ISBLANK(GI3),"",COUNTIF(GI12:GI112,"=0"))</f>
        <v/>
      </c>
      <c r="GE129" s="259"/>
      <c r="GF129" s="257" t="str">
        <f>IF(ISBLANK(GI3),"",GD129/GD114)</f>
        <v/>
      </c>
      <c r="GG129" s="257"/>
      <c r="GH129" s="146"/>
      <c r="GI129" s="160"/>
      <c r="GJ129" s="153"/>
      <c r="GK129" s="259" t="str">
        <f>IF(ISBLANK(GP3),"",COUNTIF(GP12:GP112,"=0"))</f>
        <v/>
      </c>
      <c r="GL129" s="259"/>
      <c r="GM129" s="257" t="str">
        <f>IF(ISBLANK(GP3),"",GK129/GK114)</f>
        <v/>
      </c>
      <c r="GN129" s="257"/>
      <c r="GO129" s="146"/>
      <c r="GP129" s="160"/>
      <c r="GQ129" s="153"/>
      <c r="GR129" s="259" t="str">
        <f>IF(ISBLANK(GW3),"",COUNTIF(GW12:GW112,"=0"))</f>
        <v/>
      </c>
      <c r="GS129" s="259"/>
      <c r="GT129" s="257" t="str">
        <f>IF(ISBLANK(GW3),"",GR129/GR114)</f>
        <v/>
      </c>
      <c r="GU129" s="257"/>
      <c r="GV129" s="146"/>
      <c r="GW129" s="160"/>
      <c r="GX129" s="153"/>
      <c r="GY129" s="259" t="str">
        <f>IF(ISBLANK(HD3),"",COUNTIF(HD12:HD112,"=0"))</f>
        <v/>
      </c>
      <c r="GZ129" s="259"/>
      <c r="HA129" s="257" t="str">
        <f>IF(ISBLANK(HD3),"",GY129/GY114)</f>
        <v/>
      </c>
      <c r="HB129" s="257"/>
      <c r="HC129" s="146"/>
      <c r="HD129" s="160"/>
      <c r="HE129" s="153"/>
      <c r="HF129" s="259" t="str">
        <f>IF(ISBLANK(HK3),"",COUNTIF(HK12:HK112,"=0"))</f>
        <v/>
      </c>
      <c r="HG129" s="259"/>
      <c r="HH129" s="257" t="str">
        <f>IF(ISBLANK(HK3),"",HF129/HF114)</f>
        <v/>
      </c>
      <c r="HI129" s="257"/>
      <c r="HJ129" s="146"/>
      <c r="HK129" s="160"/>
      <c r="HL129" s="153"/>
      <c r="HM129" s="259" t="str">
        <f>IF(ISBLANK(HR3),"",COUNTIF(HR12:HR112,"=0"))</f>
        <v/>
      </c>
      <c r="HN129" s="259"/>
      <c r="HO129" s="257" t="str">
        <f>IF(ISBLANK(HR3),"",HM129/HM114)</f>
        <v/>
      </c>
      <c r="HP129" s="257"/>
      <c r="HQ129" s="146"/>
      <c r="HR129" s="160"/>
      <c r="HS129" s="153"/>
      <c r="HT129" s="259" t="str">
        <f>IF(ISBLANK(HY3),"",COUNTIF(HY12:HY112,"=0"))</f>
        <v/>
      </c>
      <c r="HU129" s="259"/>
      <c r="HV129" s="257" t="str">
        <f>IF(ISBLANK(HY3),"",HT129/HT114)</f>
        <v/>
      </c>
      <c r="HW129" s="257"/>
      <c r="HX129" s="146"/>
      <c r="HY129" s="160"/>
      <c r="HZ129" s="153"/>
      <c r="IA129" s="259" t="str">
        <f>IF(ISBLANK(IF3),"",COUNTIF(IF12:IF112,"=0"))</f>
        <v/>
      </c>
      <c r="IB129" s="259"/>
      <c r="IC129" s="257" t="str">
        <f>IF(ISBLANK(IF3),"",IA129/IA114)</f>
        <v/>
      </c>
      <c r="ID129" s="257"/>
      <c r="IE129" s="146"/>
      <c r="IF129" s="160"/>
      <c r="IG129" s="153"/>
      <c r="IH129" s="259" t="str">
        <f>IF(ISBLANK(IM3),"",COUNTIF(IM12:IM112,"=0"))</f>
        <v/>
      </c>
      <c r="II129" s="259"/>
      <c r="IJ129" s="257" t="str">
        <f>IF(ISBLANK(IM3),"",IH129/IH114)</f>
        <v/>
      </c>
      <c r="IK129" s="257"/>
      <c r="IL129" s="146"/>
      <c r="IM129" s="160"/>
      <c r="IN129" s="153"/>
      <c r="IO129" s="259" t="str">
        <f>IF(ISBLANK(IT3),"",COUNTIF(IT12:IT112,"=0"))</f>
        <v/>
      </c>
      <c r="IP129" s="259"/>
      <c r="IQ129" s="257" t="str">
        <f>IF(ISBLANK(IT3),"",IO129/IO114)</f>
        <v/>
      </c>
      <c r="IR129" s="257"/>
      <c r="IS129" s="146"/>
      <c r="IT129" s="160"/>
      <c r="IU129" s="153"/>
      <c r="IV129" s="259" t="str">
        <f>IF(ISBLANK(JA3),"",COUNTIF(JA12:JA112,"=0"))</f>
        <v/>
      </c>
      <c r="IW129" s="259"/>
      <c r="IX129" s="257" t="str">
        <f>IF(ISBLANK(JA3),"",IV129/IV114)</f>
        <v/>
      </c>
      <c r="IY129" s="257"/>
      <c r="IZ129" s="146"/>
      <c r="JA129" s="160"/>
      <c r="JB129" s="153"/>
      <c r="JC129" s="259" t="str">
        <f>IF(ISBLANK(JH3),"",COUNTIF(JH12:JH112,"=0"))</f>
        <v/>
      </c>
      <c r="JD129" s="259"/>
      <c r="JE129" s="257" t="str">
        <f>IF(ISBLANK(JH3),"",JC129/JC114)</f>
        <v/>
      </c>
      <c r="JF129" s="257"/>
      <c r="JG129" s="146"/>
      <c r="JH129" s="160"/>
      <c r="JI129" s="153"/>
      <c r="JJ129" s="259" t="str">
        <f>IF(ISBLANK(JO3),"",COUNTIF(JO12:JO112,"=0"))</f>
        <v/>
      </c>
      <c r="JK129" s="259"/>
      <c r="JL129" s="257" t="str">
        <f>IF(ISBLANK(JO3),"",JJ129/JJ114)</f>
        <v/>
      </c>
      <c r="JM129" s="257"/>
      <c r="JN129" s="146"/>
      <c r="JO129" s="160"/>
      <c r="JP129" s="153"/>
      <c r="JQ129" s="259" t="str">
        <f>IF(ISBLANK(JV3),"",COUNTIF(JV12:JV112,"=0"))</f>
        <v/>
      </c>
      <c r="JR129" s="259"/>
      <c r="JS129" s="257" t="str">
        <f>IF(ISBLANK(JV3),"",JQ129/JQ114)</f>
        <v/>
      </c>
      <c r="JT129" s="257"/>
      <c r="JU129" s="146"/>
      <c r="JV129" s="160"/>
      <c r="JW129" s="153"/>
      <c r="JX129" s="259" t="str">
        <f>IF(ISBLANK(KC3),"",COUNTIF(KC12:KC112,"=0"))</f>
        <v/>
      </c>
      <c r="JY129" s="259"/>
      <c r="JZ129" s="257" t="str">
        <f>IF(ISBLANK(KC3),"",JX129/JX114)</f>
        <v/>
      </c>
      <c r="KA129" s="257"/>
      <c r="KB129" s="146"/>
      <c r="KC129" s="160"/>
      <c r="KD129" s="153"/>
      <c r="KE129" s="259" t="str">
        <f>IF(ISBLANK(KJ3),"",COUNTIF(KJ12:KJ112,"=0"))</f>
        <v/>
      </c>
      <c r="KF129" s="259"/>
      <c r="KG129" s="257" t="str">
        <f>IF(ISBLANK(KJ3),"",KE129/KE114)</f>
        <v/>
      </c>
      <c r="KH129" s="257"/>
      <c r="KI129" s="146"/>
      <c r="KJ129" s="160"/>
      <c r="KK129" s="153"/>
      <c r="KL129" s="259" t="str">
        <f>IF(ISBLANK(KQ3),"",COUNTIF(KQ12:KQ112,"=0"))</f>
        <v/>
      </c>
      <c r="KM129" s="259"/>
      <c r="KN129" s="257" t="str">
        <f>IF(ISBLANK(KQ3),"",KL129/KL114)</f>
        <v/>
      </c>
      <c r="KO129" s="257"/>
      <c r="KP129" s="146"/>
      <c r="KQ129" s="160"/>
      <c r="KR129" s="153"/>
      <c r="KS129" s="259" t="str">
        <f>IF(ISBLANK(KX3),"",COUNTIF(KX12:KX112,"=0"))</f>
        <v/>
      </c>
      <c r="KT129" s="259"/>
      <c r="KU129" s="257" t="str">
        <f>IF(ISBLANK(KX3),"",KS129/KS114)</f>
        <v/>
      </c>
      <c r="KV129" s="257"/>
      <c r="KW129" s="146"/>
      <c r="KX129" s="160"/>
      <c r="KY129" s="154"/>
      <c r="KZ129" s="259" t="str">
        <f>IF(ISBLANK(LE3),"",COUNTIF(LE12:LE112,"=0"))</f>
        <v/>
      </c>
      <c r="LA129" s="259"/>
      <c r="LB129" s="257" t="str">
        <f>IF(ISBLANK(LE3),"",KZ129/KZ114)</f>
        <v/>
      </c>
      <c r="LC129" s="257"/>
      <c r="LD129" s="146"/>
      <c r="LE129" s="160"/>
      <c r="LF129" s="153"/>
      <c r="LG129" s="259" t="str">
        <f>IF(ISBLANK(LL3),"",COUNTIF(LL12:LL112,"=0"))</f>
        <v/>
      </c>
      <c r="LH129" s="259"/>
      <c r="LI129" s="257" t="str">
        <f>IF(ISBLANK(LL3),"",LG129/LG114)</f>
        <v/>
      </c>
      <c r="LJ129" s="257"/>
      <c r="LK129" s="146"/>
      <c r="LL129" s="160"/>
      <c r="LM129" s="153"/>
      <c r="LN129" s="259" t="str">
        <f>IF(ISBLANK(LS3),"",COUNTIF(LS12:LS112,"=0"))</f>
        <v/>
      </c>
      <c r="LO129" s="259"/>
      <c r="LP129" s="257" t="str">
        <f>IF(ISBLANK(LS3),"",LN129/LN114)</f>
        <v/>
      </c>
      <c r="LQ129" s="257"/>
      <c r="LR129" s="146"/>
      <c r="LS129" s="160"/>
      <c r="LT129" s="153"/>
      <c r="LU129" s="259" t="str">
        <f>IF(ISBLANK(LZ3),"",COUNTIF(LZ12:LZ112,"=0"))</f>
        <v/>
      </c>
      <c r="LV129" s="259"/>
      <c r="LW129" s="257" t="str">
        <f>IF(ISBLANK(LZ3),"",LU129/LU114)</f>
        <v/>
      </c>
      <c r="LX129" s="257"/>
      <c r="LY129" s="146"/>
      <c r="LZ129" s="160"/>
      <c r="MA129" s="153"/>
      <c r="MB129" s="259" t="str">
        <f>IF(ISBLANK(MG3),"",COUNTIF(MG12:MG112,"=0"))</f>
        <v/>
      </c>
      <c r="MC129" s="259"/>
      <c r="MD129" s="257" t="str">
        <f>IF(ISBLANK(MG3),"",MB129/MB114)</f>
        <v/>
      </c>
      <c r="ME129" s="257"/>
      <c r="MF129" s="146"/>
      <c r="MG129" s="160"/>
      <c r="MH129" s="153"/>
      <c r="MI129" s="259" t="str">
        <f>IF(ISBLANK(MN3),"",COUNTIF(MN12:MN112,"=0"))</f>
        <v/>
      </c>
      <c r="MJ129" s="259"/>
      <c r="MK129" s="257" t="str">
        <f>IF(ISBLANK(MN3),"",MI129/MI114)</f>
        <v/>
      </c>
      <c r="ML129" s="257"/>
      <c r="MM129" s="146"/>
      <c r="MN129" s="160"/>
      <c r="MO129" s="153"/>
      <c r="MP129" s="259" t="str">
        <f>IF(ISBLANK(MU3),"",COUNTIF(MU12:MU112,"=0"))</f>
        <v/>
      </c>
      <c r="MQ129" s="259"/>
      <c r="MR129" s="257" t="str">
        <f>IF(ISBLANK(MU3),"",MP129/MP114)</f>
        <v/>
      </c>
      <c r="MS129" s="257"/>
      <c r="MT129" s="146"/>
      <c r="MU129" s="160"/>
      <c r="MV129" s="153"/>
      <c r="MW129" s="259" t="str">
        <f>IF(ISBLANK(NB3),"",COUNTIF(NB12:NB112,"=0"))</f>
        <v/>
      </c>
      <c r="MX129" s="259"/>
      <c r="MY129" s="257" t="str">
        <f>IF(ISBLANK(NB3),"",MW129/MW114)</f>
        <v/>
      </c>
      <c r="MZ129" s="257"/>
      <c r="NA129" s="146"/>
      <c r="NB129" s="160"/>
      <c r="NC129" s="153"/>
      <c r="ND129" s="259" t="str">
        <f>IF(ISBLANK(NI3),"",COUNTIF(NI12:NI112,"=0"))</f>
        <v/>
      </c>
      <c r="NE129" s="259"/>
      <c r="NF129" s="257" t="str">
        <f>IF(ISBLANK(NI3),"",ND129/ND114)</f>
        <v/>
      </c>
      <c r="NG129" s="257"/>
      <c r="NH129" s="146"/>
      <c r="NI129" s="160"/>
      <c r="NJ129" s="153"/>
      <c r="NK129" s="259" t="str">
        <f>IF(ISBLANK(NP3),"",COUNTIF(NP12:NP112,"=0"))</f>
        <v/>
      </c>
      <c r="NL129" s="259"/>
      <c r="NM129" s="257" t="str">
        <f>IF(ISBLANK(NP3),"",NK129/NK114)</f>
        <v/>
      </c>
      <c r="NN129" s="257"/>
      <c r="NO129" s="146"/>
      <c r="NP129" s="160"/>
      <c r="NQ129" s="153"/>
      <c r="NR129" s="259" t="str">
        <f>IF(ISBLANK(NW3),"",COUNTIF(NW12:NW112,"=0"))</f>
        <v/>
      </c>
      <c r="NS129" s="259"/>
      <c r="NT129" s="257" t="str">
        <f>IF(ISBLANK(NW3),"",NR129/NR114)</f>
        <v/>
      </c>
      <c r="NU129" s="257"/>
      <c r="NV129" s="146"/>
      <c r="NW129" s="160"/>
      <c r="NX129" s="153"/>
      <c r="NY129" s="259" t="str">
        <f>IF(ISBLANK(OD3),"",COUNTIF(OD12:OD112,"=0"))</f>
        <v/>
      </c>
      <c r="NZ129" s="259"/>
      <c r="OA129" s="257" t="str">
        <f>IF(ISBLANK(OD3),"",NY129/NY114)</f>
        <v/>
      </c>
      <c r="OB129" s="257"/>
      <c r="OC129" s="146"/>
      <c r="OD129" s="160"/>
      <c r="OE129" s="153"/>
      <c r="OF129" s="259" t="str">
        <f>IF(ISBLANK(OK3),"",COUNTIF(OK12:OK112,"=0"))</f>
        <v/>
      </c>
      <c r="OG129" s="259"/>
      <c r="OH129" s="257" t="str">
        <f>IF(ISBLANK(OK3),"",OF129/OF114)</f>
        <v/>
      </c>
      <c r="OI129" s="257"/>
      <c r="OJ129" s="146"/>
      <c r="OK129" s="160"/>
      <c r="OL129" s="153"/>
      <c r="OM129" s="259" t="str">
        <f>IF(ISBLANK(OR3),"",COUNTIF(OR12:OR112,"=0"))</f>
        <v/>
      </c>
      <c r="ON129" s="259"/>
      <c r="OO129" s="257" t="str">
        <f>IF(ISBLANK(OR3),"",OM129/OM114)</f>
        <v/>
      </c>
      <c r="OP129" s="257"/>
      <c r="OQ129" s="146"/>
      <c r="OR129" s="160"/>
      <c r="OS129" s="153"/>
      <c r="OT129" s="259" t="str">
        <f>IF(ISBLANK(OY3),"",COUNTIF(OY12:OY112,"=0"))</f>
        <v/>
      </c>
      <c r="OU129" s="259"/>
      <c r="OV129" s="257" t="str">
        <f>IF(ISBLANK(OY3),"",OT129/OT114)</f>
        <v/>
      </c>
      <c r="OW129" s="257"/>
      <c r="OX129" s="146"/>
      <c r="OY129" s="160"/>
      <c r="OZ129" s="153"/>
      <c r="PA129" s="259" t="str">
        <f>IF(ISBLANK(PF3),"",COUNTIF(PF12:PF112,"=0"))</f>
        <v/>
      </c>
      <c r="PB129" s="259"/>
      <c r="PC129" s="257" t="str">
        <f>IF(ISBLANK(PF3),"",PA129/PA114)</f>
        <v/>
      </c>
      <c r="PD129" s="257"/>
      <c r="PE129" s="146"/>
      <c r="PF129" s="160"/>
      <c r="PG129" s="153"/>
      <c r="PH129" s="259" t="str">
        <f>IF(ISBLANK(PM3),"",COUNTIF(PM12:PM112,"=0"))</f>
        <v/>
      </c>
      <c r="PI129" s="259"/>
      <c r="PJ129" s="257" t="str">
        <f>IF(ISBLANK(PM3),"",PH129/PH114)</f>
        <v/>
      </c>
      <c r="PK129" s="257"/>
      <c r="PL129" s="146"/>
      <c r="PM129" s="160"/>
      <c r="PN129" s="153"/>
      <c r="PO129" s="259" t="str">
        <f>IF(ISBLANK(PT3),"",COUNTIF(PT12:PT112,"=0"))</f>
        <v/>
      </c>
      <c r="PP129" s="259"/>
      <c r="PQ129" s="257" t="str">
        <f>IF(ISBLANK(PT3),"",PO129/PO114)</f>
        <v/>
      </c>
      <c r="PR129" s="257"/>
      <c r="PS129" s="146"/>
      <c r="PT129" s="160"/>
      <c r="PU129" s="153"/>
      <c r="PV129" s="259" t="str">
        <f>IF(ISBLANK(QA3),"",COUNTIF(QA12:QA112,"=0"))</f>
        <v/>
      </c>
      <c r="PW129" s="259"/>
      <c r="PX129" s="257" t="str">
        <f>IF(ISBLANK(QA3),"",PV129/PV114)</f>
        <v/>
      </c>
      <c r="PY129" s="257"/>
      <c r="PZ129" s="146"/>
      <c r="QA129" s="160"/>
      <c r="QB129" s="153"/>
      <c r="QC129" s="259" t="str">
        <f>IF(ISBLANK(QH3),"",COUNTIF(QH12:QH112,"=0"))</f>
        <v/>
      </c>
      <c r="QD129" s="259"/>
      <c r="QE129" s="257" t="str">
        <f>IF(ISBLANK(QH3),"",QC129/QC114)</f>
        <v/>
      </c>
      <c r="QF129" s="257"/>
      <c r="QG129" s="146"/>
      <c r="QH129" s="160"/>
      <c r="QI129" s="135"/>
      <c r="QJ129" s="135"/>
    </row>
    <row r="130" spans="1:452" ht="15" customHeight="1" thickBot="1">
      <c r="A130" s="292"/>
      <c r="B130" s="162" t="s">
        <v>198</v>
      </c>
      <c r="C130" s="149"/>
      <c r="D130" s="262">
        <f>IF(ISBLANK(I3),"",SUMIF(I12:I112,"&gt;=0")/COUNTIF(I12:I112,"&gt;=0"))</f>
        <v>30.87719298245614</v>
      </c>
      <c r="E130" s="262"/>
      <c r="F130" s="163"/>
      <c r="G130" s="163"/>
      <c r="H130" s="164"/>
      <c r="I130" s="165"/>
      <c r="J130" s="152"/>
      <c r="K130" s="262">
        <f>IF(ISBLANK(P3),"",SUMIF(P12:P112,"&gt;=0")/COUNTIF(P12:P112,"&gt;=0"))</f>
        <v>20.166666666666668</v>
      </c>
      <c r="L130" s="262"/>
      <c r="M130" s="163"/>
      <c r="N130" s="163"/>
      <c r="O130" s="164"/>
      <c r="P130" s="165"/>
      <c r="Q130" s="153"/>
      <c r="R130" s="262">
        <f>IF(ISBLANK(W3),"",SUMIF(W12:W112,"&gt;=0")/COUNTIF(W12:W112,"&gt;=0"))</f>
        <v>4.0298507462686564</v>
      </c>
      <c r="S130" s="262"/>
      <c r="T130" s="163"/>
      <c r="U130" s="163"/>
      <c r="V130" s="164"/>
      <c r="W130" s="165"/>
      <c r="X130" s="153"/>
      <c r="Y130" s="262">
        <f>IF(ISBLANK(AD3),"",SUMIF(AD12:AD112,"&gt;=0")/COUNTIF(AD12:AD112,"&gt;=0"))</f>
        <v>14.545454545454545</v>
      </c>
      <c r="Z130" s="262"/>
      <c r="AA130" s="163"/>
      <c r="AB130" s="163"/>
      <c r="AC130" s="164"/>
      <c r="AD130" s="165"/>
      <c r="AE130" s="153"/>
      <c r="AF130" s="262">
        <f>IF(ISBLANK(AK3),"",SUMIF(AK12:AK112,"&gt;=0")/COUNTIF(AK12:AK112,"&gt;=0"))</f>
        <v>30</v>
      </c>
      <c r="AG130" s="262"/>
      <c r="AH130" s="163"/>
      <c r="AI130" s="163"/>
      <c r="AJ130" s="164"/>
      <c r="AK130" s="165"/>
      <c r="AL130" s="153"/>
      <c r="AM130" s="262" t="str">
        <f>IF(ISBLANK(AR3),"",SUMIF(AR12:AR112,"&gt;=0")/COUNTIF(AR12:AR112,"&gt;=0"))</f>
        <v/>
      </c>
      <c r="AN130" s="262"/>
      <c r="AO130" s="163"/>
      <c r="AP130" s="163"/>
      <c r="AQ130" s="164"/>
      <c r="AR130" s="165"/>
      <c r="AS130" s="153"/>
      <c r="AT130" s="262" t="str">
        <f>IF(ISBLANK(AY3),"",SUMIF(AY12:AY112,"&gt;=0")/COUNTIF(AY12:AY112,"&gt;=0"))</f>
        <v/>
      </c>
      <c r="AU130" s="262"/>
      <c r="AV130" s="163"/>
      <c r="AW130" s="163"/>
      <c r="AX130" s="164"/>
      <c r="AY130" s="165"/>
      <c r="AZ130" s="153"/>
      <c r="BA130" s="262" t="str">
        <f>IF(ISBLANK(BF3),"",SUMIF(BF12:BF112,"&gt;=0")/COUNTIF(BF12:BF112,"&gt;=0"))</f>
        <v/>
      </c>
      <c r="BB130" s="262"/>
      <c r="BC130" s="163"/>
      <c r="BD130" s="163"/>
      <c r="BE130" s="164"/>
      <c r="BF130" s="165"/>
      <c r="BG130" s="153"/>
      <c r="BH130" s="262" t="str">
        <f>IF(ISBLANK(BM3),"",SUMIF(BM12:BM112,"&gt;=0")/COUNTIF(BM12:BM112,"&gt;=0"))</f>
        <v/>
      </c>
      <c r="BI130" s="262"/>
      <c r="BJ130" s="163"/>
      <c r="BK130" s="163"/>
      <c r="BL130" s="164"/>
      <c r="BM130" s="165"/>
      <c r="BN130" s="153"/>
      <c r="BO130" s="262" t="str">
        <f>IF(ISBLANK(BT3),"",SUMIF(BT12:BT112,"&gt;=0")/COUNTIF(BT12:BT112,"&gt;=0"))</f>
        <v/>
      </c>
      <c r="BP130" s="262"/>
      <c r="BQ130" s="163"/>
      <c r="BR130" s="163"/>
      <c r="BS130" s="164"/>
      <c r="BT130" s="165"/>
      <c r="BU130" s="153"/>
      <c r="BV130" s="262" t="str">
        <f>IF(ISBLANK(CA3),"",SUMIF(CA12:CA112,"&gt;=0")/COUNTIF(CA12:CA112,"&gt;=0"))</f>
        <v/>
      </c>
      <c r="BW130" s="262"/>
      <c r="BX130" s="163"/>
      <c r="BY130" s="163"/>
      <c r="BZ130" s="164"/>
      <c r="CA130" s="165"/>
      <c r="CB130" s="153"/>
      <c r="CC130" s="262" t="str">
        <f>IF(ISBLANK(CH3),"",SUMIF(CH12:CH112,"&gt;=0")/COUNTIF(CH12:CH112,"&gt;=0"))</f>
        <v/>
      </c>
      <c r="CD130" s="262"/>
      <c r="CE130" s="163"/>
      <c r="CF130" s="163"/>
      <c r="CG130" s="164"/>
      <c r="CH130" s="165"/>
      <c r="CI130" s="153"/>
      <c r="CJ130" s="262" t="str">
        <f>IF(ISBLANK(CO3),"",SUMIF(CO12:CO112,"&gt;=0")/COUNTIF(CO12:CO112,"&gt;=0"))</f>
        <v/>
      </c>
      <c r="CK130" s="262"/>
      <c r="CL130" s="163"/>
      <c r="CM130" s="163"/>
      <c r="CN130" s="164"/>
      <c r="CO130" s="165"/>
      <c r="CP130" s="153"/>
      <c r="CQ130" s="262" t="str">
        <f>IF(ISBLANK(CV3),"",SUMIF(CV12:CV112,"&gt;=0")/COUNTIF(CV12:CV112,"&gt;=0"))</f>
        <v/>
      </c>
      <c r="CR130" s="262"/>
      <c r="CS130" s="163"/>
      <c r="CT130" s="163"/>
      <c r="CU130" s="164"/>
      <c r="CV130" s="165"/>
      <c r="CW130" s="153"/>
      <c r="CX130" s="262" t="str">
        <f>IF(ISBLANK(DC3),"",SUMIF(DC12:DC112,"&gt;=0")/COUNTIF(DC12:DC112,"&gt;=0"))</f>
        <v/>
      </c>
      <c r="CY130" s="262"/>
      <c r="CZ130" s="163"/>
      <c r="DA130" s="163"/>
      <c r="DB130" s="164"/>
      <c r="DC130" s="165"/>
      <c r="DD130" s="153"/>
      <c r="DE130" s="262" t="str">
        <f>IF(ISBLANK(DJ3),"",SUMIF(DJ12:DJ112,"&gt;=0")/COUNTIF(DJ12:DJ112,"&gt;=0"))</f>
        <v/>
      </c>
      <c r="DF130" s="262"/>
      <c r="DG130" s="163"/>
      <c r="DH130" s="163"/>
      <c r="DI130" s="164"/>
      <c r="DJ130" s="165"/>
      <c r="DK130" s="153"/>
      <c r="DL130" s="262" t="str">
        <f>IF(ISBLANK(DQ3),"",SUMIF(DQ12:DQ112,"&gt;=0")/COUNTIF(DQ12:DQ112,"&gt;=0"))</f>
        <v/>
      </c>
      <c r="DM130" s="262"/>
      <c r="DN130" s="163"/>
      <c r="DO130" s="163"/>
      <c r="DP130" s="164"/>
      <c r="DQ130" s="165"/>
      <c r="DR130" s="153"/>
      <c r="DS130" s="262" t="str">
        <f>IF(ISBLANK(DX3),"",SUMIF(DX12:DX112,"&gt;=0")/COUNTIF(DX12:DX112,"&gt;=0"))</f>
        <v/>
      </c>
      <c r="DT130" s="262"/>
      <c r="DU130" s="163"/>
      <c r="DV130" s="163"/>
      <c r="DW130" s="164"/>
      <c r="DX130" s="165"/>
      <c r="DY130" s="153"/>
      <c r="DZ130" s="262" t="str">
        <f>IF(ISBLANK(EE3),"",SUMIF(EE12:EE112,"&gt;=0")/COUNTIF(EE12:EE112,"&gt;=0"))</f>
        <v/>
      </c>
      <c r="EA130" s="262"/>
      <c r="EB130" s="163"/>
      <c r="EC130" s="163"/>
      <c r="ED130" s="164"/>
      <c r="EE130" s="165"/>
      <c r="EF130" s="153"/>
      <c r="EG130" s="262" t="str">
        <f>IF(ISBLANK(EL3),"",SUMIF(EL12:EL112,"&gt;=0")/COUNTIF(EL12:EL112,"&gt;=0"))</f>
        <v/>
      </c>
      <c r="EH130" s="262"/>
      <c r="EI130" s="163"/>
      <c r="EJ130" s="163"/>
      <c r="EK130" s="164"/>
      <c r="EL130" s="165"/>
      <c r="EM130" s="153"/>
      <c r="EN130" s="262" t="str">
        <f>IF(ISBLANK(ES3),"",SUMIF(ES12:ES112,"&gt;=0")/COUNTIF(ES12:ES112,"&gt;=0"))</f>
        <v/>
      </c>
      <c r="EO130" s="262"/>
      <c r="EP130" s="163"/>
      <c r="EQ130" s="163"/>
      <c r="ER130" s="164"/>
      <c r="ES130" s="165"/>
      <c r="ET130" s="153"/>
      <c r="EU130" s="262" t="str">
        <f>IF(ISBLANK(EZ3),"",SUMIF(EZ12:EZ112,"&gt;=0")/COUNTIF(EZ12:EZ112,"&gt;=0"))</f>
        <v/>
      </c>
      <c r="EV130" s="262"/>
      <c r="EW130" s="163"/>
      <c r="EX130" s="163"/>
      <c r="EY130" s="164"/>
      <c r="EZ130" s="165"/>
      <c r="FA130" s="153"/>
      <c r="FB130" s="262" t="str">
        <f>IF(ISBLANK(FG3),"",SUMIF(FG12:FG112,"&gt;=0")/COUNTIF(FG12:FG112,"&gt;=0"))</f>
        <v/>
      </c>
      <c r="FC130" s="262"/>
      <c r="FD130" s="163"/>
      <c r="FE130" s="163"/>
      <c r="FF130" s="164"/>
      <c r="FG130" s="165"/>
      <c r="FH130" s="153"/>
      <c r="FI130" s="262" t="str">
        <f>IF(ISBLANK(FN3),"",SUMIF(FN12:FN112,"&gt;=0")/COUNTIF(FN12:FN112,"&gt;=0"))</f>
        <v/>
      </c>
      <c r="FJ130" s="262"/>
      <c r="FK130" s="163"/>
      <c r="FL130" s="163"/>
      <c r="FM130" s="164"/>
      <c r="FN130" s="165"/>
      <c r="FO130" s="153"/>
      <c r="FP130" s="262" t="str">
        <f>IF(ISBLANK(FU3),"",SUMIF(FU12:FU112,"&gt;=0")/COUNTIF(FU12:FU112,"&gt;=0"))</f>
        <v/>
      </c>
      <c r="FQ130" s="262"/>
      <c r="FR130" s="163"/>
      <c r="FS130" s="163"/>
      <c r="FT130" s="164"/>
      <c r="FU130" s="165"/>
      <c r="FV130" s="153"/>
      <c r="FW130" s="262" t="str">
        <f>IF(ISBLANK(GB3),"",SUMIF(GB12:GB112,"&gt;=0")/COUNTIF(GB12:GB112,"&gt;=0"))</f>
        <v/>
      </c>
      <c r="FX130" s="262"/>
      <c r="FY130" s="163"/>
      <c r="FZ130" s="163"/>
      <c r="GA130" s="164"/>
      <c r="GB130" s="165"/>
      <c r="GC130" s="153"/>
      <c r="GD130" s="262" t="str">
        <f>IF(ISBLANK(GI3),"",SUMIF(GI12:GI112,"&gt;=0")/COUNTIF(GI12:GI112,"&gt;=0"))</f>
        <v/>
      </c>
      <c r="GE130" s="262"/>
      <c r="GF130" s="163"/>
      <c r="GG130" s="163"/>
      <c r="GH130" s="164"/>
      <c r="GI130" s="165"/>
      <c r="GJ130" s="153"/>
      <c r="GK130" s="262" t="str">
        <f>IF(ISBLANK(GP3),"",SUMIF(GP12:GP112,"&gt;=0")/COUNTIF(GP12:GP112,"&gt;=0"))</f>
        <v/>
      </c>
      <c r="GL130" s="262"/>
      <c r="GM130" s="163"/>
      <c r="GN130" s="163"/>
      <c r="GO130" s="164"/>
      <c r="GP130" s="165"/>
      <c r="GQ130" s="153"/>
      <c r="GR130" s="262" t="str">
        <f>IF(ISBLANK(GW3),"",SUMIF(GW12:GW112,"&gt;=0")/COUNTIF(GW12:GW112,"&gt;=0"))</f>
        <v/>
      </c>
      <c r="GS130" s="262"/>
      <c r="GT130" s="163"/>
      <c r="GU130" s="163"/>
      <c r="GV130" s="164"/>
      <c r="GW130" s="165"/>
      <c r="GX130" s="153"/>
      <c r="GY130" s="262" t="str">
        <f>IF(ISBLANK(HD3),"",SUMIF(HD12:HD112,"&gt;=0")/COUNTIF(HD12:HD112,"&gt;=0"))</f>
        <v/>
      </c>
      <c r="GZ130" s="262"/>
      <c r="HA130" s="163"/>
      <c r="HB130" s="163"/>
      <c r="HC130" s="164"/>
      <c r="HD130" s="165"/>
      <c r="HE130" s="153"/>
      <c r="HF130" s="262" t="str">
        <f>IF(ISBLANK(HK3),"",SUMIF(HK12:HK112,"&gt;=0")/COUNTIF(HK12:HK112,"&gt;=0"))</f>
        <v/>
      </c>
      <c r="HG130" s="262"/>
      <c r="HH130" s="163"/>
      <c r="HI130" s="163"/>
      <c r="HJ130" s="164"/>
      <c r="HK130" s="165"/>
      <c r="HL130" s="153"/>
      <c r="HM130" s="262" t="str">
        <f>IF(ISBLANK(HR3),"",SUMIF(HR12:HR112,"&gt;=0")/COUNTIF(HR12:HR112,"&gt;=0"))</f>
        <v/>
      </c>
      <c r="HN130" s="262"/>
      <c r="HO130" s="163"/>
      <c r="HP130" s="163"/>
      <c r="HQ130" s="164"/>
      <c r="HR130" s="165"/>
      <c r="HS130" s="153"/>
      <c r="HT130" s="262" t="str">
        <f>IF(ISBLANK(HY3),"",SUMIF(HY12:HY112,"&gt;=0")/COUNTIF(HY12:HY112,"&gt;=0"))</f>
        <v/>
      </c>
      <c r="HU130" s="262"/>
      <c r="HV130" s="163"/>
      <c r="HW130" s="163"/>
      <c r="HX130" s="164"/>
      <c r="HY130" s="165"/>
      <c r="HZ130" s="153"/>
      <c r="IA130" s="262" t="str">
        <f>IF(ISBLANK(IF3),"",SUMIF(IF12:IF112,"&gt;=0")/COUNTIF(IF12:IF112,"&gt;=0"))</f>
        <v/>
      </c>
      <c r="IB130" s="262"/>
      <c r="IC130" s="163"/>
      <c r="ID130" s="163"/>
      <c r="IE130" s="164"/>
      <c r="IF130" s="165"/>
      <c r="IG130" s="153"/>
      <c r="IH130" s="262" t="str">
        <f>IF(ISBLANK(IM3),"",SUMIF(IM12:IM112,"&gt;=0")/COUNTIF(IM12:IM112,"&gt;=0"))</f>
        <v/>
      </c>
      <c r="II130" s="262"/>
      <c r="IJ130" s="163"/>
      <c r="IK130" s="163"/>
      <c r="IL130" s="164"/>
      <c r="IM130" s="165"/>
      <c r="IN130" s="153"/>
      <c r="IO130" s="262" t="str">
        <f>IF(ISBLANK(IT3),"",SUMIF(IT12:IT112,"&gt;=0")/COUNTIF(IT12:IT112,"&gt;=0"))</f>
        <v/>
      </c>
      <c r="IP130" s="262"/>
      <c r="IQ130" s="163"/>
      <c r="IR130" s="163"/>
      <c r="IS130" s="164"/>
      <c r="IT130" s="165"/>
      <c r="IU130" s="153"/>
      <c r="IV130" s="262" t="str">
        <f>IF(ISBLANK(JA3),"",SUMIF(JA12:JA112,"&gt;=0")/COUNTIF(JA12:JA112,"&gt;=0"))</f>
        <v/>
      </c>
      <c r="IW130" s="262"/>
      <c r="IX130" s="163"/>
      <c r="IY130" s="163"/>
      <c r="IZ130" s="164"/>
      <c r="JA130" s="165"/>
      <c r="JB130" s="153"/>
      <c r="JC130" s="262" t="str">
        <f>IF(ISBLANK(JH3),"",SUMIF(JH12:JH112,"&gt;=0")/COUNTIF(JH12:JH112,"&gt;=0"))</f>
        <v/>
      </c>
      <c r="JD130" s="262"/>
      <c r="JE130" s="163"/>
      <c r="JF130" s="163"/>
      <c r="JG130" s="164"/>
      <c r="JH130" s="165"/>
      <c r="JI130" s="153"/>
      <c r="JJ130" s="262" t="str">
        <f>IF(ISBLANK(JO3),"",SUMIF(JO12:JO112,"&gt;=0")/COUNTIF(JO12:JO112,"&gt;=0"))</f>
        <v/>
      </c>
      <c r="JK130" s="262"/>
      <c r="JL130" s="163"/>
      <c r="JM130" s="163"/>
      <c r="JN130" s="164"/>
      <c r="JO130" s="165"/>
      <c r="JP130" s="153"/>
      <c r="JQ130" s="262" t="str">
        <f>IF(ISBLANK(JV3),"",SUMIF(JV12:JV112,"&gt;=0")/COUNTIF(JV12:JV112,"&gt;=0"))</f>
        <v/>
      </c>
      <c r="JR130" s="262"/>
      <c r="JS130" s="163"/>
      <c r="JT130" s="163"/>
      <c r="JU130" s="164"/>
      <c r="JV130" s="165"/>
      <c r="JW130" s="153"/>
      <c r="JX130" s="262" t="str">
        <f>IF(ISBLANK(KC3),"",SUMIF(KC12:KC112,"&gt;=0")/COUNTIF(KC12:KC112,"&gt;=0"))</f>
        <v/>
      </c>
      <c r="JY130" s="262"/>
      <c r="JZ130" s="163"/>
      <c r="KA130" s="163"/>
      <c r="KB130" s="164"/>
      <c r="KC130" s="165"/>
      <c r="KD130" s="153"/>
      <c r="KE130" s="262" t="str">
        <f>IF(ISBLANK(KJ3),"",SUMIF(KJ12:KJ112,"&gt;=0")/COUNTIF(KJ12:KJ112,"&gt;=0"))</f>
        <v/>
      </c>
      <c r="KF130" s="262"/>
      <c r="KG130" s="163"/>
      <c r="KH130" s="163"/>
      <c r="KI130" s="164"/>
      <c r="KJ130" s="165"/>
      <c r="KK130" s="153"/>
      <c r="KL130" s="262" t="str">
        <f>IF(ISBLANK(KQ3),"",SUMIF(KQ12:KQ112,"&gt;=0")/COUNTIF(KQ12:KQ112,"&gt;=0"))</f>
        <v/>
      </c>
      <c r="KM130" s="262"/>
      <c r="KN130" s="163"/>
      <c r="KO130" s="163"/>
      <c r="KP130" s="164"/>
      <c r="KQ130" s="165"/>
      <c r="KR130" s="153"/>
      <c r="KS130" s="262" t="str">
        <f>IF(ISBLANK(KX3),"",SUMIF(KX12:KX112,"&gt;=0")/COUNTIF(KX12:KX112,"&gt;=0"))</f>
        <v/>
      </c>
      <c r="KT130" s="262"/>
      <c r="KU130" s="163"/>
      <c r="KV130" s="163"/>
      <c r="KW130" s="164"/>
      <c r="KX130" s="165"/>
      <c r="KY130" s="154"/>
      <c r="KZ130" s="262" t="str">
        <f>IF(ISBLANK(LE3),"",SUMIF(LE12:LE112,"&gt;=0")/COUNTIF(LE12:LE112,"&gt;=0"))</f>
        <v/>
      </c>
      <c r="LA130" s="262"/>
      <c r="LB130" s="163"/>
      <c r="LC130" s="163"/>
      <c r="LD130" s="164"/>
      <c r="LE130" s="165"/>
      <c r="LF130" s="153"/>
      <c r="LG130" s="262" t="str">
        <f>IF(ISBLANK(LL3),"",SUMIF(LL12:LL112,"&gt;=0")/COUNTIF(LL12:LL112,"&gt;=0"))</f>
        <v/>
      </c>
      <c r="LH130" s="262"/>
      <c r="LI130" s="163"/>
      <c r="LJ130" s="163"/>
      <c r="LK130" s="164"/>
      <c r="LL130" s="165"/>
      <c r="LM130" s="153"/>
      <c r="LN130" s="262" t="str">
        <f>IF(ISBLANK(LS3),"",SUMIF(LS12:LS112,"&gt;=0")/COUNTIF(LS12:LS112,"&gt;=0"))</f>
        <v/>
      </c>
      <c r="LO130" s="262"/>
      <c r="LP130" s="163"/>
      <c r="LQ130" s="163"/>
      <c r="LR130" s="164"/>
      <c r="LS130" s="165"/>
      <c r="LT130" s="153"/>
      <c r="LU130" s="262" t="str">
        <f>IF(ISBLANK(LZ3),"",SUMIF(LZ12:LZ112,"&gt;=0")/COUNTIF(LZ12:LZ112,"&gt;=0"))</f>
        <v/>
      </c>
      <c r="LV130" s="262"/>
      <c r="LW130" s="163"/>
      <c r="LX130" s="163"/>
      <c r="LY130" s="164"/>
      <c r="LZ130" s="165"/>
      <c r="MA130" s="153"/>
      <c r="MB130" s="262" t="str">
        <f>IF(ISBLANK(MG3),"",SUMIF(MG12:MG112,"&gt;=0")/COUNTIF(MG12:MG112,"&gt;=0"))</f>
        <v/>
      </c>
      <c r="MC130" s="262"/>
      <c r="MD130" s="163"/>
      <c r="ME130" s="163"/>
      <c r="MF130" s="164"/>
      <c r="MG130" s="165"/>
      <c r="MH130" s="153"/>
      <c r="MI130" s="262" t="str">
        <f>IF(ISBLANK(MN3),"",SUMIF(MN12:MN112,"&gt;=0")/COUNTIF(MN12:MN112,"&gt;=0"))</f>
        <v/>
      </c>
      <c r="MJ130" s="262"/>
      <c r="MK130" s="163"/>
      <c r="ML130" s="163"/>
      <c r="MM130" s="164"/>
      <c r="MN130" s="165"/>
      <c r="MO130" s="153"/>
      <c r="MP130" s="262" t="str">
        <f>IF(ISBLANK(MU3),"",SUMIF(MU12:MU112,"&gt;=0")/COUNTIF(MU12:MU112,"&gt;=0"))</f>
        <v/>
      </c>
      <c r="MQ130" s="262"/>
      <c r="MR130" s="163"/>
      <c r="MS130" s="163"/>
      <c r="MT130" s="164"/>
      <c r="MU130" s="165"/>
      <c r="MV130" s="153"/>
      <c r="MW130" s="262" t="str">
        <f>IF(ISBLANK(NB3),"",SUMIF(NB12:NB112,"&gt;=0")/COUNTIF(NB12:NB112,"&gt;=0"))</f>
        <v/>
      </c>
      <c r="MX130" s="262"/>
      <c r="MY130" s="163"/>
      <c r="MZ130" s="163"/>
      <c r="NA130" s="164"/>
      <c r="NB130" s="165"/>
      <c r="NC130" s="153"/>
      <c r="ND130" s="262" t="str">
        <f>IF(ISBLANK(NI3),"",SUMIF(NI12:NI112,"&gt;=0")/COUNTIF(NI12:NI112,"&gt;=0"))</f>
        <v/>
      </c>
      <c r="NE130" s="262"/>
      <c r="NF130" s="163"/>
      <c r="NG130" s="163"/>
      <c r="NH130" s="164"/>
      <c r="NI130" s="165"/>
      <c r="NJ130" s="153"/>
      <c r="NK130" s="262" t="str">
        <f>IF(ISBLANK(NP3),"",SUMIF(NP12:NP112,"&gt;=0")/COUNTIF(NP12:NP112,"&gt;=0"))</f>
        <v/>
      </c>
      <c r="NL130" s="262"/>
      <c r="NM130" s="163"/>
      <c r="NN130" s="163"/>
      <c r="NO130" s="164"/>
      <c r="NP130" s="165"/>
      <c r="NQ130" s="153"/>
      <c r="NR130" s="262" t="str">
        <f>IF(ISBLANK(NW3),"",SUMIF(NW12:NW112,"&gt;=0")/COUNTIF(NW12:NW112,"&gt;=0"))</f>
        <v/>
      </c>
      <c r="NS130" s="262"/>
      <c r="NT130" s="163"/>
      <c r="NU130" s="163"/>
      <c r="NV130" s="164"/>
      <c r="NW130" s="165"/>
      <c r="NX130" s="153"/>
      <c r="NY130" s="262" t="str">
        <f>IF(ISBLANK(OD3),"",SUMIF(OD12:OD112,"&gt;=0")/COUNTIF(OD12:OD112,"&gt;=0"))</f>
        <v/>
      </c>
      <c r="NZ130" s="262"/>
      <c r="OA130" s="163"/>
      <c r="OB130" s="163"/>
      <c r="OC130" s="164"/>
      <c r="OD130" s="165"/>
      <c r="OE130" s="153"/>
      <c r="OF130" s="262" t="str">
        <f>IF(ISBLANK(OK3),"",SUMIF(OK12:OK112,"&gt;=0")/COUNTIF(OK12:OK112,"&gt;=0"))</f>
        <v/>
      </c>
      <c r="OG130" s="262"/>
      <c r="OH130" s="163"/>
      <c r="OI130" s="163"/>
      <c r="OJ130" s="164"/>
      <c r="OK130" s="165"/>
      <c r="OL130" s="153"/>
      <c r="OM130" s="262" t="str">
        <f>IF(ISBLANK(OR3),"",SUMIF(OR12:OR112,"&gt;=0")/COUNTIF(OR12:OR112,"&gt;=0"))</f>
        <v/>
      </c>
      <c r="ON130" s="262"/>
      <c r="OO130" s="163"/>
      <c r="OP130" s="163"/>
      <c r="OQ130" s="164"/>
      <c r="OR130" s="165"/>
      <c r="OS130" s="153"/>
      <c r="OT130" s="262" t="str">
        <f>IF(ISBLANK(OY3),"",SUMIF(OY12:OY112,"&gt;=0")/COUNTIF(OY12:OY112,"&gt;=0"))</f>
        <v/>
      </c>
      <c r="OU130" s="262"/>
      <c r="OV130" s="163"/>
      <c r="OW130" s="163"/>
      <c r="OX130" s="164"/>
      <c r="OY130" s="165"/>
      <c r="OZ130" s="153"/>
      <c r="PA130" s="262" t="str">
        <f>IF(ISBLANK(PF3),"",SUMIF(PF12:PF112,"&gt;=0")/COUNTIF(PF12:PF112,"&gt;=0"))</f>
        <v/>
      </c>
      <c r="PB130" s="262"/>
      <c r="PC130" s="163"/>
      <c r="PD130" s="163"/>
      <c r="PE130" s="164"/>
      <c r="PF130" s="165"/>
      <c r="PG130" s="153"/>
      <c r="PH130" s="262" t="str">
        <f>IF(ISBLANK(PM3),"",SUMIF(PM12:PM112,"&gt;=0")/COUNTIF(PM12:PM112,"&gt;=0"))</f>
        <v/>
      </c>
      <c r="PI130" s="262"/>
      <c r="PJ130" s="163"/>
      <c r="PK130" s="163"/>
      <c r="PL130" s="164"/>
      <c r="PM130" s="165"/>
      <c r="PN130" s="153"/>
      <c r="PO130" s="262" t="str">
        <f>IF(ISBLANK(PT3),"",SUMIF(PT12:PT112,"&gt;=0")/COUNTIF(PT12:PT112,"&gt;=0"))</f>
        <v/>
      </c>
      <c r="PP130" s="262"/>
      <c r="PQ130" s="163"/>
      <c r="PR130" s="163"/>
      <c r="PS130" s="164"/>
      <c r="PT130" s="165"/>
      <c r="PU130" s="153"/>
      <c r="PV130" s="262" t="str">
        <f>IF(ISBLANK(QA3),"",SUMIF(QA12:QA112,"&gt;=0")/COUNTIF(QA12:QA112,"&gt;=0"))</f>
        <v/>
      </c>
      <c r="PW130" s="262"/>
      <c r="PX130" s="163"/>
      <c r="PY130" s="163"/>
      <c r="PZ130" s="164"/>
      <c r="QA130" s="165"/>
      <c r="QB130" s="153"/>
      <c r="QC130" s="262" t="str">
        <f>IF(ISBLANK(QH3),"",SUMIF(QH12:QH112,"&gt;=0")/COUNTIF(QH12:QH112,"&gt;=0"))</f>
        <v/>
      </c>
      <c r="QD130" s="262"/>
      <c r="QE130" s="163"/>
      <c r="QF130" s="163"/>
      <c r="QG130" s="164"/>
      <c r="QH130" s="165"/>
      <c r="QI130" s="135"/>
      <c r="QJ130" s="135"/>
    </row>
    <row r="131" spans="1:452" ht="16.8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6.8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6.8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6.8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6.8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6.8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6.8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6.8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6.8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6.8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6.8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6.8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6.8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6.8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6.8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6.8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6.8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6.8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6.8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6.8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6.8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6.8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6.8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6.8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6.8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6.8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6.8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6.8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6.8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6.8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6.8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6.8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6.8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6.8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6.8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6.8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6.8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6.8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6.8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6.8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6.8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6.8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6.8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6.8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6.8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6.8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6.8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6.8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6.8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6.8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6.8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6.8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6.8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6.8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6.8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6.8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6.8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6.8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6.8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6.8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6.8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6.8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6.8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6.8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6.8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6.8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6.8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6.8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6.8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6.8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6.8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6.8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6.8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6.8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6.8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6.8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6.8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6.8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6.8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6.8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6.8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6.8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6.8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6.8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6.8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6.8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6.8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6.8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6.8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6.8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6.8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6.8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6.8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6.8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6.8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6.8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6.8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6.8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6.8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6.8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6.8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6.8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6.8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6.8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6.8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6.8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6.8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6.8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6.8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6.8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6.8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6.8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6.8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6.8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6.8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6.8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6.8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6.8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6.8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6.8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6.8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6.8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6.8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6.8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6.8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6.8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6.8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6.8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6.8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6.8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6.8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6.8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6.8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6.8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6.8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6.8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6.8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6.8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6.8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6.8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6.8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6.8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6.8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6.8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6.8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6.8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6.8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6.8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6.8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6.8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6.8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6.8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6.8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6.8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6.8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6.8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6.8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6.8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6.8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6.8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I1701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114" width="4.6640625" style="3" customWidth="1"/>
    <col min="115" max="125" width="4.6640625" style="4" customWidth="1"/>
    <col min="126" max="139" width="4.6640625" style="3" customWidth="1"/>
    <col min="140" max="16384" width="9.109375" style="3"/>
  </cols>
  <sheetData>
    <row r="1" spans="1:139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16" t="s">
        <v>202</v>
      </c>
      <c r="BX2" s="317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>
      <c r="A3" s="1"/>
      <c r="B3" s="119" t="s">
        <v>93</v>
      </c>
      <c r="C3" s="117">
        <f>Tipy!A18</f>
        <v>1</v>
      </c>
      <c r="D3" s="111" t="str">
        <f>IF(Tipy!B18="","",Tipy!B18)</f>
        <v>Eddy Hunter</v>
      </c>
      <c r="E3" s="112">
        <f>SUM(F3:J3)</f>
        <v>170</v>
      </c>
      <c r="F3" s="109">
        <f>IF(ISBLANK(Výsledky!$I$3),"-",SUM(K3:P3,R3,T3:U3,W3,Y3:AA3,AC3,AE3,AG3,AI3:AK3,AN3:AO3,AS3:AT3,AV3:AW3,AZ3,BB3:BC3,BE3:BF3,BH3,BJ3,BL3:BN3,BP3,BR3:BS3))</f>
        <v>90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IF(ISBLANK(Výsledky!$I$3),"",Výsledky!I24)</f>
        <v>80</v>
      </c>
      <c r="K3" s="105">
        <f>IF(ISBLANK(Výsledky!$P$3),"",Výsledky!P24)</f>
        <v>20</v>
      </c>
      <c r="L3" s="105">
        <f>IF(ISBLANK(Výsledky!$W$3),"",Výsledky!W24)</f>
        <v>0</v>
      </c>
      <c r="M3" s="105">
        <f>IF(ISBLANK(Výsledky!$AD$3),"",Výsledky!AD24)</f>
        <v>20</v>
      </c>
      <c r="N3" s="105">
        <f>IF(ISBLANK(Výsledky!$AK$3),"",Výsledky!AK24)</f>
        <v>50</v>
      </c>
      <c r="O3" s="105" t="str">
        <f>IF(ISBLANK(Výsledky!$AR$3),"",Výsledky!AR24)</f>
        <v/>
      </c>
      <c r="P3" s="105" t="str">
        <f>IF(ISBLANK(Výsledky!$AY$3),"",Výsledky!AY24)</f>
        <v/>
      </c>
      <c r="Q3" s="105" t="str">
        <f>IF(ISBLANK(Výsledky!$BF$3),"",Výsledky!BF24)</f>
        <v/>
      </c>
      <c r="R3" s="105" t="str">
        <f>IF(ISBLANK(Výsledky!$BM$3),"",Výsledky!BM24)</f>
        <v/>
      </c>
      <c r="S3" s="105" t="str">
        <f>IF(ISBLANK(Výsledky!$BT$3),"",Výsledky!BT24)</f>
        <v/>
      </c>
      <c r="T3" s="105" t="str">
        <f>IF(ISBLANK(Výsledky!$CA$3),"",Výsledky!CA24)</f>
        <v/>
      </c>
      <c r="U3" s="105" t="str">
        <f>IF(ISBLANK(Výsledky!$CH$3),"",Výsledky!CH24)</f>
        <v/>
      </c>
      <c r="V3" s="105" t="str">
        <f>IF(ISBLANK(Výsledky!$CO$3),"",Výsledky!CO24)</f>
        <v/>
      </c>
      <c r="W3" s="105" t="str">
        <f>IF(ISBLANK(Výsledky!$CV$3),"",Výsledky!CV24)</f>
        <v/>
      </c>
      <c r="X3" s="105" t="str">
        <f>IF(ISBLANK(Výsledky!$DC$3),"",Výsledky!DC24)</f>
        <v/>
      </c>
      <c r="Y3" s="105" t="str">
        <f>IF(ISBLANK(Výsledky!$DJ$3),"",Výsledky!DJ24)</f>
        <v/>
      </c>
      <c r="Z3" s="105" t="str">
        <f>IF(ISBLANK(Výsledky!$DQ$3),"",Výsledky!DQ24)</f>
        <v/>
      </c>
      <c r="AA3" s="105" t="str">
        <f>IF(ISBLANK(Výsledky!$DX$3),"",Výsledky!DX24)</f>
        <v/>
      </c>
      <c r="AB3" s="105" t="str">
        <f>IF(ISBLANK(Výsledky!$EE$3),"",Výsledky!EE24)</f>
        <v/>
      </c>
      <c r="AC3" s="105" t="str">
        <f>IF(ISBLANK(Výsledky!$EL$3),"",Výsledky!EL24)</f>
        <v/>
      </c>
      <c r="AD3" s="105" t="str">
        <f>IF(ISBLANK(Výsledky!$ES$3),"",Výsledky!ES24)</f>
        <v/>
      </c>
      <c r="AE3" s="105" t="str">
        <f>IF(ISBLANK(Výsledky!$EZ$3),"",Výsledky!EZ24)</f>
        <v/>
      </c>
      <c r="AF3" s="105" t="str">
        <f>IF(ISBLANK(Výsledky!$FG$3),"",Výsledky!FG24)</f>
        <v/>
      </c>
      <c r="AG3" s="105" t="str">
        <f>IF(ISBLANK(Výsledky!$FN$3),"",Výsledky!FN24)</f>
        <v/>
      </c>
      <c r="AH3" s="105" t="str">
        <f>IF(ISBLANK(Výsledky!$FU$3),"",Výsledky!FU24)</f>
        <v/>
      </c>
      <c r="AI3" s="105" t="str">
        <f>IF(ISBLANK(Výsledky!$GB$3),"",Výsledky!GB24)</f>
        <v/>
      </c>
      <c r="AJ3" s="105" t="str">
        <f>IF(ISBLANK(Výsledky!$GI$3),"",Výsledky!GI24)</f>
        <v/>
      </c>
      <c r="AK3" s="105" t="str">
        <f>IF(ISBLANK(Výsledky!$GP$3),"",Výsledky!GP24)</f>
        <v/>
      </c>
      <c r="AL3" s="105" t="str">
        <f>IF(ISBLANK(Výsledky!$GW$3),"",Výsledky!GW24)</f>
        <v/>
      </c>
      <c r="AM3" s="105" t="str">
        <f>IF(ISBLANK(Výsledky!$HD$3),"",Výsledky!HD24)</f>
        <v/>
      </c>
      <c r="AN3" s="105" t="str">
        <f>IF(ISBLANK(Výsledky!$HK$3),"",Výsledky!HK24)</f>
        <v/>
      </c>
      <c r="AO3" s="105" t="str">
        <f>IF(ISBLANK(Výsledky!$HR$3),"",Výsledky!HR24)</f>
        <v/>
      </c>
      <c r="AP3" s="105" t="str">
        <f>IF(ISBLANK(Výsledky!$HY$3),"",Výsledky!HY24)</f>
        <v/>
      </c>
      <c r="AQ3" s="105" t="str">
        <f>IF(ISBLANK(Výsledky!$IF$3),"",Výsledky!IF24)</f>
        <v/>
      </c>
      <c r="AR3" s="105" t="str">
        <f>IF(ISBLANK(Výsledky!$IM$3),"",Výsledky!IM24)</f>
        <v/>
      </c>
      <c r="AS3" s="105" t="str">
        <f>IF(ISBLANK(Výsledky!$IT$3),"",Výsledky!IT24)</f>
        <v/>
      </c>
      <c r="AT3" s="105" t="str">
        <f>IF(ISBLANK(Výsledky!$JA$3),"",Výsledky!JA24)</f>
        <v/>
      </c>
      <c r="AU3" s="105" t="str">
        <f>IF(ISBLANK(Výsledky!$JH$3),"",Výsledky!JH24)</f>
        <v/>
      </c>
      <c r="AV3" s="105" t="str">
        <f>IF(ISBLANK(Výsledky!$JO$3),"",Výsledky!JO24)</f>
        <v/>
      </c>
      <c r="AW3" s="105" t="str">
        <f>IF(ISBLANK(Výsledky!$JV$3),"",Výsledky!JV24)</f>
        <v/>
      </c>
      <c r="AX3" s="105" t="str">
        <f>IF(ISBLANK(Výsledky!$KC$3),"",Výsledky!KC24)</f>
        <v/>
      </c>
      <c r="AY3" s="105" t="str">
        <f>IF(ISBLANK(Výsledky!$KJ$3),"",Výsledky!KJ24)</f>
        <v/>
      </c>
      <c r="AZ3" s="105" t="str">
        <f>IF(ISBLANK(Výsledky!$KQ$3),"",Výsledky!KQ24)</f>
        <v/>
      </c>
      <c r="BA3" s="105" t="str">
        <f>IF(ISBLANK(Výsledky!$KX$3),"",Výsledky!KX24)</f>
        <v/>
      </c>
      <c r="BB3" s="105" t="str">
        <f>IF(ISBLANK(Výsledky!$LE$3),"",Výsledky!LE24)</f>
        <v/>
      </c>
      <c r="BC3" s="105" t="str">
        <f>IF(ISBLANK(Výsledky!$LL$3),"",Výsledky!LL24)</f>
        <v/>
      </c>
      <c r="BD3" s="105" t="str">
        <f>IF(ISBLANK(Výsledky!$LS$3),"",Výsledky!LS24)</f>
        <v/>
      </c>
      <c r="BE3" s="105" t="str">
        <f>IF(ISBLANK(Výsledky!$LZ$3),"",Výsledky!LZ24)</f>
        <v/>
      </c>
      <c r="BF3" s="105" t="str">
        <f>IF(ISBLANK(Výsledky!$MG$3),"",Výsledky!MG24)</f>
        <v/>
      </c>
      <c r="BG3" s="105" t="str">
        <f>IF(ISBLANK(Výsledky!$MN$3),"",Výsledky!MN24)</f>
        <v/>
      </c>
      <c r="BH3" s="105" t="str">
        <f>IF(ISBLANK(Výsledky!$MU$3),"",Výsledky!MU24)</f>
        <v/>
      </c>
      <c r="BI3" s="105" t="str">
        <f>IF(ISBLANK(Výsledky!$NB$3),"",Výsledky!NB24)</f>
        <v/>
      </c>
      <c r="BJ3" s="105" t="str">
        <f>IF(ISBLANK(Výsledky!$NI$3),"",Výsledky!NI24)</f>
        <v/>
      </c>
      <c r="BK3" s="105" t="str">
        <f>IF(ISBLANK(Výsledky!$NP$3),"",Výsledky!NP24)</f>
        <v/>
      </c>
      <c r="BL3" s="105" t="str">
        <f>IF(ISBLANK(Výsledky!$NW$3),"",Výsledky!NW24)</f>
        <v/>
      </c>
      <c r="BM3" s="105" t="str">
        <f>IF(ISBLANK(Výsledky!$OD$3),"",Výsledky!OD24)</f>
        <v/>
      </c>
      <c r="BN3" s="105" t="str">
        <f>IF(ISBLANK(Výsledky!$OK$3),"",Výsledky!OK24)</f>
        <v/>
      </c>
      <c r="BO3" s="105" t="str">
        <f>IF(ISBLANK(Výsledky!$OR$3),"",Výsledky!OR24)</f>
        <v/>
      </c>
      <c r="BP3" s="105" t="str">
        <f>IF(ISBLANK(Výsledky!$OY$3),"",Výsledky!OY24)</f>
        <v/>
      </c>
      <c r="BQ3" s="105" t="str">
        <f>IF(ISBLANK(Výsledky!$PF$3),"",Výsledky!PF24)</f>
        <v/>
      </c>
      <c r="BR3" s="105" t="str">
        <f>IF(ISBLANK(Výsledky!$PM$3),"",Výsledky!PM24)</f>
        <v/>
      </c>
      <c r="BS3" s="105" t="str">
        <f>IF(ISBLANK(Výsledky!$PT$3),"",Výsledky!PT24)</f>
        <v/>
      </c>
      <c r="BT3" s="105" t="str">
        <f>IF(ISBLANK(Výsledky!$QA$3),"",Výsledky!QA24)</f>
        <v/>
      </c>
      <c r="BU3" s="106" t="str">
        <f>IF(ISBLANK(Výsledky!$QH$3),"",Výsledky!QH24)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>
      <c r="A4" s="1"/>
      <c r="B4" s="120" t="s">
        <v>94</v>
      </c>
      <c r="C4" s="118">
        <f>Tipy!A60</f>
        <v>8</v>
      </c>
      <c r="D4" s="113" t="str">
        <f>IF(Tipy!B60="","",Tipy!B60)</f>
        <v>Pikain</v>
      </c>
      <c r="E4" s="114">
        <f>SUM(F4:J4)</f>
        <v>160</v>
      </c>
      <c r="F4" s="109">
        <f>IF(ISBLANK(Výsledky!$I$3),"-",SUM(K4:P4,R4,T4:U4,W4,Y4:AA4,AC4,AE4,AG4,AI4:AK4,AN4:AO4,AS4:AT4,AV4:AW4,AZ4,BB4:BC4,BE4:BF4,BH4,BJ4,BL4:BN4,BP4,BR4:BS4))</f>
        <v>80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IF(ISBLANK(Výsledky!$I$3),"",Výsledky!I66)</f>
        <v>80</v>
      </c>
      <c r="K4" s="96">
        <f>IF(ISBLANK(Výsledky!$P$3),"",Výsledky!P66)</f>
        <v>20</v>
      </c>
      <c r="L4" s="96">
        <f>IF(ISBLANK(Výsledky!$W$3),"",Výsledky!W66)</f>
        <v>0</v>
      </c>
      <c r="M4" s="96">
        <f>IF(ISBLANK(Výsledky!$AD$3),"",Výsledky!AD66)</f>
        <v>20</v>
      </c>
      <c r="N4" s="96">
        <f>IF(ISBLANK(Výsledky!$AK$3),"",Výsledky!AK66)</f>
        <v>40</v>
      </c>
      <c r="O4" s="96" t="str">
        <f>IF(ISBLANK(Výsledky!$AR$3),"",Výsledky!AR66)</f>
        <v/>
      </c>
      <c r="P4" s="96" t="str">
        <f>IF(ISBLANK(Výsledky!$AY$3),"",Výsledky!AY66)</f>
        <v/>
      </c>
      <c r="Q4" s="96" t="str">
        <f>IF(ISBLANK(Výsledky!$BF$3),"",Výsledky!BF66)</f>
        <v/>
      </c>
      <c r="R4" s="96" t="str">
        <f>IF(ISBLANK(Výsledky!$BM$3),"",Výsledky!BM66)</f>
        <v/>
      </c>
      <c r="S4" s="96" t="str">
        <f>IF(ISBLANK(Výsledky!$BT$3),"",Výsledky!BT66)</f>
        <v/>
      </c>
      <c r="T4" s="96" t="str">
        <f>IF(ISBLANK(Výsledky!$CA$3),"",Výsledky!CA66)</f>
        <v/>
      </c>
      <c r="U4" s="96" t="str">
        <f>IF(ISBLANK(Výsledky!$CH$3),"",Výsledky!CH66)</f>
        <v/>
      </c>
      <c r="V4" s="96" t="str">
        <f>IF(ISBLANK(Výsledky!$CO$3),"",Výsledky!CO66)</f>
        <v/>
      </c>
      <c r="W4" s="96" t="str">
        <f>IF(ISBLANK(Výsledky!$CV$3),"",Výsledky!CV66)</f>
        <v/>
      </c>
      <c r="X4" s="96" t="str">
        <f>IF(ISBLANK(Výsledky!$DC$3),"",Výsledky!DC66)</f>
        <v/>
      </c>
      <c r="Y4" s="96" t="str">
        <f>IF(ISBLANK(Výsledky!$DJ$3),"",Výsledky!DJ66)</f>
        <v/>
      </c>
      <c r="Z4" s="96" t="str">
        <f>IF(ISBLANK(Výsledky!$DQ$3),"",Výsledky!DQ66)</f>
        <v/>
      </c>
      <c r="AA4" s="96" t="str">
        <f>IF(ISBLANK(Výsledky!$DX$3),"",Výsledky!DX66)</f>
        <v/>
      </c>
      <c r="AB4" s="96" t="str">
        <f>IF(ISBLANK(Výsledky!$EE$3),"",Výsledky!EE66)</f>
        <v/>
      </c>
      <c r="AC4" s="96" t="str">
        <f>IF(ISBLANK(Výsledky!$EL$3),"",Výsledky!EL66)</f>
        <v/>
      </c>
      <c r="AD4" s="96" t="str">
        <f>IF(ISBLANK(Výsledky!$ES$3),"",Výsledky!ES66)</f>
        <v/>
      </c>
      <c r="AE4" s="96" t="str">
        <f>IF(ISBLANK(Výsledky!$EZ$3),"",Výsledky!EZ66)</f>
        <v/>
      </c>
      <c r="AF4" s="96" t="str">
        <f>IF(ISBLANK(Výsledky!$FG$3),"",Výsledky!FG66)</f>
        <v/>
      </c>
      <c r="AG4" s="96" t="str">
        <f>IF(ISBLANK(Výsledky!$FN$3),"",Výsledky!FN66)</f>
        <v/>
      </c>
      <c r="AH4" s="96" t="str">
        <f>IF(ISBLANK(Výsledky!$FU$3),"",Výsledky!FU66)</f>
        <v/>
      </c>
      <c r="AI4" s="96" t="str">
        <f>IF(ISBLANK(Výsledky!$GB$3),"",Výsledky!GB66)</f>
        <v/>
      </c>
      <c r="AJ4" s="96" t="str">
        <f>IF(ISBLANK(Výsledky!$GI$3),"",Výsledky!GI66)</f>
        <v/>
      </c>
      <c r="AK4" s="96" t="str">
        <f>IF(ISBLANK(Výsledky!$GP$3),"",Výsledky!GP66)</f>
        <v/>
      </c>
      <c r="AL4" s="96" t="str">
        <f>IF(ISBLANK(Výsledky!$GW$3),"",Výsledky!GW66)</f>
        <v/>
      </c>
      <c r="AM4" s="96" t="str">
        <f>IF(ISBLANK(Výsledky!$HD$3),"",Výsledky!HD66)</f>
        <v/>
      </c>
      <c r="AN4" s="96" t="str">
        <f>IF(ISBLANK(Výsledky!$HK$3),"",Výsledky!HK66)</f>
        <v/>
      </c>
      <c r="AO4" s="96" t="str">
        <f>IF(ISBLANK(Výsledky!$HR$3),"",Výsledky!HR66)</f>
        <v/>
      </c>
      <c r="AP4" s="96" t="str">
        <f>IF(ISBLANK(Výsledky!$HY$3),"",Výsledky!HY66)</f>
        <v/>
      </c>
      <c r="AQ4" s="96" t="str">
        <f>IF(ISBLANK(Výsledky!$IF$3),"",Výsledky!IF66)</f>
        <v/>
      </c>
      <c r="AR4" s="96" t="str">
        <f>IF(ISBLANK(Výsledky!$IM$3),"",Výsledky!IM66)</f>
        <v/>
      </c>
      <c r="AS4" s="96" t="str">
        <f>IF(ISBLANK(Výsledky!$IT$3),"",Výsledky!IT66)</f>
        <v/>
      </c>
      <c r="AT4" s="96" t="str">
        <f>IF(ISBLANK(Výsledky!$JA$3),"",Výsledky!JA66)</f>
        <v/>
      </c>
      <c r="AU4" s="96" t="str">
        <f>IF(ISBLANK(Výsledky!$JH$3),"",Výsledky!JH66)</f>
        <v/>
      </c>
      <c r="AV4" s="96" t="str">
        <f>IF(ISBLANK(Výsledky!$JO$3),"",Výsledky!JO66)</f>
        <v/>
      </c>
      <c r="AW4" s="96" t="str">
        <f>IF(ISBLANK(Výsledky!$JV$3),"",Výsledky!JV66)</f>
        <v/>
      </c>
      <c r="AX4" s="96" t="str">
        <f>IF(ISBLANK(Výsledky!$KC$3),"",Výsledky!KC66)</f>
        <v/>
      </c>
      <c r="AY4" s="96" t="str">
        <f>IF(ISBLANK(Výsledky!$KJ$3),"",Výsledky!KJ66)</f>
        <v/>
      </c>
      <c r="AZ4" s="96" t="str">
        <f>IF(ISBLANK(Výsledky!$KQ$3),"",Výsledky!KQ66)</f>
        <v/>
      </c>
      <c r="BA4" s="96" t="str">
        <f>IF(ISBLANK(Výsledky!$KX$3),"",Výsledky!KX66)</f>
        <v/>
      </c>
      <c r="BB4" s="96" t="str">
        <f>IF(ISBLANK(Výsledky!$LE$3),"",Výsledky!LE66)</f>
        <v/>
      </c>
      <c r="BC4" s="96" t="str">
        <f>IF(ISBLANK(Výsledky!$LL$3),"",Výsledky!LL66)</f>
        <v/>
      </c>
      <c r="BD4" s="96" t="str">
        <f>IF(ISBLANK(Výsledky!$LS$3),"",Výsledky!LS66)</f>
        <v/>
      </c>
      <c r="BE4" s="96" t="str">
        <f>IF(ISBLANK(Výsledky!$LZ$3),"",Výsledky!LZ66)</f>
        <v/>
      </c>
      <c r="BF4" s="96" t="str">
        <f>IF(ISBLANK(Výsledky!$MG$3),"",Výsledky!MG66)</f>
        <v/>
      </c>
      <c r="BG4" s="96" t="str">
        <f>IF(ISBLANK(Výsledky!$MN$3),"",Výsledky!MN66)</f>
        <v/>
      </c>
      <c r="BH4" s="96" t="str">
        <f>IF(ISBLANK(Výsledky!$MU$3),"",Výsledky!MU66)</f>
        <v/>
      </c>
      <c r="BI4" s="96" t="str">
        <f>IF(ISBLANK(Výsledky!$NB$3),"",Výsledky!NB66)</f>
        <v/>
      </c>
      <c r="BJ4" s="96" t="str">
        <f>IF(ISBLANK(Výsledky!$NI$3),"",Výsledky!NI66)</f>
        <v/>
      </c>
      <c r="BK4" s="96" t="str">
        <f>IF(ISBLANK(Výsledky!$NP$3),"",Výsledky!NP66)</f>
        <v/>
      </c>
      <c r="BL4" s="96" t="str">
        <f>IF(ISBLANK(Výsledky!$NW$3),"",Výsledky!NW66)</f>
        <v/>
      </c>
      <c r="BM4" s="96" t="str">
        <f>IF(ISBLANK(Výsledky!$OD$3),"",Výsledky!OD66)</f>
        <v/>
      </c>
      <c r="BN4" s="96" t="str">
        <f>IF(ISBLANK(Výsledky!$OK$3),"",Výsledky!OK66)</f>
        <v/>
      </c>
      <c r="BO4" s="96" t="str">
        <f>IF(ISBLANK(Výsledky!$OR$3),"",Výsledky!OR66)</f>
        <v/>
      </c>
      <c r="BP4" s="96" t="str">
        <f>IF(ISBLANK(Výsledky!$OY$3),"",Výsledky!OY66)</f>
        <v/>
      </c>
      <c r="BQ4" s="96" t="str">
        <f>IF(ISBLANK(Výsledky!$PF$3),"",Výsledky!PF66)</f>
        <v/>
      </c>
      <c r="BR4" s="96" t="str">
        <f>IF(ISBLANK(Výsledky!$PM$3),"",Výsledky!PM66)</f>
        <v/>
      </c>
      <c r="BS4" s="96" t="str">
        <f>IF(ISBLANK(Výsledky!$PT$3),"",Výsledky!PT66)</f>
        <v/>
      </c>
      <c r="BT4" s="96" t="str">
        <f>IF(ISBLANK(Výsledky!$QA$3),"",Výsledky!QA66)</f>
        <v/>
      </c>
      <c r="BU4" s="100" t="str">
        <f>IF(ISBLANK(Výsledky!$QH$3),"",Výsledky!QH66)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>
      <c r="A5" s="1"/>
      <c r="B5" s="121" t="s">
        <v>95</v>
      </c>
      <c r="C5" s="118">
        <f>Tipy!A31</f>
        <v>33</v>
      </c>
      <c r="D5" s="113" t="str">
        <f>IF(Tipy!B31="","",Tipy!B31)</f>
        <v>Jymi</v>
      </c>
      <c r="E5" s="114">
        <f>SUM(F5:J5)</f>
        <v>160</v>
      </c>
      <c r="F5" s="109">
        <f>IF(ISBLANK(Výsledky!$I$3),"-",SUM(K5:P5,R5,T5:U5,W5,Y5:AA5,AC5,AE5,AG5,AI5:AK5,AN5:AO5,AS5:AT5,AV5:AW5,AZ5,BB5:BC5,BE5:BF5,BH5,BJ5,BL5:BN5,BP5,BR5:BS5))</f>
        <v>60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IF(ISBLANK(Výsledky!$I$3),"",Výsledky!I37)</f>
        <v>100</v>
      </c>
      <c r="K5" s="96">
        <f>IF(ISBLANK(Výsledky!$P$3),"",Výsledky!P37)</f>
        <v>20</v>
      </c>
      <c r="L5" s="96">
        <f>IF(ISBLANK(Výsledky!$W$3),"",Výsledky!W37)</f>
        <v>0</v>
      </c>
      <c r="M5" s="96">
        <f>IF(ISBLANK(Výsledky!$AD$3),"",Výsledky!AD37)</f>
        <v>0</v>
      </c>
      <c r="N5" s="96">
        <f>IF(ISBLANK(Výsledky!$AK$3),"",Výsledky!AK37)</f>
        <v>40</v>
      </c>
      <c r="O5" s="96" t="str">
        <f>IF(ISBLANK(Výsledky!$AR$3),"",Výsledky!AR37)</f>
        <v/>
      </c>
      <c r="P5" s="96" t="str">
        <f>IF(ISBLANK(Výsledky!$AY$3),"",Výsledky!AY37)</f>
        <v/>
      </c>
      <c r="Q5" s="96" t="str">
        <f>IF(ISBLANK(Výsledky!$BF$3),"",Výsledky!BF37)</f>
        <v/>
      </c>
      <c r="R5" s="96" t="str">
        <f>IF(ISBLANK(Výsledky!$BM$3),"",Výsledky!BM37)</f>
        <v/>
      </c>
      <c r="S5" s="96" t="str">
        <f>IF(ISBLANK(Výsledky!$BT$3),"",Výsledky!BT37)</f>
        <v/>
      </c>
      <c r="T5" s="96" t="str">
        <f>IF(ISBLANK(Výsledky!$CA$3),"",Výsledky!CA37)</f>
        <v/>
      </c>
      <c r="U5" s="96" t="str">
        <f>IF(ISBLANK(Výsledky!$CH$3),"",Výsledky!CH37)</f>
        <v/>
      </c>
      <c r="V5" s="96" t="str">
        <f>IF(ISBLANK(Výsledky!$CO$3),"",Výsledky!CO37)</f>
        <v/>
      </c>
      <c r="W5" s="96" t="str">
        <f>IF(ISBLANK(Výsledky!$CV$3),"",Výsledky!CV37)</f>
        <v/>
      </c>
      <c r="X5" s="96" t="str">
        <f>IF(ISBLANK(Výsledky!$DC$3),"",Výsledky!DC37)</f>
        <v/>
      </c>
      <c r="Y5" s="96" t="str">
        <f>IF(ISBLANK(Výsledky!$DJ$3),"",Výsledky!DJ37)</f>
        <v/>
      </c>
      <c r="Z5" s="96" t="str">
        <f>IF(ISBLANK(Výsledky!$DQ$3),"",Výsledky!DQ37)</f>
        <v/>
      </c>
      <c r="AA5" s="96" t="str">
        <f>IF(ISBLANK(Výsledky!$DX$3),"",Výsledky!DX37)</f>
        <v/>
      </c>
      <c r="AB5" s="96" t="str">
        <f>IF(ISBLANK(Výsledky!$EE$3),"",Výsledky!EE37)</f>
        <v/>
      </c>
      <c r="AC5" s="96" t="str">
        <f>IF(ISBLANK(Výsledky!$EL$3),"",Výsledky!EL37)</f>
        <v/>
      </c>
      <c r="AD5" s="96" t="str">
        <f>IF(ISBLANK(Výsledky!$ES$3),"",Výsledky!ES37)</f>
        <v/>
      </c>
      <c r="AE5" s="96" t="str">
        <f>IF(ISBLANK(Výsledky!$EZ$3),"",Výsledky!EZ37)</f>
        <v/>
      </c>
      <c r="AF5" s="96" t="str">
        <f>IF(ISBLANK(Výsledky!$FG$3),"",Výsledky!FG37)</f>
        <v/>
      </c>
      <c r="AG5" s="96" t="str">
        <f>IF(ISBLANK(Výsledky!$FN$3),"",Výsledky!FN37)</f>
        <v/>
      </c>
      <c r="AH5" s="96" t="str">
        <f>IF(ISBLANK(Výsledky!$FU$3),"",Výsledky!FU37)</f>
        <v/>
      </c>
      <c r="AI5" s="96" t="str">
        <f>IF(ISBLANK(Výsledky!$GB$3),"",Výsledky!GB37)</f>
        <v/>
      </c>
      <c r="AJ5" s="96" t="str">
        <f>IF(ISBLANK(Výsledky!$GI$3),"",Výsledky!GI37)</f>
        <v/>
      </c>
      <c r="AK5" s="96" t="str">
        <f>IF(ISBLANK(Výsledky!$GP$3),"",Výsledky!GP37)</f>
        <v/>
      </c>
      <c r="AL5" s="96" t="str">
        <f>IF(ISBLANK(Výsledky!$GW$3),"",Výsledky!GW37)</f>
        <v/>
      </c>
      <c r="AM5" s="96" t="str">
        <f>IF(ISBLANK(Výsledky!$HD$3),"",Výsledky!HD37)</f>
        <v/>
      </c>
      <c r="AN5" s="96" t="str">
        <f>IF(ISBLANK(Výsledky!$HK$3),"",Výsledky!HK37)</f>
        <v/>
      </c>
      <c r="AO5" s="96" t="str">
        <f>IF(ISBLANK(Výsledky!$HR$3),"",Výsledky!HR37)</f>
        <v/>
      </c>
      <c r="AP5" s="96" t="str">
        <f>IF(ISBLANK(Výsledky!$HY$3),"",Výsledky!HY37)</f>
        <v/>
      </c>
      <c r="AQ5" s="96" t="str">
        <f>IF(ISBLANK(Výsledky!$IF$3),"",Výsledky!IF37)</f>
        <v/>
      </c>
      <c r="AR5" s="96" t="str">
        <f>IF(ISBLANK(Výsledky!$IM$3),"",Výsledky!IM37)</f>
        <v/>
      </c>
      <c r="AS5" s="96" t="str">
        <f>IF(ISBLANK(Výsledky!$IT$3),"",Výsledky!IT37)</f>
        <v/>
      </c>
      <c r="AT5" s="96" t="str">
        <f>IF(ISBLANK(Výsledky!$JA$3),"",Výsledky!JA37)</f>
        <v/>
      </c>
      <c r="AU5" s="96" t="str">
        <f>IF(ISBLANK(Výsledky!$JH$3),"",Výsledky!JH37)</f>
        <v/>
      </c>
      <c r="AV5" s="96" t="str">
        <f>IF(ISBLANK(Výsledky!$JO$3),"",Výsledky!JO37)</f>
        <v/>
      </c>
      <c r="AW5" s="96" t="str">
        <f>IF(ISBLANK(Výsledky!$JV$3),"",Výsledky!JV37)</f>
        <v/>
      </c>
      <c r="AX5" s="96" t="str">
        <f>IF(ISBLANK(Výsledky!$KC$3),"",Výsledky!KC37)</f>
        <v/>
      </c>
      <c r="AY5" s="96" t="str">
        <f>IF(ISBLANK(Výsledky!$KJ$3),"",Výsledky!KJ37)</f>
        <v/>
      </c>
      <c r="AZ5" s="96" t="str">
        <f>IF(ISBLANK(Výsledky!$KQ$3),"",Výsledky!KQ37)</f>
        <v/>
      </c>
      <c r="BA5" s="96" t="str">
        <f>IF(ISBLANK(Výsledky!$KX$3),"",Výsledky!KX37)</f>
        <v/>
      </c>
      <c r="BB5" s="96" t="str">
        <f>IF(ISBLANK(Výsledky!$LE$3),"",Výsledky!LE37)</f>
        <v/>
      </c>
      <c r="BC5" s="96" t="str">
        <f>IF(ISBLANK(Výsledky!$LL$3),"",Výsledky!LL37)</f>
        <v/>
      </c>
      <c r="BD5" s="96" t="str">
        <f>IF(ISBLANK(Výsledky!$LS$3),"",Výsledky!LS37)</f>
        <v/>
      </c>
      <c r="BE5" s="96" t="str">
        <f>IF(ISBLANK(Výsledky!$LZ$3),"",Výsledky!LZ37)</f>
        <v/>
      </c>
      <c r="BF5" s="96" t="str">
        <f>IF(ISBLANK(Výsledky!$MG$3),"",Výsledky!MG37)</f>
        <v/>
      </c>
      <c r="BG5" s="96" t="str">
        <f>IF(ISBLANK(Výsledky!$MN$3),"",Výsledky!MN37)</f>
        <v/>
      </c>
      <c r="BH5" s="96" t="str">
        <f>IF(ISBLANK(Výsledky!$MU$3),"",Výsledky!MU37)</f>
        <v/>
      </c>
      <c r="BI5" s="96" t="str">
        <f>IF(ISBLANK(Výsledky!$NB$3),"",Výsledky!NB37)</f>
        <v/>
      </c>
      <c r="BJ5" s="96" t="str">
        <f>IF(ISBLANK(Výsledky!$NI$3),"",Výsledky!NI37)</f>
        <v/>
      </c>
      <c r="BK5" s="96" t="str">
        <f>IF(ISBLANK(Výsledky!$NP$3),"",Výsledky!NP37)</f>
        <v/>
      </c>
      <c r="BL5" s="96" t="str">
        <f>IF(ISBLANK(Výsledky!$NW$3),"",Výsledky!NW37)</f>
        <v/>
      </c>
      <c r="BM5" s="96" t="str">
        <f>IF(ISBLANK(Výsledky!$OD$3),"",Výsledky!OD37)</f>
        <v/>
      </c>
      <c r="BN5" s="96" t="str">
        <f>IF(ISBLANK(Výsledky!$OK$3),"",Výsledky!OK37)</f>
        <v/>
      </c>
      <c r="BO5" s="96" t="str">
        <f>IF(ISBLANK(Výsledky!$OR$3),"",Výsledky!OR37)</f>
        <v/>
      </c>
      <c r="BP5" s="96" t="str">
        <f>IF(ISBLANK(Výsledky!$OY$3),"",Výsledky!OY37)</f>
        <v/>
      </c>
      <c r="BQ5" s="96" t="str">
        <f>IF(ISBLANK(Výsledky!$PF$3),"",Výsledky!PF37)</f>
        <v/>
      </c>
      <c r="BR5" s="96" t="str">
        <f>IF(ISBLANK(Výsledky!$PM$3),"",Výsledky!PM37)</f>
        <v/>
      </c>
      <c r="BS5" s="96" t="str">
        <f>IF(ISBLANK(Výsledky!$PT$3),"",Výsledky!PT37)</f>
        <v/>
      </c>
      <c r="BT5" s="96" t="str">
        <f>IF(ISBLANK(Výsledky!$QA$3),"",Výsledky!QA37)</f>
        <v/>
      </c>
      <c r="BU5" s="100" t="str">
        <f>IF(ISBLANK(Výsledky!$QH$3),"",Výsledky!QH37)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>
      <c r="A6" s="1"/>
      <c r="B6" s="122" t="s">
        <v>96</v>
      </c>
      <c r="C6" s="118">
        <f>Tipy!A61</f>
        <v>58</v>
      </c>
      <c r="D6" s="113" t="str">
        <f>IF(Tipy!B61="","",Tipy!B61)</f>
        <v>Rajjum</v>
      </c>
      <c r="E6" s="114">
        <f>SUM(F6:J6)</f>
        <v>150</v>
      </c>
      <c r="F6" s="109">
        <f>IF(ISBLANK(Výsledky!$I$3),"-",SUM(K6:P6,R6,T6:U6,W6,Y6:AA6,AC6,AE6,AG6,AI6:AK6,AN6:AO6,AS6:AT6,AV6:AW6,AZ6,BB6:BC6,BE6:BF6,BH6,BJ6,BL6:BN6,BP6,BR6:BS6))</f>
        <v>100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IF(ISBLANK(Výsledky!$I$3),"",Výsledky!I67)</f>
        <v>50</v>
      </c>
      <c r="K6" s="96">
        <f>IF(ISBLANK(Výsledky!$P$3),"",Výsledky!P67)</f>
        <v>20</v>
      </c>
      <c r="L6" s="96">
        <f>IF(ISBLANK(Výsledky!$W$3),"",Výsledky!W67)</f>
        <v>10</v>
      </c>
      <c r="M6" s="96">
        <f>IF(ISBLANK(Výsledky!$AD$3),"",Výsledky!AD67)</f>
        <v>20</v>
      </c>
      <c r="N6" s="96">
        <f>IF(ISBLANK(Výsledky!$AK$3),"",Výsledky!AK67)</f>
        <v>50</v>
      </c>
      <c r="O6" s="96" t="str">
        <f>IF(ISBLANK(Výsledky!$AR$3),"",Výsledky!AR67)</f>
        <v/>
      </c>
      <c r="P6" s="96" t="str">
        <f>IF(ISBLANK(Výsledky!$AY$3),"",Výsledky!AY67)</f>
        <v/>
      </c>
      <c r="Q6" s="96" t="str">
        <f>IF(ISBLANK(Výsledky!$BF$3),"",Výsledky!BF67)</f>
        <v/>
      </c>
      <c r="R6" s="96" t="str">
        <f>IF(ISBLANK(Výsledky!$BM$3),"",Výsledky!BM67)</f>
        <v/>
      </c>
      <c r="S6" s="96" t="str">
        <f>IF(ISBLANK(Výsledky!$BT$3),"",Výsledky!BT67)</f>
        <v/>
      </c>
      <c r="T6" s="96" t="str">
        <f>IF(ISBLANK(Výsledky!$CA$3),"",Výsledky!CA67)</f>
        <v/>
      </c>
      <c r="U6" s="96" t="str">
        <f>IF(ISBLANK(Výsledky!$CH$3),"",Výsledky!CH67)</f>
        <v/>
      </c>
      <c r="V6" s="96" t="str">
        <f>IF(ISBLANK(Výsledky!$CO$3),"",Výsledky!CO67)</f>
        <v/>
      </c>
      <c r="W6" s="96" t="str">
        <f>IF(ISBLANK(Výsledky!$CV$3),"",Výsledky!CV67)</f>
        <v/>
      </c>
      <c r="X6" s="96" t="str">
        <f>IF(ISBLANK(Výsledky!$DC$3),"",Výsledky!DC67)</f>
        <v/>
      </c>
      <c r="Y6" s="96" t="str">
        <f>IF(ISBLANK(Výsledky!$DJ$3),"",Výsledky!DJ67)</f>
        <v/>
      </c>
      <c r="Z6" s="96" t="str">
        <f>IF(ISBLANK(Výsledky!$DQ$3),"",Výsledky!DQ67)</f>
        <v/>
      </c>
      <c r="AA6" s="96" t="str">
        <f>IF(ISBLANK(Výsledky!$DX$3),"",Výsledky!DX67)</f>
        <v/>
      </c>
      <c r="AB6" s="96" t="str">
        <f>IF(ISBLANK(Výsledky!$EE$3),"",Výsledky!EE67)</f>
        <v/>
      </c>
      <c r="AC6" s="96" t="str">
        <f>IF(ISBLANK(Výsledky!$EL$3),"",Výsledky!EL67)</f>
        <v/>
      </c>
      <c r="AD6" s="96" t="str">
        <f>IF(ISBLANK(Výsledky!$ES$3),"",Výsledky!ES67)</f>
        <v/>
      </c>
      <c r="AE6" s="96" t="str">
        <f>IF(ISBLANK(Výsledky!$EZ$3),"",Výsledky!EZ67)</f>
        <v/>
      </c>
      <c r="AF6" s="96" t="str">
        <f>IF(ISBLANK(Výsledky!$FG$3),"",Výsledky!FG67)</f>
        <v/>
      </c>
      <c r="AG6" s="96" t="str">
        <f>IF(ISBLANK(Výsledky!$FN$3),"",Výsledky!FN67)</f>
        <v/>
      </c>
      <c r="AH6" s="96" t="str">
        <f>IF(ISBLANK(Výsledky!$FU$3),"",Výsledky!FU67)</f>
        <v/>
      </c>
      <c r="AI6" s="96" t="str">
        <f>IF(ISBLANK(Výsledky!$GB$3),"",Výsledky!GB67)</f>
        <v/>
      </c>
      <c r="AJ6" s="96" t="str">
        <f>IF(ISBLANK(Výsledky!$GI$3),"",Výsledky!GI67)</f>
        <v/>
      </c>
      <c r="AK6" s="96" t="str">
        <f>IF(ISBLANK(Výsledky!$GP$3),"",Výsledky!GP67)</f>
        <v/>
      </c>
      <c r="AL6" s="96" t="str">
        <f>IF(ISBLANK(Výsledky!$GW$3),"",Výsledky!GW67)</f>
        <v/>
      </c>
      <c r="AM6" s="96" t="str">
        <f>IF(ISBLANK(Výsledky!$HD$3),"",Výsledky!HD67)</f>
        <v/>
      </c>
      <c r="AN6" s="96" t="str">
        <f>IF(ISBLANK(Výsledky!$HK$3),"",Výsledky!HK67)</f>
        <v/>
      </c>
      <c r="AO6" s="96" t="str">
        <f>IF(ISBLANK(Výsledky!$HR$3),"",Výsledky!HR67)</f>
        <v/>
      </c>
      <c r="AP6" s="96" t="str">
        <f>IF(ISBLANK(Výsledky!$HY$3),"",Výsledky!HY67)</f>
        <v/>
      </c>
      <c r="AQ6" s="96" t="str">
        <f>IF(ISBLANK(Výsledky!$IF$3),"",Výsledky!IF67)</f>
        <v/>
      </c>
      <c r="AR6" s="96" t="str">
        <f>IF(ISBLANK(Výsledky!$IM$3),"",Výsledky!IM67)</f>
        <v/>
      </c>
      <c r="AS6" s="96" t="str">
        <f>IF(ISBLANK(Výsledky!$IT$3),"",Výsledky!IT67)</f>
        <v/>
      </c>
      <c r="AT6" s="96" t="str">
        <f>IF(ISBLANK(Výsledky!$JA$3),"",Výsledky!JA67)</f>
        <v/>
      </c>
      <c r="AU6" s="96" t="str">
        <f>IF(ISBLANK(Výsledky!$JH$3),"",Výsledky!JH67)</f>
        <v/>
      </c>
      <c r="AV6" s="96" t="str">
        <f>IF(ISBLANK(Výsledky!$JO$3),"",Výsledky!JO67)</f>
        <v/>
      </c>
      <c r="AW6" s="96" t="str">
        <f>IF(ISBLANK(Výsledky!$JV$3),"",Výsledky!JV67)</f>
        <v/>
      </c>
      <c r="AX6" s="96" t="str">
        <f>IF(ISBLANK(Výsledky!$KC$3),"",Výsledky!KC67)</f>
        <v/>
      </c>
      <c r="AY6" s="96" t="str">
        <f>IF(ISBLANK(Výsledky!$KJ$3),"",Výsledky!KJ67)</f>
        <v/>
      </c>
      <c r="AZ6" s="96" t="str">
        <f>IF(ISBLANK(Výsledky!$KQ$3),"",Výsledky!KQ67)</f>
        <v/>
      </c>
      <c r="BA6" s="96" t="str">
        <f>IF(ISBLANK(Výsledky!$KX$3),"",Výsledky!KX67)</f>
        <v/>
      </c>
      <c r="BB6" s="96" t="str">
        <f>IF(ISBLANK(Výsledky!$LE$3),"",Výsledky!LE67)</f>
        <v/>
      </c>
      <c r="BC6" s="96" t="str">
        <f>IF(ISBLANK(Výsledky!$LL$3),"",Výsledky!LL67)</f>
        <v/>
      </c>
      <c r="BD6" s="96" t="str">
        <f>IF(ISBLANK(Výsledky!$LS$3),"",Výsledky!LS67)</f>
        <v/>
      </c>
      <c r="BE6" s="96" t="str">
        <f>IF(ISBLANK(Výsledky!$LZ$3),"",Výsledky!LZ67)</f>
        <v/>
      </c>
      <c r="BF6" s="96" t="str">
        <f>IF(ISBLANK(Výsledky!$MG$3),"",Výsledky!MG67)</f>
        <v/>
      </c>
      <c r="BG6" s="96" t="str">
        <f>IF(ISBLANK(Výsledky!$MN$3),"",Výsledky!MN67)</f>
        <v/>
      </c>
      <c r="BH6" s="96" t="str">
        <f>IF(ISBLANK(Výsledky!$MU$3),"",Výsledky!MU67)</f>
        <v/>
      </c>
      <c r="BI6" s="96" t="str">
        <f>IF(ISBLANK(Výsledky!$NB$3),"",Výsledky!NB67)</f>
        <v/>
      </c>
      <c r="BJ6" s="96" t="str">
        <f>IF(ISBLANK(Výsledky!$NI$3),"",Výsledky!NI67)</f>
        <v/>
      </c>
      <c r="BK6" s="96" t="str">
        <f>IF(ISBLANK(Výsledky!$NP$3),"",Výsledky!NP67)</f>
        <v/>
      </c>
      <c r="BL6" s="96" t="str">
        <f>IF(ISBLANK(Výsledky!$NW$3),"",Výsledky!NW67)</f>
        <v/>
      </c>
      <c r="BM6" s="96" t="str">
        <f>IF(ISBLANK(Výsledky!$OD$3),"",Výsledky!OD67)</f>
        <v/>
      </c>
      <c r="BN6" s="96" t="str">
        <f>IF(ISBLANK(Výsledky!$OK$3),"",Výsledky!OK67)</f>
        <v/>
      </c>
      <c r="BO6" s="96" t="str">
        <f>IF(ISBLANK(Výsledky!$OR$3),"",Výsledky!OR67)</f>
        <v/>
      </c>
      <c r="BP6" s="96" t="str">
        <f>IF(ISBLANK(Výsledky!$OY$3),"",Výsledky!OY67)</f>
        <v/>
      </c>
      <c r="BQ6" s="96" t="str">
        <f>IF(ISBLANK(Výsledky!$PF$3),"",Výsledky!PF67)</f>
        <v/>
      </c>
      <c r="BR6" s="96" t="str">
        <f>IF(ISBLANK(Výsledky!$PM$3),"",Výsledky!PM67)</f>
        <v/>
      </c>
      <c r="BS6" s="96" t="str">
        <f>IF(ISBLANK(Výsledky!$PT$3),"",Výsledky!PT67)</f>
        <v/>
      </c>
      <c r="BT6" s="96" t="str">
        <f>IF(ISBLANK(Výsledky!$QA$3),"",Výsledky!QA67)</f>
        <v/>
      </c>
      <c r="BU6" s="100" t="str">
        <f>IF(ISBLANK(Výsledky!$QH$3),"",Výsledky!QH67)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>
      <c r="A7" s="1"/>
      <c r="B7" s="122" t="s">
        <v>97</v>
      </c>
      <c r="C7" s="118">
        <f>Tipy!A72</f>
        <v>12</v>
      </c>
      <c r="D7" s="113" t="str">
        <f>IF(Tipy!B72="","",Tipy!B72)</f>
        <v>Steve3465</v>
      </c>
      <c r="E7" s="114">
        <f>SUM(F7:J7)</f>
        <v>140</v>
      </c>
      <c r="F7" s="109">
        <f>IF(ISBLANK(Výsledky!$I$3),"-",SUM(K7:P7,R7,T7:U7,W7,Y7:AA7,AC7,AE7,AG7,AI7:AK7,AN7:AO7,AS7:AT7,AV7:AW7,AZ7,BB7:BC7,BE7:BF7,BH7,BJ7,BL7:BN7,BP7,BR7:BS7))</f>
        <v>120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IF(ISBLANK(Výsledky!$I$3),"",Výsledky!I78)</f>
        <v>20</v>
      </c>
      <c r="K7" s="96">
        <f>IF(ISBLANK(Výsledky!$P$3),"",Výsledky!P78)</f>
        <v>20</v>
      </c>
      <c r="L7" s="96">
        <f>IF(ISBLANK(Výsledky!$W$3),"",Výsledky!W78)</f>
        <v>0</v>
      </c>
      <c r="M7" s="96">
        <f>IF(ISBLANK(Výsledky!$AD$3),"",Výsledky!AD78)</f>
        <v>30</v>
      </c>
      <c r="N7" s="96">
        <f>IF(ISBLANK(Výsledky!$AK$3),"",Výsledky!AK78)</f>
        <v>70</v>
      </c>
      <c r="O7" s="96" t="str">
        <f>IF(ISBLANK(Výsledky!$AR$3),"",Výsledky!AR78)</f>
        <v/>
      </c>
      <c r="P7" s="96" t="str">
        <f>IF(ISBLANK(Výsledky!$AY$3),"",Výsledky!AY78)</f>
        <v/>
      </c>
      <c r="Q7" s="96" t="str">
        <f>IF(ISBLANK(Výsledky!$BF$3),"",Výsledky!BF78)</f>
        <v/>
      </c>
      <c r="R7" s="96" t="str">
        <f>IF(ISBLANK(Výsledky!$BM$3),"",Výsledky!BM78)</f>
        <v/>
      </c>
      <c r="S7" s="96" t="str">
        <f>IF(ISBLANK(Výsledky!$BT$3),"",Výsledky!BT78)</f>
        <v/>
      </c>
      <c r="T7" s="96" t="str">
        <f>IF(ISBLANK(Výsledky!$CA$3),"",Výsledky!CA78)</f>
        <v/>
      </c>
      <c r="U7" s="96" t="str">
        <f>IF(ISBLANK(Výsledky!$CH$3),"",Výsledky!CH78)</f>
        <v/>
      </c>
      <c r="V7" s="96" t="str">
        <f>IF(ISBLANK(Výsledky!$CO$3),"",Výsledky!CO78)</f>
        <v/>
      </c>
      <c r="W7" s="96" t="str">
        <f>IF(ISBLANK(Výsledky!$CV$3),"",Výsledky!CV78)</f>
        <v/>
      </c>
      <c r="X7" s="96" t="str">
        <f>IF(ISBLANK(Výsledky!$DC$3),"",Výsledky!DC78)</f>
        <v/>
      </c>
      <c r="Y7" s="96" t="str">
        <f>IF(ISBLANK(Výsledky!$DJ$3),"",Výsledky!DJ78)</f>
        <v/>
      </c>
      <c r="Z7" s="96" t="str">
        <f>IF(ISBLANK(Výsledky!$DQ$3),"",Výsledky!DQ78)</f>
        <v/>
      </c>
      <c r="AA7" s="96" t="str">
        <f>IF(ISBLANK(Výsledky!$DX$3),"",Výsledky!DX78)</f>
        <v/>
      </c>
      <c r="AB7" s="96" t="str">
        <f>IF(ISBLANK(Výsledky!$EE$3),"",Výsledky!EE78)</f>
        <v/>
      </c>
      <c r="AC7" s="96" t="str">
        <f>IF(ISBLANK(Výsledky!$EL$3),"",Výsledky!EL78)</f>
        <v/>
      </c>
      <c r="AD7" s="96" t="str">
        <f>IF(ISBLANK(Výsledky!$ES$3),"",Výsledky!ES78)</f>
        <v/>
      </c>
      <c r="AE7" s="96" t="str">
        <f>IF(ISBLANK(Výsledky!$EZ$3),"",Výsledky!EZ78)</f>
        <v/>
      </c>
      <c r="AF7" s="96" t="str">
        <f>IF(ISBLANK(Výsledky!$FG$3),"",Výsledky!FG78)</f>
        <v/>
      </c>
      <c r="AG7" s="96" t="str">
        <f>IF(ISBLANK(Výsledky!$FN$3),"",Výsledky!FN78)</f>
        <v/>
      </c>
      <c r="AH7" s="96" t="str">
        <f>IF(ISBLANK(Výsledky!$FU$3),"",Výsledky!FU78)</f>
        <v/>
      </c>
      <c r="AI7" s="96" t="str">
        <f>IF(ISBLANK(Výsledky!$GB$3),"",Výsledky!GB78)</f>
        <v/>
      </c>
      <c r="AJ7" s="96" t="str">
        <f>IF(ISBLANK(Výsledky!$GI$3),"",Výsledky!GI78)</f>
        <v/>
      </c>
      <c r="AK7" s="96" t="str">
        <f>IF(ISBLANK(Výsledky!$GP$3),"",Výsledky!GP78)</f>
        <v/>
      </c>
      <c r="AL7" s="96" t="str">
        <f>IF(ISBLANK(Výsledky!$GW$3),"",Výsledky!GW78)</f>
        <v/>
      </c>
      <c r="AM7" s="96" t="str">
        <f>IF(ISBLANK(Výsledky!$HD$3),"",Výsledky!HD78)</f>
        <v/>
      </c>
      <c r="AN7" s="96" t="str">
        <f>IF(ISBLANK(Výsledky!$HK$3),"",Výsledky!HK78)</f>
        <v/>
      </c>
      <c r="AO7" s="96" t="str">
        <f>IF(ISBLANK(Výsledky!$HR$3),"",Výsledky!HR78)</f>
        <v/>
      </c>
      <c r="AP7" s="96" t="str">
        <f>IF(ISBLANK(Výsledky!$HY$3),"",Výsledky!HY78)</f>
        <v/>
      </c>
      <c r="AQ7" s="96" t="str">
        <f>IF(ISBLANK(Výsledky!$IF$3),"",Výsledky!IF78)</f>
        <v/>
      </c>
      <c r="AR7" s="96" t="str">
        <f>IF(ISBLANK(Výsledky!$IM$3),"",Výsledky!IM78)</f>
        <v/>
      </c>
      <c r="AS7" s="96" t="str">
        <f>IF(ISBLANK(Výsledky!$IT$3),"",Výsledky!IT78)</f>
        <v/>
      </c>
      <c r="AT7" s="96" t="str">
        <f>IF(ISBLANK(Výsledky!$JA$3),"",Výsledky!JA78)</f>
        <v/>
      </c>
      <c r="AU7" s="96" t="str">
        <f>IF(ISBLANK(Výsledky!$JH$3),"",Výsledky!JH78)</f>
        <v/>
      </c>
      <c r="AV7" s="96" t="str">
        <f>IF(ISBLANK(Výsledky!$JO$3),"",Výsledky!JO78)</f>
        <v/>
      </c>
      <c r="AW7" s="96" t="str">
        <f>IF(ISBLANK(Výsledky!$JV$3),"",Výsledky!JV78)</f>
        <v/>
      </c>
      <c r="AX7" s="96" t="str">
        <f>IF(ISBLANK(Výsledky!$KC$3),"",Výsledky!KC78)</f>
        <v/>
      </c>
      <c r="AY7" s="96" t="str">
        <f>IF(ISBLANK(Výsledky!$KJ$3),"",Výsledky!KJ78)</f>
        <v/>
      </c>
      <c r="AZ7" s="96" t="str">
        <f>IF(ISBLANK(Výsledky!$KQ$3),"",Výsledky!KQ78)</f>
        <v/>
      </c>
      <c r="BA7" s="96" t="str">
        <f>IF(ISBLANK(Výsledky!$KX$3),"",Výsledky!KX78)</f>
        <v/>
      </c>
      <c r="BB7" s="96" t="str">
        <f>IF(ISBLANK(Výsledky!$LE$3),"",Výsledky!LE78)</f>
        <v/>
      </c>
      <c r="BC7" s="96" t="str">
        <f>IF(ISBLANK(Výsledky!$LL$3),"",Výsledky!LL78)</f>
        <v/>
      </c>
      <c r="BD7" s="96" t="str">
        <f>IF(ISBLANK(Výsledky!$LS$3),"",Výsledky!LS78)</f>
        <v/>
      </c>
      <c r="BE7" s="96" t="str">
        <f>IF(ISBLANK(Výsledky!$LZ$3),"",Výsledky!LZ78)</f>
        <v/>
      </c>
      <c r="BF7" s="96" t="str">
        <f>IF(ISBLANK(Výsledky!$MG$3),"",Výsledky!MG78)</f>
        <v/>
      </c>
      <c r="BG7" s="96" t="str">
        <f>IF(ISBLANK(Výsledky!$MN$3),"",Výsledky!MN78)</f>
        <v/>
      </c>
      <c r="BH7" s="96" t="str">
        <f>IF(ISBLANK(Výsledky!$MU$3),"",Výsledky!MU78)</f>
        <v/>
      </c>
      <c r="BI7" s="96" t="str">
        <f>IF(ISBLANK(Výsledky!$NB$3),"",Výsledky!NB78)</f>
        <v/>
      </c>
      <c r="BJ7" s="96" t="str">
        <f>IF(ISBLANK(Výsledky!$NI$3),"",Výsledky!NI78)</f>
        <v/>
      </c>
      <c r="BK7" s="96" t="str">
        <f>IF(ISBLANK(Výsledky!$NP$3),"",Výsledky!NP78)</f>
        <v/>
      </c>
      <c r="BL7" s="96" t="str">
        <f>IF(ISBLANK(Výsledky!$NW$3),"",Výsledky!NW78)</f>
        <v/>
      </c>
      <c r="BM7" s="96" t="str">
        <f>IF(ISBLANK(Výsledky!$OD$3),"",Výsledky!OD78)</f>
        <v/>
      </c>
      <c r="BN7" s="96" t="str">
        <f>IF(ISBLANK(Výsledky!$OK$3),"",Výsledky!OK78)</f>
        <v/>
      </c>
      <c r="BO7" s="96" t="str">
        <f>IF(ISBLANK(Výsledky!$OR$3),"",Výsledky!OR78)</f>
        <v/>
      </c>
      <c r="BP7" s="96" t="str">
        <f>IF(ISBLANK(Výsledky!$OY$3),"",Výsledky!OY78)</f>
        <v/>
      </c>
      <c r="BQ7" s="96" t="str">
        <f>IF(ISBLANK(Výsledky!$PF$3),"",Výsledky!PF78)</f>
        <v/>
      </c>
      <c r="BR7" s="96" t="str">
        <f>IF(ISBLANK(Výsledky!$PM$3),"",Výsledky!PM78)</f>
        <v/>
      </c>
      <c r="BS7" s="96" t="str">
        <f>IF(ISBLANK(Výsledky!$PT$3),"",Výsledky!PT78)</f>
        <v/>
      </c>
      <c r="BT7" s="96" t="str">
        <f>IF(ISBLANK(Výsledky!$QA$3),"",Výsledky!QA78)</f>
        <v/>
      </c>
      <c r="BU7" s="100" t="str">
        <f>IF(ISBLANK(Výsledky!$QH$3),"",Výsledky!QH78)</f>
        <v/>
      </c>
      <c r="BV7" s="8"/>
      <c r="BW7" s="11"/>
      <c r="BX7" s="12" t="str">
        <f>IF(Tipy!B10="","",Tipy!B10)</f>
        <v>bekic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>
      <c r="A8" s="1"/>
      <c r="B8" s="122" t="s">
        <v>98</v>
      </c>
      <c r="C8" s="118">
        <f>Tipy!A56</f>
        <v>62</v>
      </c>
      <c r="D8" s="113" t="str">
        <f>IF(Tipy!B56="","",Tipy!B56)</f>
        <v>Peter Bajči</v>
      </c>
      <c r="E8" s="114">
        <f>SUM(F8:J8)</f>
        <v>140</v>
      </c>
      <c r="F8" s="109">
        <f>IF(ISBLANK(Výsledky!$I$3),"-",SUM(K8:P8,R8,T8:U8,W8,Y8:AA8,AC8,AE8,AG8,AI8:AK8,AN8:AO8,AS8:AT8,AV8:AW8,AZ8,BB8:BC8,BE8:BF8,BH8,BJ8,BL8:BN8,BP8,BR8:BS8))</f>
        <v>70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IF(ISBLANK(Výsledky!$I$3),"",Výsledky!I62)</f>
        <v>70</v>
      </c>
      <c r="K8" s="96">
        <f>IF(ISBLANK(Výsledky!$P$3),"",Výsledky!P62)</f>
        <v>40</v>
      </c>
      <c r="L8" s="96">
        <f>IF(ISBLANK(Výsledky!$W$3),"",Výsledky!W62)</f>
        <v>10</v>
      </c>
      <c r="M8" s="96">
        <f>IF(ISBLANK(Výsledky!$AD$3),"",Výsledky!AD62)</f>
        <v>20</v>
      </c>
      <c r="N8" s="96" t="str">
        <f>IF(ISBLANK(Výsledky!$AK$3),"",Výsledky!AK62)</f>
        <v>-</v>
      </c>
      <c r="O8" s="96" t="str">
        <f>IF(ISBLANK(Výsledky!$AR$3),"",Výsledky!AR62)</f>
        <v/>
      </c>
      <c r="P8" s="96" t="str">
        <f>IF(ISBLANK(Výsledky!$AY$3),"",Výsledky!AY62)</f>
        <v/>
      </c>
      <c r="Q8" s="96" t="str">
        <f>IF(ISBLANK(Výsledky!$BF$3),"",Výsledky!BF62)</f>
        <v/>
      </c>
      <c r="R8" s="96" t="str">
        <f>IF(ISBLANK(Výsledky!$BM$3),"",Výsledky!BM62)</f>
        <v/>
      </c>
      <c r="S8" s="96" t="str">
        <f>IF(ISBLANK(Výsledky!$BT$3),"",Výsledky!BT62)</f>
        <v/>
      </c>
      <c r="T8" s="96" t="str">
        <f>IF(ISBLANK(Výsledky!$CA$3),"",Výsledky!CA62)</f>
        <v/>
      </c>
      <c r="U8" s="96" t="str">
        <f>IF(ISBLANK(Výsledky!$CH$3),"",Výsledky!CH62)</f>
        <v/>
      </c>
      <c r="V8" s="96" t="str">
        <f>IF(ISBLANK(Výsledky!$CO$3),"",Výsledky!CO62)</f>
        <v/>
      </c>
      <c r="W8" s="96" t="str">
        <f>IF(ISBLANK(Výsledky!$CV$3),"",Výsledky!CV62)</f>
        <v/>
      </c>
      <c r="X8" s="96" t="str">
        <f>IF(ISBLANK(Výsledky!$DC$3),"",Výsledky!DC62)</f>
        <v/>
      </c>
      <c r="Y8" s="96" t="str">
        <f>IF(ISBLANK(Výsledky!$DJ$3),"",Výsledky!DJ62)</f>
        <v/>
      </c>
      <c r="Z8" s="96" t="str">
        <f>IF(ISBLANK(Výsledky!$DQ$3),"",Výsledky!DQ62)</f>
        <v/>
      </c>
      <c r="AA8" s="96" t="str">
        <f>IF(ISBLANK(Výsledky!$DX$3),"",Výsledky!DX62)</f>
        <v/>
      </c>
      <c r="AB8" s="96" t="str">
        <f>IF(ISBLANK(Výsledky!$EE$3),"",Výsledky!EE62)</f>
        <v/>
      </c>
      <c r="AC8" s="96" t="str">
        <f>IF(ISBLANK(Výsledky!$EL$3),"",Výsledky!EL62)</f>
        <v/>
      </c>
      <c r="AD8" s="96" t="str">
        <f>IF(ISBLANK(Výsledky!$ES$3),"",Výsledky!ES62)</f>
        <v/>
      </c>
      <c r="AE8" s="96" t="str">
        <f>IF(ISBLANK(Výsledky!$EZ$3),"",Výsledky!EZ62)</f>
        <v/>
      </c>
      <c r="AF8" s="96" t="str">
        <f>IF(ISBLANK(Výsledky!$FG$3),"",Výsledky!FG62)</f>
        <v/>
      </c>
      <c r="AG8" s="96" t="str">
        <f>IF(ISBLANK(Výsledky!$FN$3),"",Výsledky!FN62)</f>
        <v/>
      </c>
      <c r="AH8" s="96" t="str">
        <f>IF(ISBLANK(Výsledky!$FU$3),"",Výsledky!FU62)</f>
        <v/>
      </c>
      <c r="AI8" s="96" t="str">
        <f>IF(ISBLANK(Výsledky!$GB$3),"",Výsledky!GB62)</f>
        <v/>
      </c>
      <c r="AJ8" s="96" t="str">
        <f>IF(ISBLANK(Výsledky!$GI$3),"",Výsledky!GI62)</f>
        <v/>
      </c>
      <c r="AK8" s="96" t="str">
        <f>IF(ISBLANK(Výsledky!$GP$3),"",Výsledky!GP62)</f>
        <v/>
      </c>
      <c r="AL8" s="96" t="str">
        <f>IF(ISBLANK(Výsledky!$GW$3),"",Výsledky!GW62)</f>
        <v/>
      </c>
      <c r="AM8" s="96" t="str">
        <f>IF(ISBLANK(Výsledky!$HD$3),"",Výsledky!HD62)</f>
        <v/>
      </c>
      <c r="AN8" s="96" t="str">
        <f>IF(ISBLANK(Výsledky!$HK$3),"",Výsledky!HK62)</f>
        <v/>
      </c>
      <c r="AO8" s="96" t="str">
        <f>IF(ISBLANK(Výsledky!$HR$3),"",Výsledky!HR62)</f>
        <v/>
      </c>
      <c r="AP8" s="96" t="str">
        <f>IF(ISBLANK(Výsledky!$HY$3),"",Výsledky!HY62)</f>
        <v/>
      </c>
      <c r="AQ8" s="96" t="str">
        <f>IF(ISBLANK(Výsledky!$IF$3),"",Výsledky!IF62)</f>
        <v/>
      </c>
      <c r="AR8" s="96" t="str">
        <f>IF(ISBLANK(Výsledky!$IM$3),"",Výsledky!IM62)</f>
        <v/>
      </c>
      <c r="AS8" s="96" t="str">
        <f>IF(ISBLANK(Výsledky!$IT$3),"",Výsledky!IT62)</f>
        <v/>
      </c>
      <c r="AT8" s="96" t="str">
        <f>IF(ISBLANK(Výsledky!$JA$3),"",Výsledky!JA62)</f>
        <v/>
      </c>
      <c r="AU8" s="96" t="str">
        <f>IF(ISBLANK(Výsledky!$JH$3),"",Výsledky!JH62)</f>
        <v/>
      </c>
      <c r="AV8" s="96" t="str">
        <f>IF(ISBLANK(Výsledky!$JO$3),"",Výsledky!JO62)</f>
        <v/>
      </c>
      <c r="AW8" s="96" t="str">
        <f>IF(ISBLANK(Výsledky!$JV$3),"",Výsledky!JV62)</f>
        <v/>
      </c>
      <c r="AX8" s="96" t="str">
        <f>IF(ISBLANK(Výsledky!$KC$3),"",Výsledky!KC62)</f>
        <v/>
      </c>
      <c r="AY8" s="96" t="str">
        <f>IF(ISBLANK(Výsledky!$KJ$3),"",Výsledky!KJ62)</f>
        <v/>
      </c>
      <c r="AZ8" s="96" t="str">
        <f>IF(ISBLANK(Výsledky!$KQ$3),"",Výsledky!KQ62)</f>
        <v/>
      </c>
      <c r="BA8" s="96" t="str">
        <f>IF(ISBLANK(Výsledky!$KX$3),"",Výsledky!KX62)</f>
        <v/>
      </c>
      <c r="BB8" s="96" t="str">
        <f>IF(ISBLANK(Výsledky!$LE$3),"",Výsledky!LE62)</f>
        <v/>
      </c>
      <c r="BC8" s="96" t="str">
        <f>IF(ISBLANK(Výsledky!$LL$3),"",Výsledky!LL62)</f>
        <v/>
      </c>
      <c r="BD8" s="96" t="str">
        <f>IF(ISBLANK(Výsledky!$LS$3),"",Výsledky!LS62)</f>
        <v/>
      </c>
      <c r="BE8" s="96" t="str">
        <f>IF(ISBLANK(Výsledky!$LZ$3),"",Výsledky!LZ62)</f>
        <v/>
      </c>
      <c r="BF8" s="96" t="str">
        <f>IF(ISBLANK(Výsledky!$MG$3),"",Výsledky!MG62)</f>
        <v/>
      </c>
      <c r="BG8" s="96" t="str">
        <f>IF(ISBLANK(Výsledky!$MN$3),"",Výsledky!MN62)</f>
        <v/>
      </c>
      <c r="BH8" s="96" t="str">
        <f>IF(ISBLANK(Výsledky!$MU$3),"",Výsledky!MU62)</f>
        <v/>
      </c>
      <c r="BI8" s="96" t="str">
        <f>IF(ISBLANK(Výsledky!$NB$3),"",Výsledky!NB62)</f>
        <v/>
      </c>
      <c r="BJ8" s="96" t="str">
        <f>IF(ISBLANK(Výsledky!$NI$3),"",Výsledky!NI62)</f>
        <v/>
      </c>
      <c r="BK8" s="96" t="str">
        <f>IF(ISBLANK(Výsledky!$NP$3),"",Výsledky!NP62)</f>
        <v/>
      </c>
      <c r="BL8" s="96" t="str">
        <f>IF(ISBLANK(Výsledky!$NW$3),"",Výsledky!NW62)</f>
        <v/>
      </c>
      <c r="BM8" s="96" t="str">
        <f>IF(ISBLANK(Výsledky!$OD$3),"",Výsledky!OD62)</f>
        <v/>
      </c>
      <c r="BN8" s="96" t="str">
        <f>IF(ISBLANK(Výsledky!$OK$3),"",Výsledky!OK62)</f>
        <v/>
      </c>
      <c r="BO8" s="96" t="str">
        <f>IF(ISBLANK(Výsledky!$OR$3),"",Výsledky!OR62)</f>
        <v/>
      </c>
      <c r="BP8" s="96" t="str">
        <f>IF(ISBLANK(Výsledky!$OY$3),"",Výsledky!OY62)</f>
        <v/>
      </c>
      <c r="BQ8" s="96" t="str">
        <f>IF(ISBLANK(Výsledky!$PF$3),"",Výsledky!PF62)</f>
        <v/>
      </c>
      <c r="BR8" s="96" t="str">
        <f>IF(ISBLANK(Výsledky!$PM$3),"",Výsledky!PM62)</f>
        <v/>
      </c>
      <c r="BS8" s="96" t="str">
        <f>IF(ISBLANK(Výsledky!$PT$3),"",Výsledky!PT62)</f>
        <v/>
      </c>
      <c r="BT8" s="96" t="str">
        <f>IF(ISBLANK(Výsledky!$QA$3),"",Výsledky!QA62)</f>
        <v/>
      </c>
      <c r="BU8" s="100" t="str">
        <f>IF(ISBLANK(Výsledky!$QH$3),"",Výsledky!QH62)</f>
        <v/>
      </c>
      <c r="BV8" s="8"/>
      <c r="BW8" s="11"/>
      <c r="BX8" s="12" t="str">
        <f>IF(Tipy!B11="","",Tipy!B11)</f>
        <v>boss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>
      <c r="A9" s="1"/>
      <c r="B9" s="122" t="s">
        <v>99</v>
      </c>
      <c r="C9" s="118">
        <f>Tipy!A15</f>
        <v>7</v>
      </c>
      <c r="D9" s="113" t="str">
        <f>IF(Tipy!B15="","",Tipy!B15)</f>
        <v>Darwin bude bůh</v>
      </c>
      <c r="E9" s="114">
        <f>SUM(F9:J9)</f>
        <v>130</v>
      </c>
      <c r="F9" s="109">
        <f>IF(ISBLANK(Výsledky!$I$3),"-",SUM(K9:P9,R9,T9:U9,W9,Y9:AA9,AC9,AE9,AG9,AI9:AK9,AN9:AO9,AS9:AT9,AV9:AW9,AZ9,BB9:BC9,BE9:BF9,BH9,BJ9,BL9:BN9,BP9,BR9:BS9))</f>
        <v>110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IF(ISBLANK(Výsledky!$I$3),"",Výsledky!I21)</f>
        <v>20</v>
      </c>
      <c r="K9" s="96">
        <f>IF(ISBLANK(Výsledky!$P$3),"",Výsledky!P21)</f>
        <v>20</v>
      </c>
      <c r="L9" s="96">
        <f>IF(ISBLANK(Výsledky!$W$3),"",Výsledky!W21)</f>
        <v>20</v>
      </c>
      <c r="M9" s="96">
        <f>IF(ISBLANK(Výsledky!$AD$3),"",Výsledky!AD21)</f>
        <v>0</v>
      </c>
      <c r="N9" s="96">
        <f>IF(ISBLANK(Výsledky!$AK$3),"",Výsledky!AK21)</f>
        <v>70</v>
      </c>
      <c r="O9" s="96" t="str">
        <f>IF(ISBLANK(Výsledky!$AR$3),"",Výsledky!AR21)</f>
        <v/>
      </c>
      <c r="P9" s="96" t="str">
        <f>IF(ISBLANK(Výsledky!$AY$3),"",Výsledky!AY21)</f>
        <v/>
      </c>
      <c r="Q9" s="96" t="str">
        <f>IF(ISBLANK(Výsledky!$BF$3),"",Výsledky!BF21)</f>
        <v/>
      </c>
      <c r="R9" s="96" t="str">
        <f>IF(ISBLANK(Výsledky!$BM$3),"",Výsledky!BM21)</f>
        <v/>
      </c>
      <c r="S9" s="96" t="str">
        <f>IF(ISBLANK(Výsledky!$BT$3),"",Výsledky!BT21)</f>
        <v/>
      </c>
      <c r="T9" s="96" t="str">
        <f>IF(ISBLANK(Výsledky!$CA$3),"",Výsledky!CA21)</f>
        <v/>
      </c>
      <c r="U9" s="96" t="str">
        <f>IF(ISBLANK(Výsledky!$CH$3),"",Výsledky!CH21)</f>
        <v/>
      </c>
      <c r="V9" s="96" t="str">
        <f>IF(ISBLANK(Výsledky!$CO$3),"",Výsledky!CO21)</f>
        <v/>
      </c>
      <c r="W9" s="96" t="str">
        <f>IF(ISBLANK(Výsledky!$CV$3),"",Výsledky!CV21)</f>
        <v/>
      </c>
      <c r="X9" s="96" t="str">
        <f>IF(ISBLANK(Výsledky!$DC$3),"",Výsledky!DC21)</f>
        <v/>
      </c>
      <c r="Y9" s="96" t="str">
        <f>IF(ISBLANK(Výsledky!$DJ$3),"",Výsledky!DJ21)</f>
        <v/>
      </c>
      <c r="Z9" s="96" t="str">
        <f>IF(ISBLANK(Výsledky!$DQ$3),"",Výsledky!DQ21)</f>
        <v/>
      </c>
      <c r="AA9" s="96" t="str">
        <f>IF(ISBLANK(Výsledky!$DX$3),"",Výsledky!DX21)</f>
        <v/>
      </c>
      <c r="AB9" s="96" t="str">
        <f>IF(ISBLANK(Výsledky!$EE$3),"",Výsledky!EE21)</f>
        <v/>
      </c>
      <c r="AC9" s="96" t="str">
        <f>IF(ISBLANK(Výsledky!$EL$3),"",Výsledky!EL21)</f>
        <v/>
      </c>
      <c r="AD9" s="96" t="str">
        <f>IF(ISBLANK(Výsledky!$ES$3),"",Výsledky!ES21)</f>
        <v/>
      </c>
      <c r="AE9" s="96" t="str">
        <f>IF(ISBLANK(Výsledky!$EZ$3),"",Výsledky!EZ21)</f>
        <v/>
      </c>
      <c r="AF9" s="96" t="str">
        <f>IF(ISBLANK(Výsledky!$FG$3),"",Výsledky!FG21)</f>
        <v/>
      </c>
      <c r="AG9" s="96" t="str">
        <f>IF(ISBLANK(Výsledky!$FN$3),"",Výsledky!FN21)</f>
        <v/>
      </c>
      <c r="AH9" s="96" t="str">
        <f>IF(ISBLANK(Výsledky!$FU$3),"",Výsledky!FU21)</f>
        <v/>
      </c>
      <c r="AI9" s="96" t="str">
        <f>IF(ISBLANK(Výsledky!$GB$3),"",Výsledky!GB21)</f>
        <v/>
      </c>
      <c r="AJ9" s="96" t="str">
        <f>IF(ISBLANK(Výsledky!$GI$3),"",Výsledky!GI21)</f>
        <v/>
      </c>
      <c r="AK9" s="96" t="str">
        <f>IF(ISBLANK(Výsledky!$GP$3),"",Výsledky!GP21)</f>
        <v/>
      </c>
      <c r="AL9" s="96" t="str">
        <f>IF(ISBLANK(Výsledky!$GW$3),"",Výsledky!GW21)</f>
        <v/>
      </c>
      <c r="AM9" s="96" t="str">
        <f>IF(ISBLANK(Výsledky!$HD$3),"",Výsledky!HD21)</f>
        <v/>
      </c>
      <c r="AN9" s="96" t="str">
        <f>IF(ISBLANK(Výsledky!$HK$3),"",Výsledky!HK21)</f>
        <v/>
      </c>
      <c r="AO9" s="96" t="str">
        <f>IF(ISBLANK(Výsledky!$HR$3),"",Výsledky!HR21)</f>
        <v/>
      </c>
      <c r="AP9" s="96" t="str">
        <f>IF(ISBLANK(Výsledky!$HY$3),"",Výsledky!HY21)</f>
        <v/>
      </c>
      <c r="AQ9" s="96" t="str">
        <f>IF(ISBLANK(Výsledky!$IF$3),"",Výsledky!IF21)</f>
        <v/>
      </c>
      <c r="AR9" s="96" t="str">
        <f>IF(ISBLANK(Výsledky!$IM$3),"",Výsledky!IM21)</f>
        <v/>
      </c>
      <c r="AS9" s="96" t="str">
        <f>IF(ISBLANK(Výsledky!$IT$3),"",Výsledky!IT21)</f>
        <v/>
      </c>
      <c r="AT9" s="96" t="str">
        <f>IF(ISBLANK(Výsledky!$JA$3),"",Výsledky!JA21)</f>
        <v/>
      </c>
      <c r="AU9" s="96" t="str">
        <f>IF(ISBLANK(Výsledky!$JH$3),"",Výsledky!JH21)</f>
        <v/>
      </c>
      <c r="AV9" s="96" t="str">
        <f>IF(ISBLANK(Výsledky!$JO$3),"",Výsledky!JO21)</f>
        <v/>
      </c>
      <c r="AW9" s="96" t="str">
        <f>IF(ISBLANK(Výsledky!$JV$3),"",Výsledky!JV21)</f>
        <v/>
      </c>
      <c r="AX9" s="96" t="str">
        <f>IF(ISBLANK(Výsledky!$KC$3),"",Výsledky!KC21)</f>
        <v/>
      </c>
      <c r="AY9" s="96" t="str">
        <f>IF(ISBLANK(Výsledky!$KJ$3),"",Výsledky!KJ21)</f>
        <v/>
      </c>
      <c r="AZ9" s="96" t="str">
        <f>IF(ISBLANK(Výsledky!$KQ$3),"",Výsledky!KQ21)</f>
        <v/>
      </c>
      <c r="BA9" s="96" t="str">
        <f>IF(ISBLANK(Výsledky!$KX$3),"",Výsledky!KX21)</f>
        <v/>
      </c>
      <c r="BB9" s="96" t="str">
        <f>IF(ISBLANK(Výsledky!$LE$3),"",Výsledky!LE21)</f>
        <v/>
      </c>
      <c r="BC9" s="96" t="str">
        <f>IF(ISBLANK(Výsledky!$LL$3),"",Výsledky!LL21)</f>
        <v/>
      </c>
      <c r="BD9" s="96" t="str">
        <f>IF(ISBLANK(Výsledky!$LS$3),"",Výsledky!LS21)</f>
        <v/>
      </c>
      <c r="BE9" s="96" t="str">
        <f>IF(ISBLANK(Výsledky!$LZ$3),"",Výsledky!LZ21)</f>
        <v/>
      </c>
      <c r="BF9" s="96" t="str">
        <f>IF(ISBLANK(Výsledky!$MG$3),"",Výsledky!MG21)</f>
        <v/>
      </c>
      <c r="BG9" s="96" t="str">
        <f>IF(ISBLANK(Výsledky!$MN$3),"",Výsledky!MN21)</f>
        <v/>
      </c>
      <c r="BH9" s="96" t="str">
        <f>IF(ISBLANK(Výsledky!$MU$3),"",Výsledky!MU21)</f>
        <v/>
      </c>
      <c r="BI9" s="96" t="str">
        <f>IF(ISBLANK(Výsledky!$NB$3),"",Výsledky!NB21)</f>
        <v/>
      </c>
      <c r="BJ9" s="96" t="str">
        <f>IF(ISBLANK(Výsledky!$NI$3),"",Výsledky!NI21)</f>
        <v/>
      </c>
      <c r="BK9" s="96" t="str">
        <f>IF(ISBLANK(Výsledky!$NP$3),"",Výsledky!NP21)</f>
        <v/>
      </c>
      <c r="BL9" s="96" t="str">
        <f>IF(ISBLANK(Výsledky!$NW$3),"",Výsledky!NW21)</f>
        <v/>
      </c>
      <c r="BM9" s="96" t="str">
        <f>IF(ISBLANK(Výsledky!$OD$3),"",Výsledky!OD21)</f>
        <v/>
      </c>
      <c r="BN9" s="96" t="str">
        <f>IF(ISBLANK(Výsledky!$OK$3),"",Výsledky!OK21)</f>
        <v/>
      </c>
      <c r="BO9" s="96" t="str">
        <f>IF(ISBLANK(Výsledky!$OR$3),"",Výsledky!OR21)</f>
        <v/>
      </c>
      <c r="BP9" s="96" t="str">
        <f>IF(ISBLANK(Výsledky!$OY$3),"",Výsledky!OY21)</f>
        <v/>
      </c>
      <c r="BQ9" s="96" t="str">
        <f>IF(ISBLANK(Výsledky!$PF$3),"",Výsledky!PF21)</f>
        <v/>
      </c>
      <c r="BR9" s="96" t="str">
        <f>IF(ISBLANK(Výsledky!$PM$3),"",Výsledky!PM21)</f>
        <v/>
      </c>
      <c r="BS9" s="96" t="str">
        <f>IF(ISBLANK(Výsledky!$PT$3),"",Výsledky!PT21)</f>
        <v/>
      </c>
      <c r="BT9" s="96" t="str">
        <f>IF(ISBLANK(Výsledky!$QA$3),"",Výsledky!QA21)</f>
        <v/>
      </c>
      <c r="BU9" s="100" t="str">
        <f>IF(ISBLANK(Výsledky!$QH$3),"",Výsledky!QH21)</f>
        <v/>
      </c>
      <c r="BV9" s="8"/>
      <c r="BW9" s="11"/>
      <c r="BX9" s="12" t="str">
        <f>IF(Tipy!B12="","",Tipy!B12)</f>
        <v>Burton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>
      <c r="A10" s="1"/>
      <c r="B10" s="122" t="s">
        <v>100</v>
      </c>
      <c r="C10" s="118">
        <f>Tipy!A43</f>
        <v>37</v>
      </c>
      <c r="D10" s="113" t="str">
        <f>IF(Tipy!B43="","",Tipy!B43)</f>
        <v>Marekh8</v>
      </c>
      <c r="E10" s="114">
        <f>SUM(F10:J10)</f>
        <v>130</v>
      </c>
      <c r="F10" s="109">
        <f>IF(ISBLANK(Výsledky!$I$3),"-",SUM(K10:P10,R10,T10:U10,W10,Y10:AA10,AC10,AE10,AG10,AI10:AK10,AN10:AO10,AS10:AT10,AV10:AW10,AZ10,BB10:BC10,BE10:BF10,BH10,BJ10,BL10:BN10,BP10,BR10:BS10))</f>
        <v>50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IF(ISBLANK(Výsledky!$I$3),"",Výsledky!I49)</f>
        <v>80</v>
      </c>
      <c r="K10" s="96">
        <f>IF(ISBLANK(Výsledky!$P$3),"",Výsledky!P49)</f>
        <v>10</v>
      </c>
      <c r="L10" s="96">
        <f>IF(ISBLANK(Výsledky!$W$3),"",Výsledky!W49)</f>
        <v>0</v>
      </c>
      <c r="M10" s="96">
        <f>IF(ISBLANK(Výsledky!$AD$3),"",Výsledky!AD49)</f>
        <v>0</v>
      </c>
      <c r="N10" s="96">
        <f>IF(ISBLANK(Výsledky!$AK$3),"",Výsledky!AK49)</f>
        <v>40</v>
      </c>
      <c r="O10" s="96" t="str">
        <f>IF(ISBLANK(Výsledky!$AR$3),"",Výsledky!AR49)</f>
        <v/>
      </c>
      <c r="P10" s="96" t="str">
        <f>IF(ISBLANK(Výsledky!$AY$3),"",Výsledky!AY49)</f>
        <v/>
      </c>
      <c r="Q10" s="96" t="str">
        <f>IF(ISBLANK(Výsledky!$BF$3),"",Výsledky!BF49)</f>
        <v/>
      </c>
      <c r="R10" s="96" t="str">
        <f>IF(ISBLANK(Výsledky!$BM$3),"",Výsledky!BM49)</f>
        <v/>
      </c>
      <c r="S10" s="96" t="str">
        <f>IF(ISBLANK(Výsledky!$BT$3),"",Výsledky!BT49)</f>
        <v/>
      </c>
      <c r="T10" s="96" t="str">
        <f>IF(ISBLANK(Výsledky!$CA$3),"",Výsledky!CA49)</f>
        <v/>
      </c>
      <c r="U10" s="96" t="str">
        <f>IF(ISBLANK(Výsledky!$CH$3),"",Výsledky!CH49)</f>
        <v/>
      </c>
      <c r="V10" s="96" t="str">
        <f>IF(ISBLANK(Výsledky!$CO$3),"",Výsledky!CO49)</f>
        <v/>
      </c>
      <c r="W10" s="96" t="str">
        <f>IF(ISBLANK(Výsledky!$CV$3),"",Výsledky!CV49)</f>
        <v/>
      </c>
      <c r="X10" s="96" t="str">
        <f>IF(ISBLANK(Výsledky!$DC$3),"",Výsledky!DC49)</f>
        <v/>
      </c>
      <c r="Y10" s="96" t="str">
        <f>IF(ISBLANK(Výsledky!$DJ$3),"",Výsledky!DJ49)</f>
        <v/>
      </c>
      <c r="Z10" s="96" t="str">
        <f>IF(ISBLANK(Výsledky!$DQ$3),"",Výsledky!DQ49)</f>
        <v/>
      </c>
      <c r="AA10" s="96" t="str">
        <f>IF(ISBLANK(Výsledky!$DX$3),"",Výsledky!DX49)</f>
        <v/>
      </c>
      <c r="AB10" s="96" t="str">
        <f>IF(ISBLANK(Výsledky!$EE$3),"",Výsledky!EE49)</f>
        <v/>
      </c>
      <c r="AC10" s="96" t="str">
        <f>IF(ISBLANK(Výsledky!$EL$3),"",Výsledky!EL49)</f>
        <v/>
      </c>
      <c r="AD10" s="96" t="str">
        <f>IF(ISBLANK(Výsledky!$ES$3),"",Výsledky!ES49)</f>
        <v/>
      </c>
      <c r="AE10" s="96" t="str">
        <f>IF(ISBLANK(Výsledky!$EZ$3),"",Výsledky!EZ49)</f>
        <v/>
      </c>
      <c r="AF10" s="96" t="str">
        <f>IF(ISBLANK(Výsledky!$FG$3),"",Výsledky!FG49)</f>
        <v/>
      </c>
      <c r="AG10" s="96" t="str">
        <f>IF(ISBLANK(Výsledky!$FN$3),"",Výsledky!FN49)</f>
        <v/>
      </c>
      <c r="AH10" s="96" t="str">
        <f>IF(ISBLANK(Výsledky!$FU$3),"",Výsledky!FU49)</f>
        <v/>
      </c>
      <c r="AI10" s="96" t="str">
        <f>IF(ISBLANK(Výsledky!$GB$3),"",Výsledky!GB49)</f>
        <v/>
      </c>
      <c r="AJ10" s="96" t="str">
        <f>IF(ISBLANK(Výsledky!$GI$3),"",Výsledky!GI49)</f>
        <v/>
      </c>
      <c r="AK10" s="96" t="str">
        <f>IF(ISBLANK(Výsledky!$GP$3),"",Výsledky!GP49)</f>
        <v/>
      </c>
      <c r="AL10" s="96" t="str">
        <f>IF(ISBLANK(Výsledky!$GW$3),"",Výsledky!GW49)</f>
        <v/>
      </c>
      <c r="AM10" s="96" t="str">
        <f>IF(ISBLANK(Výsledky!$HD$3),"",Výsledky!HD49)</f>
        <v/>
      </c>
      <c r="AN10" s="96" t="str">
        <f>IF(ISBLANK(Výsledky!$HK$3),"",Výsledky!HK49)</f>
        <v/>
      </c>
      <c r="AO10" s="96" t="str">
        <f>IF(ISBLANK(Výsledky!$HR$3),"",Výsledky!HR49)</f>
        <v/>
      </c>
      <c r="AP10" s="96" t="str">
        <f>IF(ISBLANK(Výsledky!$HY$3),"",Výsledky!HY49)</f>
        <v/>
      </c>
      <c r="AQ10" s="96" t="str">
        <f>IF(ISBLANK(Výsledky!$IF$3),"",Výsledky!IF49)</f>
        <v/>
      </c>
      <c r="AR10" s="96" t="str">
        <f>IF(ISBLANK(Výsledky!$IM$3),"",Výsledky!IM49)</f>
        <v/>
      </c>
      <c r="AS10" s="96" t="str">
        <f>IF(ISBLANK(Výsledky!$IT$3),"",Výsledky!IT49)</f>
        <v/>
      </c>
      <c r="AT10" s="96" t="str">
        <f>IF(ISBLANK(Výsledky!$JA$3),"",Výsledky!JA49)</f>
        <v/>
      </c>
      <c r="AU10" s="96" t="str">
        <f>IF(ISBLANK(Výsledky!$JH$3),"",Výsledky!JH49)</f>
        <v/>
      </c>
      <c r="AV10" s="96" t="str">
        <f>IF(ISBLANK(Výsledky!$JO$3),"",Výsledky!JO49)</f>
        <v/>
      </c>
      <c r="AW10" s="96" t="str">
        <f>IF(ISBLANK(Výsledky!$JV$3),"",Výsledky!JV49)</f>
        <v/>
      </c>
      <c r="AX10" s="96" t="str">
        <f>IF(ISBLANK(Výsledky!$KC$3),"",Výsledky!KC49)</f>
        <v/>
      </c>
      <c r="AY10" s="96" t="str">
        <f>IF(ISBLANK(Výsledky!$KJ$3),"",Výsledky!KJ49)</f>
        <v/>
      </c>
      <c r="AZ10" s="96" t="str">
        <f>IF(ISBLANK(Výsledky!$KQ$3),"",Výsledky!KQ49)</f>
        <v/>
      </c>
      <c r="BA10" s="96" t="str">
        <f>IF(ISBLANK(Výsledky!$KX$3),"",Výsledky!KX49)</f>
        <v/>
      </c>
      <c r="BB10" s="96" t="str">
        <f>IF(ISBLANK(Výsledky!$LE$3),"",Výsledky!LE49)</f>
        <v/>
      </c>
      <c r="BC10" s="96" t="str">
        <f>IF(ISBLANK(Výsledky!$LL$3),"",Výsledky!LL49)</f>
        <v/>
      </c>
      <c r="BD10" s="96" t="str">
        <f>IF(ISBLANK(Výsledky!$LS$3),"",Výsledky!LS49)</f>
        <v/>
      </c>
      <c r="BE10" s="96" t="str">
        <f>IF(ISBLANK(Výsledky!$LZ$3),"",Výsledky!LZ49)</f>
        <v/>
      </c>
      <c r="BF10" s="96" t="str">
        <f>IF(ISBLANK(Výsledky!$MG$3),"",Výsledky!MG49)</f>
        <v/>
      </c>
      <c r="BG10" s="96" t="str">
        <f>IF(ISBLANK(Výsledky!$MN$3),"",Výsledky!MN49)</f>
        <v/>
      </c>
      <c r="BH10" s="96" t="str">
        <f>IF(ISBLANK(Výsledky!$MU$3),"",Výsledky!MU49)</f>
        <v/>
      </c>
      <c r="BI10" s="96" t="str">
        <f>IF(ISBLANK(Výsledky!$NB$3),"",Výsledky!NB49)</f>
        <v/>
      </c>
      <c r="BJ10" s="96" t="str">
        <f>IF(ISBLANK(Výsledky!$NI$3),"",Výsledky!NI49)</f>
        <v/>
      </c>
      <c r="BK10" s="96" t="str">
        <f>IF(ISBLANK(Výsledky!$NP$3),"",Výsledky!NP49)</f>
        <v/>
      </c>
      <c r="BL10" s="96" t="str">
        <f>IF(ISBLANK(Výsledky!$NW$3),"",Výsledky!NW49)</f>
        <v/>
      </c>
      <c r="BM10" s="96" t="str">
        <f>IF(ISBLANK(Výsledky!$OD$3),"",Výsledky!OD49)</f>
        <v/>
      </c>
      <c r="BN10" s="96" t="str">
        <f>IF(ISBLANK(Výsledky!$OK$3),"",Výsledky!OK49)</f>
        <v/>
      </c>
      <c r="BO10" s="96" t="str">
        <f>IF(ISBLANK(Výsledky!$OR$3),"",Výsledky!OR49)</f>
        <v/>
      </c>
      <c r="BP10" s="96" t="str">
        <f>IF(ISBLANK(Výsledky!$OY$3),"",Výsledky!OY49)</f>
        <v/>
      </c>
      <c r="BQ10" s="96" t="str">
        <f>IF(ISBLANK(Výsledky!$PF$3),"",Výsledky!PF49)</f>
        <v/>
      </c>
      <c r="BR10" s="96" t="str">
        <f>IF(ISBLANK(Výsledky!$PM$3),"",Výsledky!PM49)</f>
        <v/>
      </c>
      <c r="BS10" s="96" t="str">
        <f>IF(ISBLANK(Výsledky!$PT$3),"",Výsledky!PT49)</f>
        <v/>
      </c>
      <c r="BT10" s="96" t="str">
        <f>IF(ISBLANK(Výsledky!$QA$3),"",Výsledky!QA49)</f>
        <v/>
      </c>
      <c r="BU10" s="100" t="str">
        <f>IF(ISBLANK(Výsledky!$QH$3),"",Výsledky!QH49)</f>
        <v/>
      </c>
      <c r="BV10" s="8"/>
      <c r="BW10" s="11"/>
      <c r="BX10" s="12" t="str">
        <f>IF(Tipy!B13="","",Tipy!B13)</f>
        <v>Cali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>
      <c r="A11" s="1"/>
      <c r="B11" s="122" t="s">
        <v>101</v>
      </c>
      <c r="C11" s="118">
        <f>Tipy!A6</f>
        <v>53</v>
      </c>
      <c r="D11" s="113" t="str">
        <f>IF(Tipy!B6="","",Tipy!B6)</f>
        <v>30milo</v>
      </c>
      <c r="E11" s="114">
        <f>SUM(F11:J11)</f>
        <v>130</v>
      </c>
      <c r="F11" s="109">
        <f>IF(ISBLANK(Výsledky!$I$3),"-",SUM(K11:P11,R11,T11:U11,W11,Y11:AA11,AC11,AE11,AG11,AI11:AK11,AN11:AO11,AS11:AT11,AV11:AW11,AZ11,BB11:BC11,BE11:BF11,BH11,BJ11,BL11:BN11,BP11,BR11:BS11))</f>
        <v>80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IF(ISBLANK(Výsledky!$I$3),"",Výsledky!I12)</f>
        <v>50</v>
      </c>
      <c r="K11" s="96">
        <f>IF(ISBLANK(Výsledky!$P$3),"",Výsledky!P12)</f>
        <v>20</v>
      </c>
      <c r="L11" s="96">
        <f>IF(ISBLANK(Výsledky!$W$3),"",Výsledky!W12)</f>
        <v>20</v>
      </c>
      <c r="M11" s="96">
        <f>IF(ISBLANK(Výsledky!$AD$3),"",Výsledky!AD12)</f>
        <v>0</v>
      </c>
      <c r="N11" s="96">
        <f>IF(ISBLANK(Výsledky!$AK$3),"",Výsledky!AK12)</f>
        <v>40</v>
      </c>
      <c r="O11" s="96" t="str">
        <f>IF(ISBLANK(Výsledky!$AR$3),"",Výsledky!AR12)</f>
        <v/>
      </c>
      <c r="P11" s="96" t="str">
        <f>IF(ISBLANK(Výsledky!$AY$3),"",Výsledky!AY12)</f>
        <v/>
      </c>
      <c r="Q11" s="96" t="str">
        <f>IF(ISBLANK(Výsledky!$BF$3),"",Výsledky!BF12)</f>
        <v/>
      </c>
      <c r="R11" s="96" t="str">
        <f>IF(ISBLANK(Výsledky!$BM$3),"",Výsledky!BM12)</f>
        <v/>
      </c>
      <c r="S11" s="96" t="str">
        <f>IF(ISBLANK(Výsledky!$BT$3),"",Výsledky!BT12)</f>
        <v/>
      </c>
      <c r="T11" s="96" t="str">
        <f>IF(ISBLANK(Výsledky!$CA$3),"",Výsledky!CA12)</f>
        <v/>
      </c>
      <c r="U11" s="96" t="str">
        <f>IF(ISBLANK(Výsledky!$CH$3),"",Výsledky!CH12)</f>
        <v/>
      </c>
      <c r="V11" s="96" t="str">
        <f>IF(ISBLANK(Výsledky!$CO$3),"",Výsledky!CO12)</f>
        <v/>
      </c>
      <c r="W11" s="96" t="str">
        <f>IF(ISBLANK(Výsledky!$CV$3),"",Výsledky!CV12)</f>
        <v/>
      </c>
      <c r="X11" s="96" t="str">
        <f>IF(ISBLANK(Výsledky!$DC$3),"",Výsledky!DC12)</f>
        <v/>
      </c>
      <c r="Y11" s="96" t="str">
        <f>IF(ISBLANK(Výsledky!$DJ$3),"",Výsledky!DJ12)</f>
        <v/>
      </c>
      <c r="Z11" s="96" t="str">
        <f>IF(ISBLANK(Výsledky!$DQ$3),"",Výsledky!DQ12)</f>
        <v/>
      </c>
      <c r="AA11" s="96" t="str">
        <f>IF(ISBLANK(Výsledky!$DX$3),"",Výsledky!DX12)</f>
        <v/>
      </c>
      <c r="AB11" s="96" t="str">
        <f>IF(ISBLANK(Výsledky!$EE$3),"",Výsledky!EE12)</f>
        <v/>
      </c>
      <c r="AC11" s="96" t="str">
        <f>IF(ISBLANK(Výsledky!$EL$3),"",Výsledky!EL12)</f>
        <v/>
      </c>
      <c r="AD11" s="96" t="str">
        <f>IF(ISBLANK(Výsledky!$ES$3),"",Výsledky!ES12)</f>
        <v/>
      </c>
      <c r="AE11" s="96" t="str">
        <f>IF(ISBLANK(Výsledky!$EZ$3),"",Výsledky!EZ12)</f>
        <v/>
      </c>
      <c r="AF11" s="96" t="str">
        <f>IF(ISBLANK(Výsledky!$FG$3),"",Výsledky!FG12)</f>
        <v/>
      </c>
      <c r="AG11" s="96" t="str">
        <f>IF(ISBLANK(Výsledky!$FN$3),"",Výsledky!FN12)</f>
        <v/>
      </c>
      <c r="AH11" s="96" t="str">
        <f>IF(ISBLANK(Výsledky!$FU$3),"",Výsledky!FU12)</f>
        <v/>
      </c>
      <c r="AI11" s="96" t="str">
        <f>IF(ISBLANK(Výsledky!$GB$3),"",Výsledky!GB12)</f>
        <v/>
      </c>
      <c r="AJ11" s="96" t="str">
        <f>IF(ISBLANK(Výsledky!$GI$3),"",Výsledky!GI12)</f>
        <v/>
      </c>
      <c r="AK11" s="96" t="str">
        <f>IF(ISBLANK(Výsledky!$GP$3),"",Výsledky!GP12)</f>
        <v/>
      </c>
      <c r="AL11" s="96" t="str">
        <f>IF(ISBLANK(Výsledky!$GW$3),"",Výsledky!GW12)</f>
        <v/>
      </c>
      <c r="AM11" s="96" t="str">
        <f>IF(ISBLANK(Výsledky!$HD$3),"",Výsledky!HD12)</f>
        <v/>
      </c>
      <c r="AN11" s="96" t="str">
        <f>IF(ISBLANK(Výsledky!$HK$3),"",Výsledky!HK12)</f>
        <v/>
      </c>
      <c r="AO11" s="96" t="str">
        <f>IF(ISBLANK(Výsledky!$HR$3),"",Výsledky!HR12)</f>
        <v/>
      </c>
      <c r="AP11" s="96" t="str">
        <f>IF(ISBLANK(Výsledky!$HY$3),"",Výsledky!HY12)</f>
        <v/>
      </c>
      <c r="AQ11" s="96" t="str">
        <f>IF(ISBLANK(Výsledky!$IF$3),"",Výsledky!IF12)</f>
        <v/>
      </c>
      <c r="AR11" s="96" t="str">
        <f>IF(ISBLANK(Výsledky!$IM$3),"",Výsledky!IM12)</f>
        <v/>
      </c>
      <c r="AS11" s="96" t="str">
        <f>IF(ISBLANK(Výsledky!$IT$3),"",Výsledky!IT12)</f>
        <v/>
      </c>
      <c r="AT11" s="96" t="str">
        <f>IF(ISBLANK(Výsledky!$JA$3),"",Výsledky!JA12)</f>
        <v/>
      </c>
      <c r="AU11" s="96" t="str">
        <f>IF(ISBLANK(Výsledky!$JH$3),"",Výsledky!JH12)</f>
        <v/>
      </c>
      <c r="AV11" s="96" t="str">
        <f>IF(ISBLANK(Výsledky!$JO$3),"",Výsledky!JO12)</f>
        <v/>
      </c>
      <c r="AW11" s="96" t="str">
        <f>IF(ISBLANK(Výsledky!$JV$3),"",Výsledky!JV12)</f>
        <v/>
      </c>
      <c r="AX11" s="96" t="str">
        <f>IF(ISBLANK(Výsledky!$KC$3),"",Výsledky!KC12)</f>
        <v/>
      </c>
      <c r="AY11" s="96" t="str">
        <f>IF(ISBLANK(Výsledky!$KJ$3),"",Výsledky!KJ12)</f>
        <v/>
      </c>
      <c r="AZ11" s="96" t="str">
        <f>IF(ISBLANK(Výsledky!$KQ$3),"",Výsledky!KQ12)</f>
        <v/>
      </c>
      <c r="BA11" s="96" t="str">
        <f>IF(ISBLANK(Výsledky!$KX$3),"",Výsledky!KX12)</f>
        <v/>
      </c>
      <c r="BB11" s="96" t="str">
        <f>IF(ISBLANK(Výsledky!$LE$3),"",Výsledky!LE12)</f>
        <v/>
      </c>
      <c r="BC11" s="96" t="str">
        <f>IF(ISBLANK(Výsledky!$LL$3),"",Výsledky!LL12)</f>
        <v/>
      </c>
      <c r="BD11" s="96" t="str">
        <f>IF(ISBLANK(Výsledky!$LS$3),"",Výsledky!LS12)</f>
        <v/>
      </c>
      <c r="BE11" s="96" t="str">
        <f>IF(ISBLANK(Výsledky!$LZ$3),"",Výsledky!LZ12)</f>
        <v/>
      </c>
      <c r="BF11" s="96" t="str">
        <f>IF(ISBLANK(Výsledky!$MG$3),"",Výsledky!MG12)</f>
        <v/>
      </c>
      <c r="BG11" s="96" t="str">
        <f>IF(ISBLANK(Výsledky!$MN$3),"",Výsledky!MN12)</f>
        <v/>
      </c>
      <c r="BH11" s="96" t="str">
        <f>IF(ISBLANK(Výsledky!$MU$3),"",Výsledky!MU12)</f>
        <v/>
      </c>
      <c r="BI11" s="96" t="str">
        <f>IF(ISBLANK(Výsledky!$NB$3),"",Výsledky!NB12)</f>
        <v/>
      </c>
      <c r="BJ11" s="96" t="str">
        <f>IF(ISBLANK(Výsledky!$NI$3),"",Výsledky!NI12)</f>
        <v/>
      </c>
      <c r="BK11" s="96" t="str">
        <f>IF(ISBLANK(Výsledky!$NP$3),"",Výsledky!NP12)</f>
        <v/>
      </c>
      <c r="BL11" s="96" t="str">
        <f>IF(ISBLANK(Výsledky!$NW$3),"",Výsledky!NW12)</f>
        <v/>
      </c>
      <c r="BM11" s="96" t="str">
        <f>IF(ISBLANK(Výsledky!$OD$3),"",Výsledky!OD12)</f>
        <v/>
      </c>
      <c r="BN11" s="96" t="str">
        <f>IF(ISBLANK(Výsledky!$OK$3),"",Výsledky!OK12)</f>
        <v/>
      </c>
      <c r="BO11" s="96" t="str">
        <f>IF(ISBLANK(Výsledky!$OR$3),"",Výsledky!OR12)</f>
        <v/>
      </c>
      <c r="BP11" s="96" t="str">
        <f>IF(ISBLANK(Výsledky!$OY$3),"",Výsledky!OY12)</f>
        <v/>
      </c>
      <c r="BQ11" s="96" t="str">
        <f>IF(ISBLANK(Výsledky!$PF$3),"",Výsledky!PF12)</f>
        <v/>
      </c>
      <c r="BR11" s="96" t="str">
        <f>IF(ISBLANK(Výsledky!$PM$3),"",Výsledky!PM12)</f>
        <v/>
      </c>
      <c r="BS11" s="96" t="str">
        <f>IF(ISBLANK(Výsledky!$PT$3),"",Výsledky!PT12)</f>
        <v/>
      </c>
      <c r="BT11" s="96" t="str">
        <f>IF(ISBLANK(Výsledky!$QA$3),"",Výsledky!QA12)</f>
        <v/>
      </c>
      <c r="BU11" s="100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>
      <c r="A12" s="1"/>
      <c r="B12" s="122" t="s">
        <v>102</v>
      </c>
      <c r="C12" s="118">
        <f>Tipy!A50</f>
        <v>11</v>
      </c>
      <c r="D12" s="113" t="str">
        <f>IF(Tipy!B50="","",Tipy!B50)</f>
        <v>netocil</v>
      </c>
      <c r="E12" s="114">
        <f>SUM(F12:J12)</f>
        <v>120</v>
      </c>
      <c r="F12" s="109">
        <f>IF(ISBLANK(Výsledky!$I$3),"-",SUM(K12:P12,R12,T12:U12,W12,Y12:AA12,AC12,AE12,AG12,AI12:AK12,AN12:AO12,AS12:AT12,AV12:AW12,AZ12,BB12:BC12,BE12:BF12,BH12,BJ12,BL12:BN12,BP12,BR12:BS12))</f>
        <v>80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IF(ISBLANK(Výsledky!$I$3),"",Výsledky!I56)</f>
        <v>40</v>
      </c>
      <c r="K12" s="96">
        <f>IF(ISBLANK(Výsledky!$P$3),"",Výsledky!P56)</f>
        <v>40</v>
      </c>
      <c r="L12" s="96">
        <f>IF(ISBLANK(Výsledky!$W$3),"",Výsledky!W56)</f>
        <v>0</v>
      </c>
      <c r="M12" s="96">
        <f>IF(ISBLANK(Výsledky!$AD$3),"",Výsledky!AD56)</f>
        <v>20</v>
      </c>
      <c r="N12" s="96">
        <f>IF(ISBLANK(Výsledky!$AK$3),"",Výsledky!AK56)</f>
        <v>20</v>
      </c>
      <c r="O12" s="96" t="str">
        <f>IF(ISBLANK(Výsledky!$AR$3),"",Výsledky!AR56)</f>
        <v/>
      </c>
      <c r="P12" s="96" t="str">
        <f>IF(ISBLANK(Výsledky!$AY$3),"",Výsledky!AY56)</f>
        <v/>
      </c>
      <c r="Q12" s="96" t="str">
        <f>IF(ISBLANK(Výsledky!$BF$3),"",Výsledky!BF56)</f>
        <v/>
      </c>
      <c r="R12" s="96" t="str">
        <f>IF(ISBLANK(Výsledky!$BM$3),"",Výsledky!BM56)</f>
        <v/>
      </c>
      <c r="S12" s="96" t="str">
        <f>IF(ISBLANK(Výsledky!$BT$3),"",Výsledky!BT56)</f>
        <v/>
      </c>
      <c r="T12" s="96" t="str">
        <f>IF(ISBLANK(Výsledky!$CA$3),"",Výsledky!CA56)</f>
        <v/>
      </c>
      <c r="U12" s="96" t="str">
        <f>IF(ISBLANK(Výsledky!$CH$3),"",Výsledky!CH56)</f>
        <v/>
      </c>
      <c r="V12" s="96" t="str">
        <f>IF(ISBLANK(Výsledky!$CO$3),"",Výsledky!CO56)</f>
        <v/>
      </c>
      <c r="W12" s="96" t="str">
        <f>IF(ISBLANK(Výsledky!$CV$3),"",Výsledky!CV56)</f>
        <v/>
      </c>
      <c r="X12" s="96" t="str">
        <f>IF(ISBLANK(Výsledky!$DC$3),"",Výsledky!DC56)</f>
        <v/>
      </c>
      <c r="Y12" s="96" t="str">
        <f>IF(ISBLANK(Výsledky!$DJ$3),"",Výsledky!DJ56)</f>
        <v/>
      </c>
      <c r="Z12" s="96" t="str">
        <f>IF(ISBLANK(Výsledky!$DQ$3),"",Výsledky!DQ56)</f>
        <v/>
      </c>
      <c r="AA12" s="96" t="str">
        <f>IF(ISBLANK(Výsledky!$DX$3),"",Výsledky!DX56)</f>
        <v/>
      </c>
      <c r="AB12" s="96" t="str">
        <f>IF(ISBLANK(Výsledky!$EE$3),"",Výsledky!EE56)</f>
        <v/>
      </c>
      <c r="AC12" s="96" t="str">
        <f>IF(ISBLANK(Výsledky!$EL$3),"",Výsledky!EL56)</f>
        <v/>
      </c>
      <c r="AD12" s="96" t="str">
        <f>IF(ISBLANK(Výsledky!$ES$3),"",Výsledky!ES56)</f>
        <v/>
      </c>
      <c r="AE12" s="96" t="str">
        <f>IF(ISBLANK(Výsledky!$EZ$3),"",Výsledky!EZ56)</f>
        <v/>
      </c>
      <c r="AF12" s="96" t="str">
        <f>IF(ISBLANK(Výsledky!$FG$3),"",Výsledky!FG56)</f>
        <v/>
      </c>
      <c r="AG12" s="96" t="str">
        <f>IF(ISBLANK(Výsledky!$FN$3),"",Výsledky!FN56)</f>
        <v/>
      </c>
      <c r="AH12" s="96" t="str">
        <f>IF(ISBLANK(Výsledky!$FU$3),"",Výsledky!FU56)</f>
        <v/>
      </c>
      <c r="AI12" s="96" t="str">
        <f>IF(ISBLANK(Výsledky!$GB$3),"",Výsledky!GB56)</f>
        <v/>
      </c>
      <c r="AJ12" s="96" t="str">
        <f>IF(ISBLANK(Výsledky!$GI$3),"",Výsledky!GI56)</f>
        <v/>
      </c>
      <c r="AK12" s="96" t="str">
        <f>IF(ISBLANK(Výsledky!$GP$3),"",Výsledky!GP56)</f>
        <v/>
      </c>
      <c r="AL12" s="96" t="str">
        <f>IF(ISBLANK(Výsledky!$GW$3),"",Výsledky!GW56)</f>
        <v/>
      </c>
      <c r="AM12" s="96" t="str">
        <f>IF(ISBLANK(Výsledky!$HD$3),"",Výsledky!HD56)</f>
        <v/>
      </c>
      <c r="AN12" s="96" t="str">
        <f>IF(ISBLANK(Výsledky!$HK$3),"",Výsledky!HK56)</f>
        <v/>
      </c>
      <c r="AO12" s="96" t="str">
        <f>IF(ISBLANK(Výsledky!$HR$3),"",Výsledky!HR56)</f>
        <v/>
      </c>
      <c r="AP12" s="96" t="str">
        <f>IF(ISBLANK(Výsledky!$HY$3),"",Výsledky!HY56)</f>
        <v/>
      </c>
      <c r="AQ12" s="96" t="str">
        <f>IF(ISBLANK(Výsledky!$IF$3),"",Výsledky!IF56)</f>
        <v/>
      </c>
      <c r="AR12" s="96" t="str">
        <f>IF(ISBLANK(Výsledky!$IM$3),"",Výsledky!IM56)</f>
        <v/>
      </c>
      <c r="AS12" s="96" t="str">
        <f>IF(ISBLANK(Výsledky!$IT$3),"",Výsledky!IT56)</f>
        <v/>
      </c>
      <c r="AT12" s="96" t="str">
        <f>IF(ISBLANK(Výsledky!$JA$3),"",Výsledky!JA56)</f>
        <v/>
      </c>
      <c r="AU12" s="96" t="str">
        <f>IF(ISBLANK(Výsledky!$JH$3),"",Výsledky!JH56)</f>
        <v/>
      </c>
      <c r="AV12" s="96" t="str">
        <f>IF(ISBLANK(Výsledky!$JO$3),"",Výsledky!JO56)</f>
        <v/>
      </c>
      <c r="AW12" s="96" t="str">
        <f>IF(ISBLANK(Výsledky!$JV$3),"",Výsledky!JV56)</f>
        <v/>
      </c>
      <c r="AX12" s="96" t="str">
        <f>IF(ISBLANK(Výsledky!$KC$3),"",Výsledky!KC56)</f>
        <v/>
      </c>
      <c r="AY12" s="96" t="str">
        <f>IF(ISBLANK(Výsledky!$KJ$3),"",Výsledky!KJ56)</f>
        <v/>
      </c>
      <c r="AZ12" s="96" t="str">
        <f>IF(ISBLANK(Výsledky!$KQ$3),"",Výsledky!KQ56)</f>
        <v/>
      </c>
      <c r="BA12" s="96" t="str">
        <f>IF(ISBLANK(Výsledky!$KX$3),"",Výsledky!KX56)</f>
        <v/>
      </c>
      <c r="BB12" s="96" t="str">
        <f>IF(ISBLANK(Výsledky!$LE$3),"",Výsledky!LE56)</f>
        <v/>
      </c>
      <c r="BC12" s="96" t="str">
        <f>IF(ISBLANK(Výsledky!$LL$3),"",Výsledky!LL56)</f>
        <v/>
      </c>
      <c r="BD12" s="96" t="str">
        <f>IF(ISBLANK(Výsledky!$LS$3),"",Výsledky!LS56)</f>
        <v/>
      </c>
      <c r="BE12" s="96" t="str">
        <f>IF(ISBLANK(Výsledky!$LZ$3),"",Výsledky!LZ56)</f>
        <v/>
      </c>
      <c r="BF12" s="96" t="str">
        <f>IF(ISBLANK(Výsledky!$MG$3),"",Výsledky!MG56)</f>
        <v/>
      </c>
      <c r="BG12" s="96" t="str">
        <f>IF(ISBLANK(Výsledky!$MN$3),"",Výsledky!MN56)</f>
        <v/>
      </c>
      <c r="BH12" s="96" t="str">
        <f>IF(ISBLANK(Výsledky!$MU$3),"",Výsledky!MU56)</f>
        <v/>
      </c>
      <c r="BI12" s="96" t="str">
        <f>IF(ISBLANK(Výsledky!$NB$3),"",Výsledky!NB56)</f>
        <v/>
      </c>
      <c r="BJ12" s="96" t="str">
        <f>IF(ISBLANK(Výsledky!$NI$3),"",Výsledky!NI56)</f>
        <v/>
      </c>
      <c r="BK12" s="96" t="str">
        <f>IF(ISBLANK(Výsledky!$NP$3),"",Výsledky!NP56)</f>
        <v/>
      </c>
      <c r="BL12" s="96" t="str">
        <f>IF(ISBLANK(Výsledky!$NW$3),"",Výsledky!NW56)</f>
        <v/>
      </c>
      <c r="BM12" s="96" t="str">
        <f>IF(ISBLANK(Výsledky!$OD$3),"",Výsledky!OD56)</f>
        <v/>
      </c>
      <c r="BN12" s="96" t="str">
        <f>IF(ISBLANK(Výsledky!$OK$3),"",Výsledky!OK56)</f>
        <v/>
      </c>
      <c r="BO12" s="96" t="str">
        <f>IF(ISBLANK(Výsledky!$OR$3),"",Výsledky!OR56)</f>
        <v/>
      </c>
      <c r="BP12" s="96" t="str">
        <f>IF(ISBLANK(Výsledky!$OY$3),"",Výsledky!OY56)</f>
        <v/>
      </c>
      <c r="BQ12" s="96" t="str">
        <f>IF(ISBLANK(Výsledky!$PF$3),"",Výsledky!PF56)</f>
        <v/>
      </c>
      <c r="BR12" s="96" t="str">
        <f>IF(ISBLANK(Výsledky!$PM$3),"",Výsledky!PM56)</f>
        <v/>
      </c>
      <c r="BS12" s="96" t="str">
        <f>IF(ISBLANK(Výsledky!$PT$3),"",Výsledky!PT56)</f>
        <v/>
      </c>
      <c r="BT12" s="96" t="str">
        <f>IF(ISBLANK(Výsledky!$QA$3),"",Výsledky!QA56)</f>
        <v/>
      </c>
      <c r="BU12" s="100" t="str">
        <f>IF(ISBLANK(Výsledky!$QH$3),"",Výsledky!QH56)</f>
        <v/>
      </c>
      <c r="BV12" s="8"/>
      <c r="BW12" s="11"/>
      <c r="BX12" s="12" t="str">
        <f>IF(Tipy!B15="","",Tipy!B15)</f>
        <v>Darwin bude bůh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>
      <c r="A13" s="1"/>
      <c r="B13" s="122" t="s">
        <v>103</v>
      </c>
      <c r="C13" s="118">
        <f>Tipy!A20</f>
        <v>35</v>
      </c>
      <c r="D13" s="113" t="str">
        <f>IF(Tipy!B20="","",Tipy!B20)</f>
        <v>fedd</v>
      </c>
      <c r="E13" s="114">
        <f>SUM(F13:J13)</f>
        <v>120</v>
      </c>
      <c r="F13" s="109">
        <f>IF(ISBLANK(Výsledky!$I$3),"-",SUM(K13:P13,R13,T13:U13,W13,Y13:AA13,AC13,AE13,AG13,AI13:AK13,AN13:AO13,AS13:AT13,AV13:AW13,AZ13,BB13:BC13,BE13:BF13,BH13,BJ13,BL13:BN13,BP13,BR13:BS13))</f>
        <v>70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IF(ISBLANK(Výsledky!$I$3),"",Výsledky!I26)</f>
        <v>50</v>
      </c>
      <c r="K13" s="96">
        <f>IF(ISBLANK(Výsledky!$P$3),"",Výsledky!P26)</f>
        <v>30</v>
      </c>
      <c r="L13" s="96">
        <f>IF(ISBLANK(Výsledky!$W$3),"",Výsledky!W26)</f>
        <v>0</v>
      </c>
      <c r="M13" s="96">
        <f>IF(ISBLANK(Výsledky!$AD$3),"",Výsledky!AD26)</f>
        <v>20</v>
      </c>
      <c r="N13" s="96">
        <f>IF(ISBLANK(Výsledky!$AK$3),"",Výsledky!AK26)</f>
        <v>20</v>
      </c>
      <c r="O13" s="96" t="str">
        <f>IF(ISBLANK(Výsledky!$AR$3),"",Výsledky!AR26)</f>
        <v/>
      </c>
      <c r="P13" s="96" t="str">
        <f>IF(ISBLANK(Výsledky!$AY$3),"",Výsledky!AY26)</f>
        <v/>
      </c>
      <c r="Q13" s="96" t="str">
        <f>IF(ISBLANK(Výsledky!$BF$3),"",Výsledky!BF26)</f>
        <v/>
      </c>
      <c r="R13" s="96" t="str">
        <f>IF(ISBLANK(Výsledky!$BM$3),"",Výsledky!BM26)</f>
        <v/>
      </c>
      <c r="S13" s="96" t="str">
        <f>IF(ISBLANK(Výsledky!$BT$3),"",Výsledky!BT26)</f>
        <v/>
      </c>
      <c r="T13" s="96" t="str">
        <f>IF(ISBLANK(Výsledky!$CA$3),"",Výsledky!CA26)</f>
        <v/>
      </c>
      <c r="U13" s="96" t="str">
        <f>IF(ISBLANK(Výsledky!$CH$3),"",Výsledky!CH26)</f>
        <v/>
      </c>
      <c r="V13" s="96" t="str">
        <f>IF(ISBLANK(Výsledky!$CO$3),"",Výsledky!CO26)</f>
        <v/>
      </c>
      <c r="W13" s="96" t="str">
        <f>IF(ISBLANK(Výsledky!$CV$3),"",Výsledky!CV26)</f>
        <v/>
      </c>
      <c r="X13" s="96" t="str">
        <f>IF(ISBLANK(Výsledky!$DC$3),"",Výsledky!DC26)</f>
        <v/>
      </c>
      <c r="Y13" s="96" t="str">
        <f>IF(ISBLANK(Výsledky!$DJ$3),"",Výsledky!DJ26)</f>
        <v/>
      </c>
      <c r="Z13" s="96" t="str">
        <f>IF(ISBLANK(Výsledky!$DQ$3),"",Výsledky!DQ26)</f>
        <v/>
      </c>
      <c r="AA13" s="96" t="str">
        <f>IF(ISBLANK(Výsledky!$DX$3),"",Výsledky!DX26)</f>
        <v/>
      </c>
      <c r="AB13" s="96" t="str">
        <f>IF(ISBLANK(Výsledky!$EE$3),"",Výsledky!EE26)</f>
        <v/>
      </c>
      <c r="AC13" s="96" t="str">
        <f>IF(ISBLANK(Výsledky!$EL$3),"",Výsledky!EL26)</f>
        <v/>
      </c>
      <c r="AD13" s="96" t="str">
        <f>IF(ISBLANK(Výsledky!$ES$3),"",Výsledky!ES26)</f>
        <v/>
      </c>
      <c r="AE13" s="96" t="str">
        <f>IF(ISBLANK(Výsledky!$EZ$3),"",Výsledky!EZ26)</f>
        <v/>
      </c>
      <c r="AF13" s="96" t="str">
        <f>IF(ISBLANK(Výsledky!$FG$3),"",Výsledky!FG26)</f>
        <v/>
      </c>
      <c r="AG13" s="96" t="str">
        <f>IF(ISBLANK(Výsledky!$FN$3),"",Výsledky!FN26)</f>
        <v/>
      </c>
      <c r="AH13" s="96" t="str">
        <f>IF(ISBLANK(Výsledky!$FU$3),"",Výsledky!FU26)</f>
        <v/>
      </c>
      <c r="AI13" s="96" t="str">
        <f>IF(ISBLANK(Výsledky!$GB$3),"",Výsledky!GB26)</f>
        <v/>
      </c>
      <c r="AJ13" s="96" t="str">
        <f>IF(ISBLANK(Výsledky!$GI$3),"",Výsledky!GI26)</f>
        <v/>
      </c>
      <c r="AK13" s="96" t="str">
        <f>IF(ISBLANK(Výsledky!$GP$3),"",Výsledky!GP26)</f>
        <v/>
      </c>
      <c r="AL13" s="96" t="str">
        <f>IF(ISBLANK(Výsledky!$GW$3),"",Výsledky!GW26)</f>
        <v/>
      </c>
      <c r="AM13" s="96" t="str">
        <f>IF(ISBLANK(Výsledky!$HD$3),"",Výsledky!HD26)</f>
        <v/>
      </c>
      <c r="AN13" s="96" t="str">
        <f>IF(ISBLANK(Výsledky!$HK$3),"",Výsledky!HK26)</f>
        <v/>
      </c>
      <c r="AO13" s="96" t="str">
        <f>IF(ISBLANK(Výsledky!$HR$3),"",Výsledky!HR26)</f>
        <v/>
      </c>
      <c r="AP13" s="96" t="str">
        <f>IF(ISBLANK(Výsledky!$HY$3),"",Výsledky!HY26)</f>
        <v/>
      </c>
      <c r="AQ13" s="96" t="str">
        <f>IF(ISBLANK(Výsledky!$IF$3),"",Výsledky!IF26)</f>
        <v/>
      </c>
      <c r="AR13" s="96" t="str">
        <f>IF(ISBLANK(Výsledky!$IM$3),"",Výsledky!IM26)</f>
        <v/>
      </c>
      <c r="AS13" s="96" t="str">
        <f>IF(ISBLANK(Výsledky!$IT$3),"",Výsledky!IT26)</f>
        <v/>
      </c>
      <c r="AT13" s="96" t="str">
        <f>IF(ISBLANK(Výsledky!$JA$3),"",Výsledky!JA26)</f>
        <v/>
      </c>
      <c r="AU13" s="96" t="str">
        <f>IF(ISBLANK(Výsledky!$JH$3),"",Výsledky!JH26)</f>
        <v/>
      </c>
      <c r="AV13" s="96" t="str">
        <f>IF(ISBLANK(Výsledky!$JO$3),"",Výsledky!JO26)</f>
        <v/>
      </c>
      <c r="AW13" s="96" t="str">
        <f>IF(ISBLANK(Výsledky!$JV$3),"",Výsledky!JV26)</f>
        <v/>
      </c>
      <c r="AX13" s="96" t="str">
        <f>IF(ISBLANK(Výsledky!$KC$3),"",Výsledky!KC26)</f>
        <v/>
      </c>
      <c r="AY13" s="96" t="str">
        <f>IF(ISBLANK(Výsledky!$KJ$3),"",Výsledky!KJ26)</f>
        <v/>
      </c>
      <c r="AZ13" s="96" t="str">
        <f>IF(ISBLANK(Výsledky!$KQ$3),"",Výsledky!KQ26)</f>
        <v/>
      </c>
      <c r="BA13" s="96" t="str">
        <f>IF(ISBLANK(Výsledky!$KX$3),"",Výsledky!KX26)</f>
        <v/>
      </c>
      <c r="BB13" s="96" t="str">
        <f>IF(ISBLANK(Výsledky!$LE$3),"",Výsledky!LE26)</f>
        <v/>
      </c>
      <c r="BC13" s="96" t="str">
        <f>IF(ISBLANK(Výsledky!$LL$3),"",Výsledky!LL26)</f>
        <v/>
      </c>
      <c r="BD13" s="96" t="str">
        <f>IF(ISBLANK(Výsledky!$LS$3),"",Výsledky!LS26)</f>
        <v/>
      </c>
      <c r="BE13" s="96" t="str">
        <f>IF(ISBLANK(Výsledky!$LZ$3),"",Výsledky!LZ26)</f>
        <v/>
      </c>
      <c r="BF13" s="96" t="str">
        <f>IF(ISBLANK(Výsledky!$MG$3),"",Výsledky!MG26)</f>
        <v/>
      </c>
      <c r="BG13" s="96" t="str">
        <f>IF(ISBLANK(Výsledky!$MN$3),"",Výsledky!MN26)</f>
        <v/>
      </c>
      <c r="BH13" s="96" t="str">
        <f>IF(ISBLANK(Výsledky!$MU$3),"",Výsledky!MU26)</f>
        <v/>
      </c>
      <c r="BI13" s="96" t="str">
        <f>IF(ISBLANK(Výsledky!$NB$3),"",Výsledky!NB26)</f>
        <v/>
      </c>
      <c r="BJ13" s="96" t="str">
        <f>IF(ISBLANK(Výsledky!$NI$3),"",Výsledky!NI26)</f>
        <v/>
      </c>
      <c r="BK13" s="96" t="str">
        <f>IF(ISBLANK(Výsledky!$NP$3),"",Výsledky!NP26)</f>
        <v/>
      </c>
      <c r="BL13" s="96" t="str">
        <f>IF(ISBLANK(Výsledky!$NW$3),"",Výsledky!NW26)</f>
        <v/>
      </c>
      <c r="BM13" s="96" t="str">
        <f>IF(ISBLANK(Výsledky!$OD$3),"",Výsledky!OD26)</f>
        <v/>
      </c>
      <c r="BN13" s="96" t="str">
        <f>IF(ISBLANK(Výsledky!$OK$3),"",Výsledky!OK26)</f>
        <v/>
      </c>
      <c r="BO13" s="96" t="str">
        <f>IF(ISBLANK(Výsledky!$OR$3),"",Výsledky!OR26)</f>
        <v/>
      </c>
      <c r="BP13" s="96" t="str">
        <f>IF(ISBLANK(Výsledky!$OY$3),"",Výsledky!OY26)</f>
        <v/>
      </c>
      <c r="BQ13" s="96" t="str">
        <f>IF(ISBLANK(Výsledky!$PF$3),"",Výsledky!PF26)</f>
        <v/>
      </c>
      <c r="BR13" s="96" t="str">
        <f>IF(ISBLANK(Výsledky!$PM$3),"",Výsledky!PM26)</f>
        <v/>
      </c>
      <c r="BS13" s="96" t="str">
        <f>IF(ISBLANK(Výsledky!$PT$3),"",Výsledky!PT26)</f>
        <v/>
      </c>
      <c r="BT13" s="96" t="str">
        <f>IF(ISBLANK(Výsledky!$QA$3),"",Výsledky!QA26)</f>
        <v/>
      </c>
      <c r="BU13" s="100" t="str">
        <f>IF(ISBLANK(Výsledky!$QH$3),"",Výsledky!QH26)</f>
        <v/>
      </c>
      <c r="BV13" s="8"/>
      <c r="BW13" s="11"/>
      <c r="BX13" s="12" t="str">
        <f>IF(Tipy!B16="","",Tipy!B16)</f>
        <v>Diogoal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>
      <c r="A14" s="1"/>
      <c r="B14" s="122" t="s">
        <v>104</v>
      </c>
      <c r="C14" s="118">
        <f>Tipy!A83</f>
        <v>49</v>
      </c>
      <c r="D14" s="113" t="str">
        <f>IF(Tipy!B83="","",Tipy!B83)</f>
        <v>zoso13</v>
      </c>
      <c r="E14" s="114">
        <f>SUM(F14:J14)</f>
        <v>120</v>
      </c>
      <c r="F14" s="109">
        <f>IF(ISBLANK(Výsledky!$I$3),"-",SUM(K14:P14,R14,T14:U14,W14,Y14:AA14,AC14,AE14,AG14,AI14:AK14,AN14:AO14,AS14:AT14,AV14:AW14,AZ14,BB14:BC14,BE14:BF14,BH14,BJ14,BL14:BN14,BP14,BR14:BS14))</f>
        <v>70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IF(ISBLANK(Výsledky!$I$3),"",Výsledky!I89)</f>
        <v>50</v>
      </c>
      <c r="K14" s="96">
        <f>IF(ISBLANK(Výsledky!$P$3),"",Výsledky!P89)</f>
        <v>20</v>
      </c>
      <c r="L14" s="96">
        <f>IF(ISBLANK(Výsledky!$W$3),"",Výsledky!W89)</f>
        <v>10</v>
      </c>
      <c r="M14" s="96">
        <f>IF(ISBLANK(Výsledky!$AD$3),"",Výsledky!AD89)</f>
        <v>20</v>
      </c>
      <c r="N14" s="96">
        <f>IF(ISBLANK(Výsledky!$AK$3),"",Výsledky!AK89)</f>
        <v>20</v>
      </c>
      <c r="O14" s="96" t="str">
        <f>IF(ISBLANK(Výsledky!$AR$3),"",Výsledky!AR89)</f>
        <v/>
      </c>
      <c r="P14" s="96" t="str">
        <f>IF(ISBLANK(Výsledky!$AY$3),"",Výsledky!AY89)</f>
        <v/>
      </c>
      <c r="Q14" s="96" t="str">
        <f>IF(ISBLANK(Výsledky!$BF$3),"",Výsledky!BF89)</f>
        <v/>
      </c>
      <c r="R14" s="96" t="str">
        <f>IF(ISBLANK(Výsledky!$BM$3),"",Výsledky!BM89)</f>
        <v/>
      </c>
      <c r="S14" s="96" t="str">
        <f>IF(ISBLANK(Výsledky!$BT$3),"",Výsledky!BT89)</f>
        <v/>
      </c>
      <c r="T14" s="96" t="str">
        <f>IF(ISBLANK(Výsledky!$CA$3),"",Výsledky!CA89)</f>
        <v/>
      </c>
      <c r="U14" s="96" t="str">
        <f>IF(ISBLANK(Výsledky!$CH$3),"",Výsledky!CH89)</f>
        <v/>
      </c>
      <c r="V14" s="96" t="str">
        <f>IF(ISBLANK(Výsledky!$CO$3),"",Výsledky!CO89)</f>
        <v/>
      </c>
      <c r="W14" s="96" t="str">
        <f>IF(ISBLANK(Výsledky!$CV$3),"",Výsledky!CV89)</f>
        <v/>
      </c>
      <c r="X14" s="96" t="str">
        <f>IF(ISBLANK(Výsledky!$DC$3),"",Výsledky!DC89)</f>
        <v/>
      </c>
      <c r="Y14" s="96" t="str">
        <f>IF(ISBLANK(Výsledky!$DJ$3),"",Výsledky!DJ89)</f>
        <v/>
      </c>
      <c r="Z14" s="96" t="str">
        <f>IF(ISBLANK(Výsledky!$DQ$3),"",Výsledky!DQ89)</f>
        <v/>
      </c>
      <c r="AA14" s="96" t="str">
        <f>IF(ISBLANK(Výsledky!$DX$3),"",Výsledky!DX89)</f>
        <v/>
      </c>
      <c r="AB14" s="96" t="str">
        <f>IF(ISBLANK(Výsledky!$EE$3),"",Výsledky!EE89)</f>
        <v/>
      </c>
      <c r="AC14" s="96" t="str">
        <f>IF(ISBLANK(Výsledky!$EL$3),"",Výsledky!EL89)</f>
        <v/>
      </c>
      <c r="AD14" s="96" t="str">
        <f>IF(ISBLANK(Výsledky!$ES$3),"",Výsledky!ES89)</f>
        <v/>
      </c>
      <c r="AE14" s="96" t="str">
        <f>IF(ISBLANK(Výsledky!$EZ$3),"",Výsledky!EZ89)</f>
        <v/>
      </c>
      <c r="AF14" s="96" t="str">
        <f>IF(ISBLANK(Výsledky!$FG$3),"",Výsledky!FG89)</f>
        <v/>
      </c>
      <c r="AG14" s="96" t="str">
        <f>IF(ISBLANK(Výsledky!$FN$3),"",Výsledky!FN89)</f>
        <v/>
      </c>
      <c r="AH14" s="96" t="str">
        <f>IF(ISBLANK(Výsledky!$FU$3),"",Výsledky!FU89)</f>
        <v/>
      </c>
      <c r="AI14" s="96" t="str">
        <f>IF(ISBLANK(Výsledky!$GB$3),"",Výsledky!GB89)</f>
        <v/>
      </c>
      <c r="AJ14" s="96" t="str">
        <f>IF(ISBLANK(Výsledky!$GI$3),"",Výsledky!GI89)</f>
        <v/>
      </c>
      <c r="AK14" s="96" t="str">
        <f>IF(ISBLANK(Výsledky!$GP$3),"",Výsledky!GP89)</f>
        <v/>
      </c>
      <c r="AL14" s="96" t="str">
        <f>IF(ISBLANK(Výsledky!$GW$3),"",Výsledky!GW89)</f>
        <v/>
      </c>
      <c r="AM14" s="96" t="str">
        <f>IF(ISBLANK(Výsledky!$HD$3),"",Výsledky!HD89)</f>
        <v/>
      </c>
      <c r="AN14" s="96" t="str">
        <f>IF(ISBLANK(Výsledky!$HK$3),"",Výsledky!HK89)</f>
        <v/>
      </c>
      <c r="AO14" s="96" t="str">
        <f>IF(ISBLANK(Výsledky!$HR$3),"",Výsledky!HR89)</f>
        <v/>
      </c>
      <c r="AP14" s="96" t="str">
        <f>IF(ISBLANK(Výsledky!$HY$3),"",Výsledky!HY89)</f>
        <v/>
      </c>
      <c r="AQ14" s="96" t="str">
        <f>IF(ISBLANK(Výsledky!$IF$3),"",Výsledky!IF89)</f>
        <v/>
      </c>
      <c r="AR14" s="96" t="str">
        <f>IF(ISBLANK(Výsledky!$IM$3),"",Výsledky!IM89)</f>
        <v/>
      </c>
      <c r="AS14" s="96" t="str">
        <f>IF(ISBLANK(Výsledky!$IT$3),"",Výsledky!IT89)</f>
        <v/>
      </c>
      <c r="AT14" s="96" t="str">
        <f>IF(ISBLANK(Výsledky!$JA$3),"",Výsledky!JA89)</f>
        <v/>
      </c>
      <c r="AU14" s="96" t="str">
        <f>IF(ISBLANK(Výsledky!$JH$3),"",Výsledky!JH89)</f>
        <v/>
      </c>
      <c r="AV14" s="96" t="str">
        <f>IF(ISBLANK(Výsledky!$JO$3),"",Výsledky!JO89)</f>
        <v/>
      </c>
      <c r="AW14" s="96" t="str">
        <f>IF(ISBLANK(Výsledky!$JV$3),"",Výsledky!JV89)</f>
        <v/>
      </c>
      <c r="AX14" s="96" t="str">
        <f>IF(ISBLANK(Výsledky!$KC$3),"",Výsledky!KC89)</f>
        <v/>
      </c>
      <c r="AY14" s="96" t="str">
        <f>IF(ISBLANK(Výsledky!$KJ$3),"",Výsledky!KJ89)</f>
        <v/>
      </c>
      <c r="AZ14" s="96" t="str">
        <f>IF(ISBLANK(Výsledky!$KQ$3),"",Výsledky!KQ89)</f>
        <v/>
      </c>
      <c r="BA14" s="96" t="str">
        <f>IF(ISBLANK(Výsledky!$KX$3),"",Výsledky!KX89)</f>
        <v/>
      </c>
      <c r="BB14" s="96" t="str">
        <f>IF(ISBLANK(Výsledky!$LE$3),"",Výsledky!LE89)</f>
        <v/>
      </c>
      <c r="BC14" s="96" t="str">
        <f>IF(ISBLANK(Výsledky!$LL$3),"",Výsledky!LL89)</f>
        <v/>
      </c>
      <c r="BD14" s="96" t="str">
        <f>IF(ISBLANK(Výsledky!$LS$3),"",Výsledky!LS89)</f>
        <v/>
      </c>
      <c r="BE14" s="96" t="str">
        <f>IF(ISBLANK(Výsledky!$LZ$3),"",Výsledky!LZ89)</f>
        <v/>
      </c>
      <c r="BF14" s="96" t="str">
        <f>IF(ISBLANK(Výsledky!$MG$3),"",Výsledky!MG89)</f>
        <v/>
      </c>
      <c r="BG14" s="96" t="str">
        <f>IF(ISBLANK(Výsledky!$MN$3),"",Výsledky!MN89)</f>
        <v/>
      </c>
      <c r="BH14" s="96" t="str">
        <f>IF(ISBLANK(Výsledky!$MU$3),"",Výsledky!MU89)</f>
        <v/>
      </c>
      <c r="BI14" s="96" t="str">
        <f>IF(ISBLANK(Výsledky!$NB$3),"",Výsledky!NB89)</f>
        <v/>
      </c>
      <c r="BJ14" s="96" t="str">
        <f>IF(ISBLANK(Výsledky!$NI$3),"",Výsledky!NI89)</f>
        <v/>
      </c>
      <c r="BK14" s="96" t="str">
        <f>IF(ISBLANK(Výsledky!$NP$3),"",Výsledky!NP89)</f>
        <v/>
      </c>
      <c r="BL14" s="96" t="str">
        <f>IF(ISBLANK(Výsledky!$NW$3),"",Výsledky!NW89)</f>
        <v/>
      </c>
      <c r="BM14" s="96" t="str">
        <f>IF(ISBLANK(Výsledky!$OD$3),"",Výsledky!OD89)</f>
        <v/>
      </c>
      <c r="BN14" s="96" t="str">
        <f>IF(ISBLANK(Výsledky!$OK$3),"",Výsledky!OK89)</f>
        <v/>
      </c>
      <c r="BO14" s="96" t="str">
        <f>IF(ISBLANK(Výsledky!$OR$3),"",Výsledky!OR89)</f>
        <v/>
      </c>
      <c r="BP14" s="96" t="str">
        <f>IF(ISBLANK(Výsledky!$OY$3),"",Výsledky!OY89)</f>
        <v/>
      </c>
      <c r="BQ14" s="96" t="str">
        <f>IF(ISBLANK(Výsledky!$PF$3),"",Výsledky!PF89)</f>
        <v/>
      </c>
      <c r="BR14" s="96" t="str">
        <f>IF(ISBLANK(Výsledky!$PM$3),"",Výsledky!PM89)</f>
        <v/>
      </c>
      <c r="BS14" s="96" t="str">
        <f>IF(ISBLANK(Výsledky!$PT$3),"",Výsledky!PT89)</f>
        <v/>
      </c>
      <c r="BT14" s="96" t="str">
        <f>IF(ISBLANK(Výsledky!$QA$3),"",Výsledky!QA89)</f>
        <v/>
      </c>
      <c r="BU14" s="100" t="str">
        <f>IF(ISBLANK(Výsledky!$QH$3),"",Výsledky!QH89)</f>
        <v/>
      </c>
      <c r="BV14" s="8"/>
      <c r="BW14" s="11"/>
      <c r="BX14" s="12" t="str">
        <f>IF(Tipy!B17="","",Tipy!B17)</f>
        <v>Dodes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>
      <c r="A15" s="1"/>
      <c r="B15" s="122" t="s">
        <v>105</v>
      </c>
      <c r="C15" s="118">
        <f>Tipy!A24</f>
        <v>55</v>
      </c>
      <c r="D15" s="113" t="str">
        <f>IF(Tipy!B24="","",Tipy!B24)</f>
        <v>ivez</v>
      </c>
      <c r="E15" s="114">
        <f>SUM(F15:J15)</f>
        <v>120</v>
      </c>
      <c r="F15" s="109">
        <f>IF(ISBLANK(Výsledky!$I$3),"-",SUM(K15:P15,R15,T15:U15,W15,Y15:AA15,AC15,AE15,AG15,AI15:AK15,AN15:AO15,AS15:AT15,AV15:AW15,AZ15,BB15:BC15,BE15:BF15,BH15,BJ15,BL15:BN15,BP15,BR15:BS15))</f>
        <v>40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IF(ISBLANK(Výsledky!$I$3),"",Výsledky!I30)</f>
        <v>80</v>
      </c>
      <c r="K15" s="96" t="str">
        <f>IF(ISBLANK(Výsledky!$P$3),"",Výsledky!P30)</f>
        <v>-</v>
      </c>
      <c r="L15" s="96">
        <f>IF(ISBLANK(Výsledky!$W$3),"",Výsledky!W30)</f>
        <v>0</v>
      </c>
      <c r="M15" s="96">
        <f>IF(ISBLANK(Výsledky!$AD$3),"",Výsledky!AD30)</f>
        <v>20</v>
      </c>
      <c r="N15" s="96">
        <f>IF(ISBLANK(Výsledky!$AK$3),"",Výsledky!AK30)</f>
        <v>20</v>
      </c>
      <c r="O15" s="96" t="str">
        <f>IF(ISBLANK(Výsledky!$AR$3),"",Výsledky!AR30)</f>
        <v/>
      </c>
      <c r="P15" s="96" t="str">
        <f>IF(ISBLANK(Výsledky!$AY$3),"",Výsledky!AY30)</f>
        <v/>
      </c>
      <c r="Q15" s="96" t="str">
        <f>IF(ISBLANK(Výsledky!$BF$3),"",Výsledky!BF30)</f>
        <v/>
      </c>
      <c r="R15" s="96" t="str">
        <f>IF(ISBLANK(Výsledky!$BM$3),"",Výsledky!BM30)</f>
        <v/>
      </c>
      <c r="S15" s="96" t="str">
        <f>IF(ISBLANK(Výsledky!$BT$3),"",Výsledky!BT30)</f>
        <v/>
      </c>
      <c r="T15" s="96" t="str">
        <f>IF(ISBLANK(Výsledky!$CA$3),"",Výsledky!CA30)</f>
        <v/>
      </c>
      <c r="U15" s="96" t="str">
        <f>IF(ISBLANK(Výsledky!$CH$3),"",Výsledky!CH30)</f>
        <v/>
      </c>
      <c r="V15" s="96" t="str">
        <f>IF(ISBLANK(Výsledky!$CO$3),"",Výsledky!CO30)</f>
        <v/>
      </c>
      <c r="W15" s="96" t="str">
        <f>IF(ISBLANK(Výsledky!$CV$3),"",Výsledky!CV30)</f>
        <v/>
      </c>
      <c r="X15" s="96" t="str">
        <f>IF(ISBLANK(Výsledky!$DC$3),"",Výsledky!DC30)</f>
        <v/>
      </c>
      <c r="Y15" s="96" t="str">
        <f>IF(ISBLANK(Výsledky!$DJ$3),"",Výsledky!DJ30)</f>
        <v/>
      </c>
      <c r="Z15" s="96" t="str">
        <f>IF(ISBLANK(Výsledky!$DQ$3),"",Výsledky!DQ30)</f>
        <v/>
      </c>
      <c r="AA15" s="96" t="str">
        <f>IF(ISBLANK(Výsledky!$DX$3),"",Výsledky!DX30)</f>
        <v/>
      </c>
      <c r="AB15" s="96" t="str">
        <f>IF(ISBLANK(Výsledky!$EE$3),"",Výsledky!EE30)</f>
        <v/>
      </c>
      <c r="AC15" s="96" t="str">
        <f>IF(ISBLANK(Výsledky!$EL$3),"",Výsledky!EL30)</f>
        <v/>
      </c>
      <c r="AD15" s="96" t="str">
        <f>IF(ISBLANK(Výsledky!$ES$3),"",Výsledky!ES30)</f>
        <v/>
      </c>
      <c r="AE15" s="96" t="str">
        <f>IF(ISBLANK(Výsledky!$EZ$3),"",Výsledky!EZ30)</f>
        <v/>
      </c>
      <c r="AF15" s="96" t="str">
        <f>IF(ISBLANK(Výsledky!$FG$3),"",Výsledky!FG30)</f>
        <v/>
      </c>
      <c r="AG15" s="96" t="str">
        <f>IF(ISBLANK(Výsledky!$FN$3),"",Výsledky!FN30)</f>
        <v/>
      </c>
      <c r="AH15" s="96" t="str">
        <f>IF(ISBLANK(Výsledky!$FU$3),"",Výsledky!FU30)</f>
        <v/>
      </c>
      <c r="AI15" s="96" t="str">
        <f>IF(ISBLANK(Výsledky!$GB$3),"",Výsledky!GB30)</f>
        <v/>
      </c>
      <c r="AJ15" s="96" t="str">
        <f>IF(ISBLANK(Výsledky!$GI$3),"",Výsledky!GI30)</f>
        <v/>
      </c>
      <c r="AK15" s="96" t="str">
        <f>IF(ISBLANK(Výsledky!$GP$3),"",Výsledky!GP30)</f>
        <v/>
      </c>
      <c r="AL15" s="96" t="str">
        <f>IF(ISBLANK(Výsledky!$GW$3),"",Výsledky!GW30)</f>
        <v/>
      </c>
      <c r="AM15" s="96" t="str">
        <f>IF(ISBLANK(Výsledky!$HD$3),"",Výsledky!HD30)</f>
        <v/>
      </c>
      <c r="AN15" s="96" t="str">
        <f>IF(ISBLANK(Výsledky!$HK$3),"",Výsledky!HK30)</f>
        <v/>
      </c>
      <c r="AO15" s="96" t="str">
        <f>IF(ISBLANK(Výsledky!$HR$3),"",Výsledky!HR30)</f>
        <v/>
      </c>
      <c r="AP15" s="96" t="str">
        <f>IF(ISBLANK(Výsledky!$HY$3),"",Výsledky!HY30)</f>
        <v/>
      </c>
      <c r="AQ15" s="96" t="str">
        <f>IF(ISBLANK(Výsledky!$IF$3),"",Výsledky!IF30)</f>
        <v/>
      </c>
      <c r="AR15" s="96" t="str">
        <f>IF(ISBLANK(Výsledky!$IM$3),"",Výsledky!IM30)</f>
        <v/>
      </c>
      <c r="AS15" s="96" t="str">
        <f>IF(ISBLANK(Výsledky!$IT$3),"",Výsledky!IT30)</f>
        <v/>
      </c>
      <c r="AT15" s="96" t="str">
        <f>IF(ISBLANK(Výsledky!$JA$3),"",Výsledky!JA30)</f>
        <v/>
      </c>
      <c r="AU15" s="96" t="str">
        <f>IF(ISBLANK(Výsledky!$JH$3),"",Výsledky!JH30)</f>
        <v/>
      </c>
      <c r="AV15" s="96" t="str">
        <f>IF(ISBLANK(Výsledky!$JO$3),"",Výsledky!JO30)</f>
        <v/>
      </c>
      <c r="AW15" s="96" t="str">
        <f>IF(ISBLANK(Výsledky!$JV$3),"",Výsledky!JV30)</f>
        <v/>
      </c>
      <c r="AX15" s="96" t="str">
        <f>IF(ISBLANK(Výsledky!$KC$3),"",Výsledky!KC30)</f>
        <v/>
      </c>
      <c r="AY15" s="96" t="str">
        <f>IF(ISBLANK(Výsledky!$KJ$3),"",Výsledky!KJ30)</f>
        <v/>
      </c>
      <c r="AZ15" s="96" t="str">
        <f>IF(ISBLANK(Výsledky!$KQ$3),"",Výsledky!KQ30)</f>
        <v/>
      </c>
      <c r="BA15" s="96" t="str">
        <f>IF(ISBLANK(Výsledky!$KX$3),"",Výsledky!KX30)</f>
        <v/>
      </c>
      <c r="BB15" s="96" t="str">
        <f>IF(ISBLANK(Výsledky!$LE$3),"",Výsledky!LE30)</f>
        <v/>
      </c>
      <c r="BC15" s="96" t="str">
        <f>IF(ISBLANK(Výsledky!$LL$3),"",Výsledky!LL30)</f>
        <v/>
      </c>
      <c r="BD15" s="96" t="str">
        <f>IF(ISBLANK(Výsledky!$LS$3),"",Výsledky!LS30)</f>
        <v/>
      </c>
      <c r="BE15" s="96" t="str">
        <f>IF(ISBLANK(Výsledky!$LZ$3),"",Výsledky!LZ30)</f>
        <v/>
      </c>
      <c r="BF15" s="96" t="str">
        <f>IF(ISBLANK(Výsledky!$MG$3),"",Výsledky!MG30)</f>
        <v/>
      </c>
      <c r="BG15" s="96" t="str">
        <f>IF(ISBLANK(Výsledky!$MN$3),"",Výsledky!MN30)</f>
        <v/>
      </c>
      <c r="BH15" s="96" t="str">
        <f>IF(ISBLANK(Výsledky!$MU$3),"",Výsledky!MU30)</f>
        <v/>
      </c>
      <c r="BI15" s="96" t="str">
        <f>IF(ISBLANK(Výsledky!$NB$3),"",Výsledky!NB30)</f>
        <v/>
      </c>
      <c r="BJ15" s="96" t="str">
        <f>IF(ISBLANK(Výsledky!$NI$3),"",Výsledky!NI30)</f>
        <v/>
      </c>
      <c r="BK15" s="96" t="str">
        <f>IF(ISBLANK(Výsledky!$NP$3),"",Výsledky!NP30)</f>
        <v/>
      </c>
      <c r="BL15" s="96" t="str">
        <f>IF(ISBLANK(Výsledky!$NW$3),"",Výsledky!NW30)</f>
        <v/>
      </c>
      <c r="BM15" s="96" t="str">
        <f>IF(ISBLANK(Výsledky!$OD$3),"",Výsledky!OD30)</f>
        <v/>
      </c>
      <c r="BN15" s="96" t="str">
        <f>IF(ISBLANK(Výsledky!$OK$3),"",Výsledky!OK30)</f>
        <v/>
      </c>
      <c r="BO15" s="96" t="str">
        <f>IF(ISBLANK(Výsledky!$OR$3),"",Výsledky!OR30)</f>
        <v/>
      </c>
      <c r="BP15" s="96" t="str">
        <f>IF(ISBLANK(Výsledky!$OY$3),"",Výsledky!OY30)</f>
        <v/>
      </c>
      <c r="BQ15" s="96" t="str">
        <f>IF(ISBLANK(Výsledky!$PF$3),"",Výsledky!PF30)</f>
        <v/>
      </c>
      <c r="BR15" s="96" t="str">
        <f>IF(ISBLANK(Výsledky!$PM$3),"",Výsledky!PM30)</f>
        <v/>
      </c>
      <c r="BS15" s="96" t="str">
        <f>IF(ISBLANK(Výsledky!$PT$3),"",Výsledky!PT30)</f>
        <v/>
      </c>
      <c r="BT15" s="96" t="str">
        <f>IF(ISBLANK(Výsledky!$QA$3),"",Výsledky!QA30)</f>
        <v/>
      </c>
      <c r="BU15" s="100" t="str">
        <f>IF(ISBLANK(Výsledky!$QH$3),"",Výsledky!QH30)</f>
        <v/>
      </c>
      <c r="BV15" s="8"/>
      <c r="BW15" s="11"/>
      <c r="BX15" s="12" t="str">
        <f>IF(Tipy!B18="","",Tipy!B18)</f>
        <v>Eddy Hunter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>
      <c r="A16" s="1"/>
      <c r="B16" s="122" t="s">
        <v>106</v>
      </c>
      <c r="C16" s="118">
        <f>Tipy!A58</f>
        <v>6</v>
      </c>
      <c r="D16" s="113" t="str">
        <f>IF(Tipy!B58="","",Tipy!B58)</f>
        <v>Peter Čička</v>
      </c>
      <c r="E16" s="114">
        <f>SUM(F16:J16)</f>
        <v>110</v>
      </c>
      <c r="F16" s="109">
        <f>IF(ISBLANK(Výsledky!$I$3),"-",SUM(K16:P16,R16,T16:U16,W16,Y16:AA16,AC16,AE16,AG16,AI16:AK16,AN16:AO16,AS16:AT16,AV16:AW16,AZ16,BB16:BC16,BE16:BF16,BH16,BJ16,BL16:BN16,BP16,BR16:BS16))</f>
        <v>60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IF(ISBLANK(Výsledky!$I$3),"",Výsledky!I64)</f>
        <v>50</v>
      </c>
      <c r="K16" s="96">
        <f>IF(ISBLANK(Výsledky!$P$3),"",Výsledky!P64)</f>
        <v>20</v>
      </c>
      <c r="L16" s="96">
        <f>IF(ISBLANK(Výsledky!$W$3),"",Výsledky!W64)</f>
        <v>0</v>
      </c>
      <c r="M16" s="96">
        <f>IF(ISBLANK(Výsledky!$AD$3),"",Výsledky!AD64)</f>
        <v>20</v>
      </c>
      <c r="N16" s="96">
        <f>IF(ISBLANK(Výsledky!$AK$3),"",Výsledky!AK64)</f>
        <v>20</v>
      </c>
      <c r="O16" s="96" t="str">
        <f>IF(ISBLANK(Výsledky!$AR$3),"",Výsledky!AR64)</f>
        <v/>
      </c>
      <c r="P16" s="96" t="str">
        <f>IF(ISBLANK(Výsledky!$AY$3),"",Výsledky!AY64)</f>
        <v/>
      </c>
      <c r="Q16" s="96" t="str">
        <f>IF(ISBLANK(Výsledky!$BF$3),"",Výsledky!BF64)</f>
        <v/>
      </c>
      <c r="R16" s="96" t="str">
        <f>IF(ISBLANK(Výsledky!$BM$3),"",Výsledky!BM64)</f>
        <v/>
      </c>
      <c r="S16" s="96" t="str">
        <f>IF(ISBLANK(Výsledky!$BT$3),"",Výsledky!BT64)</f>
        <v/>
      </c>
      <c r="T16" s="96" t="str">
        <f>IF(ISBLANK(Výsledky!$CA$3),"",Výsledky!CA64)</f>
        <v/>
      </c>
      <c r="U16" s="96" t="str">
        <f>IF(ISBLANK(Výsledky!$CH$3),"",Výsledky!CH64)</f>
        <v/>
      </c>
      <c r="V16" s="96" t="str">
        <f>IF(ISBLANK(Výsledky!$CO$3),"",Výsledky!CO64)</f>
        <v/>
      </c>
      <c r="W16" s="96" t="str">
        <f>IF(ISBLANK(Výsledky!$CV$3),"",Výsledky!CV64)</f>
        <v/>
      </c>
      <c r="X16" s="96" t="str">
        <f>IF(ISBLANK(Výsledky!$DC$3),"",Výsledky!DC64)</f>
        <v/>
      </c>
      <c r="Y16" s="96" t="str">
        <f>IF(ISBLANK(Výsledky!$DJ$3),"",Výsledky!DJ64)</f>
        <v/>
      </c>
      <c r="Z16" s="96" t="str">
        <f>IF(ISBLANK(Výsledky!$DQ$3),"",Výsledky!DQ64)</f>
        <v/>
      </c>
      <c r="AA16" s="96" t="str">
        <f>IF(ISBLANK(Výsledky!$DX$3),"",Výsledky!DX64)</f>
        <v/>
      </c>
      <c r="AB16" s="96" t="str">
        <f>IF(ISBLANK(Výsledky!$EE$3),"",Výsledky!EE64)</f>
        <v/>
      </c>
      <c r="AC16" s="96" t="str">
        <f>IF(ISBLANK(Výsledky!$EL$3),"",Výsledky!EL64)</f>
        <v/>
      </c>
      <c r="AD16" s="96" t="str">
        <f>IF(ISBLANK(Výsledky!$ES$3),"",Výsledky!ES64)</f>
        <v/>
      </c>
      <c r="AE16" s="96" t="str">
        <f>IF(ISBLANK(Výsledky!$EZ$3),"",Výsledky!EZ64)</f>
        <v/>
      </c>
      <c r="AF16" s="96" t="str">
        <f>IF(ISBLANK(Výsledky!$FG$3),"",Výsledky!FG64)</f>
        <v/>
      </c>
      <c r="AG16" s="96" t="str">
        <f>IF(ISBLANK(Výsledky!$FN$3),"",Výsledky!FN64)</f>
        <v/>
      </c>
      <c r="AH16" s="96" t="str">
        <f>IF(ISBLANK(Výsledky!$FU$3),"",Výsledky!FU64)</f>
        <v/>
      </c>
      <c r="AI16" s="96" t="str">
        <f>IF(ISBLANK(Výsledky!$GB$3),"",Výsledky!GB64)</f>
        <v/>
      </c>
      <c r="AJ16" s="96" t="str">
        <f>IF(ISBLANK(Výsledky!$GI$3),"",Výsledky!GI64)</f>
        <v/>
      </c>
      <c r="AK16" s="96" t="str">
        <f>IF(ISBLANK(Výsledky!$GP$3),"",Výsledky!GP64)</f>
        <v/>
      </c>
      <c r="AL16" s="96" t="str">
        <f>IF(ISBLANK(Výsledky!$GW$3),"",Výsledky!GW64)</f>
        <v/>
      </c>
      <c r="AM16" s="96" t="str">
        <f>IF(ISBLANK(Výsledky!$HD$3),"",Výsledky!HD64)</f>
        <v/>
      </c>
      <c r="AN16" s="96" t="str">
        <f>IF(ISBLANK(Výsledky!$HK$3),"",Výsledky!HK64)</f>
        <v/>
      </c>
      <c r="AO16" s="96" t="str">
        <f>IF(ISBLANK(Výsledky!$HR$3),"",Výsledky!HR64)</f>
        <v/>
      </c>
      <c r="AP16" s="96" t="str">
        <f>IF(ISBLANK(Výsledky!$HY$3),"",Výsledky!HY64)</f>
        <v/>
      </c>
      <c r="AQ16" s="96" t="str">
        <f>IF(ISBLANK(Výsledky!$IF$3),"",Výsledky!IF64)</f>
        <v/>
      </c>
      <c r="AR16" s="96" t="str">
        <f>IF(ISBLANK(Výsledky!$IM$3),"",Výsledky!IM64)</f>
        <v/>
      </c>
      <c r="AS16" s="96" t="str">
        <f>IF(ISBLANK(Výsledky!$IT$3),"",Výsledky!IT64)</f>
        <v/>
      </c>
      <c r="AT16" s="96" t="str">
        <f>IF(ISBLANK(Výsledky!$JA$3),"",Výsledky!JA64)</f>
        <v/>
      </c>
      <c r="AU16" s="96" t="str">
        <f>IF(ISBLANK(Výsledky!$JH$3),"",Výsledky!JH64)</f>
        <v/>
      </c>
      <c r="AV16" s="96" t="str">
        <f>IF(ISBLANK(Výsledky!$JO$3),"",Výsledky!JO64)</f>
        <v/>
      </c>
      <c r="AW16" s="96" t="str">
        <f>IF(ISBLANK(Výsledky!$JV$3),"",Výsledky!JV64)</f>
        <v/>
      </c>
      <c r="AX16" s="96" t="str">
        <f>IF(ISBLANK(Výsledky!$KC$3),"",Výsledky!KC64)</f>
        <v/>
      </c>
      <c r="AY16" s="96" t="str">
        <f>IF(ISBLANK(Výsledky!$KJ$3),"",Výsledky!KJ64)</f>
        <v/>
      </c>
      <c r="AZ16" s="96" t="str">
        <f>IF(ISBLANK(Výsledky!$KQ$3),"",Výsledky!KQ64)</f>
        <v/>
      </c>
      <c r="BA16" s="96" t="str">
        <f>IF(ISBLANK(Výsledky!$KX$3),"",Výsledky!KX64)</f>
        <v/>
      </c>
      <c r="BB16" s="96" t="str">
        <f>IF(ISBLANK(Výsledky!$LE$3),"",Výsledky!LE64)</f>
        <v/>
      </c>
      <c r="BC16" s="96" t="str">
        <f>IF(ISBLANK(Výsledky!$LL$3),"",Výsledky!LL64)</f>
        <v/>
      </c>
      <c r="BD16" s="96" t="str">
        <f>IF(ISBLANK(Výsledky!$LS$3),"",Výsledky!LS64)</f>
        <v/>
      </c>
      <c r="BE16" s="96" t="str">
        <f>IF(ISBLANK(Výsledky!$LZ$3),"",Výsledky!LZ64)</f>
        <v/>
      </c>
      <c r="BF16" s="96" t="str">
        <f>IF(ISBLANK(Výsledky!$MG$3),"",Výsledky!MG64)</f>
        <v/>
      </c>
      <c r="BG16" s="96" t="str">
        <f>IF(ISBLANK(Výsledky!$MN$3),"",Výsledky!MN64)</f>
        <v/>
      </c>
      <c r="BH16" s="96" t="str">
        <f>IF(ISBLANK(Výsledky!$MU$3),"",Výsledky!MU64)</f>
        <v/>
      </c>
      <c r="BI16" s="96" t="str">
        <f>IF(ISBLANK(Výsledky!$NB$3),"",Výsledky!NB64)</f>
        <v/>
      </c>
      <c r="BJ16" s="96" t="str">
        <f>IF(ISBLANK(Výsledky!$NI$3),"",Výsledky!NI64)</f>
        <v/>
      </c>
      <c r="BK16" s="96" t="str">
        <f>IF(ISBLANK(Výsledky!$NP$3),"",Výsledky!NP64)</f>
        <v/>
      </c>
      <c r="BL16" s="96" t="str">
        <f>IF(ISBLANK(Výsledky!$NW$3),"",Výsledky!NW64)</f>
        <v/>
      </c>
      <c r="BM16" s="96" t="str">
        <f>IF(ISBLANK(Výsledky!$OD$3),"",Výsledky!OD64)</f>
        <v/>
      </c>
      <c r="BN16" s="96" t="str">
        <f>IF(ISBLANK(Výsledky!$OK$3),"",Výsledky!OK64)</f>
        <v/>
      </c>
      <c r="BO16" s="96" t="str">
        <f>IF(ISBLANK(Výsledky!$OR$3),"",Výsledky!OR64)</f>
        <v/>
      </c>
      <c r="BP16" s="96" t="str">
        <f>IF(ISBLANK(Výsledky!$OY$3),"",Výsledky!OY64)</f>
        <v/>
      </c>
      <c r="BQ16" s="96" t="str">
        <f>IF(ISBLANK(Výsledky!$PF$3),"",Výsledky!PF64)</f>
        <v/>
      </c>
      <c r="BR16" s="96" t="str">
        <f>IF(ISBLANK(Výsledky!$PM$3),"",Výsledky!PM64)</f>
        <v/>
      </c>
      <c r="BS16" s="96" t="str">
        <f>IF(ISBLANK(Výsledky!$PT$3),"",Výsledky!PT64)</f>
        <v/>
      </c>
      <c r="BT16" s="96" t="str">
        <f>IF(ISBLANK(Výsledky!$QA$3),"",Výsledky!QA64)</f>
        <v/>
      </c>
      <c r="BU16" s="100" t="str">
        <f>IF(ISBLANK(Výsledky!$QH$3),"",Výsledky!QH64)</f>
        <v/>
      </c>
      <c r="BV16" s="8"/>
      <c r="BW16" s="11"/>
      <c r="BX16" s="12" t="str">
        <f>IF(Tipy!B19="","",Tipy!B19)</f>
        <v>emdzej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>
      <c r="A17" s="1"/>
      <c r="B17" s="122" t="s">
        <v>107</v>
      </c>
      <c r="C17" s="118">
        <f>Tipy!A74</f>
        <v>14</v>
      </c>
      <c r="D17" s="113" t="str">
        <f>IF(Tipy!B74="","",Tipy!B74)</f>
        <v>sugar</v>
      </c>
      <c r="E17" s="114">
        <f>SUM(F17:J17)</f>
        <v>110</v>
      </c>
      <c r="F17" s="109">
        <f>IF(ISBLANK(Výsledky!$I$3),"-",SUM(K17:P17,R17,T17:U17,W17,Y17:AA17,AC17,AE17,AG17,AI17:AK17,AN17:AO17,AS17:AT17,AV17:AW17,AZ17,BB17:BC17,BE17:BF17,BH17,BJ17,BL17:BN17,BP17,BR17:BS17))</f>
        <v>60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IF(ISBLANK(Výsledky!$I$3),"",Výsledky!I80)</f>
        <v>50</v>
      </c>
      <c r="K17" s="96">
        <f>IF(ISBLANK(Výsledky!$P$3),"",Výsledky!P80)</f>
        <v>20</v>
      </c>
      <c r="L17" s="96">
        <f>IF(ISBLANK(Výsledky!$W$3),"",Výsledky!W80)</f>
        <v>0</v>
      </c>
      <c r="M17" s="96">
        <f>IF(ISBLANK(Výsledky!$AD$3),"",Výsledky!AD80)</f>
        <v>20</v>
      </c>
      <c r="N17" s="96">
        <f>IF(ISBLANK(Výsledky!$AK$3),"",Výsledky!AK80)</f>
        <v>20</v>
      </c>
      <c r="O17" s="96" t="str">
        <f>IF(ISBLANK(Výsledky!$AR$3),"",Výsledky!AR80)</f>
        <v/>
      </c>
      <c r="P17" s="96" t="str">
        <f>IF(ISBLANK(Výsledky!$AY$3),"",Výsledky!AY80)</f>
        <v/>
      </c>
      <c r="Q17" s="96" t="str">
        <f>IF(ISBLANK(Výsledky!$BF$3),"",Výsledky!BF80)</f>
        <v/>
      </c>
      <c r="R17" s="96" t="str">
        <f>IF(ISBLANK(Výsledky!$BM$3),"",Výsledky!BM80)</f>
        <v/>
      </c>
      <c r="S17" s="96" t="str">
        <f>IF(ISBLANK(Výsledky!$BT$3),"",Výsledky!BT80)</f>
        <v/>
      </c>
      <c r="T17" s="96" t="str">
        <f>IF(ISBLANK(Výsledky!$CA$3),"",Výsledky!CA80)</f>
        <v/>
      </c>
      <c r="U17" s="96" t="str">
        <f>IF(ISBLANK(Výsledky!$CH$3),"",Výsledky!CH80)</f>
        <v/>
      </c>
      <c r="V17" s="96" t="str">
        <f>IF(ISBLANK(Výsledky!$CO$3),"",Výsledky!CO80)</f>
        <v/>
      </c>
      <c r="W17" s="96" t="str">
        <f>IF(ISBLANK(Výsledky!$CV$3),"",Výsledky!CV80)</f>
        <v/>
      </c>
      <c r="X17" s="96" t="str">
        <f>IF(ISBLANK(Výsledky!$DC$3),"",Výsledky!DC80)</f>
        <v/>
      </c>
      <c r="Y17" s="96" t="str">
        <f>IF(ISBLANK(Výsledky!$DJ$3),"",Výsledky!DJ80)</f>
        <v/>
      </c>
      <c r="Z17" s="96" t="str">
        <f>IF(ISBLANK(Výsledky!$DQ$3),"",Výsledky!DQ80)</f>
        <v/>
      </c>
      <c r="AA17" s="96" t="str">
        <f>IF(ISBLANK(Výsledky!$DX$3),"",Výsledky!DX80)</f>
        <v/>
      </c>
      <c r="AB17" s="96" t="str">
        <f>IF(ISBLANK(Výsledky!$EE$3),"",Výsledky!EE80)</f>
        <v/>
      </c>
      <c r="AC17" s="96" t="str">
        <f>IF(ISBLANK(Výsledky!$EL$3),"",Výsledky!EL80)</f>
        <v/>
      </c>
      <c r="AD17" s="96" t="str">
        <f>IF(ISBLANK(Výsledky!$ES$3),"",Výsledky!ES80)</f>
        <v/>
      </c>
      <c r="AE17" s="96" t="str">
        <f>IF(ISBLANK(Výsledky!$EZ$3),"",Výsledky!EZ80)</f>
        <v/>
      </c>
      <c r="AF17" s="96" t="str">
        <f>IF(ISBLANK(Výsledky!$FG$3),"",Výsledky!FG80)</f>
        <v/>
      </c>
      <c r="AG17" s="96" t="str">
        <f>IF(ISBLANK(Výsledky!$FN$3),"",Výsledky!FN80)</f>
        <v/>
      </c>
      <c r="AH17" s="96" t="str">
        <f>IF(ISBLANK(Výsledky!$FU$3),"",Výsledky!FU80)</f>
        <v/>
      </c>
      <c r="AI17" s="96" t="str">
        <f>IF(ISBLANK(Výsledky!$GB$3),"",Výsledky!GB80)</f>
        <v/>
      </c>
      <c r="AJ17" s="96" t="str">
        <f>IF(ISBLANK(Výsledky!$GI$3),"",Výsledky!GI80)</f>
        <v/>
      </c>
      <c r="AK17" s="96" t="str">
        <f>IF(ISBLANK(Výsledky!$GP$3),"",Výsledky!GP80)</f>
        <v/>
      </c>
      <c r="AL17" s="96" t="str">
        <f>IF(ISBLANK(Výsledky!$GW$3),"",Výsledky!GW80)</f>
        <v/>
      </c>
      <c r="AM17" s="96" t="str">
        <f>IF(ISBLANK(Výsledky!$HD$3),"",Výsledky!HD80)</f>
        <v/>
      </c>
      <c r="AN17" s="96" t="str">
        <f>IF(ISBLANK(Výsledky!$HK$3),"",Výsledky!HK80)</f>
        <v/>
      </c>
      <c r="AO17" s="96" t="str">
        <f>IF(ISBLANK(Výsledky!$HR$3),"",Výsledky!HR80)</f>
        <v/>
      </c>
      <c r="AP17" s="96" t="str">
        <f>IF(ISBLANK(Výsledky!$HY$3),"",Výsledky!HY80)</f>
        <v/>
      </c>
      <c r="AQ17" s="96" t="str">
        <f>IF(ISBLANK(Výsledky!$IF$3),"",Výsledky!IF80)</f>
        <v/>
      </c>
      <c r="AR17" s="96" t="str">
        <f>IF(ISBLANK(Výsledky!$IM$3),"",Výsledky!IM80)</f>
        <v/>
      </c>
      <c r="AS17" s="96" t="str">
        <f>IF(ISBLANK(Výsledky!$IT$3),"",Výsledky!IT80)</f>
        <v/>
      </c>
      <c r="AT17" s="96" t="str">
        <f>IF(ISBLANK(Výsledky!$JA$3),"",Výsledky!JA80)</f>
        <v/>
      </c>
      <c r="AU17" s="96" t="str">
        <f>IF(ISBLANK(Výsledky!$JH$3),"",Výsledky!JH80)</f>
        <v/>
      </c>
      <c r="AV17" s="96" t="str">
        <f>IF(ISBLANK(Výsledky!$JO$3),"",Výsledky!JO80)</f>
        <v/>
      </c>
      <c r="AW17" s="96" t="str">
        <f>IF(ISBLANK(Výsledky!$JV$3),"",Výsledky!JV80)</f>
        <v/>
      </c>
      <c r="AX17" s="96" t="str">
        <f>IF(ISBLANK(Výsledky!$KC$3),"",Výsledky!KC80)</f>
        <v/>
      </c>
      <c r="AY17" s="96" t="str">
        <f>IF(ISBLANK(Výsledky!$KJ$3),"",Výsledky!KJ80)</f>
        <v/>
      </c>
      <c r="AZ17" s="96" t="str">
        <f>IF(ISBLANK(Výsledky!$KQ$3),"",Výsledky!KQ80)</f>
        <v/>
      </c>
      <c r="BA17" s="96" t="str">
        <f>IF(ISBLANK(Výsledky!$KX$3),"",Výsledky!KX80)</f>
        <v/>
      </c>
      <c r="BB17" s="96" t="str">
        <f>IF(ISBLANK(Výsledky!$LE$3),"",Výsledky!LE80)</f>
        <v/>
      </c>
      <c r="BC17" s="96" t="str">
        <f>IF(ISBLANK(Výsledky!$LL$3),"",Výsledky!LL80)</f>
        <v/>
      </c>
      <c r="BD17" s="96" t="str">
        <f>IF(ISBLANK(Výsledky!$LS$3),"",Výsledky!LS80)</f>
        <v/>
      </c>
      <c r="BE17" s="96" t="str">
        <f>IF(ISBLANK(Výsledky!$LZ$3),"",Výsledky!LZ80)</f>
        <v/>
      </c>
      <c r="BF17" s="96" t="str">
        <f>IF(ISBLANK(Výsledky!$MG$3),"",Výsledky!MG80)</f>
        <v/>
      </c>
      <c r="BG17" s="96" t="str">
        <f>IF(ISBLANK(Výsledky!$MN$3),"",Výsledky!MN80)</f>
        <v/>
      </c>
      <c r="BH17" s="96" t="str">
        <f>IF(ISBLANK(Výsledky!$MU$3),"",Výsledky!MU80)</f>
        <v/>
      </c>
      <c r="BI17" s="96" t="str">
        <f>IF(ISBLANK(Výsledky!$NB$3),"",Výsledky!NB80)</f>
        <v/>
      </c>
      <c r="BJ17" s="96" t="str">
        <f>IF(ISBLANK(Výsledky!$NI$3),"",Výsledky!NI80)</f>
        <v/>
      </c>
      <c r="BK17" s="96" t="str">
        <f>IF(ISBLANK(Výsledky!$NP$3),"",Výsledky!NP80)</f>
        <v/>
      </c>
      <c r="BL17" s="96" t="str">
        <f>IF(ISBLANK(Výsledky!$NW$3),"",Výsledky!NW80)</f>
        <v/>
      </c>
      <c r="BM17" s="96" t="str">
        <f>IF(ISBLANK(Výsledky!$OD$3),"",Výsledky!OD80)</f>
        <v/>
      </c>
      <c r="BN17" s="96" t="str">
        <f>IF(ISBLANK(Výsledky!$OK$3),"",Výsledky!OK80)</f>
        <v/>
      </c>
      <c r="BO17" s="96" t="str">
        <f>IF(ISBLANK(Výsledky!$OR$3),"",Výsledky!OR80)</f>
        <v/>
      </c>
      <c r="BP17" s="96" t="str">
        <f>IF(ISBLANK(Výsledky!$OY$3),"",Výsledky!OY80)</f>
        <v/>
      </c>
      <c r="BQ17" s="96" t="str">
        <f>IF(ISBLANK(Výsledky!$PF$3),"",Výsledky!PF80)</f>
        <v/>
      </c>
      <c r="BR17" s="96" t="str">
        <f>IF(ISBLANK(Výsledky!$PM$3),"",Výsledky!PM80)</f>
        <v/>
      </c>
      <c r="BS17" s="96" t="str">
        <f>IF(ISBLANK(Výsledky!$PT$3),"",Výsledky!PT80)</f>
        <v/>
      </c>
      <c r="BT17" s="96" t="str">
        <f>IF(ISBLANK(Výsledky!$QA$3),"",Výsledky!QA80)</f>
        <v/>
      </c>
      <c r="BU17" s="100" t="str">
        <f>IF(ISBLANK(Výsledky!$QH$3),"",Výsledky!QH80)</f>
        <v/>
      </c>
      <c r="BV17" s="8"/>
      <c r="BW17" s="11"/>
      <c r="BX17" s="12" t="str">
        <f>IF(Tipy!B20="","",Tipy!B20)</f>
        <v>fedd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>
      <c r="A18" s="1"/>
      <c r="B18" s="122" t="s">
        <v>108</v>
      </c>
      <c r="C18" s="118">
        <f>Tipy!A70</f>
        <v>20</v>
      </c>
      <c r="D18" s="113" t="str">
        <f>IF(Tipy!B70="","",Tipy!B70)</f>
        <v>Stanley</v>
      </c>
      <c r="E18" s="114">
        <f>SUM(F18:J18)</f>
        <v>110</v>
      </c>
      <c r="F18" s="109">
        <f>IF(ISBLANK(Výsledky!$I$3),"-",SUM(K18:P18,R18,T18:U18,W18,Y18:AA18,AC18,AE18,AG18,AI18:AK18,AN18:AO18,AS18:AT18,AV18:AW18,AZ18,BB18:BC18,BE18:BF18,BH18,BJ18,BL18:BN18,BP18,BR18:BS18))</f>
        <v>60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IF(ISBLANK(Výsledky!$I$3),"",Výsledky!I76)</f>
        <v>50</v>
      </c>
      <c r="K18" s="96">
        <f>IF(ISBLANK(Výsledky!$P$3),"",Výsledky!P76)</f>
        <v>20</v>
      </c>
      <c r="L18" s="96">
        <f>IF(ISBLANK(Výsledky!$W$3),"",Výsledky!W76)</f>
        <v>0</v>
      </c>
      <c r="M18" s="96">
        <f>IF(ISBLANK(Výsledky!$AD$3),"",Výsledky!AD76)</f>
        <v>20</v>
      </c>
      <c r="N18" s="96">
        <f>IF(ISBLANK(Výsledky!$AK$3),"",Výsledky!AK76)</f>
        <v>20</v>
      </c>
      <c r="O18" s="96" t="str">
        <f>IF(ISBLANK(Výsledky!$AR$3),"",Výsledky!AR76)</f>
        <v/>
      </c>
      <c r="P18" s="96" t="str">
        <f>IF(ISBLANK(Výsledky!$AY$3),"",Výsledky!AY76)</f>
        <v/>
      </c>
      <c r="Q18" s="96" t="str">
        <f>IF(ISBLANK(Výsledky!$BF$3),"",Výsledky!BF76)</f>
        <v/>
      </c>
      <c r="R18" s="96" t="str">
        <f>IF(ISBLANK(Výsledky!$BM$3),"",Výsledky!BM76)</f>
        <v/>
      </c>
      <c r="S18" s="96" t="str">
        <f>IF(ISBLANK(Výsledky!$BT$3),"",Výsledky!BT76)</f>
        <v/>
      </c>
      <c r="T18" s="96" t="str">
        <f>IF(ISBLANK(Výsledky!$CA$3),"",Výsledky!CA76)</f>
        <v/>
      </c>
      <c r="U18" s="96" t="str">
        <f>IF(ISBLANK(Výsledky!$CH$3),"",Výsledky!CH76)</f>
        <v/>
      </c>
      <c r="V18" s="96" t="str">
        <f>IF(ISBLANK(Výsledky!$CO$3),"",Výsledky!CO76)</f>
        <v/>
      </c>
      <c r="W18" s="96" t="str">
        <f>IF(ISBLANK(Výsledky!$CV$3),"",Výsledky!CV76)</f>
        <v/>
      </c>
      <c r="X18" s="96" t="str">
        <f>IF(ISBLANK(Výsledky!$DC$3),"",Výsledky!DC76)</f>
        <v/>
      </c>
      <c r="Y18" s="96" t="str">
        <f>IF(ISBLANK(Výsledky!$DJ$3),"",Výsledky!DJ76)</f>
        <v/>
      </c>
      <c r="Z18" s="96" t="str">
        <f>IF(ISBLANK(Výsledky!$DQ$3),"",Výsledky!DQ76)</f>
        <v/>
      </c>
      <c r="AA18" s="96" t="str">
        <f>IF(ISBLANK(Výsledky!$DX$3),"",Výsledky!DX76)</f>
        <v/>
      </c>
      <c r="AB18" s="96" t="str">
        <f>IF(ISBLANK(Výsledky!$EE$3),"",Výsledky!EE76)</f>
        <v/>
      </c>
      <c r="AC18" s="96" t="str">
        <f>IF(ISBLANK(Výsledky!$EL$3),"",Výsledky!EL76)</f>
        <v/>
      </c>
      <c r="AD18" s="96" t="str">
        <f>IF(ISBLANK(Výsledky!$ES$3),"",Výsledky!ES76)</f>
        <v/>
      </c>
      <c r="AE18" s="96" t="str">
        <f>IF(ISBLANK(Výsledky!$EZ$3),"",Výsledky!EZ76)</f>
        <v/>
      </c>
      <c r="AF18" s="96" t="str">
        <f>IF(ISBLANK(Výsledky!$FG$3),"",Výsledky!FG76)</f>
        <v/>
      </c>
      <c r="AG18" s="96" t="str">
        <f>IF(ISBLANK(Výsledky!$FN$3),"",Výsledky!FN76)</f>
        <v/>
      </c>
      <c r="AH18" s="96" t="str">
        <f>IF(ISBLANK(Výsledky!$FU$3),"",Výsledky!FU76)</f>
        <v/>
      </c>
      <c r="AI18" s="96" t="str">
        <f>IF(ISBLANK(Výsledky!$GB$3),"",Výsledky!GB76)</f>
        <v/>
      </c>
      <c r="AJ18" s="96" t="str">
        <f>IF(ISBLANK(Výsledky!$GI$3),"",Výsledky!GI76)</f>
        <v/>
      </c>
      <c r="AK18" s="96" t="str">
        <f>IF(ISBLANK(Výsledky!$GP$3),"",Výsledky!GP76)</f>
        <v/>
      </c>
      <c r="AL18" s="96" t="str">
        <f>IF(ISBLANK(Výsledky!$GW$3),"",Výsledky!GW76)</f>
        <v/>
      </c>
      <c r="AM18" s="96" t="str">
        <f>IF(ISBLANK(Výsledky!$HD$3),"",Výsledky!HD76)</f>
        <v/>
      </c>
      <c r="AN18" s="96" t="str">
        <f>IF(ISBLANK(Výsledky!$HK$3),"",Výsledky!HK76)</f>
        <v/>
      </c>
      <c r="AO18" s="96" t="str">
        <f>IF(ISBLANK(Výsledky!$HR$3),"",Výsledky!HR76)</f>
        <v/>
      </c>
      <c r="AP18" s="96" t="str">
        <f>IF(ISBLANK(Výsledky!$HY$3),"",Výsledky!HY76)</f>
        <v/>
      </c>
      <c r="AQ18" s="96" t="str">
        <f>IF(ISBLANK(Výsledky!$IF$3),"",Výsledky!IF76)</f>
        <v/>
      </c>
      <c r="AR18" s="96" t="str">
        <f>IF(ISBLANK(Výsledky!$IM$3),"",Výsledky!IM76)</f>
        <v/>
      </c>
      <c r="AS18" s="96" t="str">
        <f>IF(ISBLANK(Výsledky!$IT$3),"",Výsledky!IT76)</f>
        <v/>
      </c>
      <c r="AT18" s="96" t="str">
        <f>IF(ISBLANK(Výsledky!$JA$3),"",Výsledky!JA76)</f>
        <v/>
      </c>
      <c r="AU18" s="96" t="str">
        <f>IF(ISBLANK(Výsledky!$JH$3),"",Výsledky!JH76)</f>
        <v/>
      </c>
      <c r="AV18" s="96" t="str">
        <f>IF(ISBLANK(Výsledky!$JO$3),"",Výsledky!JO76)</f>
        <v/>
      </c>
      <c r="AW18" s="96" t="str">
        <f>IF(ISBLANK(Výsledky!$JV$3),"",Výsledky!JV76)</f>
        <v/>
      </c>
      <c r="AX18" s="96" t="str">
        <f>IF(ISBLANK(Výsledky!$KC$3),"",Výsledky!KC76)</f>
        <v/>
      </c>
      <c r="AY18" s="96" t="str">
        <f>IF(ISBLANK(Výsledky!$KJ$3),"",Výsledky!KJ76)</f>
        <v/>
      </c>
      <c r="AZ18" s="96" t="str">
        <f>IF(ISBLANK(Výsledky!$KQ$3),"",Výsledky!KQ76)</f>
        <v/>
      </c>
      <c r="BA18" s="96" t="str">
        <f>IF(ISBLANK(Výsledky!$KX$3),"",Výsledky!KX76)</f>
        <v/>
      </c>
      <c r="BB18" s="96" t="str">
        <f>IF(ISBLANK(Výsledky!$LE$3),"",Výsledky!LE76)</f>
        <v/>
      </c>
      <c r="BC18" s="96" t="str">
        <f>IF(ISBLANK(Výsledky!$LL$3),"",Výsledky!LL76)</f>
        <v/>
      </c>
      <c r="BD18" s="96" t="str">
        <f>IF(ISBLANK(Výsledky!$LS$3),"",Výsledky!LS76)</f>
        <v/>
      </c>
      <c r="BE18" s="96" t="str">
        <f>IF(ISBLANK(Výsledky!$LZ$3),"",Výsledky!LZ76)</f>
        <v/>
      </c>
      <c r="BF18" s="96" t="str">
        <f>IF(ISBLANK(Výsledky!$MG$3),"",Výsledky!MG76)</f>
        <v/>
      </c>
      <c r="BG18" s="96" t="str">
        <f>IF(ISBLANK(Výsledky!$MN$3),"",Výsledky!MN76)</f>
        <v/>
      </c>
      <c r="BH18" s="96" t="str">
        <f>IF(ISBLANK(Výsledky!$MU$3),"",Výsledky!MU76)</f>
        <v/>
      </c>
      <c r="BI18" s="96" t="str">
        <f>IF(ISBLANK(Výsledky!$NB$3),"",Výsledky!NB76)</f>
        <v/>
      </c>
      <c r="BJ18" s="96" t="str">
        <f>IF(ISBLANK(Výsledky!$NI$3),"",Výsledky!NI76)</f>
        <v/>
      </c>
      <c r="BK18" s="96" t="str">
        <f>IF(ISBLANK(Výsledky!$NP$3),"",Výsledky!NP76)</f>
        <v/>
      </c>
      <c r="BL18" s="96" t="str">
        <f>IF(ISBLANK(Výsledky!$NW$3),"",Výsledky!NW76)</f>
        <v/>
      </c>
      <c r="BM18" s="96" t="str">
        <f>IF(ISBLANK(Výsledky!$OD$3),"",Výsledky!OD76)</f>
        <v/>
      </c>
      <c r="BN18" s="96" t="str">
        <f>IF(ISBLANK(Výsledky!$OK$3),"",Výsledky!OK76)</f>
        <v/>
      </c>
      <c r="BO18" s="96" t="str">
        <f>IF(ISBLANK(Výsledky!$OR$3),"",Výsledky!OR76)</f>
        <v/>
      </c>
      <c r="BP18" s="96" t="str">
        <f>IF(ISBLANK(Výsledky!$OY$3),"",Výsledky!OY76)</f>
        <v/>
      </c>
      <c r="BQ18" s="96" t="str">
        <f>IF(ISBLANK(Výsledky!$PF$3),"",Výsledky!PF76)</f>
        <v/>
      </c>
      <c r="BR18" s="96" t="str">
        <f>IF(ISBLANK(Výsledky!$PM$3),"",Výsledky!PM76)</f>
        <v/>
      </c>
      <c r="BS18" s="96" t="str">
        <f>IF(ISBLANK(Výsledky!$PT$3),"",Výsledky!PT76)</f>
        <v/>
      </c>
      <c r="BT18" s="96" t="str">
        <f>IF(ISBLANK(Výsledky!$QA$3),"",Výsledky!QA76)</f>
        <v/>
      </c>
      <c r="BU18" s="100" t="str">
        <f>IF(ISBLANK(Výsledky!$QH$3),"",Výsledky!QH76)</f>
        <v/>
      </c>
      <c r="BV18" s="8"/>
      <c r="BW18" s="11"/>
      <c r="BX18" s="12" t="str">
        <f>IF(Tipy!B21="","",Tipy!B21)</f>
        <v>Feri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>
      <c r="A19" s="1"/>
      <c r="B19" s="122" t="s">
        <v>109</v>
      </c>
      <c r="C19" s="118">
        <f>Tipy!A28</f>
        <v>27</v>
      </c>
      <c r="D19" s="113" t="str">
        <f>IF(Tipy!B28="","",Tipy!B28)</f>
        <v>jirka1618</v>
      </c>
      <c r="E19" s="114">
        <f>SUM(F19:J19)</f>
        <v>110</v>
      </c>
      <c r="F19" s="109">
        <f>IF(ISBLANK(Výsledky!$I$3),"-",SUM(K19:P19,R19,T19:U19,W19,Y19:AA19,AC19,AE19,AG19,AI19:AK19,AN19:AO19,AS19:AT19,AV19:AW19,AZ19,BB19:BC19,BE19:BF19,BH19,BJ19,BL19:BN19,BP19,BR19:BS19))</f>
        <v>60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IF(ISBLANK(Výsledky!$I$3),"",Výsledky!I34)</f>
        <v>50</v>
      </c>
      <c r="K19" s="96">
        <f>IF(ISBLANK(Výsledky!$P$3),"",Výsledky!P34)</f>
        <v>20</v>
      </c>
      <c r="L19" s="96">
        <f>IF(ISBLANK(Výsledky!$W$3),"",Výsledky!W34)</f>
        <v>0</v>
      </c>
      <c r="M19" s="96">
        <f>IF(ISBLANK(Výsledky!$AD$3),"",Výsledky!AD34)</f>
        <v>20</v>
      </c>
      <c r="N19" s="96">
        <f>IF(ISBLANK(Výsledky!$AK$3),"",Výsledky!AK34)</f>
        <v>20</v>
      </c>
      <c r="O19" s="96" t="str">
        <f>IF(ISBLANK(Výsledky!$AR$3),"",Výsledky!AR34)</f>
        <v/>
      </c>
      <c r="P19" s="96" t="str">
        <f>IF(ISBLANK(Výsledky!$AY$3),"",Výsledky!AY34)</f>
        <v/>
      </c>
      <c r="Q19" s="96" t="str">
        <f>IF(ISBLANK(Výsledky!$BF$3),"",Výsledky!BF34)</f>
        <v/>
      </c>
      <c r="R19" s="96" t="str">
        <f>IF(ISBLANK(Výsledky!$BM$3),"",Výsledky!BM34)</f>
        <v/>
      </c>
      <c r="S19" s="96" t="str">
        <f>IF(ISBLANK(Výsledky!$BT$3),"",Výsledky!BT34)</f>
        <v/>
      </c>
      <c r="T19" s="96" t="str">
        <f>IF(ISBLANK(Výsledky!$CA$3),"",Výsledky!CA34)</f>
        <v/>
      </c>
      <c r="U19" s="96" t="str">
        <f>IF(ISBLANK(Výsledky!$CH$3),"",Výsledky!CH34)</f>
        <v/>
      </c>
      <c r="V19" s="96" t="str">
        <f>IF(ISBLANK(Výsledky!$CO$3),"",Výsledky!CO34)</f>
        <v/>
      </c>
      <c r="W19" s="96" t="str">
        <f>IF(ISBLANK(Výsledky!$CV$3),"",Výsledky!CV34)</f>
        <v/>
      </c>
      <c r="X19" s="96" t="str">
        <f>IF(ISBLANK(Výsledky!$DC$3),"",Výsledky!DC34)</f>
        <v/>
      </c>
      <c r="Y19" s="96" t="str">
        <f>IF(ISBLANK(Výsledky!$DJ$3),"",Výsledky!DJ34)</f>
        <v/>
      </c>
      <c r="Z19" s="96" t="str">
        <f>IF(ISBLANK(Výsledky!$DQ$3),"",Výsledky!DQ34)</f>
        <v/>
      </c>
      <c r="AA19" s="96" t="str">
        <f>IF(ISBLANK(Výsledky!$DX$3),"",Výsledky!DX34)</f>
        <v/>
      </c>
      <c r="AB19" s="96" t="str">
        <f>IF(ISBLANK(Výsledky!$EE$3),"",Výsledky!EE34)</f>
        <v/>
      </c>
      <c r="AC19" s="96" t="str">
        <f>IF(ISBLANK(Výsledky!$EL$3),"",Výsledky!EL34)</f>
        <v/>
      </c>
      <c r="AD19" s="96" t="str">
        <f>IF(ISBLANK(Výsledky!$ES$3),"",Výsledky!ES34)</f>
        <v/>
      </c>
      <c r="AE19" s="96" t="str">
        <f>IF(ISBLANK(Výsledky!$EZ$3),"",Výsledky!EZ34)</f>
        <v/>
      </c>
      <c r="AF19" s="96" t="str">
        <f>IF(ISBLANK(Výsledky!$FG$3),"",Výsledky!FG34)</f>
        <v/>
      </c>
      <c r="AG19" s="96" t="str">
        <f>IF(ISBLANK(Výsledky!$FN$3),"",Výsledky!FN34)</f>
        <v/>
      </c>
      <c r="AH19" s="96" t="str">
        <f>IF(ISBLANK(Výsledky!$FU$3),"",Výsledky!FU34)</f>
        <v/>
      </c>
      <c r="AI19" s="96" t="str">
        <f>IF(ISBLANK(Výsledky!$GB$3),"",Výsledky!GB34)</f>
        <v/>
      </c>
      <c r="AJ19" s="96" t="str">
        <f>IF(ISBLANK(Výsledky!$GI$3),"",Výsledky!GI34)</f>
        <v/>
      </c>
      <c r="AK19" s="96" t="str">
        <f>IF(ISBLANK(Výsledky!$GP$3),"",Výsledky!GP34)</f>
        <v/>
      </c>
      <c r="AL19" s="96" t="str">
        <f>IF(ISBLANK(Výsledky!$GW$3),"",Výsledky!GW34)</f>
        <v/>
      </c>
      <c r="AM19" s="96" t="str">
        <f>IF(ISBLANK(Výsledky!$HD$3),"",Výsledky!HD34)</f>
        <v/>
      </c>
      <c r="AN19" s="96" t="str">
        <f>IF(ISBLANK(Výsledky!$HK$3),"",Výsledky!HK34)</f>
        <v/>
      </c>
      <c r="AO19" s="96" t="str">
        <f>IF(ISBLANK(Výsledky!$HR$3),"",Výsledky!HR34)</f>
        <v/>
      </c>
      <c r="AP19" s="96" t="str">
        <f>IF(ISBLANK(Výsledky!$HY$3),"",Výsledky!HY34)</f>
        <v/>
      </c>
      <c r="AQ19" s="96" t="str">
        <f>IF(ISBLANK(Výsledky!$IF$3),"",Výsledky!IF34)</f>
        <v/>
      </c>
      <c r="AR19" s="96" t="str">
        <f>IF(ISBLANK(Výsledky!$IM$3),"",Výsledky!IM34)</f>
        <v/>
      </c>
      <c r="AS19" s="96" t="str">
        <f>IF(ISBLANK(Výsledky!$IT$3),"",Výsledky!IT34)</f>
        <v/>
      </c>
      <c r="AT19" s="96" t="str">
        <f>IF(ISBLANK(Výsledky!$JA$3),"",Výsledky!JA34)</f>
        <v/>
      </c>
      <c r="AU19" s="96" t="str">
        <f>IF(ISBLANK(Výsledky!$JH$3),"",Výsledky!JH34)</f>
        <v/>
      </c>
      <c r="AV19" s="96" t="str">
        <f>IF(ISBLANK(Výsledky!$JO$3),"",Výsledky!JO34)</f>
        <v/>
      </c>
      <c r="AW19" s="96" t="str">
        <f>IF(ISBLANK(Výsledky!$JV$3),"",Výsledky!JV34)</f>
        <v/>
      </c>
      <c r="AX19" s="96" t="str">
        <f>IF(ISBLANK(Výsledky!$KC$3),"",Výsledky!KC34)</f>
        <v/>
      </c>
      <c r="AY19" s="96" t="str">
        <f>IF(ISBLANK(Výsledky!$KJ$3),"",Výsledky!KJ34)</f>
        <v/>
      </c>
      <c r="AZ19" s="96" t="str">
        <f>IF(ISBLANK(Výsledky!$KQ$3),"",Výsledky!KQ34)</f>
        <v/>
      </c>
      <c r="BA19" s="96" t="str">
        <f>IF(ISBLANK(Výsledky!$KX$3),"",Výsledky!KX34)</f>
        <v/>
      </c>
      <c r="BB19" s="96" t="str">
        <f>IF(ISBLANK(Výsledky!$LE$3),"",Výsledky!LE34)</f>
        <v/>
      </c>
      <c r="BC19" s="96" t="str">
        <f>IF(ISBLANK(Výsledky!$LL$3),"",Výsledky!LL34)</f>
        <v/>
      </c>
      <c r="BD19" s="96" t="str">
        <f>IF(ISBLANK(Výsledky!$LS$3),"",Výsledky!LS34)</f>
        <v/>
      </c>
      <c r="BE19" s="96" t="str">
        <f>IF(ISBLANK(Výsledky!$LZ$3),"",Výsledky!LZ34)</f>
        <v/>
      </c>
      <c r="BF19" s="96" t="str">
        <f>IF(ISBLANK(Výsledky!$MG$3),"",Výsledky!MG34)</f>
        <v/>
      </c>
      <c r="BG19" s="96" t="str">
        <f>IF(ISBLANK(Výsledky!$MN$3),"",Výsledky!MN34)</f>
        <v/>
      </c>
      <c r="BH19" s="96" t="str">
        <f>IF(ISBLANK(Výsledky!$MU$3),"",Výsledky!MU34)</f>
        <v/>
      </c>
      <c r="BI19" s="96" t="str">
        <f>IF(ISBLANK(Výsledky!$NB$3),"",Výsledky!NB34)</f>
        <v/>
      </c>
      <c r="BJ19" s="96" t="str">
        <f>IF(ISBLANK(Výsledky!$NI$3),"",Výsledky!NI34)</f>
        <v/>
      </c>
      <c r="BK19" s="96" t="str">
        <f>IF(ISBLANK(Výsledky!$NP$3),"",Výsledky!NP34)</f>
        <v/>
      </c>
      <c r="BL19" s="96" t="str">
        <f>IF(ISBLANK(Výsledky!$NW$3),"",Výsledky!NW34)</f>
        <v/>
      </c>
      <c r="BM19" s="96" t="str">
        <f>IF(ISBLANK(Výsledky!$OD$3),"",Výsledky!OD34)</f>
        <v/>
      </c>
      <c r="BN19" s="96" t="str">
        <f>IF(ISBLANK(Výsledky!$OK$3),"",Výsledky!OK34)</f>
        <v/>
      </c>
      <c r="BO19" s="96" t="str">
        <f>IF(ISBLANK(Výsledky!$OR$3),"",Výsledky!OR34)</f>
        <v/>
      </c>
      <c r="BP19" s="96" t="str">
        <f>IF(ISBLANK(Výsledky!$OY$3),"",Výsledky!OY34)</f>
        <v/>
      </c>
      <c r="BQ19" s="96" t="str">
        <f>IF(ISBLANK(Výsledky!$PF$3),"",Výsledky!PF34)</f>
        <v/>
      </c>
      <c r="BR19" s="96" t="str">
        <f>IF(ISBLANK(Výsledky!$PM$3),"",Výsledky!PM34)</f>
        <v/>
      </c>
      <c r="BS19" s="96" t="str">
        <f>IF(ISBLANK(Výsledky!$PT$3),"",Výsledky!PT34)</f>
        <v/>
      </c>
      <c r="BT19" s="96" t="str">
        <f>IF(ISBLANK(Výsledky!$QA$3),"",Výsledky!QA34)</f>
        <v/>
      </c>
      <c r="BU19" s="100" t="str">
        <f>IF(ISBLANK(Výsledky!$QH$3),"",Výsledky!QH34)</f>
        <v/>
      </c>
      <c r="BV19" s="8"/>
      <c r="BW19" s="11"/>
      <c r="BX19" s="12" t="str">
        <f>IF(Tipy!B22="","",Tipy!B22)</f>
        <v>Fifo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>
      <c r="A20" s="1"/>
      <c r="B20" s="122" t="s">
        <v>110</v>
      </c>
      <c r="C20" s="118">
        <f>Tipy!A80</f>
        <v>36</v>
      </c>
      <c r="D20" s="113" t="str">
        <f>IF(Tipy!B80="","",Tipy!B80)</f>
        <v>xO2</v>
      </c>
      <c r="E20" s="114">
        <f>SUM(F20:J20)</f>
        <v>110</v>
      </c>
      <c r="F20" s="109">
        <f>IF(ISBLANK(Výsledky!$I$3),"-",SUM(K20:P20,R20,T20:U20,W20,Y20:AA20,AC20,AE20,AG20,AI20:AK20,AN20:AO20,AS20:AT20,AV20:AW20,AZ20,BB20:BC20,BE20:BF20,BH20,BJ20,BL20:BN20,BP20,BR20:BS20))</f>
        <v>60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IF(ISBLANK(Výsledky!$I$3),"",Výsledky!I86)</f>
        <v>50</v>
      </c>
      <c r="K20" s="96">
        <f>IF(ISBLANK(Výsledky!$P$3),"",Výsledky!P86)</f>
        <v>20</v>
      </c>
      <c r="L20" s="96">
        <f>IF(ISBLANK(Výsledky!$W$3),"",Výsledky!W86)</f>
        <v>0</v>
      </c>
      <c r="M20" s="96">
        <f>IF(ISBLANK(Výsledky!$AD$3),"",Výsledky!AD86)</f>
        <v>20</v>
      </c>
      <c r="N20" s="96">
        <f>IF(ISBLANK(Výsledky!$AK$3),"",Výsledky!AK86)</f>
        <v>20</v>
      </c>
      <c r="O20" s="96" t="str">
        <f>IF(ISBLANK(Výsledky!$AR$3),"",Výsledky!AR86)</f>
        <v/>
      </c>
      <c r="P20" s="96" t="str">
        <f>IF(ISBLANK(Výsledky!$AY$3),"",Výsledky!AY86)</f>
        <v/>
      </c>
      <c r="Q20" s="96" t="str">
        <f>IF(ISBLANK(Výsledky!$BF$3),"",Výsledky!BF86)</f>
        <v/>
      </c>
      <c r="R20" s="96" t="str">
        <f>IF(ISBLANK(Výsledky!$BM$3),"",Výsledky!BM86)</f>
        <v/>
      </c>
      <c r="S20" s="96" t="str">
        <f>IF(ISBLANK(Výsledky!$BT$3),"",Výsledky!BT86)</f>
        <v/>
      </c>
      <c r="T20" s="96" t="str">
        <f>IF(ISBLANK(Výsledky!$CA$3),"",Výsledky!CA86)</f>
        <v/>
      </c>
      <c r="U20" s="96" t="str">
        <f>IF(ISBLANK(Výsledky!$CH$3),"",Výsledky!CH86)</f>
        <v/>
      </c>
      <c r="V20" s="96" t="str">
        <f>IF(ISBLANK(Výsledky!$CO$3),"",Výsledky!CO86)</f>
        <v/>
      </c>
      <c r="W20" s="96" t="str">
        <f>IF(ISBLANK(Výsledky!$CV$3),"",Výsledky!CV86)</f>
        <v/>
      </c>
      <c r="X20" s="96" t="str">
        <f>IF(ISBLANK(Výsledky!$DC$3),"",Výsledky!DC86)</f>
        <v/>
      </c>
      <c r="Y20" s="96" t="str">
        <f>IF(ISBLANK(Výsledky!$DJ$3),"",Výsledky!DJ86)</f>
        <v/>
      </c>
      <c r="Z20" s="96" t="str">
        <f>IF(ISBLANK(Výsledky!$DQ$3),"",Výsledky!DQ86)</f>
        <v/>
      </c>
      <c r="AA20" s="96" t="str">
        <f>IF(ISBLANK(Výsledky!$DX$3),"",Výsledky!DX86)</f>
        <v/>
      </c>
      <c r="AB20" s="96" t="str">
        <f>IF(ISBLANK(Výsledky!$EE$3),"",Výsledky!EE86)</f>
        <v/>
      </c>
      <c r="AC20" s="96" t="str">
        <f>IF(ISBLANK(Výsledky!$EL$3),"",Výsledky!EL86)</f>
        <v/>
      </c>
      <c r="AD20" s="96" t="str">
        <f>IF(ISBLANK(Výsledky!$ES$3),"",Výsledky!ES86)</f>
        <v/>
      </c>
      <c r="AE20" s="96" t="str">
        <f>IF(ISBLANK(Výsledky!$EZ$3),"",Výsledky!EZ86)</f>
        <v/>
      </c>
      <c r="AF20" s="96" t="str">
        <f>IF(ISBLANK(Výsledky!$FG$3),"",Výsledky!FG86)</f>
        <v/>
      </c>
      <c r="AG20" s="96" t="str">
        <f>IF(ISBLANK(Výsledky!$FN$3),"",Výsledky!FN86)</f>
        <v/>
      </c>
      <c r="AH20" s="96" t="str">
        <f>IF(ISBLANK(Výsledky!$FU$3),"",Výsledky!FU86)</f>
        <v/>
      </c>
      <c r="AI20" s="96" t="str">
        <f>IF(ISBLANK(Výsledky!$GB$3),"",Výsledky!GB86)</f>
        <v/>
      </c>
      <c r="AJ20" s="96" t="str">
        <f>IF(ISBLANK(Výsledky!$GI$3),"",Výsledky!GI86)</f>
        <v/>
      </c>
      <c r="AK20" s="96" t="str">
        <f>IF(ISBLANK(Výsledky!$GP$3),"",Výsledky!GP86)</f>
        <v/>
      </c>
      <c r="AL20" s="96" t="str">
        <f>IF(ISBLANK(Výsledky!$GW$3),"",Výsledky!GW86)</f>
        <v/>
      </c>
      <c r="AM20" s="96" t="str">
        <f>IF(ISBLANK(Výsledky!$HD$3),"",Výsledky!HD86)</f>
        <v/>
      </c>
      <c r="AN20" s="96" t="str">
        <f>IF(ISBLANK(Výsledky!$HK$3),"",Výsledky!HK86)</f>
        <v/>
      </c>
      <c r="AO20" s="96" t="str">
        <f>IF(ISBLANK(Výsledky!$HR$3),"",Výsledky!HR86)</f>
        <v/>
      </c>
      <c r="AP20" s="96" t="str">
        <f>IF(ISBLANK(Výsledky!$HY$3),"",Výsledky!HY86)</f>
        <v/>
      </c>
      <c r="AQ20" s="96" t="str">
        <f>IF(ISBLANK(Výsledky!$IF$3),"",Výsledky!IF86)</f>
        <v/>
      </c>
      <c r="AR20" s="96" t="str">
        <f>IF(ISBLANK(Výsledky!$IM$3),"",Výsledky!IM86)</f>
        <v/>
      </c>
      <c r="AS20" s="96" t="str">
        <f>IF(ISBLANK(Výsledky!$IT$3),"",Výsledky!IT86)</f>
        <v/>
      </c>
      <c r="AT20" s="96" t="str">
        <f>IF(ISBLANK(Výsledky!$JA$3),"",Výsledky!JA86)</f>
        <v/>
      </c>
      <c r="AU20" s="96" t="str">
        <f>IF(ISBLANK(Výsledky!$JH$3),"",Výsledky!JH86)</f>
        <v/>
      </c>
      <c r="AV20" s="96" t="str">
        <f>IF(ISBLANK(Výsledky!$JO$3),"",Výsledky!JO86)</f>
        <v/>
      </c>
      <c r="AW20" s="96" t="str">
        <f>IF(ISBLANK(Výsledky!$JV$3),"",Výsledky!JV86)</f>
        <v/>
      </c>
      <c r="AX20" s="96" t="str">
        <f>IF(ISBLANK(Výsledky!$KC$3),"",Výsledky!KC86)</f>
        <v/>
      </c>
      <c r="AY20" s="96" t="str">
        <f>IF(ISBLANK(Výsledky!$KJ$3),"",Výsledky!KJ86)</f>
        <v/>
      </c>
      <c r="AZ20" s="96" t="str">
        <f>IF(ISBLANK(Výsledky!$KQ$3),"",Výsledky!KQ86)</f>
        <v/>
      </c>
      <c r="BA20" s="96" t="str">
        <f>IF(ISBLANK(Výsledky!$KX$3),"",Výsledky!KX86)</f>
        <v/>
      </c>
      <c r="BB20" s="96" t="str">
        <f>IF(ISBLANK(Výsledky!$LE$3),"",Výsledky!LE86)</f>
        <v/>
      </c>
      <c r="BC20" s="96" t="str">
        <f>IF(ISBLANK(Výsledky!$LL$3),"",Výsledky!LL86)</f>
        <v/>
      </c>
      <c r="BD20" s="96" t="str">
        <f>IF(ISBLANK(Výsledky!$LS$3),"",Výsledky!LS86)</f>
        <v/>
      </c>
      <c r="BE20" s="96" t="str">
        <f>IF(ISBLANK(Výsledky!$LZ$3),"",Výsledky!LZ86)</f>
        <v/>
      </c>
      <c r="BF20" s="96" t="str">
        <f>IF(ISBLANK(Výsledky!$MG$3),"",Výsledky!MG86)</f>
        <v/>
      </c>
      <c r="BG20" s="96" t="str">
        <f>IF(ISBLANK(Výsledky!$MN$3),"",Výsledky!MN86)</f>
        <v/>
      </c>
      <c r="BH20" s="96" t="str">
        <f>IF(ISBLANK(Výsledky!$MU$3),"",Výsledky!MU86)</f>
        <v/>
      </c>
      <c r="BI20" s="96" t="str">
        <f>IF(ISBLANK(Výsledky!$NB$3),"",Výsledky!NB86)</f>
        <v/>
      </c>
      <c r="BJ20" s="96" t="str">
        <f>IF(ISBLANK(Výsledky!$NI$3),"",Výsledky!NI86)</f>
        <v/>
      </c>
      <c r="BK20" s="96" t="str">
        <f>IF(ISBLANK(Výsledky!$NP$3),"",Výsledky!NP86)</f>
        <v/>
      </c>
      <c r="BL20" s="96" t="str">
        <f>IF(ISBLANK(Výsledky!$NW$3),"",Výsledky!NW86)</f>
        <v/>
      </c>
      <c r="BM20" s="96" t="str">
        <f>IF(ISBLANK(Výsledky!$OD$3),"",Výsledky!OD86)</f>
        <v/>
      </c>
      <c r="BN20" s="96" t="str">
        <f>IF(ISBLANK(Výsledky!$OK$3),"",Výsledky!OK86)</f>
        <v/>
      </c>
      <c r="BO20" s="96" t="str">
        <f>IF(ISBLANK(Výsledky!$OR$3),"",Výsledky!OR86)</f>
        <v/>
      </c>
      <c r="BP20" s="96" t="str">
        <f>IF(ISBLANK(Výsledky!$OY$3),"",Výsledky!OY86)</f>
        <v/>
      </c>
      <c r="BQ20" s="96" t="str">
        <f>IF(ISBLANK(Výsledky!$PF$3),"",Výsledky!PF86)</f>
        <v/>
      </c>
      <c r="BR20" s="96" t="str">
        <f>IF(ISBLANK(Výsledky!$PM$3),"",Výsledky!PM86)</f>
        <v/>
      </c>
      <c r="BS20" s="96" t="str">
        <f>IF(ISBLANK(Výsledky!$PT$3),"",Výsledky!PT86)</f>
        <v/>
      </c>
      <c r="BT20" s="96" t="str">
        <f>IF(ISBLANK(Výsledky!$QA$3),"",Výsledky!QA86)</f>
        <v/>
      </c>
      <c r="BU20" s="100" t="str">
        <f>IF(ISBLANK(Výsledky!$QH$3),"",Výsledky!QH86)</f>
        <v/>
      </c>
      <c r="BV20" s="8"/>
      <c r="BW20" s="11"/>
      <c r="BX20" s="12" t="str">
        <f>IF(Tipy!B23="","",Tipy!B23)</f>
        <v>GaboLFC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>
      <c r="A21" s="1"/>
      <c r="B21" s="122" t="s">
        <v>111</v>
      </c>
      <c r="C21" s="118">
        <f>Tipy!A55</f>
        <v>3</v>
      </c>
      <c r="D21" s="113" t="str">
        <f>IF(Tipy!B55="","",Tipy!B55)</f>
        <v>Pedro8</v>
      </c>
      <c r="E21" s="114">
        <f>SUM(F21:J21)</f>
        <v>100</v>
      </c>
      <c r="F21" s="109">
        <f>IF(ISBLANK(Výsledky!$I$3),"-",SUM(K21:P21,R21,T21:U21,W21,Y21:AA21,AC21,AE21,AG21,AI21:AK21,AN21:AO21,AS21:AT21,AV21:AW21,AZ21,BB21:BC21,BE21:BF21,BH21,BJ21,BL21:BN21,BP21,BR21:BS21))</f>
        <v>80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IF(ISBLANK(Výsledky!$I$3),"",Výsledky!I61)</f>
        <v>20</v>
      </c>
      <c r="K21" s="96">
        <f>IF(ISBLANK(Výsledky!$P$3),"",Výsledky!P61)</f>
        <v>30</v>
      </c>
      <c r="L21" s="96">
        <f>IF(ISBLANK(Výsledky!$W$3),"",Výsledky!W61)</f>
        <v>10</v>
      </c>
      <c r="M21" s="96">
        <f>IF(ISBLANK(Výsledky!$AD$3),"",Výsledky!AD61)</f>
        <v>20</v>
      </c>
      <c r="N21" s="96">
        <f>IF(ISBLANK(Výsledky!$AK$3),"",Výsledky!AK61)</f>
        <v>20</v>
      </c>
      <c r="O21" s="96" t="str">
        <f>IF(ISBLANK(Výsledky!$AR$3),"",Výsledky!AR61)</f>
        <v/>
      </c>
      <c r="P21" s="96" t="str">
        <f>IF(ISBLANK(Výsledky!$AY$3),"",Výsledky!AY61)</f>
        <v/>
      </c>
      <c r="Q21" s="96" t="str">
        <f>IF(ISBLANK(Výsledky!$BF$3),"",Výsledky!BF61)</f>
        <v/>
      </c>
      <c r="R21" s="96" t="str">
        <f>IF(ISBLANK(Výsledky!$BM$3),"",Výsledky!BM61)</f>
        <v/>
      </c>
      <c r="S21" s="96" t="str">
        <f>IF(ISBLANK(Výsledky!$BT$3),"",Výsledky!BT61)</f>
        <v/>
      </c>
      <c r="T21" s="96" t="str">
        <f>IF(ISBLANK(Výsledky!$CA$3),"",Výsledky!CA61)</f>
        <v/>
      </c>
      <c r="U21" s="96" t="str">
        <f>IF(ISBLANK(Výsledky!$CH$3),"",Výsledky!CH61)</f>
        <v/>
      </c>
      <c r="V21" s="96" t="str">
        <f>IF(ISBLANK(Výsledky!$CO$3),"",Výsledky!CO61)</f>
        <v/>
      </c>
      <c r="W21" s="96" t="str">
        <f>IF(ISBLANK(Výsledky!$CV$3),"",Výsledky!CV61)</f>
        <v/>
      </c>
      <c r="X21" s="96" t="str">
        <f>IF(ISBLANK(Výsledky!$DC$3),"",Výsledky!DC61)</f>
        <v/>
      </c>
      <c r="Y21" s="96" t="str">
        <f>IF(ISBLANK(Výsledky!$DJ$3),"",Výsledky!DJ61)</f>
        <v/>
      </c>
      <c r="Z21" s="96" t="str">
        <f>IF(ISBLANK(Výsledky!$DQ$3),"",Výsledky!DQ61)</f>
        <v/>
      </c>
      <c r="AA21" s="96" t="str">
        <f>IF(ISBLANK(Výsledky!$DX$3),"",Výsledky!DX61)</f>
        <v/>
      </c>
      <c r="AB21" s="96" t="str">
        <f>IF(ISBLANK(Výsledky!$EE$3),"",Výsledky!EE61)</f>
        <v/>
      </c>
      <c r="AC21" s="96" t="str">
        <f>IF(ISBLANK(Výsledky!$EL$3),"",Výsledky!EL61)</f>
        <v/>
      </c>
      <c r="AD21" s="96" t="str">
        <f>IF(ISBLANK(Výsledky!$ES$3),"",Výsledky!ES61)</f>
        <v/>
      </c>
      <c r="AE21" s="96" t="str">
        <f>IF(ISBLANK(Výsledky!$EZ$3),"",Výsledky!EZ61)</f>
        <v/>
      </c>
      <c r="AF21" s="96" t="str">
        <f>IF(ISBLANK(Výsledky!$FG$3),"",Výsledky!FG61)</f>
        <v/>
      </c>
      <c r="AG21" s="96" t="str">
        <f>IF(ISBLANK(Výsledky!$FN$3),"",Výsledky!FN61)</f>
        <v/>
      </c>
      <c r="AH21" s="96" t="str">
        <f>IF(ISBLANK(Výsledky!$FU$3),"",Výsledky!FU61)</f>
        <v/>
      </c>
      <c r="AI21" s="96" t="str">
        <f>IF(ISBLANK(Výsledky!$GB$3),"",Výsledky!GB61)</f>
        <v/>
      </c>
      <c r="AJ21" s="96" t="str">
        <f>IF(ISBLANK(Výsledky!$GI$3),"",Výsledky!GI61)</f>
        <v/>
      </c>
      <c r="AK21" s="96" t="str">
        <f>IF(ISBLANK(Výsledky!$GP$3),"",Výsledky!GP61)</f>
        <v/>
      </c>
      <c r="AL21" s="96" t="str">
        <f>IF(ISBLANK(Výsledky!$GW$3),"",Výsledky!GW61)</f>
        <v/>
      </c>
      <c r="AM21" s="96" t="str">
        <f>IF(ISBLANK(Výsledky!$HD$3),"",Výsledky!HD61)</f>
        <v/>
      </c>
      <c r="AN21" s="96" t="str">
        <f>IF(ISBLANK(Výsledky!$HK$3),"",Výsledky!HK61)</f>
        <v/>
      </c>
      <c r="AO21" s="96" t="str">
        <f>IF(ISBLANK(Výsledky!$HR$3),"",Výsledky!HR61)</f>
        <v/>
      </c>
      <c r="AP21" s="96" t="str">
        <f>IF(ISBLANK(Výsledky!$HY$3),"",Výsledky!HY61)</f>
        <v/>
      </c>
      <c r="AQ21" s="96" t="str">
        <f>IF(ISBLANK(Výsledky!$IF$3),"",Výsledky!IF61)</f>
        <v/>
      </c>
      <c r="AR21" s="96" t="str">
        <f>IF(ISBLANK(Výsledky!$IM$3),"",Výsledky!IM61)</f>
        <v/>
      </c>
      <c r="AS21" s="96" t="str">
        <f>IF(ISBLANK(Výsledky!$IT$3),"",Výsledky!IT61)</f>
        <v/>
      </c>
      <c r="AT21" s="96" t="str">
        <f>IF(ISBLANK(Výsledky!$JA$3),"",Výsledky!JA61)</f>
        <v/>
      </c>
      <c r="AU21" s="96" t="str">
        <f>IF(ISBLANK(Výsledky!$JH$3),"",Výsledky!JH61)</f>
        <v/>
      </c>
      <c r="AV21" s="96" t="str">
        <f>IF(ISBLANK(Výsledky!$JO$3),"",Výsledky!JO61)</f>
        <v/>
      </c>
      <c r="AW21" s="96" t="str">
        <f>IF(ISBLANK(Výsledky!$JV$3),"",Výsledky!JV61)</f>
        <v/>
      </c>
      <c r="AX21" s="96" t="str">
        <f>IF(ISBLANK(Výsledky!$KC$3),"",Výsledky!KC61)</f>
        <v/>
      </c>
      <c r="AY21" s="96" t="str">
        <f>IF(ISBLANK(Výsledky!$KJ$3),"",Výsledky!KJ61)</f>
        <v/>
      </c>
      <c r="AZ21" s="96" t="str">
        <f>IF(ISBLANK(Výsledky!$KQ$3),"",Výsledky!KQ61)</f>
        <v/>
      </c>
      <c r="BA21" s="96" t="str">
        <f>IF(ISBLANK(Výsledky!$KX$3),"",Výsledky!KX61)</f>
        <v/>
      </c>
      <c r="BB21" s="96" t="str">
        <f>IF(ISBLANK(Výsledky!$LE$3),"",Výsledky!LE61)</f>
        <v/>
      </c>
      <c r="BC21" s="96" t="str">
        <f>IF(ISBLANK(Výsledky!$LL$3),"",Výsledky!LL61)</f>
        <v/>
      </c>
      <c r="BD21" s="96" t="str">
        <f>IF(ISBLANK(Výsledky!$LS$3),"",Výsledky!LS61)</f>
        <v/>
      </c>
      <c r="BE21" s="96" t="str">
        <f>IF(ISBLANK(Výsledky!$LZ$3),"",Výsledky!LZ61)</f>
        <v/>
      </c>
      <c r="BF21" s="96" t="str">
        <f>IF(ISBLANK(Výsledky!$MG$3),"",Výsledky!MG61)</f>
        <v/>
      </c>
      <c r="BG21" s="96" t="str">
        <f>IF(ISBLANK(Výsledky!$MN$3),"",Výsledky!MN61)</f>
        <v/>
      </c>
      <c r="BH21" s="96" t="str">
        <f>IF(ISBLANK(Výsledky!$MU$3),"",Výsledky!MU61)</f>
        <v/>
      </c>
      <c r="BI21" s="96" t="str">
        <f>IF(ISBLANK(Výsledky!$NB$3),"",Výsledky!NB61)</f>
        <v/>
      </c>
      <c r="BJ21" s="96" t="str">
        <f>IF(ISBLANK(Výsledky!$NI$3),"",Výsledky!NI61)</f>
        <v/>
      </c>
      <c r="BK21" s="96" t="str">
        <f>IF(ISBLANK(Výsledky!$NP$3),"",Výsledky!NP61)</f>
        <v/>
      </c>
      <c r="BL21" s="96" t="str">
        <f>IF(ISBLANK(Výsledky!$NW$3),"",Výsledky!NW61)</f>
        <v/>
      </c>
      <c r="BM21" s="96" t="str">
        <f>IF(ISBLANK(Výsledky!$OD$3),"",Výsledky!OD61)</f>
        <v/>
      </c>
      <c r="BN21" s="96" t="str">
        <f>IF(ISBLANK(Výsledky!$OK$3),"",Výsledky!OK61)</f>
        <v/>
      </c>
      <c r="BO21" s="96" t="str">
        <f>IF(ISBLANK(Výsledky!$OR$3),"",Výsledky!OR61)</f>
        <v/>
      </c>
      <c r="BP21" s="96" t="str">
        <f>IF(ISBLANK(Výsledky!$OY$3),"",Výsledky!OY61)</f>
        <v/>
      </c>
      <c r="BQ21" s="96" t="str">
        <f>IF(ISBLANK(Výsledky!$PF$3),"",Výsledky!PF61)</f>
        <v/>
      </c>
      <c r="BR21" s="96" t="str">
        <f>IF(ISBLANK(Výsledky!$PM$3),"",Výsledky!PM61)</f>
        <v/>
      </c>
      <c r="BS21" s="96" t="str">
        <f>IF(ISBLANK(Výsledky!$PT$3),"",Výsledky!PT61)</f>
        <v/>
      </c>
      <c r="BT21" s="96" t="str">
        <f>IF(ISBLANK(Výsledky!$QA$3),"",Výsledky!QA61)</f>
        <v/>
      </c>
      <c r="BU21" s="100" t="str">
        <f>IF(ISBLANK(Výsledky!$QH$3),"",Výsledky!QH61)</f>
        <v/>
      </c>
      <c r="BV21" s="8"/>
      <c r="BW21" s="11"/>
      <c r="BX21" s="12" t="str">
        <f>IF(Tipy!B24="","",Tipy!B24)</f>
        <v>ivez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>
      <c r="A22" s="1"/>
      <c r="B22" s="122" t="s">
        <v>112</v>
      </c>
      <c r="C22" s="118">
        <f>Tipy!A42</f>
        <v>10</v>
      </c>
      <c r="D22" s="113" t="str">
        <f>IF(Tipy!B42="","",Tipy!B42)</f>
        <v>Marek Konečný</v>
      </c>
      <c r="E22" s="114">
        <f>SUM(F22:J22)</f>
        <v>100</v>
      </c>
      <c r="F22" s="109">
        <f>IF(ISBLANK(Výsledky!$I$3),"-",SUM(K22:P22,R22,T22:U22,W22,Y22:AA22,AC22,AE22,AG22,AI22:AK22,AN22:AO22,AS22:AT22,AV22:AW22,AZ22,BB22:BC22,BE22:BF22,BH22,BJ22,BL22:BN22,BP22,BR22:BS22))</f>
        <v>100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 t="str">
        <f>IF(ISBLANK(Výsledky!$I$3),"",Výsledky!I48)</f>
        <v>-</v>
      </c>
      <c r="K22" s="96">
        <f>IF(ISBLANK(Výsledky!$P$3),"",Výsledky!P48)</f>
        <v>30</v>
      </c>
      <c r="L22" s="96">
        <f>IF(ISBLANK(Výsledky!$W$3),"",Výsledky!W48)</f>
        <v>30</v>
      </c>
      <c r="M22" s="96">
        <f>IF(ISBLANK(Výsledky!$AD$3),"",Výsledky!AD48)</f>
        <v>0</v>
      </c>
      <c r="N22" s="96">
        <f>IF(ISBLANK(Výsledky!$AK$3),"",Výsledky!AK48)</f>
        <v>40</v>
      </c>
      <c r="O22" s="96" t="str">
        <f>IF(ISBLANK(Výsledky!$AR$3),"",Výsledky!AR48)</f>
        <v/>
      </c>
      <c r="P22" s="96" t="str">
        <f>IF(ISBLANK(Výsledky!$AY$3),"",Výsledky!AY48)</f>
        <v/>
      </c>
      <c r="Q22" s="96" t="str">
        <f>IF(ISBLANK(Výsledky!$BF$3),"",Výsledky!BF48)</f>
        <v/>
      </c>
      <c r="R22" s="96" t="str">
        <f>IF(ISBLANK(Výsledky!$BM$3),"",Výsledky!BM48)</f>
        <v/>
      </c>
      <c r="S22" s="96" t="str">
        <f>IF(ISBLANK(Výsledky!$BT$3),"",Výsledky!BT48)</f>
        <v/>
      </c>
      <c r="T22" s="96" t="str">
        <f>IF(ISBLANK(Výsledky!$CA$3),"",Výsledky!CA48)</f>
        <v/>
      </c>
      <c r="U22" s="96" t="str">
        <f>IF(ISBLANK(Výsledky!$CH$3),"",Výsledky!CH48)</f>
        <v/>
      </c>
      <c r="V22" s="96" t="str">
        <f>IF(ISBLANK(Výsledky!$CO$3),"",Výsledky!CO48)</f>
        <v/>
      </c>
      <c r="W22" s="96" t="str">
        <f>IF(ISBLANK(Výsledky!$CV$3),"",Výsledky!CV48)</f>
        <v/>
      </c>
      <c r="X22" s="96" t="str">
        <f>IF(ISBLANK(Výsledky!$DC$3),"",Výsledky!DC48)</f>
        <v/>
      </c>
      <c r="Y22" s="96" t="str">
        <f>IF(ISBLANK(Výsledky!$DJ$3),"",Výsledky!DJ48)</f>
        <v/>
      </c>
      <c r="Z22" s="96" t="str">
        <f>IF(ISBLANK(Výsledky!$DQ$3),"",Výsledky!DQ48)</f>
        <v/>
      </c>
      <c r="AA22" s="96" t="str">
        <f>IF(ISBLANK(Výsledky!$DX$3),"",Výsledky!DX48)</f>
        <v/>
      </c>
      <c r="AB22" s="96" t="str">
        <f>IF(ISBLANK(Výsledky!$EE$3),"",Výsledky!EE48)</f>
        <v/>
      </c>
      <c r="AC22" s="96" t="str">
        <f>IF(ISBLANK(Výsledky!$EL$3),"",Výsledky!EL48)</f>
        <v/>
      </c>
      <c r="AD22" s="96" t="str">
        <f>IF(ISBLANK(Výsledky!$ES$3),"",Výsledky!ES48)</f>
        <v/>
      </c>
      <c r="AE22" s="96" t="str">
        <f>IF(ISBLANK(Výsledky!$EZ$3),"",Výsledky!EZ48)</f>
        <v/>
      </c>
      <c r="AF22" s="96" t="str">
        <f>IF(ISBLANK(Výsledky!$FG$3),"",Výsledky!FG48)</f>
        <v/>
      </c>
      <c r="AG22" s="96" t="str">
        <f>IF(ISBLANK(Výsledky!$FN$3),"",Výsledky!FN48)</f>
        <v/>
      </c>
      <c r="AH22" s="96" t="str">
        <f>IF(ISBLANK(Výsledky!$FU$3),"",Výsledky!FU48)</f>
        <v/>
      </c>
      <c r="AI22" s="96" t="str">
        <f>IF(ISBLANK(Výsledky!$GB$3),"",Výsledky!GB48)</f>
        <v/>
      </c>
      <c r="AJ22" s="96" t="str">
        <f>IF(ISBLANK(Výsledky!$GI$3),"",Výsledky!GI48)</f>
        <v/>
      </c>
      <c r="AK22" s="96" t="str">
        <f>IF(ISBLANK(Výsledky!$GP$3),"",Výsledky!GP48)</f>
        <v/>
      </c>
      <c r="AL22" s="96" t="str">
        <f>IF(ISBLANK(Výsledky!$GW$3),"",Výsledky!GW48)</f>
        <v/>
      </c>
      <c r="AM22" s="96" t="str">
        <f>IF(ISBLANK(Výsledky!$HD$3),"",Výsledky!HD48)</f>
        <v/>
      </c>
      <c r="AN22" s="96" t="str">
        <f>IF(ISBLANK(Výsledky!$HK$3),"",Výsledky!HK48)</f>
        <v/>
      </c>
      <c r="AO22" s="96" t="str">
        <f>IF(ISBLANK(Výsledky!$HR$3),"",Výsledky!HR48)</f>
        <v/>
      </c>
      <c r="AP22" s="96" t="str">
        <f>IF(ISBLANK(Výsledky!$HY$3),"",Výsledky!HY48)</f>
        <v/>
      </c>
      <c r="AQ22" s="96" t="str">
        <f>IF(ISBLANK(Výsledky!$IF$3),"",Výsledky!IF48)</f>
        <v/>
      </c>
      <c r="AR22" s="96" t="str">
        <f>IF(ISBLANK(Výsledky!$IM$3),"",Výsledky!IM48)</f>
        <v/>
      </c>
      <c r="AS22" s="96" t="str">
        <f>IF(ISBLANK(Výsledky!$IT$3),"",Výsledky!IT48)</f>
        <v/>
      </c>
      <c r="AT22" s="96" t="str">
        <f>IF(ISBLANK(Výsledky!$JA$3),"",Výsledky!JA48)</f>
        <v/>
      </c>
      <c r="AU22" s="96" t="str">
        <f>IF(ISBLANK(Výsledky!$JH$3),"",Výsledky!JH48)</f>
        <v/>
      </c>
      <c r="AV22" s="96" t="str">
        <f>IF(ISBLANK(Výsledky!$JO$3),"",Výsledky!JO48)</f>
        <v/>
      </c>
      <c r="AW22" s="96" t="str">
        <f>IF(ISBLANK(Výsledky!$JV$3),"",Výsledky!JV48)</f>
        <v/>
      </c>
      <c r="AX22" s="96" t="str">
        <f>IF(ISBLANK(Výsledky!$KC$3),"",Výsledky!KC48)</f>
        <v/>
      </c>
      <c r="AY22" s="96" t="str">
        <f>IF(ISBLANK(Výsledky!$KJ$3),"",Výsledky!KJ48)</f>
        <v/>
      </c>
      <c r="AZ22" s="96" t="str">
        <f>IF(ISBLANK(Výsledky!$KQ$3),"",Výsledky!KQ48)</f>
        <v/>
      </c>
      <c r="BA22" s="96" t="str">
        <f>IF(ISBLANK(Výsledky!$KX$3),"",Výsledky!KX48)</f>
        <v/>
      </c>
      <c r="BB22" s="96" t="str">
        <f>IF(ISBLANK(Výsledky!$LE$3),"",Výsledky!LE48)</f>
        <v/>
      </c>
      <c r="BC22" s="96" t="str">
        <f>IF(ISBLANK(Výsledky!$LL$3),"",Výsledky!LL48)</f>
        <v/>
      </c>
      <c r="BD22" s="96" t="str">
        <f>IF(ISBLANK(Výsledky!$LS$3),"",Výsledky!LS48)</f>
        <v/>
      </c>
      <c r="BE22" s="96" t="str">
        <f>IF(ISBLANK(Výsledky!$LZ$3),"",Výsledky!LZ48)</f>
        <v/>
      </c>
      <c r="BF22" s="96" t="str">
        <f>IF(ISBLANK(Výsledky!$MG$3),"",Výsledky!MG48)</f>
        <v/>
      </c>
      <c r="BG22" s="96" t="str">
        <f>IF(ISBLANK(Výsledky!$MN$3),"",Výsledky!MN48)</f>
        <v/>
      </c>
      <c r="BH22" s="96" t="str">
        <f>IF(ISBLANK(Výsledky!$MU$3),"",Výsledky!MU48)</f>
        <v/>
      </c>
      <c r="BI22" s="96" t="str">
        <f>IF(ISBLANK(Výsledky!$NB$3),"",Výsledky!NB48)</f>
        <v/>
      </c>
      <c r="BJ22" s="96" t="str">
        <f>IF(ISBLANK(Výsledky!$NI$3),"",Výsledky!NI48)</f>
        <v/>
      </c>
      <c r="BK22" s="96" t="str">
        <f>IF(ISBLANK(Výsledky!$NP$3),"",Výsledky!NP48)</f>
        <v/>
      </c>
      <c r="BL22" s="96" t="str">
        <f>IF(ISBLANK(Výsledky!$NW$3),"",Výsledky!NW48)</f>
        <v/>
      </c>
      <c r="BM22" s="96" t="str">
        <f>IF(ISBLANK(Výsledky!$OD$3),"",Výsledky!OD48)</f>
        <v/>
      </c>
      <c r="BN22" s="96" t="str">
        <f>IF(ISBLANK(Výsledky!$OK$3),"",Výsledky!OK48)</f>
        <v/>
      </c>
      <c r="BO22" s="96" t="str">
        <f>IF(ISBLANK(Výsledky!$OR$3),"",Výsledky!OR48)</f>
        <v/>
      </c>
      <c r="BP22" s="96" t="str">
        <f>IF(ISBLANK(Výsledky!$OY$3),"",Výsledky!OY48)</f>
        <v/>
      </c>
      <c r="BQ22" s="96" t="str">
        <f>IF(ISBLANK(Výsledky!$PF$3),"",Výsledky!PF48)</f>
        <v/>
      </c>
      <c r="BR22" s="96" t="str">
        <f>IF(ISBLANK(Výsledky!$PM$3),"",Výsledky!PM48)</f>
        <v/>
      </c>
      <c r="BS22" s="96" t="str">
        <f>IF(ISBLANK(Výsledky!$PT$3),"",Výsledky!PT48)</f>
        <v/>
      </c>
      <c r="BT22" s="96" t="str">
        <f>IF(ISBLANK(Výsledky!$QA$3),"",Výsledky!QA48)</f>
        <v/>
      </c>
      <c r="BU22" s="100" t="str">
        <f>IF(ISBLANK(Výsledky!$QH$3),"",Výsledky!QH48)</f>
        <v/>
      </c>
      <c r="BV22" s="8"/>
      <c r="BW22" s="11"/>
      <c r="BX22" s="12" t="str">
        <f>IF(Tipy!B25="","",Tipy!B25)</f>
        <v>ja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>
      <c r="A23" s="1"/>
      <c r="B23" s="122" t="s">
        <v>113</v>
      </c>
      <c r="C23" s="118">
        <f>Tipy!A64</f>
        <v>19</v>
      </c>
      <c r="D23" s="113" t="str">
        <f>IF(Tipy!B64="","",Tipy!B64)</f>
        <v>Roman9YNWA</v>
      </c>
      <c r="E23" s="114">
        <f>SUM(F23:J23)</f>
        <v>100</v>
      </c>
      <c r="F23" s="109">
        <f>IF(ISBLANK(Výsledky!$I$3),"-",SUM(K23:P23,R23,T23:U23,W23,Y23:AA23,AC23,AE23,AG23,AI23:AK23,AN23:AO23,AS23:AT23,AV23:AW23,AZ23,BB23:BC23,BE23:BF23,BH23,BJ23,BL23:BN23,BP23,BR23:BS23))</f>
        <v>80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IF(ISBLANK(Výsledky!$I$3),"",Výsledky!I70)</f>
        <v>20</v>
      </c>
      <c r="K23" s="96">
        <f>IF(ISBLANK(Výsledky!$P$3),"",Výsledky!P70)</f>
        <v>30</v>
      </c>
      <c r="L23" s="96">
        <f>IF(ISBLANK(Výsledky!$W$3),"",Výsledky!W70)</f>
        <v>10</v>
      </c>
      <c r="M23" s="96">
        <f>IF(ISBLANK(Výsledky!$AD$3),"",Výsledky!AD70)</f>
        <v>0</v>
      </c>
      <c r="N23" s="96">
        <f>IF(ISBLANK(Výsledky!$AK$3),"",Výsledky!AK70)</f>
        <v>40</v>
      </c>
      <c r="O23" s="96" t="str">
        <f>IF(ISBLANK(Výsledky!$AR$3),"",Výsledky!AR70)</f>
        <v/>
      </c>
      <c r="P23" s="96" t="str">
        <f>IF(ISBLANK(Výsledky!$AY$3),"",Výsledky!AY70)</f>
        <v/>
      </c>
      <c r="Q23" s="96" t="str">
        <f>IF(ISBLANK(Výsledky!$BF$3),"",Výsledky!BF70)</f>
        <v/>
      </c>
      <c r="R23" s="96" t="str">
        <f>IF(ISBLANK(Výsledky!$BM$3),"",Výsledky!BM70)</f>
        <v/>
      </c>
      <c r="S23" s="96" t="str">
        <f>IF(ISBLANK(Výsledky!$BT$3),"",Výsledky!BT70)</f>
        <v/>
      </c>
      <c r="T23" s="96" t="str">
        <f>IF(ISBLANK(Výsledky!$CA$3),"",Výsledky!CA70)</f>
        <v/>
      </c>
      <c r="U23" s="96" t="str">
        <f>IF(ISBLANK(Výsledky!$CH$3),"",Výsledky!CH70)</f>
        <v/>
      </c>
      <c r="V23" s="96" t="str">
        <f>IF(ISBLANK(Výsledky!$CO$3),"",Výsledky!CO70)</f>
        <v/>
      </c>
      <c r="W23" s="96" t="str">
        <f>IF(ISBLANK(Výsledky!$CV$3),"",Výsledky!CV70)</f>
        <v/>
      </c>
      <c r="X23" s="96" t="str">
        <f>IF(ISBLANK(Výsledky!$DC$3),"",Výsledky!DC70)</f>
        <v/>
      </c>
      <c r="Y23" s="96" t="str">
        <f>IF(ISBLANK(Výsledky!$DJ$3),"",Výsledky!DJ70)</f>
        <v/>
      </c>
      <c r="Z23" s="96" t="str">
        <f>IF(ISBLANK(Výsledky!$DQ$3),"",Výsledky!DQ70)</f>
        <v/>
      </c>
      <c r="AA23" s="96" t="str">
        <f>IF(ISBLANK(Výsledky!$DX$3),"",Výsledky!DX70)</f>
        <v/>
      </c>
      <c r="AB23" s="96" t="str">
        <f>IF(ISBLANK(Výsledky!$EE$3),"",Výsledky!EE70)</f>
        <v/>
      </c>
      <c r="AC23" s="96" t="str">
        <f>IF(ISBLANK(Výsledky!$EL$3),"",Výsledky!EL70)</f>
        <v/>
      </c>
      <c r="AD23" s="96" t="str">
        <f>IF(ISBLANK(Výsledky!$ES$3),"",Výsledky!ES70)</f>
        <v/>
      </c>
      <c r="AE23" s="96" t="str">
        <f>IF(ISBLANK(Výsledky!$EZ$3),"",Výsledky!EZ70)</f>
        <v/>
      </c>
      <c r="AF23" s="96" t="str">
        <f>IF(ISBLANK(Výsledky!$FG$3),"",Výsledky!FG70)</f>
        <v/>
      </c>
      <c r="AG23" s="96" t="str">
        <f>IF(ISBLANK(Výsledky!$FN$3),"",Výsledky!FN70)</f>
        <v/>
      </c>
      <c r="AH23" s="96" t="str">
        <f>IF(ISBLANK(Výsledky!$FU$3),"",Výsledky!FU70)</f>
        <v/>
      </c>
      <c r="AI23" s="96" t="str">
        <f>IF(ISBLANK(Výsledky!$GB$3),"",Výsledky!GB70)</f>
        <v/>
      </c>
      <c r="AJ23" s="96" t="str">
        <f>IF(ISBLANK(Výsledky!$GI$3),"",Výsledky!GI70)</f>
        <v/>
      </c>
      <c r="AK23" s="96" t="str">
        <f>IF(ISBLANK(Výsledky!$GP$3),"",Výsledky!GP70)</f>
        <v/>
      </c>
      <c r="AL23" s="96" t="str">
        <f>IF(ISBLANK(Výsledky!$GW$3),"",Výsledky!GW70)</f>
        <v/>
      </c>
      <c r="AM23" s="96" t="str">
        <f>IF(ISBLANK(Výsledky!$HD$3),"",Výsledky!HD70)</f>
        <v/>
      </c>
      <c r="AN23" s="96" t="str">
        <f>IF(ISBLANK(Výsledky!$HK$3),"",Výsledky!HK70)</f>
        <v/>
      </c>
      <c r="AO23" s="96" t="str">
        <f>IF(ISBLANK(Výsledky!$HR$3),"",Výsledky!HR70)</f>
        <v/>
      </c>
      <c r="AP23" s="96" t="str">
        <f>IF(ISBLANK(Výsledky!$HY$3),"",Výsledky!HY70)</f>
        <v/>
      </c>
      <c r="AQ23" s="96" t="str">
        <f>IF(ISBLANK(Výsledky!$IF$3),"",Výsledky!IF70)</f>
        <v/>
      </c>
      <c r="AR23" s="96" t="str">
        <f>IF(ISBLANK(Výsledky!$IM$3),"",Výsledky!IM70)</f>
        <v/>
      </c>
      <c r="AS23" s="96" t="str">
        <f>IF(ISBLANK(Výsledky!$IT$3),"",Výsledky!IT70)</f>
        <v/>
      </c>
      <c r="AT23" s="96" t="str">
        <f>IF(ISBLANK(Výsledky!$JA$3),"",Výsledky!JA70)</f>
        <v/>
      </c>
      <c r="AU23" s="96" t="str">
        <f>IF(ISBLANK(Výsledky!$JH$3),"",Výsledky!JH70)</f>
        <v/>
      </c>
      <c r="AV23" s="96" t="str">
        <f>IF(ISBLANK(Výsledky!$JO$3),"",Výsledky!JO70)</f>
        <v/>
      </c>
      <c r="AW23" s="96" t="str">
        <f>IF(ISBLANK(Výsledky!$JV$3),"",Výsledky!JV70)</f>
        <v/>
      </c>
      <c r="AX23" s="96" t="str">
        <f>IF(ISBLANK(Výsledky!$KC$3),"",Výsledky!KC70)</f>
        <v/>
      </c>
      <c r="AY23" s="96" t="str">
        <f>IF(ISBLANK(Výsledky!$KJ$3),"",Výsledky!KJ70)</f>
        <v/>
      </c>
      <c r="AZ23" s="96" t="str">
        <f>IF(ISBLANK(Výsledky!$KQ$3),"",Výsledky!KQ70)</f>
        <v/>
      </c>
      <c r="BA23" s="96" t="str">
        <f>IF(ISBLANK(Výsledky!$KX$3),"",Výsledky!KX70)</f>
        <v/>
      </c>
      <c r="BB23" s="96" t="str">
        <f>IF(ISBLANK(Výsledky!$LE$3),"",Výsledky!LE70)</f>
        <v/>
      </c>
      <c r="BC23" s="96" t="str">
        <f>IF(ISBLANK(Výsledky!$LL$3),"",Výsledky!LL70)</f>
        <v/>
      </c>
      <c r="BD23" s="96" t="str">
        <f>IF(ISBLANK(Výsledky!$LS$3),"",Výsledky!LS70)</f>
        <v/>
      </c>
      <c r="BE23" s="96" t="str">
        <f>IF(ISBLANK(Výsledky!$LZ$3),"",Výsledky!LZ70)</f>
        <v/>
      </c>
      <c r="BF23" s="96" t="str">
        <f>IF(ISBLANK(Výsledky!$MG$3),"",Výsledky!MG70)</f>
        <v/>
      </c>
      <c r="BG23" s="96" t="str">
        <f>IF(ISBLANK(Výsledky!$MN$3),"",Výsledky!MN70)</f>
        <v/>
      </c>
      <c r="BH23" s="96" t="str">
        <f>IF(ISBLANK(Výsledky!$MU$3),"",Výsledky!MU70)</f>
        <v/>
      </c>
      <c r="BI23" s="96" t="str">
        <f>IF(ISBLANK(Výsledky!$NB$3),"",Výsledky!NB70)</f>
        <v/>
      </c>
      <c r="BJ23" s="96" t="str">
        <f>IF(ISBLANK(Výsledky!$NI$3),"",Výsledky!NI70)</f>
        <v/>
      </c>
      <c r="BK23" s="96" t="str">
        <f>IF(ISBLANK(Výsledky!$NP$3),"",Výsledky!NP70)</f>
        <v/>
      </c>
      <c r="BL23" s="96" t="str">
        <f>IF(ISBLANK(Výsledky!$NW$3),"",Výsledky!NW70)</f>
        <v/>
      </c>
      <c r="BM23" s="96" t="str">
        <f>IF(ISBLANK(Výsledky!$OD$3),"",Výsledky!OD70)</f>
        <v/>
      </c>
      <c r="BN23" s="96" t="str">
        <f>IF(ISBLANK(Výsledky!$OK$3),"",Výsledky!OK70)</f>
        <v/>
      </c>
      <c r="BO23" s="96" t="str">
        <f>IF(ISBLANK(Výsledky!$OR$3),"",Výsledky!OR70)</f>
        <v/>
      </c>
      <c r="BP23" s="96" t="str">
        <f>IF(ISBLANK(Výsledky!$OY$3),"",Výsledky!OY70)</f>
        <v/>
      </c>
      <c r="BQ23" s="96" t="str">
        <f>IF(ISBLANK(Výsledky!$PF$3),"",Výsledky!PF70)</f>
        <v/>
      </c>
      <c r="BR23" s="96" t="str">
        <f>IF(ISBLANK(Výsledky!$PM$3),"",Výsledky!PM70)</f>
        <v/>
      </c>
      <c r="BS23" s="96" t="str">
        <f>IF(ISBLANK(Výsledky!$PT$3),"",Výsledky!PT70)</f>
        <v/>
      </c>
      <c r="BT23" s="96" t="str">
        <f>IF(ISBLANK(Výsledky!$QA$3),"",Výsledky!QA70)</f>
        <v/>
      </c>
      <c r="BU23" s="100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>
      <c r="A24" s="1"/>
      <c r="B24" s="122" t="s">
        <v>114</v>
      </c>
      <c r="C24" s="118">
        <f>Tipy!A26</f>
        <v>23</v>
      </c>
      <c r="D24" s="113" t="str">
        <f>IF(Tipy!B26="","",Tipy!B26)</f>
        <v>Jaroslav95</v>
      </c>
      <c r="E24" s="114">
        <f>SUM(F24:J24)</f>
        <v>100</v>
      </c>
      <c r="F24" s="109">
        <f>IF(ISBLANK(Výsledky!$I$3),"-",SUM(K24:P24,R24,T24:U24,W24,Y24:AA24,AC24,AE24,AG24,AI24:AK24,AN24:AO24,AS24:AT24,AV24:AW24,AZ24,BB24:BC24,BE24:BF24,BH24,BJ24,BL24:BN24,BP24,BR24:BS24))</f>
        <v>80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IF(ISBLANK(Výsledky!$I$3),"",Výsledky!I32)</f>
        <v>20</v>
      </c>
      <c r="K24" s="96">
        <f>IF(ISBLANK(Výsledky!$P$3),"",Výsledky!P32)</f>
        <v>40</v>
      </c>
      <c r="L24" s="96" t="str">
        <f>IF(ISBLANK(Výsledky!$W$3),"",Výsledky!W32)</f>
        <v>-</v>
      </c>
      <c r="M24" s="96">
        <f>IF(ISBLANK(Výsledky!$AD$3),"",Výsledky!AD32)</f>
        <v>20</v>
      </c>
      <c r="N24" s="96">
        <f>IF(ISBLANK(Výsledky!$AK$3),"",Výsledky!AK32)</f>
        <v>20</v>
      </c>
      <c r="O24" s="96" t="str">
        <f>IF(ISBLANK(Výsledky!$AR$3),"",Výsledky!AR32)</f>
        <v/>
      </c>
      <c r="P24" s="96" t="str">
        <f>IF(ISBLANK(Výsledky!$AY$3),"",Výsledky!AY32)</f>
        <v/>
      </c>
      <c r="Q24" s="96" t="str">
        <f>IF(ISBLANK(Výsledky!$BF$3),"",Výsledky!BF32)</f>
        <v/>
      </c>
      <c r="R24" s="96" t="str">
        <f>IF(ISBLANK(Výsledky!$BM$3),"",Výsledky!BM32)</f>
        <v/>
      </c>
      <c r="S24" s="96" t="str">
        <f>IF(ISBLANK(Výsledky!$BT$3),"",Výsledky!BT32)</f>
        <v/>
      </c>
      <c r="T24" s="96" t="str">
        <f>IF(ISBLANK(Výsledky!$CA$3),"",Výsledky!CA32)</f>
        <v/>
      </c>
      <c r="U24" s="96" t="str">
        <f>IF(ISBLANK(Výsledky!$CH$3),"",Výsledky!CH32)</f>
        <v/>
      </c>
      <c r="V24" s="96" t="str">
        <f>IF(ISBLANK(Výsledky!$CO$3),"",Výsledky!CO32)</f>
        <v/>
      </c>
      <c r="W24" s="96" t="str">
        <f>IF(ISBLANK(Výsledky!$CV$3),"",Výsledky!CV32)</f>
        <v/>
      </c>
      <c r="X24" s="96" t="str">
        <f>IF(ISBLANK(Výsledky!$DC$3),"",Výsledky!DC32)</f>
        <v/>
      </c>
      <c r="Y24" s="96" t="str">
        <f>IF(ISBLANK(Výsledky!$DJ$3),"",Výsledky!DJ32)</f>
        <v/>
      </c>
      <c r="Z24" s="96" t="str">
        <f>IF(ISBLANK(Výsledky!$DQ$3),"",Výsledky!DQ32)</f>
        <v/>
      </c>
      <c r="AA24" s="96" t="str">
        <f>IF(ISBLANK(Výsledky!$DX$3),"",Výsledky!DX32)</f>
        <v/>
      </c>
      <c r="AB24" s="96" t="str">
        <f>IF(ISBLANK(Výsledky!$EE$3),"",Výsledky!EE32)</f>
        <v/>
      </c>
      <c r="AC24" s="96" t="str">
        <f>IF(ISBLANK(Výsledky!$EL$3),"",Výsledky!EL32)</f>
        <v/>
      </c>
      <c r="AD24" s="96" t="str">
        <f>IF(ISBLANK(Výsledky!$ES$3),"",Výsledky!ES32)</f>
        <v/>
      </c>
      <c r="AE24" s="96" t="str">
        <f>IF(ISBLANK(Výsledky!$EZ$3),"",Výsledky!EZ32)</f>
        <v/>
      </c>
      <c r="AF24" s="96" t="str">
        <f>IF(ISBLANK(Výsledky!$FG$3),"",Výsledky!FG32)</f>
        <v/>
      </c>
      <c r="AG24" s="96" t="str">
        <f>IF(ISBLANK(Výsledky!$FN$3),"",Výsledky!FN32)</f>
        <v/>
      </c>
      <c r="AH24" s="96" t="str">
        <f>IF(ISBLANK(Výsledky!$FU$3),"",Výsledky!FU32)</f>
        <v/>
      </c>
      <c r="AI24" s="96" t="str">
        <f>IF(ISBLANK(Výsledky!$GB$3),"",Výsledky!GB32)</f>
        <v/>
      </c>
      <c r="AJ24" s="96" t="str">
        <f>IF(ISBLANK(Výsledky!$GI$3),"",Výsledky!GI32)</f>
        <v/>
      </c>
      <c r="AK24" s="96" t="str">
        <f>IF(ISBLANK(Výsledky!$GP$3),"",Výsledky!GP32)</f>
        <v/>
      </c>
      <c r="AL24" s="96" t="str">
        <f>IF(ISBLANK(Výsledky!$GW$3),"",Výsledky!GW32)</f>
        <v/>
      </c>
      <c r="AM24" s="96" t="str">
        <f>IF(ISBLANK(Výsledky!$HD$3),"",Výsledky!HD32)</f>
        <v/>
      </c>
      <c r="AN24" s="96" t="str">
        <f>IF(ISBLANK(Výsledky!$HK$3),"",Výsledky!HK32)</f>
        <v/>
      </c>
      <c r="AO24" s="96" t="str">
        <f>IF(ISBLANK(Výsledky!$HR$3),"",Výsledky!HR32)</f>
        <v/>
      </c>
      <c r="AP24" s="96" t="str">
        <f>IF(ISBLANK(Výsledky!$HY$3),"",Výsledky!HY32)</f>
        <v/>
      </c>
      <c r="AQ24" s="96" t="str">
        <f>IF(ISBLANK(Výsledky!$IF$3),"",Výsledky!IF32)</f>
        <v/>
      </c>
      <c r="AR24" s="96" t="str">
        <f>IF(ISBLANK(Výsledky!$IM$3),"",Výsledky!IM32)</f>
        <v/>
      </c>
      <c r="AS24" s="96" t="str">
        <f>IF(ISBLANK(Výsledky!$IT$3),"",Výsledky!IT32)</f>
        <v/>
      </c>
      <c r="AT24" s="96" t="str">
        <f>IF(ISBLANK(Výsledky!$JA$3),"",Výsledky!JA32)</f>
        <v/>
      </c>
      <c r="AU24" s="96" t="str">
        <f>IF(ISBLANK(Výsledky!$JH$3),"",Výsledky!JH32)</f>
        <v/>
      </c>
      <c r="AV24" s="96" t="str">
        <f>IF(ISBLANK(Výsledky!$JO$3),"",Výsledky!JO32)</f>
        <v/>
      </c>
      <c r="AW24" s="96" t="str">
        <f>IF(ISBLANK(Výsledky!$JV$3),"",Výsledky!JV32)</f>
        <v/>
      </c>
      <c r="AX24" s="96" t="str">
        <f>IF(ISBLANK(Výsledky!$KC$3),"",Výsledky!KC32)</f>
        <v/>
      </c>
      <c r="AY24" s="96" t="str">
        <f>IF(ISBLANK(Výsledky!$KJ$3),"",Výsledky!KJ32)</f>
        <v/>
      </c>
      <c r="AZ24" s="96" t="str">
        <f>IF(ISBLANK(Výsledky!$KQ$3),"",Výsledky!KQ32)</f>
        <v/>
      </c>
      <c r="BA24" s="96" t="str">
        <f>IF(ISBLANK(Výsledky!$KX$3),"",Výsledky!KX32)</f>
        <v/>
      </c>
      <c r="BB24" s="96" t="str">
        <f>IF(ISBLANK(Výsledky!$LE$3),"",Výsledky!LE32)</f>
        <v/>
      </c>
      <c r="BC24" s="96" t="str">
        <f>IF(ISBLANK(Výsledky!$LL$3),"",Výsledky!LL32)</f>
        <v/>
      </c>
      <c r="BD24" s="96" t="str">
        <f>IF(ISBLANK(Výsledky!$LS$3),"",Výsledky!LS32)</f>
        <v/>
      </c>
      <c r="BE24" s="96" t="str">
        <f>IF(ISBLANK(Výsledky!$LZ$3),"",Výsledky!LZ32)</f>
        <v/>
      </c>
      <c r="BF24" s="96" t="str">
        <f>IF(ISBLANK(Výsledky!$MG$3),"",Výsledky!MG32)</f>
        <v/>
      </c>
      <c r="BG24" s="96" t="str">
        <f>IF(ISBLANK(Výsledky!$MN$3),"",Výsledky!MN32)</f>
        <v/>
      </c>
      <c r="BH24" s="96" t="str">
        <f>IF(ISBLANK(Výsledky!$MU$3),"",Výsledky!MU32)</f>
        <v/>
      </c>
      <c r="BI24" s="96" t="str">
        <f>IF(ISBLANK(Výsledky!$NB$3),"",Výsledky!NB32)</f>
        <v/>
      </c>
      <c r="BJ24" s="96" t="str">
        <f>IF(ISBLANK(Výsledky!$NI$3),"",Výsledky!NI32)</f>
        <v/>
      </c>
      <c r="BK24" s="96" t="str">
        <f>IF(ISBLANK(Výsledky!$NP$3),"",Výsledky!NP32)</f>
        <v/>
      </c>
      <c r="BL24" s="96" t="str">
        <f>IF(ISBLANK(Výsledky!$NW$3),"",Výsledky!NW32)</f>
        <v/>
      </c>
      <c r="BM24" s="96" t="str">
        <f>IF(ISBLANK(Výsledky!$OD$3),"",Výsledky!OD32)</f>
        <v/>
      </c>
      <c r="BN24" s="96" t="str">
        <f>IF(ISBLANK(Výsledky!$OK$3),"",Výsledky!OK32)</f>
        <v/>
      </c>
      <c r="BO24" s="96" t="str">
        <f>IF(ISBLANK(Výsledky!$OR$3),"",Výsledky!OR32)</f>
        <v/>
      </c>
      <c r="BP24" s="96" t="str">
        <f>IF(ISBLANK(Výsledky!$OY$3),"",Výsledky!OY32)</f>
        <v/>
      </c>
      <c r="BQ24" s="96" t="str">
        <f>IF(ISBLANK(Výsledky!$PF$3),"",Výsledky!PF32)</f>
        <v/>
      </c>
      <c r="BR24" s="96" t="str">
        <f>IF(ISBLANK(Výsledky!$PM$3),"",Výsledky!PM32)</f>
        <v/>
      </c>
      <c r="BS24" s="96" t="str">
        <f>IF(ISBLANK(Výsledky!$PT$3),"",Výsledky!PT32)</f>
        <v/>
      </c>
      <c r="BT24" s="96" t="str">
        <f>IF(ISBLANK(Výsledky!$QA$3),"",Výsledky!QA32)</f>
        <v/>
      </c>
      <c r="BU24" s="100" t="str">
        <f>IF(ISBLANK(Výsledky!$QH$3),"",Výsledky!QH32)</f>
        <v/>
      </c>
      <c r="BV24" s="8"/>
      <c r="BW24" s="11"/>
      <c r="BX24" s="12" t="str">
        <f>IF(Tipy!B27="","",Tipy!B27)</f>
        <v>Jason Giambi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>
      <c r="A25" s="1"/>
      <c r="B25" s="122" t="s">
        <v>115</v>
      </c>
      <c r="C25" s="118">
        <f>Tipy!A7</f>
        <v>32</v>
      </c>
      <c r="D25" s="113" t="str">
        <f>IF(Tipy!B7="","",Tipy!B7)</f>
        <v>Alex LFC</v>
      </c>
      <c r="E25" s="114">
        <f>SUM(F25:J25)</f>
        <v>100</v>
      </c>
      <c r="F25" s="109">
        <f>IF(ISBLANK(Výsledky!$I$3),"-",SUM(K25:P25,R25,T25:U25,W25,Y25:AA25,AC25,AE25,AG25,AI25:AK25,AN25:AO25,AS25:AT25,AV25:AW25,AZ25,BB25:BC25,BE25:BF25,BH25,BJ25,BL25:BN25,BP25,BR25:BS25))</f>
        <v>60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>
        <f>IF(ISBLANK(Výsledky!$I$3),"",Výsledky!I13)</f>
        <v>40</v>
      </c>
      <c r="K25" s="96">
        <f>IF(ISBLANK(Výsledky!$P$3),"",Výsledky!P13)</f>
        <v>20</v>
      </c>
      <c r="L25" s="96">
        <f>IF(ISBLANK(Výsledky!$W$3),"",Výsledky!W13)</f>
        <v>0</v>
      </c>
      <c r="M25" s="96">
        <f>IF(ISBLANK(Výsledky!$AD$3),"",Výsledky!AD13)</f>
        <v>20</v>
      </c>
      <c r="N25" s="96">
        <f>IF(ISBLANK(Výsledky!$AK$3),"",Výsledky!AK13)</f>
        <v>20</v>
      </c>
      <c r="O25" s="96" t="str">
        <f>IF(ISBLANK(Výsledky!$AR$3),"",Výsledky!AR13)</f>
        <v/>
      </c>
      <c r="P25" s="96" t="str">
        <f>IF(ISBLANK(Výsledky!$AY$3),"",Výsledky!AY13)</f>
        <v/>
      </c>
      <c r="Q25" s="96" t="str">
        <f>IF(ISBLANK(Výsledky!$BF$3),"",Výsledky!BF13)</f>
        <v/>
      </c>
      <c r="R25" s="96" t="str">
        <f>IF(ISBLANK(Výsledky!$BM$3),"",Výsledky!BM13)</f>
        <v/>
      </c>
      <c r="S25" s="96" t="str">
        <f>IF(ISBLANK(Výsledky!$BT$3),"",Výsledky!BT13)</f>
        <v/>
      </c>
      <c r="T25" s="96" t="str">
        <f>IF(ISBLANK(Výsledky!$CA$3),"",Výsledky!CA13)</f>
        <v/>
      </c>
      <c r="U25" s="96" t="str">
        <f>IF(ISBLANK(Výsledky!$CH$3),"",Výsledky!CH13)</f>
        <v/>
      </c>
      <c r="V25" s="96" t="str">
        <f>IF(ISBLANK(Výsledky!$CO$3),"",Výsledky!CO13)</f>
        <v/>
      </c>
      <c r="W25" s="96" t="str">
        <f>IF(ISBLANK(Výsledky!$CV$3),"",Výsledky!CV13)</f>
        <v/>
      </c>
      <c r="X25" s="96" t="str">
        <f>IF(ISBLANK(Výsledky!$DC$3),"",Výsledky!DC13)</f>
        <v/>
      </c>
      <c r="Y25" s="96" t="str">
        <f>IF(ISBLANK(Výsledky!$DJ$3),"",Výsledky!DJ13)</f>
        <v/>
      </c>
      <c r="Z25" s="96" t="str">
        <f>IF(ISBLANK(Výsledky!$DQ$3),"",Výsledky!DQ13)</f>
        <v/>
      </c>
      <c r="AA25" s="96" t="str">
        <f>IF(ISBLANK(Výsledky!$DX$3),"",Výsledky!DX13)</f>
        <v/>
      </c>
      <c r="AB25" s="96" t="str">
        <f>IF(ISBLANK(Výsledky!$EE$3),"",Výsledky!EE13)</f>
        <v/>
      </c>
      <c r="AC25" s="96" t="str">
        <f>IF(ISBLANK(Výsledky!$EL$3),"",Výsledky!EL13)</f>
        <v/>
      </c>
      <c r="AD25" s="96" t="str">
        <f>IF(ISBLANK(Výsledky!$ES$3),"",Výsledky!ES13)</f>
        <v/>
      </c>
      <c r="AE25" s="96" t="str">
        <f>IF(ISBLANK(Výsledky!$EZ$3),"",Výsledky!EZ13)</f>
        <v/>
      </c>
      <c r="AF25" s="96" t="str">
        <f>IF(ISBLANK(Výsledky!$FG$3),"",Výsledky!FG13)</f>
        <v/>
      </c>
      <c r="AG25" s="96" t="str">
        <f>IF(ISBLANK(Výsledky!$FN$3),"",Výsledky!FN13)</f>
        <v/>
      </c>
      <c r="AH25" s="96" t="str">
        <f>IF(ISBLANK(Výsledky!$FU$3),"",Výsledky!FU13)</f>
        <v/>
      </c>
      <c r="AI25" s="96" t="str">
        <f>IF(ISBLANK(Výsledky!$GB$3),"",Výsledky!GB13)</f>
        <v/>
      </c>
      <c r="AJ25" s="96" t="str">
        <f>IF(ISBLANK(Výsledky!$GI$3),"",Výsledky!GI13)</f>
        <v/>
      </c>
      <c r="AK25" s="96" t="str">
        <f>IF(ISBLANK(Výsledky!$GP$3),"",Výsledky!GP13)</f>
        <v/>
      </c>
      <c r="AL25" s="96" t="str">
        <f>IF(ISBLANK(Výsledky!$GW$3),"",Výsledky!GW13)</f>
        <v/>
      </c>
      <c r="AM25" s="96" t="str">
        <f>IF(ISBLANK(Výsledky!$HD$3),"",Výsledky!HD13)</f>
        <v/>
      </c>
      <c r="AN25" s="96" t="str">
        <f>IF(ISBLANK(Výsledky!$HK$3),"",Výsledky!HK13)</f>
        <v/>
      </c>
      <c r="AO25" s="96" t="str">
        <f>IF(ISBLANK(Výsledky!$HR$3),"",Výsledky!HR13)</f>
        <v/>
      </c>
      <c r="AP25" s="96" t="str">
        <f>IF(ISBLANK(Výsledky!$HY$3),"",Výsledky!HY13)</f>
        <v/>
      </c>
      <c r="AQ25" s="96" t="str">
        <f>IF(ISBLANK(Výsledky!$IF$3),"",Výsledky!IF13)</f>
        <v/>
      </c>
      <c r="AR25" s="96" t="str">
        <f>IF(ISBLANK(Výsledky!$IM$3),"",Výsledky!IM13)</f>
        <v/>
      </c>
      <c r="AS25" s="96" t="str">
        <f>IF(ISBLANK(Výsledky!$IT$3),"",Výsledky!IT13)</f>
        <v/>
      </c>
      <c r="AT25" s="96" t="str">
        <f>IF(ISBLANK(Výsledky!$JA$3),"",Výsledky!JA13)</f>
        <v/>
      </c>
      <c r="AU25" s="96" t="str">
        <f>IF(ISBLANK(Výsledky!$JH$3),"",Výsledky!JH13)</f>
        <v/>
      </c>
      <c r="AV25" s="96" t="str">
        <f>IF(ISBLANK(Výsledky!$JO$3),"",Výsledky!JO13)</f>
        <v/>
      </c>
      <c r="AW25" s="96" t="str">
        <f>IF(ISBLANK(Výsledky!$JV$3),"",Výsledky!JV13)</f>
        <v/>
      </c>
      <c r="AX25" s="96" t="str">
        <f>IF(ISBLANK(Výsledky!$KC$3),"",Výsledky!KC13)</f>
        <v/>
      </c>
      <c r="AY25" s="96" t="str">
        <f>IF(ISBLANK(Výsledky!$KJ$3),"",Výsledky!KJ13)</f>
        <v/>
      </c>
      <c r="AZ25" s="96" t="str">
        <f>IF(ISBLANK(Výsledky!$KQ$3),"",Výsledky!KQ13)</f>
        <v/>
      </c>
      <c r="BA25" s="96" t="str">
        <f>IF(ISBLANK(Výsledky!$KX$3),"",Výsledky!KX13)</f>
        <v/>
      </c>
      <c r="BB25" s="96" t="str">
        <f>IF(ISBLANK(Výsledky!$LE$3),"",Výsledky!LE13)</f>
        <v/>
      </c>
      <c r="BC25" s="96" t="str">
        <f>IF(ISBLANK(Výsledky!$LL$3),"",Výsledky!LL13)</f>
        <v/>
      </c>
      <c r="BD25" s="96" t="str">
        <f>IF(ISBLANK(Výsledky!$LS$3),"",Výsledky!LS13)</f>
        <v/>
      </c>
      <c r="BE25" s="96" t="str">
        <f>IF(ISBLANK(Výsledky!$LZ$3),"",Výsledky!LZ13)</f>
        <v/>
      </c>
      <c r="BF25" s="96" t="str">
        <f>IF(ISBLANK(Výsledky!$MG$3),"",Výsledky!MG13)</f>
        <v/>
      </c>
      <c r="BG25" s="96" t="str">
        <f>IF(ISBLANK(Výsledky!$MN$3),"",Výsledky!MN13)</f>
        <v/>
      </c>
      <c r="BH25" s="96" t="str">
        <f>IF(ISBLANK(Výsledky!$MU$3),"",Výsledky!MU13)</f>
        <v/>
      </c>
      <c r="BI25" s="96" t="str">
        <f>IF(ISBLANK(Výsledky!$NB$3),"",Výsledky!NB13)</f>
        <v/>
      </c>
      <c r="BJ25" s="96" t="str">
        <f>IF(ISBLANK(Výsledky!$NI$3),"",Výsledky!NI13)</f>
        <v/>
      </c>
      <c r="BK25" s="96" t="str">
        <f>IF(ISBLANK(Výsledky!$NP$3),"",Výsledky!NP13)</f>
        <v/>
      </c>
      <c r="BL25" s="96" t="str">
        <f>IF(ISBLANK(Výsledky!$NW$3),"",Výsledky!NW13)</f>
        <v/>
      </c>
      <c r="BM25" s="96" t="str">
        <f>IF(ISBLANK(Výsledky!$OD$3),"",Výsledky!OD13)</f>
        <v/>
      </c>
      <c r="BN25" s="96" t="str">
        <f>IF(ISBLANK(Výsledky!$OK$3),"",Výsledky!OK13)</f>
        <v/>
      </c>
      <c r="BO25" s="96" t="str">
        <f>IF(ISBLANK(Výsledky!$OR$3),"",Výsledky!OR13)</f>
        <v/>
      </c>
      <c r="BP25" s="96" t="str">
        <f>IF(ISBLANK(Výsledky!$OY$3),"",Výsledky!OY13)</f>
        <v/>
      </c>
      <c r="BQ25" s="96" t="str">
        <f>IF(ISBLANK(Výsledky!$PF$3),"",Výsledky!PF13)</f>
        <v/>
      </c>
      <c r="BR25" s="96" t="str">
        <f>IF(ISBLANK(Výsledky!$PM$3),"",Výsledky!PM13)</f>
        <v/>
      </c>
      <c r="BS25" s="96" t="str">
        <f>IF(ISBLANK(Výsledky!$PT$3),"",Výsledky!PT13)</f>
        <v/>
      </c>
      <c r="BT25" s="96" t="str">
        <f>IF(ISBLANK(Výsledky!$QA$3),"",Výsledky!QA13)</f>
        <v/>
      </c>
      <c r="BU25" s="100" t="str">
        <f>IF(ISBLANK(Výsledky!$QH$3),"",Výsledky!QH13)</f>
        <v/>
      </c>
      <c r="BV25" s="8"/>
      <c r="BW25" s="11"/>
      <c r="BX25" s="12" t="str">
        <f>IF(Tipy!B28="","",Tipy!B28)</f>
        <v>jirka1618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>
      <c r="A26" s="1"/>
      <c r="B26" s="122" t="s">
        <v>116</v>
      </c>
      <c r="C26" s="118">
        <f>Tipy!A71</f>
        <v>38</v>
      </c>
      <c r="D26" s="113" t="str">
        <f>IF(Tipy!B71="","",Tipy!B71)</f>
        <v>Stanley15</v>
      </c>
      <c r="E26" s="114">
        <f>SUM(F26:J26)</f>
        <v>100</v>
      </c>
      <c r="F26" s="109">
        <f>IF(ISBLANK(Výsledky!$I$3),"-",SUM(K26:P26,R26,T26:U26,W26,Y26:AA26,AC26,AE26,AG26,AI26:AK26,AN26:AO26,AS26:AT26,AV26:AW26,AZ26,BB26:BC26,BE26:BF26,BH26,BJ26,BL26:BN26,BP26,BR26:BS26))</f>
        <v>60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IF(ISBLANK(Výsledky!$I$3),"",Výsledky!I77)</f>
        <v>40</v>
      </c>
      <c r="K26" s="96">
        <f>IF(ISBLANK(Výsledky!$P$3),"",Výsledky!P77)</f>
        <v>20</v>
      </c>
      <c r="L26" s="96">
        <f>IF(ISBLANK(Výsledky!$W$3),"",Výsledky!W77)</f>
        <v>0</v>
      </c>
      <c r="M26" s="96">
        <f>IF(ISBLANK(Výsledky!$AD$3),"",Výsledky!AD77)</f>
        <v>20</v>
      </c>
      <c r="N26" s="96">
        <f>IF(ISBLANK(Výsledky!$AK$3),"",Výsledky!AK77)</f>
        <v>20</v>
      </c>
      <c r="O26" s="96" t="str">
        <f>IF(ISBLANK(Výsledky!$AR$3),"",Výsledky!AR77)</f>
        <v/>
      </c>
      <c r="P26" s="96" t="str">
        <f>IF(ISBLANK(Výsledky!$AY$3),"",Výsledky!AY77)</f>
        <v/>
      </c>
      <c r="Q26" s="96" t="str">
        <f>IF(ISBLANK(Výsledky!$BF$3),"",Výsledky!BF77)</f>
        <v/>
      </c>
      <c r="R26" s="96" t="str">
        <f>IF(ISBLANK(Výsledky!$BM$3),"",Výsledky!BM77)</f>
        <v/>
      </c>
      <c r="S26" s="96" t="str">
        <f>IF(ISBLANK(Výsledky!$BT$3),"",Výsledky!BT77)</f>
        <v/>
      </c>
      <c r="T26" s="96" t="str">
        <f>IF(ISBLANK(Výsledky!$CA$3),"",Výsledky!CA77)</f>
        <v/>
      </c>
      <c r="U26" s="96" t="str">
        <f>IF(ISBLANK(Výsledky!$CH$3),"",Výsledky!CH77)</f>
        <v/>
      </c>
      <c r="V26" s="96" t="str">
        <f>IF(ISBLANK(Výsledky!$CO$3),"",Výsledky!CO77)</f>
        <v/>
      </c>
      <c r="W26" s="96" t="str">
        <f>IF(ISBLANK(Výsledky!$CV$3),"",Výsledky!CV77)</f>
        <v/>
      </c>
      <c r="X26" s="96" t="str">
        <f>IF(ISBLANK(Výsledky!$DC$3),"",Výsledky!DC77)</f>
        <v/>
      </c>
      <c r="Y26" s="96" t="str">
        <f>IF(ISBLANK(Výsledky!$DJ$3),"",Výsledky!DJ77)</f>
        <v/>
      </c>
      <c r="Z26" s="96" t="str">
        <f>IF(ISBLANK(Výsledky!$DQ$3),"",Výsledky!DQ77)</f>
        <v/>
      </c>
      <c r="AA26" s="96" t="str">
        <f>IF(ISBLANK(Výsledky!$DX$3),"",Výsledky!DX77)</f>
        <v/>
      </c>
      <c r="AB26" s="96" t="str">
        <f>IF(ISBLANK(Výsledky!$EE$3),"",Výsledky!EE77)</f>
        <v/>
      </c>
      <c r="AC26" s="96" t="str">
        <f>IF(ISBLANK(Výsledky!$EL$3),"",Výsledky!EL77)</f>
        <v/>
      </c>
      <c r="AD26" s="96" t="str">
        <f>IF(ISBLANK(Výsledky!$ES$3),"",Výsledky!ES77)</f>
        <v/>
      </c>
      <c r="AE26" s="96" t="str">
        <f>IF(ISBLANK(Výsledky!$EZ$3),"",Výsledky!EZ77)</f>
        <v/>
      </c>
      <c r="AF26" s="96" t="str">
        <f>IF(ISBLANK(Výsledky!$FG$3),"",Výsledky!FG77)</f>
        <v/>
      </c>
      <c r="AG26" s="96" t="str">
        <f>IF(ISBLANK(Výsledky!$FN$3),"",Výsledky!FN77)</f>
        <v/>
      </c>
      <c r="AH26" s="96" t="str">
        <f>IF(ISBLANK(Výsledky!$FU$3),"",Výsledky!FU77)</f>
        <v/>
      </c>
      <c r="AI26" s="96" t="str">
        <f>IF(ISBLANK(Výsledky!$GB$3),"",Výsledky!GB77)</f>
        <v/>
      </c>
      <c r="AJ26" s="96" t="str">
        <f>IF(ISBLANK(Výsledky!$GI$3),"",Výsledky!GI77)</f>
        <v/>
      </c>
      <c r="AK26" s="96" t="str">
        <f>IF(ISBLANK(Výsledky!$GP$3),"",Výsledky!GP77)</f>
        <v/>
      </c>
      <c r="AL26" s="96" t="str">
        <f>IF(ISBLANK(Výsledky!$GW$3),"",Výsledky!GW77)</f>
        <v/>
      </c>
      <c r="AM26" s="96" t="str">
        <f>IF(ISBLANK(Výsledky!$HD$3),"",Výsledky!HD77)</f>
        <v/>
      </c>
      <c r="AN26" s="96" t="str">
        <f>IF(ISBLANK(Výsledky!$HK$3),"",Výsledky!HK77)</f>
        <v/>
      </c>
      <c r="AO26" s="96" t="str">
        <f>IF(ISBLANK(Výsledky!$HR$3),"",Výsledky!HR77)</f>
        <v/>
      </c>
      <c r="AP26" s="96" t="str">
        <f>IF(ISBLANK(Výsledky!$HY$3),"",Výsledky!HY77)</f>
        <v/>
      </c>
      <c r="AQ26" s="96" t="str">
        <f>IF(ISBLANK(Výsledky!$IF$3),"",Výsledky!IF77)</f>
        <v/>
      </c>
      <c r="AR26" s="96" t="str">
        <f>IF(ISBLANK(Výsledky!$IM$3),"",Výsledky!IM77)</f>
        <v/>
      </c>
      <c r="AS26" s="96" t="str">
        <f>IF(ISBLANK(Výsledky!$IT$3),"",Výsledky!IT77)</f>
        <v/>
      </c>
      <c r="AT26" s="96" t="str">
        <f>IF(ISBLANK(Výsledky!$JA$3),"",Výsledky!JA77)</f>
        <v/>
      </c>
      <c r="AU26" s="96" t="str">
        <f>IF(ISBLANK(Výsledky!$JH$3),"",Výsledky!JH77)</f>
        <v/>
      </c>
      <c r="AV26" s="96" t="str">
        <f>IF(ISBLANK(Výsledky!$JO$3),"",Výsledky!JO77)</f>
        <v/>
      </c>
      <c r="AW26" s="96" t="str">
        <f>IF(ISBLANK(Výsledky!$JV$3),"",Výsledky!JV77)</f>
        <v/>
      </c>
      <c r="AX26" s="96" t="str">
        <f>IF(ISBLANK(Výsledky!$KC$3),"",Výsledky!KC77)</f>
        <v/>
      </c>
      <c r="AY26" s="96" t="str">
        <f>IF(ISBLANK(Výsledky!$KJ$3),"",Výsledky!KJ77)</f>
        <v/>
      </c>
      <c r="AZ26" s="96" t="str">
        <f>IF(ISBLANK(Výsledky!$KQ$3),"",Výsledky!KQ77)</f>
        <v/>
      </c>
      <c r="BA26" s="96" t="str">
        <f>IF(ISBLANK(Výsledky!$KX$3),"",Výsledky!KX77)</f>
        <v/>
      </c>
      <c r="BB26" s="96" t="str">
        <f>IF(ISBLANK(Výsledky!$LE$3),"",Výsledky!LE77)</f>
        <v/>
      </c>
      <c r="BC26" s="96" t="str">
        <f>IF(ISBLANK(Výsledky!$LL$3),"",Výsledky!LL77)</f>
        <v/>
      </c>
      <c r="BD26" s="96" t="str">
        <f>IF(ISBLANK(Výsledky!$LS$3),"",Výsledky!LS77)</f>
        <v/>
      </c>
      <c r="BE26" s="96" t="str">
        <f>IF(ISBLANK(Výsledky!$LZ$3),"",Výsledky!LZ77)</f>
        <v/>
      </c>
      <c r="BF26" s="96" t="str">
        <f>IF(ISBLANK(Výsledky!$MG$3),"",Výsledky!MG77)</f>
        <v/>
      </c>
      <c r="BG26" s="96" t="str">
        <f>IF(ISBLANK(Výsledky!$MN$3),"",Výsledky!MN77)</f>
        <v/>
      </c>
      <c r="BH26" s="96" t="str">
        <f>IF(ISBLANK(Výsledky!$MU$3),"",Výsledky!MU77)</f>
        <v/>
      </c>
      <c r="BI26" s="96" t="str">
        <f>IF(ISBLANK(Výsledky!$NB$3),"",Výsledky!NB77)</f>
        <v/>
      </c>
      <c r="BJ26" s="96" t="str">
        <f>IF(ISBLANK(Výsledky!$NI$3),"",Výsledky!NI77)</f>
        <v/>
      </c>
      <c r="BK26" s="96" t="str">
        <f>IF(ISBLANK(Výsledky!$NP$3),"",Výsledky!NP77)</f>
        <v/>
      </c>
      <c r="BL26" s="96" t="str">
        <f>IF(ISBLANK(Výsledky!$NW$3),"",Výsledky!NW77)</f>
        <v/>
      </c>
      <c r="BM26" s="96" t="str">
        <f>IF(ISBLANK(Výsledky!$OD$3),"",Výsledky!OD77)</f>
        <v/>
      </c>
      <c r="BN26" s="96" t="str">
        <f>IF(ISBLANK(Výsledky!$OK$3),"",Výsledky!OK77)</f>
        <v/>
      </c>
      <c r="BO26" s="96" t="str">
        <f>IF(ISBLANK(Výsledky!$OR$3),"",Výsledky!OR77)</f>
        <v/>
      </c>
      <c r="BP26" s="96" t="str">
        <f>IF(ISBLANK(Výsledky!$OY$3),"",Výsledky!OY77)</f>
        <v/>
      </c>
      <c r="BQ26" s="96" t="str">
        <f>IF(ISBLANK(Výsledky!$PF$3),"",Výsledky!PF77)</f>
        <v/>
      </c>
      <c r="BR26" s="96" t="str">
        <f>IF(ISBLANK(Výsledky!$PM$3),"",Výsledky!PM77)</f>
        <v/>
      </c>
      <c r="BS26" s="96" t="str">
        <f>IF(ISBLANK(Výsledky!$PT$3),"",Výsledky!PT77)</f>
        <v/>
      </c>
      <c r="BT26" s="96" t="str">
        <f>IF(ISBLANK(Výsledky!$QA$3),"",Výsledky!QA77)</f>
        <v/>
      </c>
      <c r="BU26" s="100" t="str">
        <f>IF(ISBLANK(Výsledky!$QH$3),"",Výsledky!QH77)</f>
        <v/>
      </c>
      <c r="BV26" s="8"/>
      <c r="BW26" s="11"/>
      <c r="BX26" s="12" t="str">
        <f>IF(Tipy!B29="","",Tipy!B29)</f>
        <v>jura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>
      <c r="A27" s="1"/>
      <c r="B27" s="122" t="s">
        <v>117</v>
      </c>
      <c r="C27" s="118">
        <f>Tipy!A30</f>
        <v>40</v>
      </c>
      <c r="D27" s="113" t="str">
        <f>IF(Tipy!B30="","",Tipy!B30)</f>
        <v>JV-21</v>
      </c>
      <c r="E27" s="114">
        <f>SUM(F27:J27)</f>
        <v>100</v>
      </c>
      <c r="F27" s="109">
        <f>IF(ISBLANK(Výsledky!$I$3),"-",SUM(K27:P27,R27,T27:U27,W27,Y27:AA27,AC27,AE27,AG27,AI27:AK27,AN27:AO27,AS27:AT27,AV27:AW27,AZ27,BB27:BC27,BE27:BF27,BH27,BJ27,BL27:BN27,BP27,BR27:BS27))</f>
        <v>80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IF(ISBLANK(Výsledky!$I$3),"",Výsledky!I36)</f>
        <v>20</v>
      </c>
      <c r="K27" s="96">
        <f>IF(ISBLANK(Výsledky!$P$3),"",Výsledky!P36)</f>
        <v>20</v>
      </c>
      <c r="L27" s="96">
        <f>IF(ISBLANK(Výsledky!$W$3),"",Výsledky!W36)</f>
        <v>20</v>
      </c>
      <c r="M27" s="96">
        <f>IF(ISBLANK(Výsledky!$AD$3),"",Výsledky!AD36)</f>
        <v>20</v>
      </c>
      <c r="N27" s="96">
        <f>IF(ISBLANK(Výsledky!$AK$3),"",Výsledky!AK36)</f>
        <v>20</v>
      </c>
      <c r="O27" s="96" t="str">
        <f>IF(ISBLANK(Výsledky!$AR$3),"",Výsledky!AR36)</f>
        <v/>
      </c>
      <c r="P27" s="96" t="str">
        <f>IF(ISBLANK(Výsledky!$AY$3),"",Výsledky!AY36)</f>
        <v/>
      </c>
      <c r="Q27" s="96" t="str">
        <f>IF(ISBLANK(Výsledky!$BF$3),"",Výsledky!BF36)</f>
        <v/>
      </c>
      <c r="R27" s="96" t="str">
        <f>IF(ISBLANK(Výsledky!$BM$3),"",Výsledky!BM36)</f>
        <v/>
      </c>
      <c r="S27" s="96" t="str">
        <f>IF(ISBLANK(Výsledky!$BT$3),"",Výsledky!BT36)</f>
        <v/>
      </c>
      <c r="T27" s="96" t="str">
        <f>IF(ISBLANK(Výsledky!$CA$3),"",Výsledky!CA36)</f>
        <v/>
      </c>
      <c r="U27" s="96" t="str">
        <f>IF(ISBLANK(Výsledky!$CH$3),"",Výsledky!CH36)</f>
        <v/>
      </c>
      <c r="V27" s="96" t="str">
        <f>IF(ISBLANK(Výsledky!$CO$3),"",Výsledky!CO36)</f>
        <v/>
      </c>
      <c r="W27" s="96" t="str">
        <f>IF(ISBLANK(Výsledky!$CV$3),"",Výsledky!CV36)</f>
        <v/>
      </c>
      <c r="X27" s="96" t="str">
        <f>IF(ISBLANK(Výsledky!$DC$3),"",Výsledky!DC36)</f>
        <v/>
      </c>
      <c r="Y27" s="96" t="str">
        <f>IF(ISBLANK(Výsledky!$DJ$3),"",Výsledky!DJ36)</f>
        <v/>
      </c>
      <c r="Z27" s="96" t="str">
        <f>IF(ISBLANK(Výsledky!$DQ$3),"",Výsledky!DQ36)</f>
        <v/>
      </c>
      <c r="AA27" s="96" t="str">
        <f>IF(ISBLANK(Výsledky!$DX$3),"",Výsledky!DX36)</f>
        <v/>
      </c>
      <c r="AB27" s="96" t="str">
        <f>IF(ISBLANK(Výsledky!$EE$3),"",Výsledky!EE36)</f>
        <v/>
      </c>
      <c r="AC27" s="96" t="str">
        <f>IF(ISBLANK(Výsledky!$EL$3),"",Výsledky!EL36)</f>
        <v/>
      </c>
      <c r="AD27" s="96" t="str">
        <f>IF(ISBLANK(Výsledky!$ES$3),"",Výsledky!ES36)</f>
        <v/>
      </c>
      <c r="AE27" s="96" t="str">
        <f>IF(ISBLANK(Výsledky!$EZ$3),"",Výsledky!EZ36)</f>
        <v/>
      </c>
      <c r="AF27" s="96" t="str">
        <f>IF(ISBLANK(Výsledky!$FG$3),"",Výsledky!FG36)</f>
        <v/>
      </c>
      <c r="AG27" s="96" t="str">
        <f>IF(ISBLANK(Výsledky!$FN$3),"",Výsledky!FN36)</f>
        <v/>
      </c>
      <c r="AH27" s="96" t="str">
        <f>IF(ISBLANK(Výsledky!$FU$3),"",Výsledky!FU36)</f>
        <v/>
      </c>
      <c r="AI27" s="96" t="str">
        <f>IF(ISBLANK(Výsledky!$GB$3),"",Výsledky!GB36)</f>
        <v/>
      </c>
      <c r="AJ27" s="96" t="str">
        <f>IF(ISBLANK(Výsledky!$GI$3),"",Výsledky!GI36)</f>
        <v/>
      </c>
      <c r="AK27" s="96" t="str">
        <f>IF(ISBLANK(Výsledky!$GP$3),"",Výsledky!GP36)</f>
        <v/>
      </c>
      <c r="AL27" s="96" t="str">
        <f>IF(ISBLANK(Výsledky!$GW$3),"",Výsledky!GW36)</f>
        <v/>
      </c>
      <c r="AM27" s="96" t="str">
        <f>IF(ISBLANK(Výsledky!$HD$3),"",Výsledky!HD36)</f>
        <v/>
      </c>
      <c r="AN27" s="96" t="str">
        <f>IF(ISBLANK(Výsledky!$HK$3),"",Výsledky!HK36)</f>
        <v/>
      </c>
      <c r="AO27" s="96" t="str">
        <f>IF(ISBLANK(Výsledky!$HR$3),"",Výsledky!HR36)</f>
        <v/>
      </c>
      <c r="AP27" s="96" t="str">
        <f>IF(ISBLANK(Výsledky!$HY$3),"",Výsledky!HY36)</f>
        <v/>
      </c>
      <c r="AQ27" s="96" t="str">
        <f>IF(ISBLANK(Výsledky!$IF$3),"",Výsledky!IF36)</f>
        <v/>
      </c>
      <c r="AR27" s="96" t="str">
        <f>IF(ISBLANK(Výsledky!$IM$3),"",Výsledky!IM36)</f>
        <v/>
      </c>
      <c r="AS27" s="96" t="str">
        <f>IF(ISBLANK(Výsledky!$IT$3),"",Výsledky!IT36)</f>
        <v/>
      </c>
      <c r="AT27" s="96" t="str">
        <f>IF(ISBLANK(Výsledky!$JA$3),"",Výsledky!JA36)</f>
        <v/>
      </c>
      <c r="AU27" s="96" t="str">
        <f>IF(ISBLANK(Výsledky!$JH$3),"",Výsledky!JH36)</f>
        <v/>
      </c>
      <c r="AV27" s="96" t="str">
        <f>IF(ISBLANK(Výsledky!$JO$3),"",Výsledky!JO36)</f>
        <v/>
      </c>
      <c r="AW27" s="96" t="str">
        <f>IF(ISBLANK(Výsledky!$JV$3),"",Výsledky!JV36)</f>
        <v/>
      </c>
      <c r="AX27" s="96" t="str">
        <f>IF(ISBLANK(Výsledky!$KC$3),"",Výsledky!KC36)</f>
        <v/>
      </c>
      <c r="AY27" s="96" t="str">
        <f>IF(ISBLANK(Výsledky!$KJ$3),"",Výsledky!KJ36)</f>
        <v/>
      </c>
      <c r="AZ27" s="96" t="str">
        <f>IF(ISBLANK(Výsledky!$KQ$3),"",Výsledky!KQ36)</f>
        <v/>
      </c>
      <c r="BA27" s="96" t="str">
        <f>IF(ISBLANK(Výsledky!$KX$3),"",Výsledky!KX36)</f>
        <v/>
      </c>
      <c r="BB27" s="96" t="str">
        <f>IF(ISBLANK(Výsledky!$LE$3),"",Výsledky!LE36)</f>
        <v/>
      </c>
      <c r="BC27" s="96" t="str">
        <f>IF(ISBLANK(Výsledky!$LL$3),"",Výsledky!LL36)</f>
        <v/>
      </c>
      <c r="BD27" s="96" t="str">
        <f>IF(ISBLANK(Výsledky!$LS$3),"",Výsledky!LS36)</f>
        <v/>
      </c>
      <c r="BE27" s="96" t="str">
        <f>IF(ISBLANK(Výsledky!$LZ$3),"",Výsledky!LZ36)</f>
        <v/>
      </c>
      <c r="BF27" s="96" t="str">
        <f>IF(ISBLANK(Výsledky!$MG$3),"",Výsledky!MG36)</f>
        <v/>
      </c>
      <c r="BG27" s="96" t="str">
        <f>IF(ISBLANK(Výsledky!$MN$3),"",Výsledky!MN36)</f>
        <v/>
      </c>
      <c r="BH27" s="96" t="str">
        <f>IF(ISBLANK(Výsledky!$MU$3),"",Výsledky!MU36)</f>
        <v/>
      </c>
      <c r="BI27" s="96" t="str">
        <f>IF(ISBLANK(Výsledky!$NB$3),"",Výsledky!NB36)</f>
        <v/>
      </c>
      <c r="BJ27" s="96" t="str">
        <f>IF(ISBLANK(Výsledky!$NI$3),"",Výsledky!NI36)</f>
        <v/>
      </c>
      <c r="BK27" s="96" t="str">
        <f>IF(ISBLANK(Výsledky!$NP$3),"",Výsledky!NP36)</f>
        <v/>
      </c>
      <c r="BL27" s="96" t="str">
        <f>IF(ISBLANK(Výsledky!$NW$3),"",Výsledky!NW36)</f>
        <v/>
      </c>
      <c r="BM27" s="96" t="str">
        <f>IF(ISBLANK(Výsledky!$OD$3),"",Výsledky!OD36)</f>
        <v/>
      </c>
      <c r="BN27" s="96" t="str">
        <f>IF(ISBLANK(Výsledky!$OK$3),"",Výsledky!OK36)</f>
        <v/>
      </c>
      <c r="BO27" s="96" t="str">
        <f>IF(ISBLANK(Výsledky!$OR$3),"",Výsledky!OR36)</f>
        <v/>
      </c>
      <c r="BP27" s="96" t="str">
        <f>IF(ISBLANK(Výsledky!$OY$3),"",Výsledky!OY36)</f>
        <v/>
      </c>
      <c r="BQ27" s="96" t="str">
        <f>IF(ISBLANK(Výsledky!$PF$3),"",Výsledky!PF36)</f>
        <v/>
      </c>
      <c r="BR27" s="96" t="str">
        <f>IF(ISBLANK(Výsledky!$PM$3),"",Výsledky!PM36)</f>
        <v/>
      </c>
      <c r="BS27" s="96" t="str">
        <f>IF(ISBLANK(Výsledky!$PT$3),"",Výsledky!PT36)</f>
        <v/>
      </c>
      <c r="BT27" s="96" t="str">
        <f>IF(ISBLANK(Výsledky!$QA$3),"",Výsledky!QA36)</f>
        <v/>
      </c>
      <c r="BU27" s="100" t="str">
        <f>IF(ISBLANK(Výsledky!$QH$3),"",Výsledky!QH36)</f>
        <v/>
      </c>
      <c r="BV27" s="8"/>
      <c r="BW27" s="11"/>
      <c r="BX27" s="12" t="str">
        <f>IF(Tipy!B30="","",Tipy!B30)</f>
        <v>JV-21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>
      <c r="A28" s="1"/>
      <c r="B28" s="122" t="s">
        <v>118</v>
      </c>
      <c r="C28" s="118">
        <f>Tipy!A9</f>
        <v>56</v>
      </c>
      <c r="D28" s="113" t="str">
        <f>IF(Tipy!B9="","",Tipy!B9)</f>
        <v>Balky</v>
      </c>
      <c r="E28" s="114">
        <f>SUM(F28:J28)</f>
        <v>100</v>
      </c>
      <c r="F28" s="109">
        <f>IF(ISBLANK(Výsledky!$I$3),"-",SUM(K28:P28,R28,T28:U28,W28,Y28:AA28,AC28,AE28,AG28,AI28:AK28,AN28:AO28,AS28:AT28,AV28:AW28,AZ28,BB28:BC28,BE28:BF28,BH28,BJ28,BL28:BN28,BP28,BR28:BS28))</f>
        <v>80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IF(ISBLANK(Výsledky!$I$3),"",Výsledky!I15)</f>
        <v>20</v>
      </c>
      <c r="K28" s="96">
        <f>IF(ISBLANK(Výsledky!$P$3),"",Výsledky!P15)</f>
        <v>20</v>
      </c>
      <c r="L28" s="96">
        <f>IF(ISBLANK(Výsledky!$W$3),"",Výsledky!W15)</f>
        <v>0</v>
      </c>
      <c r="M28" s="96">
        <f>IF(ISBLANK(Výsledky!$AD$3),"",Výsledky!AD15)</f>
        <v>20</v>
      </c>
      <c r="N28" s="96">
        <f>IF(ISBLANK(Výsledky!$AK$3),"",Výsledky!AK15)</f>
        <v>40</v>
      </c>
      <c r="O28" s="96" t="str">
        <f>IF(ISBLANK(Výsledky!$AR$3),"",Výsledky!AR15)</f>
        <v/>
      </c>
      <c r="P28" s="96" t="str">
        <f>IF(ISBLANK(Výsledky!$AY$3),"",Výsledky!AY15)</f>
        <v/>
      </c>
      <c r="Q28" s="96" t="str">
        <f>IF(ISBLANK(Výsledky!$BF$3),"",Výsledky!BF15)</f>
        <v/>
      </c>
      <c r="R28" s="96" t="str">
        <f>IF(ISBLANK(Výsledky!$BM$3),"",Výsledky!BM15)</f>
        <v/>
      </c>
      <c r="S28" s="96" t="str">
        <f>IF(ISBLANK(Výsledky!$BT$3),"",Výsledky!BT15)</f>
        <v/>
      </c>
      <c r="T28" s="96" t="str">
        <f>IF(ISBLANK(Výsledky!$CA$3),"",Výsledky!CA15)</f>
        <v/>
      </c>
      <c r="U28" s="96" t="str">
        <f>IF(ISBLANK(Výsledky!$CH$3),"",Výsledky!CH15)</f>
        <v/>
      </c>
      <c r="V28" s="96" t="str">
        <f>IF(ISBLANK(Výsledky!$CO$3),"",Výsledky!CO15)</f>
        <v/>
      </c>
      <c r="W28" s="96" t="str">
        <f>IF(ISBLANK(Výsledky!$CV$3),"",Výsledky!CV15)</f>
        <v/>
      </c>
      <c r="X28" s="96" t="str">
        <f>IF(ISBLANK(Výsledky!$DC$3),"",Výsledky!DC15)</f>
        <v/>
      </c>
      <c r="Y28" s="96" t="str">
        <f>IF(ISBLANK(Výsledky!$DJ$3),"",Výsledky!DJ15)</f>
        <v/>
      </c>
      <c r="Z28" s="96" t="str">
        <f>IF(ISBLANK(Výsledky!$DQ$3),"",Výsledky!DQ15)</f>
        <v/>
      </c>
      <c r="AA28" s="96" t="str">
        <f>IF(ISBLANK(Výsledky!$DX$3),"",Výsledky!DX15)</f>
        <v/>
      </c>
      <c r="AB28" s="96" t="str">
        <f>IF(ISBLANK(Výsledky!$EE$3),"",Výsledky!EE15)</f>
        <v/>
      </c>
      <c r="AC28" s="96" t="str">
        <f>IF(ISBLANK(Výsledky!$EL$3),"",Výsledky!EL15)</f>
        <v/>
      </c>
      <c r="AD28" s="96" t="str">
        <f>IF(ISBLANK(Výsledky!$ES$3),"",Výsledky!ES15)</f>
        <v/>
      </c>
      <c r="AE28" s="96" t="str">
        <f>IF(ISBLANK(Výsledky!$EZ$3),"",Výsledky!EZ15)</f>
        <v/>
      </c>
      <c r="AF28" s="96" t="str">
        <f>IF(ISBLANK(Výsledky!$FG$3),"",Výsledky!FG15)</f>
        <v/>
      </c>
      <c r="AG28" s="96" t="str">
        <f>IF(ISBLANK(Výsledky!$FN$3),"",Výsledky!FN15)</f>
        <v/>
      </c>
      <c r="AH28" s="96" t="str">
        <f>IF(ISBLANK(Výsledky!$FU$3),"",Výsledky!FU15)</f>
        <v/>
      </c>
      <c r="AI28" s="96" t="str">
        <f>IF(ISBLANK(Výsledky!$GB$3),"",Výsledky!GB15)</f>
        <v/>
      </c>
      <c r="AJ28" s="96" t="str">
        <f>IF(ISBLANK(Výsledky!$GI$3),"",Výsledky!GI15)</f>
        <v/>
      </c>
      <c r="AK28" s="96" t="str">
        <f>IF(ISBLANK(Výsledky!$GP$3),"",Výsledky!GP15)</f>
        <v/>
      </c>
      <c r="AL28" s="96" t="str">
        <f>IF(ISBLANK(Výsledky!$GW$3),"",Výsledky!GW15)</f>
        <v/>
      </c>
      <c r="AM28" s="96" t="str">
        <f>IF(ISBLANK(Výsledky!$HD$3),"",Výsledky!HD15)</f>
        <v/>
      </c>
      <c r="AN28" s="96" t="str">
        <f>IF(ISBLANK(Výsledky!$HK$3),"",Výsledky!HK15)</f>
        <v/>
      </c>
      <c r="AO28" s="96" t="str">
        <f>IF(ISBLANK(Výsledky!$HR$3),"",Výsledky!HR15)</f>
        <v/>
      </c>
      <c r="AP28" s="96" t="str">
        <f>IF(ISBLANK(Výsledky!$HY$3),"",Výsledky!HY15)</f>
        <v/>
      </c>
      <c r="AQ28" s="96" t="str">
        <f>IF(ISBLANK(Výsledky!$IF$3),"",Výsledky!IF15)</f>
        <v/>
      </c>
      <c r="AR28" s="96" t="str">
        <f>IF(ISBLANK(Výsledky!$IM$3),"",Výsledky!IM15)</f>
        <v/>
      </c>
      <c r="AS28" s="96" t="str">
        <f>IF(ISBLANK(Výsledky!$IT$3),"",Výsledky!IT15)</f>
        <v/>
      </c>
      <c r="AT28" s="96" t="str">
        <f>IF(ISBLANK(Výsledky!$JA$3),"",Výsledky!JA15)</f>
        <v/>
      </c>
      <c r="AU28" s="96" t="str">
        <f>IF(ISBLANK(Výsledky!$JH$3),"",Výsledky!JH15)</f>
        <v/>
      </c>
      <c r="AV28" s="96" t="str">
        <f>IF(ISBLANK(Výsledky!$JO$3),"",Výsledky!JO15)</f>
        <v/>
      </c>
      <c r="AW28" s="96" t="str">
        <f>IF(ISBLANK(Výsledky!$JV$3),"",Výsledky!JV15)</f>
        <v/>
      </c>
      <c r="AX28" s="96" t="str">
        <f>IF(ISBLANK(Výsledky!$KC$3),"",Výsledky!KC15)</f>
        <v/>
      </c>
      <c r="AY28" s="96" t="str">
        <f>IF(ISBLANK(Výsledky!$KJ$3),"",Výsledky!KJ15)</f>
        <v/>
      </c>
      <c r="AZ28" s="96" t="str">
        <f>IF(ISBLANK(Výsledky!$KQ$3),"",Výsledky!KQ15)</f>
        <v/>
      </c>
      <c r="BA28" s="96" t="str">
        <f>IF(ISBLANK(Výsledky!$KX$3),"",Výsledky!KX15)</f>
        <v/>
      </c>
      <c r="BB28" s="96" t="str">
        <f>IF(ISBLANK(Výsledky!$LE$3),"",Výsledky!LE15)</f>
        <v/>
      </c>
      <c r="BC28" s="96" t="str">
        <f>IF(ISBLANK(Výsledky!$LL$3),"",Výsledky!LL15)</f>
        <v/>
      </c>
      <c r="BD28" s="96" t="str">
        <f>IF(ISBLANK(Výsledky!$LS$3),"",Výsledky!LS15)</f>
        <v/>
      </c>
      <c r="BE28" s="96" t="str">
        <f>IF(ISBLANK(Výsledky!$LZ$3),"",Výsledky!LZ15)</f>
        <v/>
      </c>
      <c r="BF28" s="96" t="str">
        <f>IF(ISBLANK(Výsledky!$MG$3),"",Výsledky!MG15)</f>
        <v/>
      </c>
      <c r="BG28" s="96" t="str">
        <f>IF(ISBLANK(Výsledky!$MN$3),"",Výsledky!MN15)</f>
        <v/>
      </c>
      <c r="BH28" s="96" t="str">
        <f>IF(ISBLANK(Výsledky!$MU$3),"",Výsledky!MU15)</f>
        <v/>
      </c>
      <c r="BI28" s="96" t="str">
        <f>IF(ISBLANK(Výsledky!$NB$3),"",Výsledky!NB15)</f>
        <v/>
      </c>
      <c r="BJ28" s="96" t="str">
        <f>IF(ISBLANK(Výsledky!$NI$3),"",Výsledky!NI15)</f>
        <v/>
      </c>
      <c r="BK28" s="96" t="str">
        <f>IF(ISBLANK(Výsledky!$NP$3),"",Výsledky!NP15)</f>
        <v/>
      </c>
      <c r="BL28" s="96" t="str">
        <f>IF(ISBLANK(Výsledky!$NW$3),"",Výsledky!NW15)</f>
        <v/>
      </c>
      <c r="BM28" s="96" t="str">
        <f>IF(ISBLANK(Výsledky!$OD$3),"",Výsledky!OD15)</f>
        <v/>
      </c>
      <c r="BN28" s="96" t="str">
        <f>IF(ISBLANK(Výsledky!$OK$3),"",Výsledky!OK15)</f>
        <v/>
      </c>
      <c r="BO28" s="96" t="str">
        <f>IF(ISBLANK(Výsledky!$OR$3),"",Výsledky!OR15)</f>
        <v/>
      </c>
      <c r="BP28" s="96" t="str">
        <f>IF(ISBLANK(Výsledky!$OY$3),"",Výsledky!OY15)</f>
        <v/>
      </c>
      <c r="BQ28" s="96" t="str">
        <f>IF(ISBLANK(Výsledky!$PF$3),"",Výsledky!PF15)</f>
        <v/>
      </c>
      <c r="BR28" s="96" t="str">
        <f>IF(ISBLANK(Výsledky!$PM$3),"",Výsledky!PM15)</f>
        <v/>
      </c>
      <c r="BS28" s="96" t="str">
        <f>IF(ISBLANK(Výsledky!$PT$3),"",Výsledky!PT15)</f>
        <v/>
      </c>
      <c r="BT28" s="96" t="str">
        <f>IF(ISBLANK(Výsledky!$QA$3),"",Výsledky!QA15)</f>
        <v/>
      </c>
      <c r="BU28" s="100" t="str">
        <f>IF(ISBLANK(Výsledky!$QH$3),"",Výsledky!QH15)</f>
        <v/>
      </c>
      <c r="BV28" s="8"/>
      <c r="BW28" s="11"/>
      <c r="BX28" s="12" t="str">
        <f>IF(Tipy!B31="","",Tipy!B31)</f>
        <v>Jymi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>
      <c r="A29" s="1"/>
      <c r="B29" s="122" t="s">
        <v>119</v>
      </c>
      <c r="C29" s="118">
        <f>Tipy!A45</f>
        <v>66</v>
      </c>
      <c r="D29" s="113" t="str">
        <f>IF(Tipy!B45="","",Tipy!B45)</f>
        <v>MaroLFC</v>
      </c>
      <c r="E29" s="114">
        <f>SUM(F29:J29)</f>
        <v>100</v>
      </c>
      <c r="F29" s="109">
        <f>IF(ISBLANK(Výsledky!$I$3),"-",SUM(K29:P29,R29,T29:U29,W29,Y29:AA29,AC29,AE29,AG29,AI29:AK29,AN29:AO29,AS29:AT29,AV29:AW29,AZ29,BB29:BC29,BE29:BF29,BH29,BJ29,BL29:BN29,BP29,BR29:BS29))</f>
        <v>50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IF(ISBLANK(Výsledky!$I$3),"",Výsledky!I51)</f>
        <v>50</v>
      </c>
      <c r="K29" s="96" t="str">
        <f>IF(ISBLANK(Výsledky!$P$3),"",Výsledky!P51)</f>
        <v>-</v>
      </c>
      <c r="L29" s="96">
        <f>IF(ISBLANK(Výsledky!$W$3),"",Výsledky!W51)</f>
        <v>20</v>
      </c>
      <c r="M29" s="96">
        <f>IF(ISBLANK(Výsledky!$AD$3),"",Výsledky!AD51)</f>
        <v>10</v>
      </c>
      <c r="N29" s="96">
        <f>IF(ISBLANK(Výsledky!$AK$3),"",Výsledky!AK51)</f>
        <v>20</v>
      </c>
      <c r="O29" s="96" t="str">
        <f>IF(ISBLANK(Výsledky!$AR$3),"",Výsledky!AR51)</f>
        <v/>
      </c>
      <c r="P29" s="96" t="str">
        <f>IF(ISBLANK(Výsledky!$AY$3),"",Výsledky!AY51)</f>
        <v/>
      </c>
      <c r="Q29" s="96" t="str">
        <f>IF(ISBLANK(Výsledky!$BF$3),"",Výsledky!BF51)</f>
        <v/>
      </c>
      <c r="R29" s="96" t="str">
        <f>IF(ISBLANK(Výsledky!$BM$3),"",Výsledky!BM51)</f>
        <v/>
      </c>
      <c r="S29" s="96" t="str">
        <f>IF(ISBLANK(Výsledky!$BT$3),"",Výsledky!BT51)</f>
        <v/>
      </c>
      <c r="T29" s="96" t="str">
        <f>IF(ISBLANK(Výsledky!$CA$3),"",Výsledky!CA51)</f>
        <v/>
      </c>
      <c r="U29" s="96" t="str">
        <f>IF(ISBLANK(Výsledky!$CH$3),"",Výsledky!CH51)</f>
        <v/>
      </c>
      <c r="V29" s="96" t="str">
        <f>IF(ISBLANK(Výsledky!$CO$3),"",Výsledky!CO51)</f>
        <v/>
      </c>
      <c r="W29" s="96" t="str">
        <f>IF(ISBLANK(Výsledky!$CV$3),"",Výsledky!CV51)</f>
        <v/>
      </c>
      <c r="X29" s="96" t="str">
        <f>IF(ISBLANK(Výsledky!$DC$3),"",Výsledky!DC51)</f>
        <v/>
      </c>
      <c r="Y29" s="96" t="str">
        <f>IF(ISBLANK(Výsledky!$DJ$3),"",Výsledky!DJ51)</f>
        <v/>
      </c>
      <c r="Z29" s="96" t="str">
        <f>IF(ISBLANK(Výsledky!$DQ$3),"",Výsledky!DQ51)</f>
        <v/>
      </c>
      <c r="AA29" s="96" t="str">
        <f>IF(ISBLANK(Výsledky!$DX$3),"",Výsledky!DX51)</f>
        <v/>
      </c>
      <c r="AB29" s="96" t="str">
        <f>IF(ISBLANK(Výsledky!$EE$3),"",Výsledky!EE51)</f>
        <v/>
      </c>
      <c r="AC29" s="96" t="str">
        <f>IF(ISBLANK(Výsledky!$EL$3),"",Výsledky!EL51)</f>
        <v/>
      </c>
      <c r="AD29" s="96" t="str">
        <f>IF(ISBLANK(Výsledky!$ES$3),"",Výsledky!ES51)</f>
        <v/>
      </c>
      <c r="AE29" s="96" t="str">
        <f>IF(ISBLANK(Výsledky!$EZ$3),"",Výsledky!EZ51)</f>
        <v/>
      </c>
      <c r="AF29" s="96" t="str">
        <f>IF(ISBLANK(Výsledky!$FG$3),"",Výsledky!FG51)</f>
        <v/>
      </c>
      <c r="AG29" s="96" t="str">
        <f>IF(ISBLANK(Výsledky!$FN$3),"",Výsledky!FN51)</f>
        <v/>
      </c>
      <c r="AH29" s="96" t="str">
        <f>IF(ISBLANK(Výsledky!$FU$3),"",Výsledky!FU51)</f>
        <v/>
      </c>
      <c r="AI29" s="96" t="str">
        <f>IF(ISBLANK(Výsledky!$GB$3),"",Výsledky!GB51)</f>
        <v/>
      </c>
      <c r="AJ29" s="96" t="str">
        <f>IF(ISBLANK(Výsledky!$GI$3),"",Výsledky!GI51)</f>
        <v/>
      </c>
      <c r="AK29" s="96" t="str">
        <f>IF(ISBLANK(Výsledky!$GP$3),"",Výsledky!GP51)</f>
        <v/>
      </c>
      <c r="AL29" s="96" t="str">
        <f>IF(ISBLANK(Výsledky!$GW$3),"",Výsledky!GW51)</f>
        <v/>
      </c>
      <c r="AM29" s="96" t="str">
        <f>IF(ISBLANK(Výsledky!$HD$3),"",Výsledky!HD51)</f>
        <v/>
      </c>
      <c r="AN29" s="96" t="str">
        <f>IF(ISBLANK(Výsledky!$HK$3),"",Výsledky!HK51)</f>
        <v/>
      </c>
      <c r="AO29" s="96" t="str">
        <f>IF(ISBLANK(Výsledky!$HR$3),"",Výsledky!HR51)</f>
        <v/>
      </c>
      <c r="AP29" s="96" t="str">
        <f>IF(ISBLANK(Výsledky!$HY$3),"",Výsledky!HY51)</f>
        <v/>
      </c>
      <c r="AQ29" s="96" t="str">
        <f>IF(ISBLANK(Výsledky!$IF$3),"",Výsledky!IF51)</f>
        <v/>
      </c>
      <c r="AR29" s="96" t="str">
        <f>IF(ISBLANK(Výsledky!$IM$3),"",Výsledky!IM51)</f>
        <v/>
      </c>
      <c r="AS29" s="96" t="str">
        <f>IF(ISBLANK(Výsledky!$IT$3),"",Výsledky!IT51)</f>
        <v/>
      </c>
      <c r="AT29" s="96" t="str">
        <f>IF(ISBLANK(Výsledky!$JA$3),"",Výsledky!JA51)</f>
        <v/>
      </c>
      <c r="AU29" s="96" t="str">
        <f>IF(ISBLANK(Výsledky!$JH$3),"",Výsledky!JH51)</f>
        <v/>
      </c>
      <c r="AV29" s="96" t="str">
        <f>IF(ISBLANK(Výsledky!$JO$3),"",Výsledky!JO51)</f>
        <v/>
      </c>
      <c r="AW29" s="96" t="str">
        <f>IF(ISBLANK(Výsledky!$JV$3),"",Výsledky!JV51)</f>
        <v/>
      </c>
      <c r="AX29" s="96" t="str">
        <f>IF(ISBLANK(Výsledky!$KC$3),"",Výsledky!KC51)</f>
        <v/>
      </c>
      <c r="AY29" s="96" t="str">
        <f>IF(ISBLANK(Výsledky!$KJ$3),"",Výsledky!KJ51)</f>
        <v/>
      </c>
      <c r="AZ29" s="96" t="str">
        <f>IF(ISBLANK(Výsledky!$KQ$3),"",Výsledky!KQ51)</f>
        <v/>
      </c>
      <c r="BA29" s="96" t="str">
        <f>IF(ISBLANK(Výsledky!$KX$3),"",Výsledky!KX51)</f>
        <v/>
      </c>
      <c r="BB29" s="96" t="str">
        <f>IF(ISBLANK(Výsledky!$LE$3),"",Výsledky!LE51)</f>
        <v/>
      </c>
      <c r="BC29" s="96" t="str">
        <f>IF(ISBLANK(Výsledky!$LL$3),"",Výsledky!LL51)</f>
        <v/>
      </c>
      <c r="BD29" s="96" t="str">
        <f>IF(ISBLANK(Výsledky!$LS$3),"",Výsledky!LS51)</f>
        <v/>
      </c>
      <c r="BE29" s="96" t="str">
        <f>IF(ISBLANK(Výsledky!$LZ$3),"",Výsledky!LZ51)</f>
        <v/>
      </c>
      <c r="BF29" s="96" t="str">
        <f>IF(ISBLANK(Výsledky!$MG$3),"",Výsledky!MG51)</f>
        <v/>
      </c>
      <c r="BG29" s="96" t="str">
        <f>IF(ISBLANK(Výsledky!$MN$3),"",Výsledky!MN51)</f>
        <v/>
      </c>
      <c r="BH29" s="96" t="str">
        <f>IF(ISBLANK(Výsledky!$MU$3),"",Výsledky!MU51)</f>
        <v/>
      </c>
      <c r="BI29" s="96" t="str">
        <f>IF(ISBLANK(Výsledky!$NB$3),"",Výsledky!NB51)</f>
        <v/>
      </c>
      <c r="BJ29" s="96" t="str">
        <f>IF(ISBLANK(Výsledky!$NI$3),"",Výsledky!NI51)</f>
        <v/>
      </c>
      <c r="BK29" s="96" t="str">
        <f>IF(ISBLANK(Výsledky!$NP$3),"",Výsledky!NP51)</f>
        <v/>
      </c>
      <c r="BL29" s="96" t="str">
        <f>IF(ISBLANK(Výsledky!$NW$3),"",Výsledky!NW51)</f>
        <v/>
      </c>
      <c r="BM29" s="96" t="str">
        <f>IF(ISBLANK(Výsledky!$OD$3),"",Výsledky!OD51)</f>
        <v/>
      </c>
      <c r="BN29" s="96" t="str">
        <f>IF(ISBLANK(Výsledky!$OK$3),"",Výsledky!OK51)</f>
        <v/>
      </c>
      <c r="BO29" s="96" t="str">
        <f>IF(ISBLANK(Výsledky!$OR$3),"",Výsledky!OR51)</f>
        <v/>
      </c>
      <c r="BP29" s="96" t="str">
        <f>IF(ISBLANK(Výsledky!$OY$3),"",Výsledky!OY51)</f>
        <v/>
      </c>
      <c r="BQ29" s="96" t="str">
        <f>IF(ISBLANK(Výsledky!$PF$3),"",Výsledky!PF51)</f>
        <v/>
      </c>
      <c r="BR29" s="96" t="str">
        <f>IF(ISBLANK(Výsledky!$PM$3),"",Výsledky!PM51)</f>
        <v/>
      </c>
      <c r="BS29" s="96" t="str">
        <f>IF(ISBLANK(Výsledky!$PT$3),"",Výsledky!PT51)</f>
        <v/>
      </c>
      <c r="BT29" s="96" t="str">
        <f>IF(ISBLANK(Výsledky!$QA$3),"",Výsledky!QA51)</f>
        <v/>
      </c>
      <c r="BU29" s="100" t="str">
        <f>IF(ISBLANK(Výsledky!$QH$3),"",Výsledky!QH51)</f>
        <v/>
      </c>
      <c r="BV29" s="8"/>
      <c r="BW29" s="11"/>
      <c r="BX29" s="12" t="str">
        <f>IF(Tipy!B32="","",Tipy!B32)</f>
        <v>kirips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>
      <c r="A30" s="1"/>
      <c r="B30" s="122" t="s">
        <v>120</v>
      </c>
      <c r="C30" s="118">
        <f>Tipy!A44</f>
        <v>70</v>
      </c>
      <c r="D30" s="113" t="str">
        <f>IF(Tipy!B44="","",Tipy!B44)</f>
        <v>MarianV</v>
      </c>
      <c r="E30" s="114">
        <f>SUM(F30:J30)</f>
        <v>100</v>
      </c>
      <c r="F30" s="109">
        <f>IF(ISBLANK(Výsledky!$I$3),"-",SUM(K30:P30,R30,T30:U30,W30,Y30:AA30,AC30,AE30,AG30,AI30:AK30,AN30:AO30,AS30:AT30,AV30:AW30,AZ30,BB30:BC30,BE30:BF30,BH30,BJ30,BL30:BN30,BP30,BR30:BS30))</f>
        <v>40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IF(ISBLANK(Výsledky!$I$3),"",Výsledky!I50)</f>
        <v>60</v>
      </c>
      <c r="K30" s="96">
        <f>IF(ISBLANK(Výsledky!$P$3),"",Výsledky!P50)</f>
        <v>20</v>
      </c>
      <c r="L30" s="96">
        <f>IF(ISBLANK(Výsledky!$W$3),"",Výsledky!W50)</f>
        <v>0</v>
      </c>
      <c r="M30" s="96">
        <f>IF(ISBLANK(Výsledky!$AD$3),"",Výsledky!AD50)</f>
        <v>0</v>
      </c>
      <c r="N30" s="96">
        <f>IF(ISBLANK(Výsledky!$AK$3),"",Výsledky!AK50)</f>
        <v>20</v>
      </c>
      <c r="O30" s="96" t="str">
        <f>IF(ISBLANK(Výsledky!$AR$3),"",Výsledky!AR50)</f>
        <v/>
      </c>
      <c r="P30" s="96" t="str">
        <f>IF(ISBLANK(Výsledky!$AY$3),"",Výsledky!AY50)</f>
        <v/>
      </c>
      <c r="Q30" s="96" t="str">
        <f>IF(ISBLANK(Výsledky!$BF$3),"",Výsledky!BF50)</f>
        <v/>
      </c>
      <c r="R30" s="96" t="str">
        <f>IF(ISBLANK(Výsledky!$BM$3),"",Výsledky!BM50)</f>
        <v/>
      </c>
      <c r="S30" s="96" t="str">
        <f>IF(ISBLANK(Výsledky!$BT$3),"",Výsledky!BT50)</f>
        <v/>
      </c>
      <c r="T30" s="96" t="str">
        <f>IF(ISBLANK(Výsledky!$CA$3),"",Výsledky!CA50)</f>
        <v/>
      </c>
      <c r="U30" s="96" t="str">
        <f>IF(ISBLANK(Výsledky!$CH$3),"",Výsledky!CH50)</f>
        <v/>
      </c>
      <c r="V30" s="96" t="str">
        <f>IF(ISBLANK(Výsledky!$CO$3),"",Výsledky!CO50)</f>
        <v/>
      </c>
      <c r="W30" s="96" t="str">
        <f>IF(ISBLANK(Výsledky!$CV$3),"",Výsledky!CV50)</f>
        <v/>
      </c>
      <c r="X30" s="96" t="str">
        <f>IF(ISBLANK(Výsledky!$DC$3),"",Výsledky!DC50)</f>
        <v/>
      </c>
      <c r="Y30" s="96" t="str">
        <f>IF(ISBLANK(Výsledky!$DJ$3),"",Výsledky!DJ50)</f>
        <v/>
      </c>
      <c r="Z30" s="96" t="str">
        <f>IF(ISBLANK(Výsledky!$DQ$3),"",Výsledky!DQ50)</f>
        <v/>
      </c>
      <c r="AA30" s="96" t="str">
        <f>IF(ISBLANK(Výsledky!$DX$3),"",Výsledky!DX50)</f>
        <v/>
      </c>
      <c r="AB30" s="96" t="str">
        <f>IF(ISBLANK(Výsledky!$EE$3),"",Výsledky!EE50)</f>
        <v/>
      </c>
      <c r="AC30" s="96" t="str">
        <f>IF(ISBLANK(Výsledky!$EL$3),"",Výsledky!EL50)</f>
        <v/>
      </c>
      <c r="AD30" s="96" t="str">
        <f>IF(ISBLANK(Výsledky!$ES$3),"",Výsledky!ES50)</f>
        <v/>
      </c>
      <c r="AE30" s="96" t="str">
        <f>IF(ISBLANK(Výsledky!$EZ$3),"",Výsledky!EZ50)</f>
        <v/>
      </c>
      <c r="AF30" s="96" t="str">
        <f>IF(ISBLANK(Výsledky!$FG$3),"",Výsledky!FG50)</f>
        <v/>
      </c>
      <c r="AG30" s="96" t="str">
        <f>IF(ISBLANK(Výsledky!$FN$3),"",Výsledky!FN50)</f>
        <v/>
      </c>
      <c r="AH30" s="96" t="str">
        <f>IF(ISBLANK(Výsledky!$FU$3),"",Výsledky!FU50)</f>
        <v/>
      </c>
      <c r="AI30" s="96" t="str">
        <f>IF(ISBLANK(Výsledky!$GB$3),"",Výsledky!GB50)</f>
        <v/>
      </c>
      <c r="AJ30" s="96" t="str">
        <f>IF(ISBLANK(Výsledky!$GI$3),"",Výsledky!GI50)</f>
        <v/>
      </c>
      <c r="AK30" s="96" t="str">
        <f>IF(ISBLANK(Výsledky!$GP$3),"",Výsledky!GP50)</f>
        <v/>
      </c>
      <c r="AL30" s="96" t="str">
        <f>IF(ISBLANK(Výsledky!$GW$3),"",Výsledky!GW50)</f>
        <v/>
      </c>
      <c r="AM30" s="96" t="str">
        <f>IF(ISBLANK(Výsledky!$HD$3),"",Výsledky!HD50)</f>
        <v/>
      </c>
      <c r="AN30" s="96" t="str">
        <f>IF(ISBLANK(Výsledky!$HK$3),"",Výsledky!HK50)</f>
        <v/>
      </c>
      <c r="AO30" s="96" t="str">
        <f>IF(ISBLANK(Výsledky!$HR$3),"",Výsledky!HR50)</f>
        <v/>
      </c>
      <c r="AP30" s="96" t="str">
        <f>IF(ISBLANK(Výsledky!$HY$3),"",Výsledky!HY50)</f>
        <v/>
      </c>
      <c r="AQ30" s="96" t="str">
        <f>IF(ISBLANK(Výsledky!$IF$3),"",Výsledky!IF50)</f>
        <v/>
      </c>
      <c r="AR30" s="96" t="str">
        <f>IF(ISBLANK(Výsledky!$IM$3),"",Výsledky!IM50)</f>
        <v/>
      </c>
      <c r="AS30" s="96" t="str">
        <f>IF(ISBLANK(Výsledky!$IT$3),"",Výsledky!IT50)</f>
        <v/>
      </c>
      <c r="AT30" s="96" t="str">
        <f>IF(ISBLANK(Výsledky!$JA$3),"",Výsledky!JA50)</f>
        <v/>
      </c>
      <c r="AU30" s="96" t="str">
        <f>IF(ISBLANK(Výsledky!$JH$3),"",Výsledky!JH50)</f>
        <v/>
      </c>
      <c r="AV30" s="96" t="str">
        <f>IF(ISBLANK(Výsledky!$JO$3),"",Výsledky!JO50)</f>
        <v/>
      </c>
      <c r="AW30" s="96" t="str">
        <f>IF(ISBLANK(Výsledky!$JV$3),"",Výsledky!JV50)</f>
        <v/>
      </c>
      <c r="AX30" s="96" t="str">
        <f>IF(ISBLANK(Výsledky!$KC$3),"",Výsledky!KC50)</f>
        <v/>
      </c>
      <c r="AY30" s="96" t="str">
        <f>IF(ISBLANK(Výsledky!$KJ$3),"",Výsledky!KJ50)</f>
        <v/>
      </c>
      <c r="AZ30" s="96" t="str">
        <f>IF(ISBLANK(Výsledky!$KQ$3),"",Výsledky!KQ50)</f>
        <v/>
      </c>
      <c r="BA30" s="96" t="str">
        <f>IF(ISBLANK(Výsledky!$KX$3),"",Výsledky!KX50)</f>
        <v/>
      </c>
      <c r="BB30" s="96" t="str">
        <f>IF(ISBLANK(Výsledky!$LE$3),"",Výsledky!LE50)</f>
        <v/>
      </c>
      <c r="BC30" s="96" t="str">
        <f>IF(ISBLANK(Výsledky!$LL$3),"",Výsledky!LL50)</f>
        <v/>
      </c>
      <c r="BD30" s="96" t="str">
        <f>IF(ISBLANK(Výsledky!$LS$3),"",Výsledky!LS50)</f>
        <v/>
      </c>
      <c r="BE30" s="96" t="str">
        <f>IF(ISBLANK(Výsledky!$LZ$3),"",Výsledky!LZ50)</f>
        <v/>
      </c>
      <c r="BF30" s="96" t="str">
        <f>IF(ISBLANK(Výsledky!$MG$3),"",Výsledky!MG50)</f>
        <v/>
      </c>
      <c r="BG30" s="96" t="str">
        <f>IF(ISBLANK(Výsledky!$MN$3),"",Výsledky!MN50)</f>
        <v/>
      </c>
      <c r="BH30" s="96" t="str">
        <f>IF(ISBLANK(Výsledky!$MU$3),"",Výsledky!MU50)</f>
        <v/>
      </c>
      <c r="BI30" s="96" t="str">
        <f>IF(ISBLANK(Výsledky!$NB$3),"",Výsledky!NB50)</f>
        <v/>
      </c>
      <c r="BJ30" s="96" t="str">
        <f>IF(ISBLANK(Výsledky!$NI$3),"",Výsledky!NI50)</f>
        <v/>
      </c>
      <c r="BK30" s="96" t="str">
        <f>IF(ISBLANK(Výsledky!$NP$3),"",Výsledky!NP50)</f>
        <v/>
      </c>
      <c r="BL30" s="96" t="str">
        <f>IF(ISBLANK(Výsledky!$NW$3),"",Výsledky!NW50)</f>
        <v/>
      </c>
      <c r="BM30" s="96" t="str">
        <f>IF(ISBLANK(Výsledky!$OD$3),"",Výsledky!OD50)</f>
        <v/>
      </c>
      <c r="BN30" s="96" t="str">
        <f>IF(ISBLANK(Výsledky!$OK$3),"",Výsledky!OK50)</f>
        <v/>
      </c>
      <c r="BO30" s="96" t="str">
        <f>IF(ISBLANK(Výsledky!$OR$3),"",Výsledky!OR50)</f>
        <v/>
      </c>
      <c r="BP30" s="96" t="str">
        <f>IF(ISBLANK(Výsledky!$OY$3),"",Výsledky!OY50)</f>
        <v/>
      </c>
      <c r="BQ30" s="96" t="str">
        <f>IF(ISBLANK(Výsledky!$PF$3),"",Výsledky!PF50)</f>
        <v/>
      </c>
      <c r="BR30" s="96" t="str">
        <f>IF(ISBLANK(Výsledky!$PM$3),"",Výsledky!PM50)</f>
        <v/>
      </c>
      <c r="BS30" s="96" t="str">
        <f>IF(ISBLANK(Výsledky!$PT$3),"",Výsledky!PT50)</f>
        <v/>
      </c>
      <c r="BT30" s="96" t="str">
        <f>IF(ISBLANK(Výsledky!$QA$3),"",Výsledky!QA50)</f>
        <v/>
      </c>
      <c r="BU30" s="100" t="str">
        <f>IF(ISBLANK(Výsledky!$QH$3),"",Výsledky!QH50)</f>
        <v/>
      </c>
      <c r="BV30" s="8"/>
      <c r="BW30" s="11"/>
      <c r="BX30" s="12" t="str">
        <f>IF(Tipy!B33="","",Tipy!B33)</f>
        <v>KokiBR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>
      <c r="A31" s="1"/>
      <c r="B31" s="122" t="s">
        <v>121</v>
      </c>
      <c r="C31" s="118">
        <f>Tipy!A59</f>
        <v>2</v>
      </c>
      <c r="D31" s="113" t="str">
        <f>IF(Tipy!B59="","",Tipy!B59)</f>
        <v>petro fonka</v>
      </c>
      <c r="E31" s="114">
        <f>SUM(F31:J31)</f>
        <v>90</v>
      </c>
      <c r="F31" s="109">
        <f>IF(ISBLANK(Výsledky!$I$3),"-",SUM(K31:P31,R31,T31:U31,W31,Y31:AA31,AC31,AE31,AG31,AI31:AK31,AN31:AO31,AS31:AT31,AV31:AW31,AZ31,BB31:BC31,BE31:BF31,BH31,BJ31,BL31:BN31,BP31,BR31:BS31))</f>
        <v>90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IF(ISBLANK(Výsledky!$I$3),"",Výsledky!I65)</f>
        <v>0</v>
      </c>
      <c r="K31" s="96" t="str">
        <f>IF(ISBLANK(Výsledky!$P$3),"",Výsledky!P65)</f>
        <v>-</v>
      </c>
      <c r="L31" s="96">
        <f>IF(ISBLANK(Výsledky!$W$3),"",Výsledky!W65)</f>
        <v>0</v>
      </c>
      <c r="M31" s="96">
        <f>IF(ISBLANK(Výsledky!$AD$3),"",Výsledky!AD65)</f>
        <v>20</v>
      </c>
      <c r="N31" s="96">
        <f>IF(ISBLANK(Výsledky!$AK$3),"",Výsledky!AK65)</f>
        <v>70</v>
      </c>
      <c r="O31" s="96" t="str">
        <f>IF(ISBLANK(Výsledky!$AR$3),"",Výsledky!AR65)</f>
        <v/>
      </c>
      <c r="P31" s="96" t="str">
        <f>IF(ISBLANK(Výsledky!$AY$3),"",Výsledky!AY65)</f>
        <v/>
      </c>
      <c r="Q31" s="96" t="str">
        <f>IF(ISBLANK(Výsledky!$BF$3),"",Výsledky!BF65)</f>
        <v/>
      </c>
      <c r="R31" s="96" t="str">
        <f>IF(ISBLANK(Výsledky!$BM$3),"",Výsledky!BM65)</f>
        <v/>
      </c>
      <c r="S31" s="96" t="str">
        <f>IF(ISBLANK(Výsledky!$BT$3),"",Výsledky!BT65)</f>
        <v/>
      </c>
      <c r="T31" s="96" t="str">
        <f>IF(ISBLANK(Výsledky!$CA$3),"",Výsledky!CA65)</f>
        <v/>
      </c>
      <c r="U31" s="96" t="str">
        <f>IF(ISBLANK(Výsledky!$CH$3),"",Výsledky!CH65)</f>
        <v/>
      </c>
      <c r="V31" s="96" t="str">
        <f>IF(ISBLANK(Výsledky!$CO$3),"",Výsledky!CO65)</f>
        <v/>
      </c>
      <c r="W31" s="96" t="str">
        <f>IF(ISBLANK(Výsledky!$CV$3),"",Výsledky!CV65)</f>
        <v/>
      </c>
      <c r="X31" s="96" t="str">
        <f>IF(ISBLANK(Výsledky!$DC$3),"",Výsledky!DC65)</f>
        <v/>
      </c>
      <c r="Y31" s="96" t="str">
        <f>IF(ISBLANK(Výsledky!$DJ$3),"",Výsledky!DJ65)</f>
        <v/>
      </c>
      <c r="Z31" s="96" t="str">
        <f>IF(ISBLANK(Výsledky!$DQ$3),"",Výsledky!DQ65)</f>
        <v/>
      </c>
      <c r="AA31" s="96" t="str">
        <f>IF(ISBLANK(Výsledky!$DX$3),"",Výsledky!DX65)</f>
        <v/>
      </c>
      <c r="AB31" s="96" t="str">
        <f>IF(ISBLANK(Výsledky!$EE$3),"",Výsledky!EE65)</f>
        <v/>
      </c>
      <c r="AC31" s="96" t="str">
        <f>IF(ISBLANK(Výsledky!$EL$3),"",Výsledky!EL65)</f>
        <v/>
      </c>
      <c r="AD31" s="96" t="str">
        <f>IF(ISBLANK(Výsledky!$ES$3),"",Výsledky!ES65)</f>
        <v/>
      </c>
      <c r="AE31" s="96" t="str">
        <f>IF(ISBLANK(Výsledky!$EZ$3),"",Výsledky!EZ65)</f>
        <v/>
      </c>
      <c r="AF31" s="96" t="str">
        <f>IF(ISBLANK(Výsledky!$FG$3),"",Výsledky!FG65)</f>
        <v/>
      </c>
      <c r="AG31" s="96" t="str">
        <f>IF(ISBLANK(Výsledky!$FN$3),"",Výsledky!FN65)</f>
        <v/>
      </c>
      <c r="AH31" s="96" t="str">
        <f>IF(ISBLANK(Výsledky!$FU$3),"",Výsledky!FU65)</f>
        <v/>
      </c>
      <c r="AI31" s="96" t="str">
        <f>IF(ISBLANK(Výsledky!$GB$3),"",Výsledky!GB65)</f>
        <v/>
      </c>
      <c r="AJ31" s="96" t="str">
        <f>IF(ISBLANK(Výsledky!$GI$3),"",Výsledky!GI65)</f>
        <v/>
      </c>
      <c r="AK31" s="96" t="str">
        <f>IF(ISBLANK(Výsledky!$GP$3),"",Výsledky!GP65)</f>
        <v/>
      </c>
      <c r="AL31" s="96" t="str">
        <f>IF(ISBLANK(Výsledky!$GW$3),"",Výsledky!GW65)</f>
        <v/>
      </c>
      <c r="AM31" s="96" t="str">
        <f>IF(ISBLANK(Výsledky!$HD$3),"",Výsledky!HD65)</f>
        <v/>
      </c>
      <c r="AN31" s="96" t="str">
        <f>IF(ISBLANK(Výsledky!$HK$3),"",Výsledky!HK65)</f>
        <v/>
      </c>
      <c r="AO31" s="96" t="str">
        <f>IF(ISBLANK(Výsledky!$HR$3),"",Výsledky!HR65)</f>
        <v/>
      </c>
      <c r="AP31" s="96" t="str">
        <f>IF(ISBLANK(Výsledky!$HY$3),"",Výsledky!HY65)</f>
        <v/>
      </c>
      <c r="AQ31" s="96" t="str">
        <f>IF(ISBLANK(Výsledky!$IF$3),"",Výsledky!IF65)</f>
        <v/>
      </c>
      <c r="AR31" s="96" t="str">
        <f>IF(ISBLANK(Výsledky!$IM$3),"",Výsledky!IM65)</f>
        <v/>
      </c>
      <c r="AS31" s="96" t="str">
        <f>IF(ISBLANK(Výsledky!$IT$3),"",Výsledky!IT65)</f>
        <v/>
      </c>
      <c r="AT31" s="96" t="str">
        <f>IF(ISBLANK(Výsledky!$JA$3),"",Výsledky!JA65)</f>
        <v/>
      </c>
      <c r="AU31" s="96" t="str">
        <f>IF(ISBLANK(Výsledky!$JH$3),"",Výsledky!JH65)</f>
        <v/>
      </c>
      <c r="AV31" s="96" t="str">
        <f>IF(ISBLANK(Výsledky!$JO$3),"",Výsledky!JO65)</f>
        <v/>
      </c>
      <c r="AW31" s="96" t="str">
        <f>IF(ISBLANK(Výsledky!$JV$3),"",Výsledky!JV65)</f>
        <v/>
      </c>
      <c r="AX31" s="96" t="str">
        <f>IF(ISBLANK(Výsledky!$KC$3),"",Výsledky!KC65)</f>
        <v/>
      </c>
      <c r="AY31" s="96" t="str">
        <f>IF(ISBLANK(Výsledky!$KJ$3),"",Výsledky!KJ65)</f>
        <v/>
      </c>
      <c r="AZ31" s="96" t="str">
        <f>IF(ISBLANK(Výsledky!$KQ$3),"",Výsledky!KQ65)</f>
        <v/>
      </c>
      <c r="BA31" s="96" t="str">
        <f>IF(ISBLANK(Výsledky!$KX$3),"",Výsledky!KX65)</f>
        <v/>
      </c>
      <c r="BB31" s="96" t="str">
        <f>IF(ISBLANK(Výsledky!$LE$3),"",Výsledky!LE65)</f>
        <v/>
      </c>
      <c r="BC31" s="96" t="str">
        <f>IF(ISBLANK(Výsledky!$LL$3),"",Výsledky!LL65)</f>
        <v/>
      </c>
      <c r="BD31" s="96" t="str">
        <f>IF(ISBLANK(Výsledky!$LS$3),"",Výsledky!LS65)</f>
        <v/>
      </c>
      <c r="BE31" s="96" t="str">
        <f>IF(ISBLANK(Výsledky!$LZ$3),"",Výsledky!LZ65)</f>
        <v/>
      </c>
      <c r="BF31" s="96" t="str">
        <f>IF(ISBLANK(Výsledky!$MG$3),"",Výsledky!MG65)</f>
        <v/>
      </c>
      <c r="BG31" s="96" t="str">
        <f>IF(ISBLANK(Výsledky!$MN$3),"",Výsledky!MN65)</f>
        <v/>
      </c>
      <c r="BH31" s="96" t="str">
        <f>IF(ISBLANK(Výsledky!$MU$3),"",Výsledky!MU65)</f>
        <v/>
      </c>
      <c r="BI31" s="96" t="str">
        <f>IF(ISBLANK(Výsledky!$NB$3),"",Výsledky!NB65)</f>
        <v/>
      </c>
      <c r="BJ31" s="96" t="str">
        <f>IF(ISBLANK(Výsledky!$NI$3),"",Výsledky!NI65)</f>
        <v/>
      </c>
      <c r="BK31" s="96" t="str">
        <f>IF(ISBLANK(Výsledky!$NP$3),"",Výsledky!NP65)</f>
        <v/>
      </c>
      <c r="BL31" s="96" t="str">
        <f>IF(ISBLANK(Výsledky!$NW$3),"",Výsledky!NW65)</f>
        <v/>
      </c>
      <c r="BM31" s="96" t="str">
        <f>IF(ISBLANK(Výsledky!$OD$3),"",Výsledky!OD65)</f>
        <v/>
      </c>
      <c r="BN31" s="96" t="str">
        <f>IF(ISBLANK(Výsledky!$OK$3),"",Výsledky!OK65)</f>
        <v/>
      </c>
      <c r="BO31" s="96" t="str">
        <f>IF(ISBLANK(Výsledky!$OR$3),"",Výsledky!OR65)</f>
        <v/>
      </c>
      <c r="BP31" s="96" t="str">
        <f>IF(ISBLANK(Výsledky!$OY$3),"",Výsledky!OY65)</f>
        <v/>
      </c>
      <c r="BQ31" s="96" t="str">
        <f>IF(ISBLANK(Výsledky!$PF$3),"",Výsledky!PF65)</f>
        <v/>
      </c>
      <c r="BR31" s="96" t="str">
        <f>IF(ISBLANK(Výsledky!$PM$3),"",Výsledky!PM65)</f>
        <v/>
      </c>
      <c r="BS31" s="96" t="str">
        <f>IF(ISBLANK(Výsledky!$PT$3),"",Výsledky!PT65)</f>
        <v/>
      </c>
      <c r="BT31" s="96" t="str">
        <f>IF(ISBLANK(Výsledky!$QA$3),"",Výsledky!QA65)</f>
        <v/>
      </c>
      <c r="BU31" s="100" t="str">
        <f>IF(ISBLANK(Výsledky!$QH$3),"",Výsledky!QH65)</f>
        <v/>
      </c>
      <c r="BV31" s="8"/>
      <c r="BW31" s="11"/>
      <c r="BX31" s="12" t="str">
        <f>IF(Tipy!B34="","",Tipy!B34)</f>
        <v>Kouba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>
      <c r="A32" s="1"/>
      <c r="B32" s="122" t="s">
        <v>122</v>
      </c>
      <c r="C32" s="118">
        <f>Tipy!A39</f>
        <v>22</v>
      </c>
      <c r="D32" s="113" t="str">
        <f>IF(Tipy!B39="","",Tipy!B39)</f>
        <v>Lukyo</v>
      </c>
      <c r="E32" s="114">
        <f>SUM(F32:J32)</f>
        <v>90</v>
      </c>
      <c r="F32" s="109">
        <f>IF(ISBLANK(Výsledky!$I$3),"-",SUM(K32:P32,R32,T32:U32,W32,Y32:AA32,AC32,AE32,AG32,AI32:AK32,AN32:AO32,AS32:AT32,AV32:AW32,AZ32,BB32:BC32,BE32:BF32,BH32,BJ32,BL32:BN32,BP32,BR32:BS32))</f>
        <v>40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IF(ISBLANK(Výsledky!$I$3),"",Výsledky!I45)</f>
        <v>50</v>
      </c>
      <c r="K32" s="96">
        <f>IF(ISBLANK(Výsledky!$P$3),"",Výsledky!P45)</f>
        <v>20</v>
      </c>
      <c r="L32" s="96">
        <f>IF(ISBLANK(Výsledky!$W$3),"",Výsledky!W45)</f>
        <v>0</v>
      </c>
      <c r="M32" s="96">
        <f>IF(ISBLANK(Výsledky!$AD$3),"",Výsledky!AD45)</f>
        <v>20</v>
      </c>
      <c r="N32" s="96" t="str">
        <f>IF(ISBLANK(Výsledky!$AK$3),"",Výsledky!AK45)</f>
        <v>-</v>
      </c>
      <c r="O32" s="96" t="str">
        <f>IF(ISBLANK(Výsledky!$AR$3),"",Výsledky!AR45)</f>
        <v/>
      </c>
      <c r="P32" s="96" t="str">
        <f>IF(ISBLANK(Výsledky!$AY$3),"",Výsledky!AY45)</f>
        <v/>
      </c>
      <c r="Q32" s="96" t="str">
        <f>IF(ISBLANK(Výsledky!$BF$3),"",Výsledky!BF45)</f>
        <v/>
      </c>
      <c r="R32" s="96" t="str">
        <f>IF(ISBLANK(Výsledky!$BM$3),"",Výsledky!BM45)</f>
        <v/>
      </c>
      <c r="S32" s="96" t="str">
        <f>IF(ISBLANK(Výsledky!$BT$3),"",Výsledky!BT45)</f>
        <v/>
      </c>
      <c r="T32" s="96" t="str">
        <f>IF(ISBLANK(Výsledky!$CA$3),"",Výsledky!CA45)</f>
        <v/>
      </c>
      <c r="U32" s="96" t="str">
        <f>IF(ISBLANK(Výsledky!$CH$3),"",Výsledky!CH45)</f>
        <v/>
      </c>
      <c r="V32" s="96" t="str">
        <f>IF(ISBLANK(Výsledky!$CO$3),"",Výsledky!CO45)</f>
        <v/>
      </c>
      <c r="W32" s="96" t="str">
        <f>IF(ISBLANK(Výsledky!$CV$3),"",Výsledky!CV45)</f>
        <v/>
      </c>
      <c r="X32" s="96" t="str">
        <f>IF(ISBLANK(Výsledky!$DC$3),"",Výsledky!DC45)</f>
        <v/>
      </c>
      <c r="Y32" s="96" t="str">
        <f>IF(ISBLANK(Výsledky!$DJ$3),"",Výsledky!DJ45)</f>
        <v/>
      </c>
      <c r="Z32" s="96" t="str">
        <f>IF(ISBLANK(Výsledky!$DQ$3),"",Výsledky!DQ45)</f>
        <v/>
      </c>
      <c r="AA32" s="96" t="str">
        <f>IF(ISBLANK(Výsledky!$DX$3),"",Výsledky!DX45)</f>
        <v/>
      </c>
      <c r="AB32" s="96" t="str">
        <f>IF(ISBLANK(Výsledky!$EE$3),"",Výsledky!EE45)</f>
        <v/>
      </c>
      <c r="AC32" s="96" t="str">
        <f>IF(ISBLANK(Výsledky!$EL$3),"",Výsledky!EL45)</f>
        <v/>
      </c>
      <c r="AD32" s="96" t="str">
        <f>IF(ISBLANK(Výsledky!$ES$3),"",Výsledky!ES45)</f>
        <v/>
      </c>
      <c r="AE32" s="96" t="str">
        <f>IF(ISBLANK(Výsledky!$EZ$3),"",Výsledky!EZ45)</f>
        <v/>
      </c>
      <c r="AF32" s="96" t="str">
        <f>IF(ISBLANK(Výsledky!$FG$3),"",Výsledky!FG45)</f>
        <v/>
      </c>
      <c r="AG32" s="96" t="str">
        <f>IF(ISBLANK(Výsledky!$FN$3),"",Výsledky!FN45)</f>
        <v/>
      </c>
      <c r="AH32" s="96" t="str">
        <f>IF(ISBLANK(Výsledky!$FU$3),"",Výsledky!FU45)</f>
        <v/>
      </c>
      <c r="AI32" s="96" t="str">
        <f>IF(ISBLANK(Výsledky!$GB$3),"",Výsledky!GB45)</f>
        <v/>
      </c>
      <c r="AJ32" s="96" t="str">
        <f>IF(ISBLANK(Výsledky!$GI$3),"",Výsledky!GI45)</f>
        <v/>
      </c>
      <c r="AK32" s="96" t="str">
        <f>IF(ISBLANK(Výsledky!$GP$3),"",Výsledky!GP45)</f>
        <v/>
      </c>
      <c r="AL32" s="96" t="str">
        <f>IF(ISBLANK(Výsledky!$GW$3),"",Výsledky!GW45)</f>
        <v/>
      </c>
      <c r="AM32" s="96" t="str">
        <f>IF(ISBLANK(Výsledky!$HD$3),"",Výsledky!HD45)</f>
        <v/>
      </c>
      <c r="AN32" s="96" t="str">
        <f>IF(ISBLANK(Výsledky!$HK$3),"",Výsledky!HK45)</f>
        <v/>
      </c>
      <c r="AO32" s="96" t="str">
        <f>IF(ISBLANK(Výsledky!$HR$3),"",Výsledky!HR45)</f>
        <v/>
      </c>
      <c r="AP32" s="96" t="str">
        <f>IF(ISBLANK(Výsledky!$HY$3),"",Výsledky!HY45)</f>
        <v/>
      </c>
      <c r="AQ32" s="96" t="str">
        <f>IF(ISBLANK(Výsledky!$IF$3),"",Výsledky!IF45)</f>
        <v/>
      </c>
      <c r="AR32" s="96" t="str">
        <f>IF(ISBLANK(Výsledky!$IM$3),"",Výsledky!IM45)</f>
        <v/>
      </c>
      <c r="AS32" s="96" t="str">
        <f>IF(ISBLANK(Výsledky!$IT$3),"",Výsledky!IT45)</f>
        <v/>
      </c>
      <c r="AT32" s="96" t="str">
        <f>IF(ISBLANK(Výsledky!$JA$3),"",Výsledky!JA45)</f>
        <v/>
      </c>
      <c r="AU32" s="96" t="str">
        <f>IF(ISBLANK(Výsledky!$JH$3),"",Výsledky!JH45)</f>
        <v/>
      </c>
      <c r="AV32" s="96" t="str">
        <f>IF(ISBLANK(Výsledky!$JO$3),"",Výsledky!JO45)</f>
        <v/>
      </c>
      <c r="AW32" s="96" t="str">
        <f>IF(ISBLANK(Výsledky!$JV$3),"",Výsledky!JV45)</f>
        <v/>
      </c>
      <c r="AX32" s="96" t="str">
        <f>IF(ISBLANK(Výsledky!$KC$3),"",Výsledky!KC45)</f>
        <v/>
      </c>
      <c r="AY32" s="96" t="str">
        <f>IF(ISBLANK(Výsledky!$KJ$3),"",Výsledky!KJ45)</f>
        <v/>
      </c>
      <c r="AZ32" s="96" t="str">
        <f>IF(ISBLANK(Výsledky!$KQ$3),"",Výsledky!KQ45)</f>
        <v/>
      </c>
      <c r="BA32" s="96" t="str">
        <f>IF(ISBLANK(Výsledky!$KX$3),"",Výsledky!KX45)</f>
        <v/>
      </c>
      <c r="BB32" s="96" t="str">
        <f>IF(ISBLANK(Výsledky!$LE$3),"",Výsledky!LE45)</f>
        <v/>
      </c>
      <c r="BC32" s="96" t="str">
        <f>IF(ISBLANK(Výsledky!$LL$3),"",Výsledky!LL45)</f>
        <v/>
      </c>
      <c r="BD32" s="96" t="str">
        <f>IF(ISBLANK(Výsledky!$LS$3),"",Výsledky!LS45)</f>
        <v/>
      </c>
      <c r="BE32" s="96" t="str">
        <f>IF(ISBLANK(Výsledky!$LZ$3),"",Výsledky!LZ45)</f>
        <v/>
      </c>
      <c r="BF32" s="96" t="str">
        <f>IF(ISBLANK(Výsledky!$MG$3),"",Výsledky!MG45)</f>
        <v/>
      </c>
      <c r="BG32" s="96" t="str">
        <f>IF(ISBLANK(Výsledky!$MN$3),"",Výsledky!MN45)</f>
        <v/>
      </c>
      <c r="BH32" s="96" t="str">
        <f>IF(ISBLANK(Výsledky!$MU$3),"",Výsledky!MU45)</f>
        <v/>
      </c>
      <c r="BI32" s="96" t="str">
        <f>IF(ISBLANK(Výsledky!$NB$3),"",Výsledky!NB45)</f>
        <v/>
      </c>
      <c r="BJ32" s="96" t="str">
        <f>IF(ISBLANK(Výsledky!$NI$3),"",Výsledky!NI45)</f>
        <v/>
      </c>
      <c r="BK32" s="96" t="str">
        <f>IF(ISBLANK(Výsledky!$NP$3),"",Výsledky!NP45)</f>
        <v/>
      </c>
      <c r="BL32" s="96" t="str">
        <f>IF(ISBLANK(Výsledky!$NW$3),"",Výsledky!NW45)</f>
        <v/>
      </c>
      <c r="BM32" s="96" t="str">
        <f>IF(ISBLANK(Výsledky!$OD$3),"",Výsledky!OD45)</f>
        <v/>
      </c>
      <c r="BN32" s="96" t="str">
        <f>IF(ISBLANK(Výsledky!$OK$3),"",Výsledky!OK45)</f>
        <v/>
      </c>
      <c r="BO32" s="96" t="str">
        <f>IF(ISBLANK(Výsledky!$OR$3),"",Výsledky!OR45)</f>
        <v/>
      </c>
      <c r="BP32" s="96" t="str">
        <f>IF(ISBLANK(Výsledky!$OY$3),"",Výsledky!OY45)</f>
        <v/>
      </c>
      <c r="BQ32" s="96" t="str">
        <f>IF(ISBLANK(Výsledky!$PF$3),"",Výsledky!PF45)</f>
        <v/>
      </c>
      <c r="BR32" s="96" t="str">
        <f>IF(ISBLANK(Výsledky!$PM$3),"",Výsledky!PM45)</f>
        <v/>
      </c>
      <c r="BS32" s="96" t="str">
        <f>IF(ISBLANK(Výsledky!$PT$3),"",Výsledky!PT45)</f>
        <v/>
      </c>
      <c r="BT32" s="96" t="str">
        <f>IF(ISBLANK(Výsledky!$QA$3),"",Výsledky!QA45)</f>
        <v/>
      </c>
      <c r="BU32" s="100" t="str">
        <f>IF(ISBLANK(Výsledky!$QH$3),"",Výsledky!QH45)</f>
        <v/>
      </c>
      <c r="BV32" s="8"/>
      <c r="BW32" s="11"/>
      <c r="BX32" s="12" t="str">
        <f>IF(Tipy!B35="","",Tipy!B35)</f>
        <v>krypdevoe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>
      <c r="A33" s="1"/>
      <c r="B33" s="122" t="s">
        <v>123</v>
      </c>
      <c r="C33" s="118">
        <f>Tipy!A22</f>
        <v>29</v>
      </c>
      <c r="D33" s="113" t="str">
        <f>IF(Tipy!B22="","",Tipy!B22)</f>
        <v>Fifo</v>
      </c>
      <c r="E33" s="114">
        <f>SUM(F33:J33)</f>
        <v>90</v>
      </c>
      <c r="F33" s="109">
        <f>IF(ISBLANK(Výsledky!$I$3),"-",SUM(K33:P33,R33,T33:U33,W33,Y33:AA33,AC33,AE33,AG33,AI33:AK33,AN33:AO33,AS33:AT33,AV33:AW33,AZ33,BB33:BC33,BE33:BF33,BH33,BJ33,BL33:BN33,BP33,BR33:BS33))</f>
        <v>70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IF(ISBLANK(Výsledky!$I$3),"",Výsledky!I28)</f>
        <v>20</v>
      </c>
      <c r="K33" s="96">
        <f>IF(ISBLANK(Výsledky!$P$3),"",Výsledky!P28)</f>
        <v>20</v>
      </c>
      <c r="L33" s="96">
        <f>IF(ISBLANK(Výsledky!$W$3),"",Výsledky!W28)</f>
        <v>0</v>
      </c>
      <c r="M33" s="96">
        <f>IF(ISBLANK(Výsledky!$AD$3),"",Výsledky!AD28)</f>
        <v>30</v>
      </c>
      <c r="N33" s="96">
        <f>IF(ISBLANK(Výsledky!$AK$3),"",Výsledky!AK28)</f>
        <v>20</v>
      </c>
      <c r="O33" s="96" t="str">
        <f>IF(ISBLANK(Výsledky!$AR$3),"",Výsledky!AR28)</f>
        <v/>
      </c>
      <c r="P33" s="96" t="str">
        <f>IF(ISBLANK(Výsledky!$AY$3),"",Výsledky!AY28)</f>
        <v/>
      </c>
      <c r="Q33" s="96" t="str">
        <f>IF(ISBLANK(Výsledky!$BF$3),"",Výsledky!BF28)</f>
        <v/>
      </c>
      <c r="R33" s="96" t="str">
        <f>IF(ISBLANK(Výsledky!$BM$3),"",Výsledky!BM28)</f>
        <v/>
      </c>
      <c r="S33" s="96" t="str">
        <f>IF(ISBLANK(Výsledky!$BT$3),"",Výsledky!BT28)</f>
        <v/>
      </c>
      <c r="T33" s="96" t="str">
        <f>IF(ISBLANK(Výsledky!$CA$3),"",Výsledky!CA28)</f>
        <v/>
      </c>
      <c r="U33" s="96" t="str">
        <f>IF(ISBLANK(Výsledky!$CH$3),"",Výsledky!CH28)</f>
        <v/>
      </c>
      <c r="V33" s="96" t="str">
        <f>IF(ISBLANK(Výsledky!$CO$3),"",Výsledky!CO28)</f>
        <v/>
      </c>
      <c r="W33" s="96" t="str">
        <f>IF(ISBLANK(Výsledky!$CV$3),"",Výsledky!CV28)</f>
        <v/>
      </c>
      <c r="X33" s="96" t="str">
        <f>IF(ISBLANK(Výsledky!$DC$3),"",Výsledky!DC28)</f>
        <v/>
      </c>
      <c r="Y33" s="96" t="str">
        <f>IF(ISBLANK(Výsledky!$DJ$3),"",Výsledky!DJ28)</f>
        <v/>
      </c>
      <c r="Z33" s="96" t="str">
        <f>IF(ISBLANK(Výsledky!$DQ$3),"",Výsledky!DQ28)</f>
        <v/>
      </c>
      <c r="AA33" s="96" t="str">
        <f>IF(ISBLANK(Výsledky!$DX$3),"",Výsledky!DX28)</f>
        <v/>
      </c>
      <c r="AB33" s="96" t="str">
        <f>IF(ISBLANK(Výsledky!$EE$3),"",Výsledky!EE28)</f>
        <v/>
      </c>
      <c r="AC33" s="96" t="str">
        <f>IF(ISBLANK(Výsledky!$EL$3),"",Výsledky!EL28)</f>
        <v/>
      </c>
      <c r="AD33" s="96" t="str">
        <f>IF(ISBLANK(Výsledky!$ES$3),"",Výsledky!ES28)</f>
        <v/>
      </c>
      <c r="AE33" s="96" t="str">
        <f>IF(ISBLANK(Výsledky!$EZ$3),"",Výsledky!EZ28)</f>
        <v/>
      </c>
      <c r="AF33" s="96" t="str">
        <f>IF(ISBLANK(Výsledky!$FG$3),"",Výsledky!FG28)</f>
        <v/>
      </c>
      <c r="AG33" s="96" t="str">
        <f>IF(ISBLANK(Výsledky!$FN$3),"",Výsledky!FN28)</f>
        <v/>
      </c>
      <c r="AH33" s="96" t="str">
        <f>IF(ISBLANK(Výsledky!$FU$3),"",Výsledky!FU28)</f>
        <v/>
      </c>
      <c r="AI33" s="96" t="str">
        <f>IF(ISBLANK(Výsledky!$GB$3),"",Výsledky!GB28)</f>
        <v/>
      </c>
      <c r="AJ33" s="96" t="str">
        <f>IF(ISBLANK(Výsledky!$GI$3),"",Výsledky!GI28)</f>
        <v/>
      </c>
      <c r="AK33" s="96" t="str">
        <f>IF(ISBLANK(Výsledky!$GP$3),"",Výsledky!GP28)</f>
        <v/>
      </c>
      <c r="AL33" s="96" t="str">
        <f>IF(ISBLANK(Výsledky!$GW$3),"",Výsledky!GW28)</f>
        <v/>
      </c>
      <c r="AM33" s="96" t="str">
        <f>IF(ISBLANK(Výsledky!$HD$3),"",Výsledky!HD28)</f>
        <v/>
      </c>
      <c r="AN33" s="96" t="str">
        <f>IF(ISBLANK(Výsledky!$HK$3),"",Výsledky!HK28)</f>
        <v/>
      </c>
      <c r="AO33" s="96" t="str">
        <f>IF(ISBLANK(Výsledky!$HR$3),"",Výsledky!HR28)</f>
        <v/>
      </c>
      <c r="AP33" s="96" t="str">
        <f>IF(ISBLANK(Výsledky!$HY$3),"",Výsledky!HY28)</f>
        <v/>
      </c>
      <c r="AQ33" s="96" t="str">
        <f>IF(ISBLANK(Výsledky!$IF$3),"",Výsledky!IF28)</f>
        <v/>
      </c>
      <c r="AR33" s="96" t="str">
        <f>IF(ISBLANK(Výsledky!$IM$3),"",Výsledky!IM28)</f>
        <v/>
      </c>
      <c r="AS33" s="96" t="str">
        <f>IF(ISBLANK(Výsledky!$IT$3),"",Výsledky!IT28)</f>
        <v/>
      </c>
      <c r="AT33" s="96" t="str">
        <f>IF(ISBLANK(Výsledky!$JA$3),"",Výsledky!JA28)</f>
        <v/>
      </c>
      <c r="AU33" s="96" t="str">
        <f>IF(ISBLANK(Výsledky!$JH$3),"",Výsledky!JH28)</f>
        <v/>
      </c>
      <c r="AV33" s="96" t="str">
        <f>IF(ISBLANK(Výsledky!$JO$3),"",Výsledky!JO28)</f>
        <v/>
      </c>
      <c r="AW33" s="96" t="str">
        <f>IF(ISBLANK(Výsledky!$JV$3),"",Výsledky!JV28)</f>
        <v/>
      </c>
      <c r="AX33" s="96" t="str">
        <f>IF(ISBLANK(Výsledky!$KC$3),"",Výsledky!KC28)</f>
        <v/>
      </c>
      <c r="AY33" s="96" t="str">
        <f>IF(ISBLANK(Výsledky!$KJ$3),"",Výsledky!KJ28)</f>
        <v/>
      </c>
      <c r="AZ33" s="96" t="str">
        <f>IF(ISBLANK(Výsledky!$KQ$3),"",Výsledky!KQ28)</f>
        <v/>
      </c>
      <c r="BA33" s="96" t="str">
        <f>IF(ISBLANK(Výsledky!$KX$3),"",Výsledky!KX28)</f>
        <v/>
      </c>
      <c r="BB33" s="96" t="str">
        <f>IF(ISBLANK(Výsledky!$LE$3),"",Výsledky!LE28)</f>
        <v/>
      </c>
      <c r="BC33" s="96" t="str">
        <f>IF(ISBLANK(Výsledky!$LL$3),"",Výsledky!LL28)</f>
        <v/>
      </c>
      <c r="BD33" s="96" t="str">
        <f>IF(ISBLANK(Výsledky!$LS$3),"",Výsledky!LS28)</f>
        <v/>
      </c>
      <c r="BE33" s="96" t="str">
        <f>IF(ISBLANK(Výsledky!$LZ$3),"",Výsledky!LZ28)</f>
        <v/>
      </c>
      <c r="BF33" s="96" t="str">
        <f>IF(ISBLANK(Výsledky!$MG$3),"",Výsledky!MG28)</f>
        <v/>
      </c>
      <c r="BG33" s="96" t="str">
        <f>IF(ISBLANK(Výsledky!$MN$3),"",Výsledky!MN28)</f>
        <v/>
      </c>
      <c r="BH33" s="96" t="str">
        <f>IF(ISBLANK(Výsledky!$MU$3),"",Výsledky!MU28)</f>
        <v/>
      </c>
      <c r="BI33" s="96" t="str">
        <f>IF(ISBLANK(Výsledky!$NB$3),"",Výsledky!NB28)</f>
        <v/>
      </c>
      <c r="BJ33" s="96" t="str">
        <f>IF(ISBLANK(Výsledky!$NI$3),"",Výsledky!NI28)</f>
        <v/>
      </c>
      <c r="BK33" s="96" t="str">
        <f>IF(ISBLANK(Výsledky!$NP$3),"",Výsledky!NP28)</f>
        <v/>
      </c>
      <c r="BL33" s="96" t="str">
        <f>IF(ISBLANK(Výsledky!$NW$3),"",Výsledky!NW28)</f>
        <v/>
      </c>
      <c r="BM33" s="96" t="str">
        <f>IF(ISBLANK(Výsledky!$OD$3),"",Výsledky!OD28)</f>
        <v/>
      </c>
      <c r="BN33" s="96" t="str">
        <f>IF(ISBLANK(Výsledky!$OK$3),"",Výsledky!OK28)</f>
        <v/>
      </c>
      <c r="BO33" s="96" t="str">
        <f>IF(ISBLANK(Výsledky!$OR$3),"",Výsledky!OR28)</f>
        <v/>
      </c>
      <c r="BP33" s="96" t="str">
        <f>IF(ISBLANK(Výsledky!$OY$3),"",Výsledky!OY28)</f>
        <v/>
      </c>
      <c r="BQ33" s="96" t="str">
        <f>IF(ISBLANK(Výsledky!$PF$3),"",Výsledky!PF28)</f>
        <v/>
      </c>
      <c r="BR33" s="96" t="str">
        <f>IF(ISBLANK(Výsledky!$PM$3),"",Výsledky!PM28)</f>
        <v/>
      </c>
      <c r="BS33" s="96" t="str">
        <f>IF(ISBLANK(Výsledky!$PT$3),"",Výsledky!PT28)</f>
        <v/>
      </c>
      <c r="BT33" s="96" t="str">
        <f>IF(ISBLANK(Výsledky!$QA$3),"",Výsledky!QA28)</f>
        <v/>
      </c>
      <c r="BU33" s="100" t="str">
        <f>IF(ISBLANK(Výsledky!$QH$3),"",Výsledky!QH28)</f>
        <v/>
      </c>
      <c r="BV33" s="8"/>
      <c r="BW33" s="11"/>
      <c r="BX33" s="12" t="str">
        <f>IF(Tipy!B36="","",Tipy!B36)</f>
        <v>kwop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>
      <c r="A34" s="1"/>
      <c r="B34" s="122" t="s">
        <v>124</v>
      </c>
      <c r="C34" s="118">
        <f>Tipy!A21</f>
        <v>31</v>
      </c>
      <c r="D34" s="113" t="str">
        <f>IF(Tipy!B21="","",Tipy!B21)</f>
        <v>Feri</v>
      </c>
      <c r="E34" s="114">
        <f>SUM(F34:J34)</f>
        <v>90</v>
      </c>
      <c r="F34" s="109">
        <f>IF(ISBLANK(Výsledky!$I$3),"-",SUM(K34:P34,R34,T34:U34,W34,Y34:AA34,AC34,AE34,AG34,AI34:AK34,AN34:AO34,AS34:AT34,AV34:AW34,AZ34,BB34:BC34,BE34:BF34,BH34,BJ34,BL34:BN34,BP34,BR34:BS34))</f>
        <v>40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>
        <f>IF(ISBLANK(Výsledky!$I$3),"",Výsledky!I27)</f>
        <v>50</v>
      </c>
      <c r="K34" s="96">
        <f>IF(ISBLANK(Výsledky!$P$3),"",Výsledky!P27)</f>
        <v>20</v>
      </c>
      <c r="L34" s="96">
        <f>IF(ISBLANK(Výsledky!$W$3),"",Výsledky!W27)</f>
        <v>0</v>
      </c>
      <c r="M34" s="96" t="str">
        <f>IF(ISBLANK(Výsledky!$AD$3),"",Výsledky!AD27)</f>
        <v>-</v>
      </c>
      <c r="N34" s="96">
        <f>IF(ISBLANK(Výsledky!$AK$3),"",Výsledky!AK27)</f>
        <v>20</v>
      </c>
      <c r="O34" s="96" t="str">
        <f>IF(ISBLANK(Výsledky!$AR$3),"",Výsledky!AR27)</f>
        <v/>
      </c>
      <c r="P34" s="96" t="str">
        <f>IF(ISBLANK(Výsledky!$AY$3),"",Výsledky!AY27)</f>
        <v/>
      </c>
      <c r="Q34" s="96" t="str">
        <f>IF(ISBLANK(Výsledky!$BF$3),"",Výsledky!BF27)</f>
        <v/>
      </c>
      <c r="R34" s="96" t="str">
        <f>IF(ISBLANK(Výsledky!$BM$3),"",Výsledky!BM27)</f>
        <v/>
      </c>
      <c r="S34" s="96" t="str">
        <f>IF(ISBLANK(Výsledky!$BT$3),"",Výsledky!BT27)</f>
        <v/>
      </c>
      <c r="T34" s="96" t="str">
        <f>IF(ISBLANK(Výsledky!$CA$3),"",Výsledky!CA27)</f>
        <v/>
      </c>
      <c r="U34" s="96" t="str">
        <f>IF(ISBLANK(Výsledky!$CH$3),"",Výsledky!CH27)</f>
        <v/>
      </c>
      <c r="V34" s="96" t="str">
        <f>IF(ISBLANK(Výsledky!$CO$3),"",Výsledky!CO27)</f>
        <v/>
      </c>
      <c r="W34" s="96" t="str">
        <f>IF(ISBLANK(Výsledky!$CV$3),"",Výsledky!CV27)</f>
        <v/>
      </c>
      <c r="X34" s="96" t="str">
        <f>IF(ISBLANK(Výsledky!$DC$3),"",Výsledky!DC27)</f>
        <v/>
      </c>
      <c r="Y34" s="96" t="str">
        <f>IF(ISBLANK(Výsledky!$DJ$3),"",Výsledky!DJ27)</f>
        <v/>
      </c>
      <c r="Z34" s="96" t="str">
        <f>IF(ISBLANK(Výsledky!$DQ$3),"",Výsledky!DQ27)</f>
        <v/>
      </c>
      <c r="AA34" s="96" t="str">
        <f>IF(ISBLANK(Výsledky!$DX$3),"",Výsledky!DX27)</f>
        <v/>
      </c>
      <c r="AB34" s="96" t="str">
        <f>IF(ISBLANK(Výsledky!$EE$3),"",Výsledky!EE27)</f>
        <v/>
      </c>
      <c r="AC34" s="96" t="str">
        <f>IF(ISBLANK(Výsledky!$EL$3),"",Výsledky!EL27)</f>
        <v/>
      </c>
      <c r="AD34" s="96" t="str">
        <f>IF(ISBLANK(Výsledky!$ES$3),"",Výsledky!ES27)</f>
        <v/>
      </c>
      <c r="AE34" s="96" t="str">
        <f>IF(ISBLANK(Výsledky!$EZ$3),"",Výsledky!EZ27)</f>
        <v/>
      </c>
      <c r="AF34" s="96" t="str">
        <f>IF(ISBLANK(Výsledky!$FG$3),"",Výsledky!FG27)</f>
        <v/>
      </c>
      <c r="AG34" s="96" t="str">
        <f>IF(ISBLANK(Výsledky!$FN$3),"",Výsledky!FN27)</f>
        <v/>
      </c>
      <c r="AH34" s="96" t="str">
        <f>IF(ISBLANK(Výsledky!$FU$3),"",Výsledky!FU27)</f>
        <v/>
      </c>
      <c r="AI34" s="96" t="str">
        <f>IF(ISBLANK(Výsledky!$GB$3),"",Výsledky!GB27)</f>
        <v/>
      </c>
      <c r="AJ34" s="96" t="str">
        <f>IF(ISBLANK(Výsledky!$GI$3),"",Výsledky!GI27)</f>
        <v/>
      </c>
      <c r="AK34" s="96" t="str">
        <f>IF(ISBLANK(Výsledky!$GP$3),"",Výsledky!GP27)</f>
        <v/>
      </c>
      <c r="AL34" s="96" t="str">
        <f>IF(ISBLANK(Výsledky!$GW$3),"",Výsledky!GW27)</f>
        <v/>
      </c>
      <c r="AM34" s="96" t="str">
        <f>IF(ISBLANK(Výsledky!$HD$3),"",Výsledky!HD27)</f>
        <v/>
      </c>
      <c r="AN34" s="96" t="str">
        <f>IF(ISBLANK(Výsledky!$HK$3),"",Výsledky!HK27)</f>
        <v/>
      </c>
      <c r="AO34" s="96" t="str">
        <f>IF(ISBLANK(Výsledky!$HR$3),"",Výsledky!HR27)</f>
        <v/>
      </c>
      <c r="AP34" s="96" t="str">
        <f>IF(ISBLANK(Výsledky!$HY$3),"",Výsledky!HY27)</f>
        <v/>
      </c>
      <c r="AQ34" s="96" t="str">
        <f>IF(ISBLANK(Výsledky!$IF$3),"",Výsledky!IF27)</f>
        <v/>
      </c>
      <c r="AR34" s="96" t="str">
        <f>IF(ISBLANK(Výsledky!$IM$3),"",Výsledky!IM27)</f>
        <v/>
      </c>
      <c r="AS34" s="96" t="str">
        <f>IF(ISBLANK(Výsledky!$IT$3),"",Výsledky!IT27)</f>
        <v/>
      </c>
      <c r="AT34" s="96" t="str">
        <f>IF(ISBLANK(Výsledky!$JA$3),"",Výsledky!JA27)</f>
        <v/>
      </c>
      <c r="AU34" s="96" t="str">
        <f>IF(ISBLANK(Výsledky!$JH$3),"",Výsledky!JH27)</f>
        <v/>
      </c>
      <c r="AV34" s="96" t="str">
        <f>IF(ISBLANK(Výsledky!$JO$3),"",Výsledky!JO27)</f>
        <v/>
      </c>
      <c r="AW34" s="96" t="str">
        <f>IF(ISBLANK(Výsledky!$JV$3),"",Výsledky!JV27)</f>
        <v/>
      </c>
      <c r="AX34" s="96" t="str">
        <f>IF(ISBLANK(Výsledky!$KC$3),"",Výsledky!KC27)</f>
        <v/>
      </c>
      <c r="AY34" s="96" t="str">
        <f>IF(ISBLANK(Výsledky!$KJ$3),"",Výsledky!KJ27)</f>
        <v/>
      </c>
      <c r="AZ34" s="96" t="str">
        <f>IF(ISBLANK(Výsledky!$KQ$3),"",Výsledky!KQ27)</f>
        <v/>
      </c>
      <c r="BA34" s="96" t="str">
        <f>IF(ISBLANK(Výsledky!$KX$3),"",Výsledky!KX27)</f>
        <v/>
      </c>
      <c r="BB34" s="96" t="str">
        <f>IF(ISBLANK(Výsledky!$LE$3),"",Výsledky!LE27)</f>
        <v/>
      </c>
      <c r="BC34" s="96" t="str">
        <f>IF(ISBLANK(Výsledky!$LL$3),"",Výsledky!LL27)</f>
        <v/>
      </c>
      <c r="BD34" s="96" t="str">
        <f>IF(ISBLANK(Výsledky!$LS$3),"",Výsledky!LS27)</f>
        <v/>
      </c>
      <c r="BE34" s="96" t="str">
        <f>IF(ISBLANK(Výsledky!$LZ$3),"",Výsledky!LZ27)</f>
        <v/>
      </c>
      <c r="BF34" s="96" t="str">
        <f>IF(ISBLANK(Výsledky!$MG$3),"",Výsledky!MG27)</f>
        <v/>
      </c>
      <c r="BG34" s="96" t="str">
        <f>IF(ISBLANK(Výsledky!$MN$3),"",Výsledky!MN27)</f>
        <v/>
      </c>
      <c r="BH34" s="96" t="str">
        <f>IF(ISBLANK(Výsledky!$MU$3),"",Výsledky!MU27)</f>
        <v/>
      </c>
      <c r="BI34" s="96" t="str">
        <f>IF(ISBLANK(Výsledky!$NB$3),"",Výsledky!NB27)</f>
        <v/>
      </c>
      <c r="BJ34" s="96" t="str">
        <f>IF(ISBLANK(Výsledky!$NI$3),"",Výsledky!NI27)</f>
        <v/>
      </c>
      <c r="BK34" s="96" t="str">
        <f>IF(ISBLANK(Výsledky!$NP$3),"",Výsledky!NP27)</f>
        <v/>
      </c>
      <c r="BL34" s="96" t="str">
        <f>IF(ISBLANK(Výsledky!$NW$3),"",Výsledky!NW27)</f>
        <v/>
      </c>
      <c r="BM34" s="96" t="str">
        <f>IF(ISBLANK(Výsledky!$OD$3),"",Výsledky!OD27)</f>
        <v/>
      </c>
      <c r="BN34" s="96" t="str">
        <f>IF(ISBLANK(Výsledky!$OK$3),"",Výsledky!OK27)</f>
        <v/>
      </c>
      <c r="BO34" s="96" t="str">
        <f>IF(ISBLANK(Výsledky!$OR$3),"",Výsledky!OR27)</f>
        <v/>
      </c>
      <c r="BP34" s="96" t="str">
        <f>IF(ISBLANK(Výsledky!$OY$3),"",Výsledky!OY27)</f>
        <v/>
      </c>
      <c r="BQ34" s="96" t="str">
        <f>IF(ISBLANK(Výsledky!$PF$3),"",Výsledky!PF27)</f>
        <v/>
      </c>
      <c r="BR34" s="96" t="str">
        <f>IF(ISBLANK(Výsledky!$PM$3),"",Výsledky!PM27)</f>
        <v/>
      </c>
      <c r="BS34" s="96" t="str">
        <f>IF(ISBLANK(Výsledky!$PT$3),"",Výsledky!PT27)</f>
        <v/>
      </c>
      <c r="BT34" s="96" t="str">
        <f>IF(ISBLANK(Výsledky!$QA$3),"",Výsledky!QA27)</f>
        <v/>
      </c>
      <c r="BU34" s="100" t="str">
        <f>IF(ISBLANK(Výsledky!$QH$3),"",Výsledky!QH27)</f>
        <v/>
      </c>
      <c r="BV34" s="8"/>
      <c r="BW34" s="11"/>
      <c r="BX34" s="12" t="str">
        <f>IF(Tipy!B37="","",Tipy!B37)</f>
        <v>LFC 37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>
      <c r="A35" s="1"/>
      <c r="B35" s="122" t="s">
        <v>125</v>
      </c>
      <c r="C35" s="118">
        <f>Tipy!A53</f>
        <v>5</v>
      </c>
      <c r="D35" s="113" t="str">
        <f>IF(Tipy!B53="","",Tipy!B53)</f>
        <v>Patrik Gálik</v>
      </c>
      <c r="E35" s="114">
        <f>SUM(F35:J35)</f>
        <v>80</v>
      </c>
      <c r="F35" s="109">
        <f>IF(ISBLANK(Výsledky!$I$3),"-",SUM(K35:P35,R35,T35:U35,W35,Y35:AA35,AC35,AE35,AG35,AI35:AK35,AN35:AO35,AS35:AT35,AV35:AW35,AZ35,BB35:BC35,BE35:BF35,BH35,BJ35,BL35:BN35,BP35,BR35:BS35))</f>
        <v>60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IF(ISBLANK(Výsledky!$I$3),"",Výsledky!I59)</f>
        <v>20</v>
      </c>
      <c r="K35" s="96">
        <f>IF(ISBLANK(Výsledky!$P$3),"",Výsledky!P59)</f>
        <v>20</v>
      </c>
      <c r="L35" s="96">
        <f>IF(ISBLANK(Výsledky!$W$3),"",Výsledky!W59)</f>
        <v>0</v>
      </c>
      <c r="M35" s="96">
        <f>IF(ISBLANK(Výsledky!$AD$3),"",Výsledky!AD59)</f>
        <v>20</v>
      </c>
      <c r="N35" s="96">
        <f>IF(ISBLANK(Výsledky!$AK$3),"",Výsledky!AK59)</f>
        <v>20</v>
      </c>
      <c r="O35" s="96" t="str">
        <f>IF(ISBLANK(Výsledky!$AR$3),"",Výsledky!AR59)</f>
        <v/>
      </c>
      <c r="P35" s="96" t="str">
        <f>IF(ISBLANK(Výsledky!$AY$3),"",Výsledky!AY59)</f>
        <v/>
      </c>
      <c r="Q35" s="96" t="str">
        <f>IF(ISBLANK(Výsledky!$BF$3),"",Výsledky!BF59)</f>
        <v/>
      </c>
      <c r="R35" s="96" t="str">
        <f>IF(ISBLANK(Výsledky!$BM$3),"",Výsledky!BM59)</f>
        <v/>
      </c>
      <c r="S35" s="96" t="str">
        <f>IF(ISBLANK(Výsledky!$BT$3),"",Výsledky!BT59)</f>
        <v/>
      </c>
      <c r="T35" s="96" t="str">
        <f>IF(ISBLANK(Výsledky!$CA$3),"",Výsledky!CA59)</f>
        <v/>
      </c>
      <c r="U35" s="96" t="str">
        <f>IF(ISBLANK(Výsledky!$CH$3),"",Výsledky!CH59)</f>
        <v/>
      </c>
      <c r="V35" s="96" t="str">
        <f>IF(ISBLANK(Výsledky!$CO$3),"",Výsledky!CO59)</f>
        <v/>
      </c>
      <c r="W35" s="96" t="str">
        <f>IF(ISBLANK(Výsledky!$CV$3),"",Výsledky!CV59)</f>
        <v/>
      </c>
      <c r="X35" s="96" t="str">
        <f>IF(ISBLANK(Výsledky!$DC$3),"",Výsledky!DC59)</f>
        <v/>
      </c>
      <c r="Y35" s="96" t="str">
        <f>IF(ISBLANK(Výsledky!$DJ$3),"",Výsledky!DJ59)</f>
        <v/>
      </c>
      <c r="Z35" s="96" t="str">
        <f>IF(ISBLANK(Výsledky!$DQ$3),"",Výsledky!DQ59)</f>
        <v/>
      </c>
      <c r="AA35" s="96" t="str">
        <f>IF(ISBLANK(Výsledky!$DX$3),"",Výsledky!DX59)</f>
        <v/>
      </c>
      <c r="AB35" s="96" t="str">
        <f>IF(ISBLANK(Výsledky!$EE$3),"",Výsledky!EE59)</f>
        <v/>
      </c>
      <c r="AC35" s="96" t="str">
        <f>IF(ISBLANK(Výsledky!$EL$3),"",Výsledky!EL59)</f>
        <v/>
      </c>
      <c r="AD35" s="96" t="str">
        <f>IF(ISBLANK(Výsledky!$ES$3),"",Výsledky!ES59)</f>
        <v/>
      </c>
      <c r="AE35" s="96" t="str">
        <f>IF(ISBLANK(Výsledky!$EZ$3),"",Výsledky!EZ59)</f>
        <v/>
      </c>
      <c r="AF35" s="96" t="str">
        <f>IF(ISBLANK(Výsledky!$FG$3),"",Výsledky!FG59)</f>
        <v/>
      </c>
      <c r="AG35" s="96" t="str">
        <f>IF(ISBLANK(Výsledky!$FN$3),"",Výsledky!FN59)</f>
        <v/>
      </c>
      <c r="AH35" s="96" t="str">
        <f>IF(ISBLANK(Výsledky!$FU$3),"",Výsledky!FU59)</f>
        <v/>
      </c>
      <c r="AI35" s="96" t="str">
        <f>IF(ISBLANK(Výsledky!$GB$3),"",Výsledky!GB59)</f>
        <v/>
      </c>
      <c r="AJ35" s="96" t="str">
        <f>IF(ISBLANK(Výsledky!$GI$3),"",Výsledky!GI59)</f>
        <v/>
      </c>
      <c r="AK35" s="96" t="str">
        <f>IF(ISBLANK(Výsledky!$GP$3),"",Výsledky!GP59)</f>
        <v/>
      </c>
      <c r="AL35" s="96" t="str">
        <f>IF(ISBLANK(Výsledky!$GW$3),"",Výsledky!GW59)</f>
        <v/>
      </c>
      <c r="AM35" s="96" t="str">
        <f>IF(ISBLANK(Výsledky!$HD$3),"",Výsledky!HD59)</f>
        <v/>
      </c>
      <c r="AN35" s="96" t="str">
        <f>IF(ISBLANK(Výsledky!$HK$3),"",Výsledky!HK59)</f>
        <v/>
      </c>
      <c r="AO35" s="96" t="str">
        <f>IF(ISBLANK(Výsledky!$HR$3),"",Výsledky!HR59)</f>
        <v/>
      </c>
      <c r="AP35" s="96" t="str">
        <f>IF(ISBLANK(Výsledky!$HY$3),"",Výsledky!HY59)</f>
        <v/>
      </c>
      <c r="AQ35" s="96" t="str">
        <f>IF(ISBLANK(Výsledky!$IF$3),"",Výsledky!IF59)</f>
        <v/>
      </c>
      <c r="AR35" s="96" t="str">
        <f>IF(ISBLANK(Výsledky!$IM$3),"",Výsledky!IM59)</f>
        <v/>
      </c>
      <c r="AS35" s="96" t="str">
        <f>IF(ISBLANK(Výsledky!$IT$3),"",Výsledky!IT59)</f>
        <v/>
      </c>
      <c r="AT35" s="96" t="str">
        <f>IF(ISBLANK(Výsledky!$JA$3),"",Výsledky!JA59)</f>
        <v/>
      </c>
      <c r="AU35" s="96" t="str">
        <f>IF(ISBLANK(Výsledky!$JH$3),"",Výsledky!JH59)</f>
        <v/>
      </c>
      <c r="AV35" s="96" t="str">
        <f>IF(ISBLANK(Výsledky!$JO$3),"",Výsledky!JO59)</f>
        <v/>
      </c>
      <c r="AW35" s="96" t="str">
        <f>IF(ISBLANK(Výsledky!$JV$3),"",Výsledky!JV59)</f>
        <v/>
      </c>
      <c r="AX35" s="96" t="str">
        <f>IF(ISBLANK(Výsledky!$KC$3),"",Výsledky!KC59)</f>
        <v/>
      </c>
      <c r="AY35" s="96" t="str">
        <f>IF(ISBLANK(Výsledky!$KJ$3),"",Výsledky!KJ59)</f>
        <v/>
      </c>
      <c r="AZ35" s="96" t="str">
        <f>IF(ISBLANK(Výsledky!$KQ$3),"",Výsledky!KQ59)</f>
        <v/>
      </c>
      <c r="BA35" s="96" t="str">
        <f>IF(ISBLANK(Výsledky!$KX$3),"",Výsledky!KX59)</f>
        <v/>
      </c>
      <c r="BB35" s="96" t="str">
        <f>IF(ISBLANK(Výsledky!$LE$3),"",Výsledky!LE59)</f>
        <v/>
      </c>
      <c r="BC35" s="96" t="str">
        <f>IF(ISBLANK(Výsledky!$LL$3),"",Výsledky!LL59)</f>
        <v/>
      </c>
      <c r="BD35" s="96" t="str">
        <f>IF(ISBLANK(Výsledky!$LS$3),"",Výsledky!LS59)</f>
        <v/>
      </c>
      <c r="BE35" s="96" t="str">
        <f>IF(ISBLANK(Výsledky!$LZ$3),"",Výsledky!LZ59)</f>
        <v/>
      </c>
      <c r="BF35" s="96" t="str">
        <f>IF(ISBLANK(Výsledky!$MG$3),"",Výsledky!MG59)</f>
        <v/>
      </c>
      <c r="BG35" s="96" t="str">
        <f>IF(ISBLANK(Výsledky!$MN$3),"",Výsledky!MN59)</f>
        <v/>
      </c>
      <c r="BH35" s="96" t="str">
        <f>IF(ISBLANK(Výsledky!$MU$3),"",Výsledky!MU59)</f>
        <v/>
      </c>
      <c r="BI35" s="96" t="str">
        <f>IF(ISBLANK(Výsledky!$NB$3),"",Výsledky!NB59)</f>
        <v/>
      </c>
      <c r="BJ35" s="96" t="str">
        <f>IF(ISBLANK(Výsledky!$NI$3),"",Výsledky!NI59)</f>
        <v/>
      </c>
      <c r="BK35" s="96" t="str">
        <f>IF(ISBLANK(Výsledky!$NP$3),"",Výsledky!NP59)</f>
        <v/>
      </c>
      <c r="BL35" s="96" t="str">
        <f>IF(ISBLANK(Výsledky!$NW$3),"",Výsledky!NW59)</f>
        <v/>
      </c>
      <c r="BM35" s="96" t="str">
        <f>IF(ISBLANK(Výsledky!$OD$3),"",Výsledky!OD59)</f>
        <v/>
      </c>
      <c r="BN35" s="96" t="str">
        <f>IF(ISBLANK(Výsledky!$OK$3),"",Výsledky!OK59)</f>
        <v/>
      </c>
      <c r="BO35" s="96" t="str">
        <f>IF(ISBLANK(Výsledky!$OR$3),"",Výsledky!OR59)</f>
        <v/>
      </c>
      <c r="BP35" s="96" t="str">
        <f>IF(ISBLANK(Výsledky!$OY$3),"",Výsledky!OY59)</f>
        <v/>
      </c>
      <c r="BQ35" s="96" t="str">
        <f>IF(ISBLANK(Výsledky!$PF$3),"",Výsledky!PF59)</f>
        <v/>
      </c>
      <c r="BR35" s="96" t="str">
        <f>IF(ISBLANK(Výsledky!$PM$3),"",Výsledky!PM59)</f>
        <v/>
      </c>
      <c r="BS35" s="96" t="str">
        <f>IF(ISBLANK(Výsledky!$PT$3),"",Výsledky!PT59)</f>
        <v/>
      </c>
      <c r="BT35" s="96" t="str">
        <f>IF(ISBLANK(Výsledky!$QA$3),"",Výsledky!QA59)</f>
        <v/>
      </c>
      <c r="BU35" s="100" t="str">
        <f>IF(ISBLANK(Výsledky!$QH$3),"",Výsledky!QH59)</f>
        <v/>
      </c>
      <c r="BV35" s="8"/>
      <c r="BW35" s="11"/>
      <c r="BX35" s="12" t="str">
        <f>IF(Tipy!B38="","",Tipy!B38)</f>
        <v>Lukáš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>
      <c r="A36" s="1"/>
      <c r="B36" s="122" t="s">
        <v>126</v>
      </c>
      <c r="C36" s="118">
        <f>Tipy!A23</f>
        <v>18</v>
      </c>
      <c r="D36" s="113" t="str">
        <f>IF(Tipy!B23="","",Tipy!B23)</f>
        <v>GaboLFC</v>
      </c>
      <c r="E36" s="114">
        <f>SUM(F36:J36)</f>
        <v>80</v>
      </c>
      <c r="F36" s="109">
        <f>IF(ISBLANK(Výsledky!$I$3),"-",SUM(K36:P36,R36,T36:U36,W36,Y36:AA36,AC36,AE36,AG36,AI36:AK36,AN36:AO36,AS36:AT36,AV36:AW36,AZ36,BB36:BC36,BE36:BF36,BH36,BJ36,BL36:BN36,BP36,BR36:BS36))</f>
        <v>80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IF(ISBLANK(Výsledky!$I$3),"",Výsledky!I29)</f>
        <v>0</v>
      </c>
      <c r="K36" s="96">
        <f>IF(ISBLANK(Výsledky!$P$3),"",Výsledky!P29)</f>
        <v>40</v>
      </c>
      <c r="L36" s="96">
        <f>IF(ISBLANK(Výsledky!$W$3),"",Výsledky!W29)</f>
        <v>0</v>
      </c>
      <c r="M36" s="96">
        <f>IF(ISBLANK(Výsledky!$AD$3),"",Výsledky!AD29)</f>
        <v>20</v>
      </c>
      <c r="N36" s="96">
        <f>IF(ISBLANK(Výsledky!$AK$3),"",Výsledky!AK29)</f>
        <v>20</v>
      </c>
      <c r="O36" s="96" t="str">
        <f>IF(ISBLANK(Výsledky!$AR$3),"",Výsledky!AR29)</f>
        <v/>
      </c>
      <c r="P36" s="96" t="str">
        <f>IF(ISBLANK(Výsledky!$AY$3),"",Výsledky!AY29)</f>
        <v/>
      </c>
      <c r="Q36" s="96" t="str">
        <f>IF(ISBLANK(Výsledky!$BF$3),"",Výsledky!BF29)</f>
        <v/>
      </c>
      <c r="R36" s="96" t="str">
        <f>IF(ISBLANK(Výsledky!$BM$3),"",Výsledky!BM29)</f>
        <v/>
      </c>
      <c r="S36" s="96" t="str">
        <f>IF(ISBLANK(Výsledky!$BT$3),"",Výsledky!BT29)</f>
        <v/>
      </c>
      <c r="T36" s="96" t="str">
        <f>IF(ISBLANK(Výsledky!$CA$3),"",Výsledky!CA29)</f>
        <v/>
      </c>
      <c r="U36" s="96" t="str">
        <f>IF(ISBLANK(Výsledky!$CH$3),"",Výsledky!CH29)</f>
        <v/>
      </c>
      <c r="V36" s="96" t="str">
        <f>IF(ISBLANK(Výsledky!$CO$3),"",Výsledky!CO29)</f>
        <v/>
      </c>
      <c r="W36" s="96" t="str">
        <f>IF(ISBLANK(Výsledky!$CV$3),"",Výsledky!CV29)</f>
        <v/>
      </c>
      <c r="X36" s="96" t="str">
        <f>IF(ISBLANK(Výsledky!$DC$3),"",Výsledky!DC29)</f>
        <v/>
      </c>
      <c r="Y36" s="96" t="str">
        <f>IF(ISBLANK(Výsledky!$DJ$3),"",Výsledky!DJ29)</f>
        <v/>
      </c>
      <c r="Z36" s="96" t="str">
        <f>IF(ISBLANK(Výsledky!$DQ$3),"",Výsledky!DQ29)</f>
        <v/>
      </c>
      <c r="AA36" s="96" t="str">
        <f>IF(ISBLANK(Výsledky!$DX$3),"",Výsledky!DX29)</f>
        <v/>
      </c>
      <c r="AB36" s="96" t="str">
        <f>IF(ISBLANK(Výsledky!$EE$3),"",Výsledky!EE29)</f>
        <v/>
      </c>
      <c r="AC36" s="96" t="str">
        <f>IF(ISBLANK(Výsledky!$EL$3),"",Výsledky!EL29)</f>
        <v/>
      </c>
      <c r="AD36" s="96" t="str">
        <f>IF(ISBLANK(Výsledky!$ES$3),"",Výsledky!ES29)</f>
        <v/>
      </c>
      <c r="AE36" s="96" t="str">
        <f>IF(ISBLANK(Výsledky!$EZ$3),"",Výsledky!EZ29)</f>
        <v/>
      </c>
      <c r="AF36" s="96" t="str">
        <f>IF(ISBLANK(Výsledky!$FG$3),"",Výsledky!FG29)</f>
        <v/>
      </c>
      <c r="AG36" s="96" t="str">
        <f>IF(ISBLANK(Výsledky!$FN$3),"",Výsledky!FN29)</f>
        <v/>
      </c>
      <c r="AH36" s="96" t="str">
        <f>IF(ISBLANK(Výsledky!$FU$3),"",Výsledky!FU29)</f>
        <v/>
      </c>
      <c r="AI36" s="96" t="str">
        <f>IF(ISBLANK(Výsledky!$GB$3),"",Výsledky!GB29)</f>
        <v/>
      </c>
      <c r="AJ36" s="96" t="str">
        <f>IF(ISBLANK(Výsledky!$GI$3),"",Výsledky!GI29)</f>
        <v/>
      </c>
      <c r="AK36" s="96" t="str">
        <f>IF(ISBLANK(Výsledky!$GP$3),"",Výsledky!GP29)</f>
        <v/>
      </c>
      <c r="AL36" s="96" t="str">
        <f>IF(ISBLANK(Výsledky!$GW$3),"",Výsledky!GW29)</f>
        <v/>
      </c>
      <c r="AM36" s="96" t="str">
        <f>IF(ISBLANK(Výsledky!$HD$3),"",Výsledky!HD29)</f>
        <v/>
      </c>
      <c r="AN36" s="96" t="str">
        <f>IF(ISBLANK(Výsledky!$HK$3),"",Výsledky!HK29)</f>
        <v/>
      </c>
      <c r="AO36" s="96" t="str">
        <f>IF(ISBLANK(Výsledky!$HR$3),"",Výsledky!HR29)</f>
        <v/>
      </c>
      <c r="AP36" s="96" t="str">
        <f>IF(ISBLANK(Výsledky!$HY$3),"",Výsledky!HY29)</f>
        <v/>
      </c>
      <c r="AQ36" s="96" t="str">
        <f>IF(ISBLANK(Výsledky!$IF$3),"",Výsledky!IF29)</f>
        <v/>
      </c>
      <c r="AR36" s="96" t="str">
        <f>IF(ISBLANK(Výsledky!$IM$3),"",Výsledky!IM29)</f>
        <v/>
      </c>
      <c r="AS36" s="96" t="str">
        <f>IF(ISBLANK(Výsledky!$IT$3),"",Výsledky!IT29)</f>
        <v/>
      </c>
      <c r="AT36" s="96" t="str">
        <f>IF(ISBLANK(Výsledky!$JA$3),"",Výsledky!JA29)</f>
        <v/>
      </c>
      <c r="AU36" s="96" t="str">
        <f>IF(ISBLANK(Výsledky!$JH$3),"",Výsledky!JH29)</f>
        <v/>
      </c>
      <c r="AV36" s="96" t="str">
        <f>IF(ISBLANK(Výsledky!$JO$3),"",Výsledky!JO29)</f>
        <v/>
      </c>
      <c r="AW36" s="96" t="str">
        <f>IF(ISBLANK(Výsledky!$JV$3),"",Výsledky!JV29)</f>
        <v/>
      </c>
      <c r="AX36" s="96" t="str">
        <f>IF(ISBLANK(Výsledky!$KC$3),"",Výsledky!KC29)</f>
        <v/>
      </c>
      <c r="AY36" s="96" t="str">
        <f>IF(ISBLANK(Výsledky!$KJ$3),"",Výsledky!KJ29)</f>
        <v/>
      </c>
      <c r="AZ36" s="96" t="str">
        <f>IF(ISBLANK(Výsledky!$KQ$3),"",Výsledky!KQ29)</f>
        <v/>
      </c>
      <c r="BA36" s="96" t="str">
        <f>IF(ISBLANK(Výsledky!$KX$3),"",Výsledky!KX29)</f>
        <v/>
      </c>
      <c r="BB36" s="96" t="str">
        <f>IF(ISBLANK(Výsledky!$LE$3),"",Výsledky!LE29)</f>
        <v/>
      </c>
      <c r="BC36" s="96" t="str">
        <f>IF(ISBLANK(Výsledky!$LL$3),"",Výsledky!LL29)</f>
        <v/>
      </c>
      <c r="BD36" s="96" t="str">
        <f>IF(ISBLANK(Výsledky!$LS$3),"",Výsledky!LS29)</f>
        <v/>
      </c>
      <c r="BE36" s="96" t="str">
        <f>IF(ISBLANK(Výsledky!$LZ$3),"",Výsledky!LZ29)</f>
        <v/>
      </c>
      <c r="BF36" s="96" t="str">
        <f>IF(ISBLANK(Výsledky!$MG$3),"",Výsledky!MG29)</f>
        <v/>
      </c>
      <c r="BG36" s="96" t="str">
        <f>IF(ISBLANK(Výsledky!$MN$3),"",Výsledky!MN29)</f>
        <v/>
      </c>
      <c r="BH36" s="96" t="str">
        <f>IF(ISBLANK(Výsledky!$MU$3),"",Výsledky!MU29)</f>
        <v/>
      </c>
      <c r="BI36" s="96" t="str">
        <f>IF(ISBLANK(Výsledky!$NB$3),"",Výsledky!NB29)</f>
        <v/>
      </c>
      <c r="BJ36" s="96" t="str">
        <f>IF(ISBLANK(Výsledky!$NI$3),"",Výsledky!NI29)</f>
        <v/>
      </c>
      <c r="BK36" s="96" t="str">
        <f>IF(ISBLANK(Výsledky!$NP$3),"",Výsledky!NP29)</f>
        <v/>
      </c>
      <c r="BL36" s="96" t="str">
        <f>IF(ISBLANK(Výsledky!$NW$3),"",Výsledky!NW29)</f>
        <v/>
      </c>
      <c r="BM36" s="96" t="str">
        <f>IF(ISBLANK(Výsledky!$OD$3),"",Výsledky!OD29)</f>
        <v/>
      </c>
      <c r="BN36" s="96" t="str">
        <f>IF(ISBLANK(Výsledky!$OK$3),"",Výsledky!OK29)</f>
        <v/>
      </c>
      <c r="BO36" s="96" t="str">
        <f>IF(ISBLANK(Výsledky!$OR$3),"",Výsledky!OR29)</f>
        <v/>
      </c>
      <c r="BP36" s="96" t="str">
        <f>IF(ISBLANK(Výsledky!$OY$3),"",Výsledky!OY29)</f>
        <v/>
      </c>
      <c r="BQ36" s="96" t="str">
        <f>IF(ISBLANK(Výsledky!$PF$3),"",Výsledky!PF29)</f>
        <v/>
      </c>
      <c r="BR36" s="96" t="str">
        <f>IF(ISBLANK(Výsledky!$PM$3),"",Výsledky!PM29)</f>
        <v/>
      </c>
      <c r="BS36" s="96" t="str">
        <f>IF(ISBLANK(Výsledky!$PT$3),"",Výsledky!PT29)</f>
        <v/>
      </c>
      <c r="BT36" s="96" t="str">
        <f>IF(ISBLANK(Výsledky!$QA$3),"",Výsledky!QA29)</f>
        <v/>
      </c>
      <c r="BU36" s="100" t="str">
        <f>IF(ISBLANK(Výsledky!$QH$3),"",Výsledky!QH29)</f>
        <v/>
      </c>
      <c r="BV36" s="8"/>
      <c r="BW36" s="11"/>
      <c r="BX36" s="12" t="str">
        <f>IF(Tipy!B39="","",Tipy!B39)</f>
        <v>Lukyo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>
      <c r="A37" s="1"/>
      <c r="B37" s="122" t="s">
        <v>127</v>
      </c>
      <c r="C37" s="118">
        <f>Tipy!A37</f>
        <v>21</v>
      </c>
      <c r="D37" s="113" t="str">
        <f>IF(Tipy!B37="","",Tipy!B37)</f>
        <v>LFC 37</v>
      </c>
      <c r="E37" s="114">
        <f>SUM(F37:J37)</f>
        <v>80</v>
      </c>
      <c r="F37" s="109">
        <f>IF(ISBLANK(Výsledky!$I$3),"-",SUM(K37:P37,R37,T37:U37,W37,Y37:AA37,AC37,AE37,AG37,AI37:AK37,AN37:AO37,AS37:AT37,AV37:AW37,AZ37,BB37:BC37,BE37:BF37,BH37,BJ37,BL37:BN37,BP37,BR37:BS37))</f>
        <v>80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IF(ISBLANK(Výsledky!$I$3),"",Výsledky!I43)</f>
        <v>0</v>
      </c>
      <c r="K37" s="96">
        <f>IF(ISBLANK(Výsledky!$P$3),"",Výsledky!P43)</f>
        <v>20</v>
      </c>
      <c r="L37" s="96">
        <f>IF(ISBLANK(Výsledky!$W$3),"",Výsledky!W43)</f>
        <v>0</v>
      </c>
      <c r="M37" s="96">
        <f>IF(ISBLANK(Výsledky!$AD$3),"",Výsledky!AD43)</f>
        <v>20</v>
      </c>
      <c r="N37" s="96">
        <f>IF(ISBLANK(Výsledky!$AK$3),"",Výsledky!AK43)</f>
        <v>40</v>
      </c>
      <c r="O37" s="96" t="str">
        <f>IF(ISBLANK(Výsledky!$AR$3),"",Výsledky!AR43)</f>
        <v/>
      </c>
      <c r="P37" s="96" t="str">
        <f>IF(ISBLANK(Výsledky!$AY$3),"",Výsledky!AY43)</f>
        <v/>
      </c>
      <c r="Q37" s="96" t="str">
        <f>IF(ISBLANK(Výsledky!$BF$3),"",Výsledky!BF43)</f>
        <v/>
      </c>
      <c r="R37" s="96" t="str">
        <f>IF(ISBLANK(Výsledky!$BM$3),"",Výsledky!BM43)</f>
        <v/>
      </c>
      <c r="S37" s="96" t="str">
        <f>IF(ISBLANK(Výsledky!$BT$3),"",Výsledky!BT43)</f>
        <v/>
      </c>
      <c r="T37" s="96" t="str">
        <f>IF(ISBLANK(Výsledky!$CA$3),"",Výsledky!CA43)</f>
        <v/>
      </c>
      <c r="U37" s="96" t="str">
        <f>IF(ISBLANK(Výsledky!$CH$3),"",Výsledky!CH43)</f>
        <v/>
      </c>
      <c r="V37" s="96" t="str">
        <f>IF(ISBLANK(Výsledky!$CO$3),"",Výsledky!CO43)</f>
        <v/>
      </c>
      <c r="W37" s="96" t="str">
        <f>IF(ISBLANK(Výsledky!$CV$3),"",Výsledky!CV43)</f>
        <v/>
      </c>
      <c r="X37" s="96" t="str">
        <f>IF(ISBLANK(Výsledky!$DC$3),"",Výsledky!DC43)</f>
        <v/>
      </c>
      <c r="Y37" s="96" t="str">
        <f>IF(ISBLANK(Výsledky!$DJ$3),"",Výsledky!DJ43)</f>
        <v/>
      </c>
      <c r="Z37" s="96" t="str">
        <f>IF(ISBLANK(Výsledky!$DQ$3),"",Výsledky!DQ43)</f>
        <v/>
      </c>
      <c r="AA37" s="96" t="str">
        <f>IF(ISBLANK(Výsledky!$DX$3),"",Výsledky!DX43)</f>
        <v/>
      </c>
      <c r="AB37" s="96" t="str">
        <f>IF(ISBLANK(Výsledky!$EE$3),"",Výsledky!EE43)</f>
        <v/>
      </c>
      <c r="AC37" s="96" t="str">
        <f>IF(ISBLANK(Výsledky!$EL$3),"",Výsledky!EL43)</f>
        <v/>
      </c>
      <c r="AD37" s="96" t="str">
        <f>IF(ISBLANK(Výsledky!$ES$3),"",Výsledky!ES43)</f>
        <v/>
      </c>
      <c r="AE37" s="96" t="str">
        <f>IF(ISBLANK(Výsledky!$EZ$3),"",Výsledky!EZ43)</f>
        <v/>
      </c>
      <c r="AF37" s="96" t="str">
        <f>IF(ISBLANK(Výsledky!$FG$3),"",Výsledky!FG43)</f>
        <v/>
      </c>
      <c r="AG37" s="96" t="str">
        <f>IF(ISBLANK(Výsledky!$FN$3),"",Výsledky!FN43)</f>
        <v/>
      </c>
      <c r="AH37" s="96" t="str">
        <f>IF(ISBLANK(Výsledky!$FU$3),"",Výsledky!FU43)</f>
        <v/>
      </c>
      <c r="AI37" s="96" t="str">
        <f>IF(ISBLANK(Výsledky!$GB$3),"",Výsledky!GB43)</f>
        <v/>
      </c>
      <c r="AJ37" s="96" t="str">
        <f>IF(ISBLANK(Výsledky!$GI$3),"",Výsledky!GI43)</f>
        <v/>
      </c>
      <c r="AK37" s="96" t="str">
        <f>IF(ISBLANK(Výsledky!$GP$3),"",Výsledky!GP43)</f>
        <v/>
      </c>
      <c r="AL37" s="96" t="str">
        <f>IF(ISBLANK(Výsledky!$GW$3),"",Výsledky!GW43)</f>
        <v/>
      </c>
      <c r="AM37" s="96" t="str">
        <f>IF(ISBLANK(Výsledky!$HD$3),"",Výsledky!HD43)</f>
        <v/>
      </c>
      <c r="AN37" s="96" t="str">
        <f>IF(ISBLANK(Výsledky!$HK$3),"",Výsledky!HK43)</f>
        <v/>
      </c>
      <c r="AO37" s="96" t="str">
        <f>IF(ISBLANK(Výsledky!$HR$3),"",Výsledky!HR43)</f>
        <v/>
      </c>
      <c r="AP37" s="96" t="str">
        <f>IF(ISBLANK(Výsledky!$HY$3),"",Výsledky!HY43)</f>
        <v/>
      </c>
      <c r="AQ37" s="96" t="str">
        <f>IF(ISBLANK(Výsledky!$IF$3),"",Výsledky!IF43)</f>
        <v/>
      </c>
      <c r="AR37" s="96" t="str">
        <f>IF(ISBLANK(Výsledky!$IM$3),"",Výsledky!IM43)</f>
        <v/>
      </c>
      <c r="AS37" s="96" t="str">
        <f>IF(ISBLANK(Výsledky!$IT$3),"",Výsledky!IT43)</f>
        <v/>
      </c>
      <c r="AT37" s="96" t="str">
        <f>IF(ISBLANK(Výsledky!$JA$3),"",Výsledky!JA43)</f>
        <v/>
      </c>
      <c r="AU37" s="96" t="str">
        <f>IF(ISBLANK(Výsledky!$JH$3),"",Výsledky!JH43)</f>
        <v/>
      </c>
      <c r="AV37" s="96" t="str">
        <f>IF(ISBLANK(Výsledky!$JO$3),"",Výsledky!JO43)</f>
        <v/>
      </c>
      <c r="AW37" s="96" t="str">
        <f>IF(ISBLANK(Výsledky!$JV$3),"",Výsledky!JV43)</f>
        <v/>
      </c>
      <c r="AX37" s="96" t="str">
        <f>IF(ISBLANK(Výsledky!$KC$3),"",Výsledky!KC43)</f>
        <v/>
      </c>
      <c r="AY37" s="96" t="str">
        <f>IF(ISBLANK(Výsledky!$KJ$3),"",Výsledky!KJ43)</f>
        <v/>
      </c>
      <c r="AZ37" s="96" t="str">
        <f>IF(ISBLANK(Výsledky!$KQ$3),"",Výsledky!KQ43)</f>
        <v/>
      </c>
      <c r="BA37" s="96" t="str">
        <f>IF(ISBLANK(Výsledky!$KX$3),"",Výsledky!KX43)</f>
        <v/>
      </c>
      <c r="BB37" s="96" t="str">
        <f>IF(ISBLANK(Výsledky!$LE$3),"",Výsledky!LE43)</f>
        <v/>
      </c>
      <c r="BC37" s="96" t="str">
        <f>IF(ISBLANK(Výsledky!$LL$3),"",Výsledky!LL43)</f>
        <v/>
      </c>
      <c r="BD37" s="96" t="str">
        <f>IF(ISBLANK(Výsledky!$LS$3),"",Výsledky!LS43)</f>
        <v/>
      </c>
      <c r="BE37" s="96" t="str">
        <f>IF(ISBLANK(Výsledky!$LZ$3),"",Výsledky!LZ43)</f>
        <v/>
      </c>
      <c r="BF37" s="96" t="str">
        <f>IF(ISBLANK(Výsledky!$MG$3),"",Výsledky!MG43)</f>
        <v/>
      </c>
      <c r="BG37" s="96" t="str">
        <f>IF(ISBLANK(Výsledky!$MN$3),"",Výsledky!MN43)</f>
        <v/>
      </c>
      <c r="BH37" s="96" t="str">
        <f>IF(ISBLANK(Výsledky!$MU$3),"",Výsledky!MU43)</f>
        <v/>
      </c>
      <c r="BI37" s="96" t="str">
        <f>IF(ISBLANK(Výsledky!$NB$3),"",Výsledky!NB43)</f>
        <v/>
      </c>
      <c r="BJ37" s="96" t="str">
        <f>IF(ISBLANK(Výsledky!$NI$3),"",Výsledky!NI43)</f>
        <v/>
      </c>
      <c r="BK37" s="96" t="str">
        <f>IF(ISBLANK(Výsledky!$NP$3),"",Výsledky!NP43)</f>
        <v/>
      </c>
      <c r="BL37" s="96" t="str">
        <f>IF(ISBLANK(Výsledky!$NW$3),"",Výsledky!NW43)</f>
        <v/>
      </c>
      <c r="BM37" s="96" t="str">
        <f>IF(ISBLANK(Výsledky!$OD$3),"",Výsledky!OD43)</f>
        <v/>
      </c>
      <c r="BN37" s="96" t="str">
        <f>IF(ISBLANK(Výsledky!$OK$3),"",Výsledky!OK43)</f>
        <v/>
      </c>
      <c r="BO37" s="96" t="str">
        <f>IF(ISBLANK(Výsledky!$OR$3),"",Výsledky!OR43)</f>
        <v/>
      </c>
      <c r="BP37" s="96" t="str">
        <f>IF(ISBLANK(Výsledky!$OY$3),"",Výsledky!OY43)</f>
        <v/>
      </c>
      <c r="BQ37" s="96" t="str">
        <f>IF(ISBLANK(Výsledky!$PF$3),"",Výsledky!PF43)</f>
        <v/>
      </c>
      <c r="BR37" s="96" t="str">
        <f>IF(ISBLANK(Výsledky!$PM$3),"",Výsledky!PM43)</f>
        <v/>
      </c>
      <c r="BS37" s="96" t="str">
        <f>IF(ISBLANK(Výsledky!$PT$3),"",Výsledky!PT43)</f>
        <v/>
      </c>
      <c r="BT37" s="96" t="str">
        <f>IF(ISBLANK(Výsledky!$QA$3),"",Výsledky!QA43)</f>
        <v/>
      </c>
      <c r="BU37" s="100" t="str">
        <f>IF(ISBLANK(Výsledky!$QH$3),"",Výsledky!QH43)</f>
        <v/>
      </c>
      <c r="BV37" s="8"/>
      <c r="BW37" s="11"/>
      <c r="BX37" s="12" t="str">
        <f>IF(Tipy!B40="","",Tipy!B40)</f>
        <v>MajkLFC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>
      <c r="A38" s="1"/>
      <c r="B38" s="122" t="s">
        <v>128</v>
      </c>
      <c r="C38" s="118">
        <f>Tipy!A67</f>
        <v>26</v>
      </c>
      <c r="D38" s="113" t="str">
        <f>IF(Tipy!B67="","",Tipy!B67)</f>
        <v>slaffko14</v>
      </c>
      <c r="E38" s="114">
        <f>SUM(F38:J38)</f>
        <v>80</v>
      </c>
      <c r="F38" s="109">
        <f>IF(ISBLANK(Výsledky!$I$3),"-",SUM(K38:P38,R38,T38:U38,W38,Y38:AA38,AC38,AE38,AG38,AI38:AK38,AN38:AO38,AS38:AT38,AV38:AW38,AZ38,BB38:BC38,BE38:BF38,BH38,BJ38,BL38:BN38,BP38,BR38:BS38))</f>
        <v>60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IF(ISBLANK(Výsledky!$I$3),"",Výsledky!I73)</f>
        <v>20</v>
      </c>
      <c r="K38" s="96">
        <f>IF(ISBLANK(Výsledky!$P$3),"",Výsledky!P73)</f>
        <v>20</v>
      </c>
      <c r="L38" s="96">
        <f>IF(ISBLANK(Výsledky!$W$3),"",Výsledky!W73)</f>
        <v>20</v>
      </c>
      <c r="M38" s="96">
        <f>IF(ISBLANK(Výsledky!$AD$3),"",Výsledky!AD73)</f>
        <v>0</v>
      </c>
      <c r="N38" s="96">
        <f>IF(ISBLANK(Výsledky!$AK$3),"",Výsledky!AK73)</f>
        <v>20</v>
      </c>
      <c r="O38" s="96" t="str">
        <f>IF(ISBLANK(Výsledky!$AR$3),"",Výsledky!AR73)</f>
        <v/>
      </c>
      <c r="P38" s="96" t="str">
        <f>IF(ISBLANK(Výsledky!$AY$3),"",Výsledky!AY73)</f>
        <v/>
      </c>
      <c r="Q38" s="96" t="str">
        <f>IF(ISBLANK(Výsledky!$BF$3),"",Výsledky!BF73)</f>
        <v/>
      </c>
      <c r="R38" s="96" t="str">
        <f>IF(ISBLANK(Výsledky!$BM$3),"",Výsledky!BM73)</f>
        <v/>
      </c>
      <c r="S38" s="96" t="str">
        <f>IF(ISBLANK(Výsledky!$BT$3),"",Výsledky!BT73)</f>
        <v/>
      </c>
      <c r="T38" s="96" t="str">
        <f>IF(ISBLANK(Výsledky!$CA$3),"",Výsledky!CA73)</f>
        <v/>
      </c>
      <c r="U38" s="96" t="str">
        <f>IF(ISBLANK(Výsledky!$CH$3),"",Výsledky!CH73)</f>
        <v/>
      </c>
      <c r="V38" s="96" t="str">
        <f>IF(ISBLANK(Výsledky!$CO$3),"",Výsledky!CO73)</f>
        <v/>
      </c>
      <c r="W38" s="96" t="str">
        <f>IF(ISBLANK(Výsledky!$CV$3),"",Výsledky!CV73)</f>
        <v/>
      </c>
      <c r="X38" s="96" t="str">
        <f>IF(ISBLANK(Výsledky!$DC$3),"",Výsledky!DC73)</f>
        <v/>
      </c>
      <c r="Y38" s="96" t="str">
        <f>IF(ISBLANK(Výsledky!$DJ$3),"",Výsledky!DJ73)</f>
        <v/>
      </c>
      <c r="Z38" s="96" t="str">
        <f>IF(ISBLANK(Výsledky!$DQ$3),"",Výsledky!DQ73)</f>
        <v/>
      </c>
      <c r="AA38" s="96" t="str">
        <f>IF(ISBLANK(Výsledky!$DX$3),"",Výsledky!DX73)</f>
        <v/>
      </c>
      <c r="AB38" s="96" t="str">
        <f>IF(ISBLANK(Výsledky!$EE$3),"",Výsledky!EE73)</f>
        <v/>
      </c>
      <c r="AC38" s="96" t="str">
        <f>IF(ISBLANK(Výsledky!$EL$3),"",Výsledky!EL73)</f>
        <v/>
      </c>
      <c r="AD38" s="96" t="str">
        <f>IF(ISBLANK(Výsledky!$ES$3),"",Výsledky!ES73)</f>
        <v/>
      </c>
      <c r="AE38" s="96" t="str">
        <f>IF(ISBLANK(Výsledky!$EZ$3),"",Výsledky!EZ73)</f>
        <v/>
      </c>
      <c r="AF38" s="96" t="str">
        <f>IF(ISBLANK(Výsledky!$FG$3),"",Výsledky!FG73)</f>
        <v/>
      </c>
      <c r="AG38" s="96" t="str">
        <f>IF(ISBLANK(Výsledky!$FN$3),"",Výsledky!FN73)</f>
        <v/>
      </c>
      <c r="AH38" s="96" t="str">
        <f>IF(ISBLANK(Výsledky!$FU$3),"",Výsledky!FU73)</f>
        <v/>
      </c>
      <c r="AI38" s="96" t="str">
        <f>IF(ISBLANK(Výsledky!$GB$3),"",Výsledky!GB73)</f>
        <v/>
      </c>
      <c r="AJ38" s="96" t="str">
        <f>IF(ISBLANK(Výsledky!$GI$3),"",Výsledky!GI73)</f>
        <v/>
      </c>
      <c r="AK38" s="96" t="str">
        <f>IF(ISBLANK(Výsledky!$GP$3),"",Výsledky!GP73)</f>
        <v/>
      </c>
      <c r="AL38" s="96" t="str">
        <f>IF(ISBLANK(Výsledky!$GW$3),"",Výsledky!GW73)</f>
        <v/>
      </c>
      <c r="AM38" s="96" t="str">
        <f>IF(ISBLANK(Výsledky!$HD$3),"",Výsledky!HD73)</f>
        <v/>
      </c>
      <c r="AN38" s="96" t="str">
        <f>IF(ISBLANK(Výsledky!$HK$3),"",Výsledky!HK73)</f>
        <v/>
      </c>
      <c r="AO38" s="96" t="str">
        <f>IF(ISBLANK(Výsledky!$HR$3),"",Výsledky!HR73)</f>
        <v/>
      </c>
      <c r="AP38" s="96" t="str">
        <f>IF(ISBLANK(Výsledky!$HY$3),"",Výsledky!HY73)</f>
        <v/>
      </c>
      <c r="AQ38" s="96" t="str">
        <f>IF(ISBLANK(Výsledky!$IF$3),"",Výsledky!IF73)</f>
        <v/>
      </c>
      <c r="AR38" s="96" t="str">
        <f>IF(ISBLANK(Výsledky!$IM$3),"",Výsledky!IM73)</f>
        <v/>
      </c>
      <c r="AS38" s="96" t="str">
        <f>IF(ISBLANK(Výsledky!$IT$3),"",Výsledky!IT73)</f>
        <v/>
      </c>
      <c r="AT38" s="96" t="str">
        <f>IF(ISBLANK(Výsledky!$JA$3),"",Výsledky!JA73)</f>
        <v/>
      </c>
      <c r="AU38" s="96" t="str">
        <f>IF(ISBLANK(Výsledky!$JH$3),"",Výsledky!JH73)</f>
        <v/>
      </c>
      <c r="AV38" s="96" t="str">
        <f>IF(ISBLANK(Výsledky!$JO$3),"",Výsledky!JO73)</f>
        <v/>
      </c>
      <c r="AW38" s="96" t="str">
        <f>IF(ISBLANK(Výsledky!$JV$3),"",Výsledky!JV73)</f>
        <v/>
      </c>
      <c r="AX38" s="96" t="str">
        <f>IF(ISBLANK(Výsledky!$KC$3),"",Výsledky!KC73)</f>
        <v/>
      </c>
      <c r="AY38" s="96" t="str">
        <f>IF(ISBLANK(Výsledky!$KJ$3),"",Výsledky!KJ73)</f>
        <v/>
      </c>
      <c r="AZ38" s="96" t="str">
        <f>IF(ISBLANK(Výsledky!$KQ$3),"",Výsledky!KQ73)</f>
        <v/>
      </c>
      <c r="BA38" s="96" t="str">
        <f>IF(ISBLANK(Výsledky!$KX$3),"",Výsledky!KX73)</f>
        <v/>
      </c>
      <c r="BB38" s="96" t="str">
        <f>IF(ISBLANK(Výsledky!$LE$3),"",Výsledky!LE73)</f>
        <v/>
      </c>
      <c r="BC38" s="96" t="str">
        <f>IF(ISBLANK(Výsledky!$LL$3),"",Výsledky!LL73)</f>
        <v/>
      </c>
      <c r="BD38" s="96" t="str">
        <f>IF(ISBLANK(Výsledky!$LS$3),"",Výsledky!LS73)</f>
        <v/>
      </c>
      <c r="BE38" s="96" t="str">
        <f>IF(ISBLANK(Výsledky!$LZ$3),"",Výsledky!LZ73)</f>
        <v/>
      </c>
      <c r="BF38" s="96" t="str">
        <f>IF(ISBLANK(Výsledky!$MG$3),"",Výsledky!MG73)</f>
        <v/>
      </c>
      <c r="BG38" s="96" t="str">
        <f>IF(ISBLANK(Výsledky!$MN$3),"",Výsledky!MN73)</f>
        <v/>
      </c>
      <c r="BH38" s="96" t="str">
        <f>IF(ISBLANK(Výsledky!$MU$3),"",Výsledky!MU73)</f>
        <v/>
      </c>
      <c r="BI38" s="96" t="str">
        <f>IF(ISBLANK(Výsledky!$NB$3),"",Výsledky!NB73)</f>
        <v/>
      </c>
      <c r="BJ38" s="96" t="str">
        <f>IF(ISBLANK(Výsledky!$NI$3),"",Výsledky!NI73)</f>
        <v/>
      </c>
      <c r="BK38" s="96" t="str">
        <f>IF(ISBLANK(Výsledky!$NP$3),"",Výsledky!NP73)</f>
        <v/>
      </c>
      <c r="BL38" s="96" t="str">
        <f>IF(ISBLANK(Výsledky!$NW$3),"",Výsledky!NW73)</f>
        <v/>
      </c>
      <c r="BM38" s="96" t="str">
        <f>IF(ISBLANK(Výsledky!$OD$3),"",Výsledky!OD73)</f>
        <v/>
      </c>
      <c r="BN38" s="96" t="str">
        <f>IF(ISBLANK(Výsledky!$OK$3),"",Výsledky!OK73)</f>
        <v/>
      </c>
      <c r="BO38" s="96" t="str">
        <f>IF(ISBLANK(Výsledky!$OR$3),"",Výsledky!OR73)</f>
        <v/>
      </c>
      <c r="BP38" s="96" t="str">
        <f>IF(ISBLANK(Výsledky!$OY$3),"",Výsledky!OY73)</f>
        <v/>
      </c>
      <c r="BQ38" s="96" t="str">
        <f>IF(ISBLANK(Výsledky!$PF$3),"",Výsledky!PF73)</f>
        <v/>
      </c>
      <c r="BR38" s="96" t="str">
        <f>IF(ISBLANK(Výsledky!$PM$3),"",Výsledky!PM73)</f>
        <v/>
      </c>
      <c r="BS38" s="96" t="str">
        <f>IF(ISBLANK(Výsledky!$PT$3),"",Výsledky!PT73)</f>
        <v/>
      </c>
      <c r="BT38" s="96" t="str">
        <f>IF(ISBLANK(Výsledky!$QA$3),"",Výsledky!QA73)</f>
        <v/>
      </c>
      <c r="BU38" s="100" t="str">
        <f>IF(ISBLANK(Výsledky!$QH$3),"",Výsledky!QH73)</f>
        <v/>
      </c>
      <c r="BV38" s="8"/>
      <c r="BW38" s="11"/>
      <c r="BX38" s="12" t="str">
        <f>IF(Tipy!B41="","",Tipy!B41)</f>
        <v>Marek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>
      <c r="A39" s="1"/>
      <c r="B39" s="122" t="s">
        <v>129</v>
      </c>
      <c r="C39" s="118">
        <f>Tipy!A38</f>
        <v>34</v>
      </c>
      <c r="D39" s="113" t="str">
        <f>IF(Tipy!B38="","",Tipy!B38)</f>
        <v>Lukáš</v>
      </c>
      <c r="E39" s="114">
        <f>SUM(F39:J39)</f>
        <v>80</v>
      </c>
      <c r="F39" s="109">
        <f>IF(ISBLANK(Výsledky!$I$3),"-",SUM(K39:P39,R39,T39:U39,W39,Y39:AA39,AC39,AE39,AG39,AI39:AK39,AN39:AO39,AS39:AT39,AV39:AW39,AZ39,BB39:BC39,BE39:BF39,BH39,BJ39,BL39:BN39,BP39,BR39:BS39))</f>
        <v>60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IF(ISBLANK(Výsledky!$I$3),"",Výsledky!I44)</f>
        <v>20</v>
      </c>
      <c r="K39" s="96">
        <f>IF(ISBLANK(Výsledky!$P$3),"",Výsledky!P44)</f>
        <v>20</v>
      </c>
      <c r="L39" s="96">
        <f>IF(ISBLANK(Výsledky!$W$3),"",Výsledky!W44)</f>
        <v>0</v>
      </c>
      <c r="M39" s="96">
        <f>IF(ISBLANK(Výsledky!$AD$3),"",Výsledky!AD44)</f>
        <v>20</v>
      </c>
      <c r="N39" s="96">
        <f>IF(ISBLANK(Výsledky!$AK$3),"",Výsledky!AK44)</f>
        <v>20</v>
      </c>
      <c r="O39" s="96" t="str">
        <f>IF(ISBLANK(Výsledky!$AR$3),"",Výsledky!AR44)</f>
        <v/>
      </c>
      <c r="P39" s="96" t="str">
        <f>IF(ISBLANK(Výsledky!$AY$3),"",Výsledky!AY44)</f>
        <v/>
      </c>
      <c r="Q39" s="96" t="str">
        <f>IF(ISBLANK(Výsledky!$BF$3),"",Výsledky!BF44)</f>
        <v/>
      </c>
      <c r="R39" s="96" t="str">
        <f>IF(ISBLANK(Výsledky!$BM$3),"",Výsledky!BM44)</f>
        <v/>
      </c>
      <c r="S39" s="96" t="str">
        <f>IF(ISBLANK(Výsledky!$BT$3),"",Výsledky!BT44)</f>
        <v/>
      </c>
      <c r="T39" s="96" t="str">
        <f>IF(ISBLANK(Výsledky!$CA$3),"",Výsledky!CA44)</f>
        <v/>
      </c>
      <c r="U39" s="96" t="str">
        <f>IF(ISBLANK(Výsledky!$CH$3),"",Výsledky!CH44)</f>
        <v/>
      </c>
      <c r="V39" s="96" t="str">
        <f>IF(ISBLANK(Výsledky!$CO$3),"",Výsledky!CO44)</f>
        <v/>
      </c>
      <c r="W39" s="96" t="str">
        <f>IF(ISBLANK(Výsledky!$CV$3),"",Výsledky!CV44)</f>
        <v/>
      </c>
      <c r="X39" s="96" t="str">
        <f>IF(ISBLANK(Výsledky!$DC$3),"",Výsledky!DC44)</f>
        <v/>
      </c>
      <c r="Y39" s="96" t="str">
        <f>IF(ISBLANK(Výsledky!$DJ$3),"",Výsledky!DJ44)</f>
        <v/>
      </c>
      <c r="Z39" s="96" t="str">
        <f>IF(ISBLANK(Výsledky!$DQ$3),"",Výsledky!DQ44)</f>
        <v/>
      </c>
      <c r="AA39" s="96" t="str">
        <f>IF(ISBLANK(Výsledky!$DX$3),"",Výsledky!DX44)</f>
        <v/>
      </c>
      <c r="AB39" s="96" t="str">
        <f>IF(ISBLANK(Výsledky!$EE$3),"",Výsledky!EE44)</f>
        <v/>
      </c>
      <c r="AC39" s="96" t="str">
        <f>IF(ISBLANK(Výsledky!$EL$3),"",Výsledky!EL44)</f>
        <v/>
      </c>
      <c r="AD39" s="96" t="str">
        <f>IF(ISBLANK(Výsledky!$ES$3),"",Výsledky!ES44)</f>
        <v/>
      </c>
      <c r="AE39" s="96" t="str">
        <f>IF(ISBLANK(Výsledky!$EZ$3),"",Výsledky!EZ44)</f>
        <v/>
      </c>
      <c r="AF39" s="96" t="str">
        <f>IF(ISBLANK(Výsledky!$FG$3),"",Výsledky!FG44)</f>
        <v/>
      </c>
      <c r="AG39" s="96" t="str">
        <f>IF(ISBLANK(Výsledky!$FN$3),"",Výsledky!FN44)</f>
        <v/>
      </c>
      <c r="AH39" s="96" t="str">
        <f>IF(ISBLANK(Výsledky!$FU$3),"",Výsledky!FU44)</f>
        <v/>
      </c>
      <c r="AI39" s="96" t="str">
        <f>IF(ISBLANK(Výsledky!$GB$3),"",Výsledky!GB44)</f>
        <v/>
      </c>
      <c r="AJ39" s="96" t="str">
        <f>IF(ISBLANK(Výsledky!$GI$3),"",Výsledky!GI44)</f>
        <v/>
      </c>
      <c r="AK39" s="96" t="str">
        <f>IF(ISBLANK(Výsledky!$GP$3),"",Výsledky!GP44)</f>
        <v/>
      </c>
      <c r="AL39" s="96" t="str">
        <f>IF(ISBLANK(Výsledky!$GW$3),"",Výsledky!GW44)</f>
        <v/>
      </c>
      <c r="AM39" s="96" t="str">
        <f>IF(ISBLANK(Výsledky!$HD$3),"",Výsledky!HD44)</f>
        <v/>
      </c>
      <c r="AN39" s="96" t="str">
        <f>IF(ISBLANK(Výsledky!$HK$3),"",Výsledky!HK44)</f>
        <v/>
      </c>
      <c r="AO39" s="96" t="str">
        <f>IF(ISBLANK(Výsledky!$HR$3),"",Výsledky!HR44)</f>
        <v/>
      </c>
      <c r="AP39" s="96" t="str">
        <f>IF(ISBLANK(Výsledky!$HY$3),"",Výsledky!HY44)</f>
        <v/>
      </c>
      <c r="AQ39" s="96" t="str">
        <f>IF(ISBLANK(Výsledky!$IF$3),"",Výsledky!IF44)</f>
        <v/>
      </c>
      <c r="AR39" s="96" t="str">
        <f>IF(ISBLANK(Výsledky!$IM$3),"",Výsledky!IM44)</f>
        <v/>
      </c>
      <c r="AS39" s="96" t="str">
        <f>IF(ISBLANK(Výsledky!$IT$3),"",Výsledky!IT44)</f>
        <v/>
      </c>
      <c r="AT39" s="96" t="str">
        <f>IF(ISBLANK(Výsledky!$JA$3),"",Výsledky!JA44)</f>
        <v/>
      </c>
      <c r="AU39" s="96" t="str">
        <f>IF(ISBLANK(Výsledky!$JH$3),"",Výsledky!JH44)</f>
        <v/>
      </c>
      <c r="AV39" s="96" t="str">
        <f>IF(ISBLANK(Výsledky!$JO$3),"",Výsledky!JO44)</f>
        <v/>
      </c>
      <c r="AW39" s="96" t="str">
        <f>IF(ISBLANK(Výsledky!$JV$3),"",Výsledky!JV44)</f>
        <v/>
      </c>
      <c r="AX39" s="96" t="str">
        <f>IF(ISBLANK(Výsledky!$KC$3),"",Výsledky!KC44)</f>
        <v/>
      </c>
      <c r="AY39" s="96" t="str">
        <f>IF(ISBLANK(Výsledky!$KJ$3),"",Výsledky!KJ44)</f>
        <v/>
      </c>
      <c r="AZ39" s="96" t="str">
        <f>IF(ISBLANK(Výsledky!$KQ$3),"",Výsledky!KQ44)</f>
        <v/>
      </c>
      <c r="BA39" s="96" t="str">
        <f>IF(ISBLANK(Výsledky!$KX$3),"",Výsledky!KX44)</f>
        <v/>
      </c>
      <c r="BB39" s="96" t="str">
        <f>IF(ISBLANK(Výsledky!$LE$3),"",Výsledky!LE44)</f>
        <v/>
      </c>
      <c r="BC39" s="96" t="str">
        <f>IF(ISBLANK(Výsledky!$LL$3),"",Výsledky!LL44)</f>
        <v/>
      </c>
      <c r="BD39" s="96" t="str">
        <f>IF(ISBLANK(Výsledky!$LS$3),"",Výsledky!LS44)</f>
        <v/>
      </c>
      <c r="BE39" s="96" t="str">
        <f>IF(ISBLANK(Výsledky!$LZ$3),"",Výsledky!LZ44)</f>
        <v/>
      </c>
      <c r="BF39" s="96" t="str">
        <f>IF(ISBLANK(Výsledky!$MG$3),"",Výsledky!MG44)</f>
        <v/>
      </c>
      <c r="BG39" s="96" t="str">
        <f>IF(ISBLANK(Výsledky!$MN$3),"",Výsledky!MN44)</f>
        <v/>
      </c>
      <c r="BH39" s="96" t="str">
        <f>IF(ISBLANK(Výsledky!$MU$3),"",Výsledky!MU44)</f>
        <v/>
      </c>
      <c r="BI39" s="96" t="str">
        <f>IF(ISBLANK(Výsledky!$NB$3),"",Výsledky!NB44)</f>
        <v/>
      </c>
      <c r="BJ39" s="96" t="str">
        <f>IF(ISBLANK(Výsledky!$NI$3),"",Výsledky!NI44)</f>
        <v/>
      </c>
      <c r="BK39" s="96" t="str">
        <f>IF(ISBLANK(Výsledky!$NP$3),"",Výsledky!NP44)</f>
        <v/>
      </c>
      <c r="BL39" s="96" t="str">
        <f>IF(ISBLANK(Výsledky!$NW$3),"",Výsledky!NW44)</f>
        <v/>
      </c>
      <c r="BM39" s="96" t="str">
        <f>IF(ISBLANK(Výsledky!$OD$3),"",Výsledky!OD44)</f>
        <v/>
      </c>
      <c r="BN39" s="96" t="str">
        <f>IF(ISBLANK(Výsledky!$OK$3),"",Výsledky!OK44)</f>
        <v/>
      </c>
      <c r="BO39" s="96" t="str">
        <f>IF(ISBLANK(Výsledky!$OR$3),"",Výsledky!OR44)</f>
        <v/>
      </c>
      <c r="BP39" s="96" t="str">
        <f>IF(ISBLANK(Výsledky!$OY$3),"",Výsledky!OY44)</f>
        <v/>
      </c>
      <c r="BQ39" s="96" t="str">
        <f>IF(ISBLANK(Výsledky!$PF$3),"",Výsledky!PF44)</f>
        <v/>
      </c>
      <c r="BR39" s="96" t="str">
        <f>IF(ISBLANK(Výsledky!$PM$3),"",Výsledky!PM44)</f>
        <v/>
      </c>
      <c r="BS39" s="96" t="str">
        <f>IF(ISBLANK(Výsledky!$PT$3),"",Výsledky!PT44)</f>
        <v/>
      </c>
      <c r="BT39" s="96" t="str">
        <f>IF(ISBLANK(Výsledky!$QA$3),"",Výsledky!QA44)</f>
        <v/>
      </c>
      <c r="BU39" s="100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>
      <c r="A40" s="1"/>
      <c r="B40" s="122" t="s">
        <v>130</v>
      </c>
      <c r="C40" s="118">
        <f>Tipy!A40</f>
        <v>45</v>
      </c>
      <c r="D40" s="113" t="str">
        <f>IF(Tipy!B40="","",Tipy!B40)</f>
        <v>MajkLFC</v>
      </c>
      <c r="E40" s="114">
        <f>SUM(F40:J40)</f>
        <v>80</v>
      </c>
      <c r="F40" s="109">
        <f>IF(ISBLANK(Výsledky!$I$3),"-",SUM(K40:P40,R40,T40:U40,W40,Y40:AA40,AC40,AE40,AG40,AI40:AK40,AN40:AO40,AS40:AT40,AV40:AW40,AZ40,BB40:BC40,BE40:BF40,BH40,BJ40,BL40:BN40,BP40,BR40:BS40))</f>
        <v>60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>
        <f>IF(ISBLANK(Výsledky!$I$3),"",Výsledky!I46)</f>
        <v>20</v>
      </c>
      <c r="K40" s="96">
        <f>IF(ISBLANK(Výsledky!$P$3),"",Výsledky!P46)</f>
        <v>10</v>
      </c>
      <c r="L40" s="96" t="str">
        <f>IF(ISBLANK(Výsledky!$W$3),"",Výsledky!W46)</f>
        <v>-</v>
      </c>
      <c r="M40" s="96" t="str">
        <f>IF(ISBLANK(Výsledky!$AD$3),"",Výsledky!AD46)</f>
        <v>-</v>
      </c>
      <c r="N40" s="96">
        <f>IF(ISBLANK(Výsledky!$AK$3),"",Výsledky!AK46)</f>
        <v>50</v>
      </c>
      <c r="O40" s="96" t="str">
        <f>IF(ISBLANK(Výsledky!$AR$3),"",Výsledky!AR46)</f>
        <v/>
      </c>
      <c r="P40" s="96" t="str">
        <f>IF(ISBLANK(Výsledky!$AY$3),"",Výsledky!AY46)</f>
        <v/>
      </c>
      <c r="Q40" s="96" t="str">
        <f>IF(ISBLANK(Výsledky!$BF$3),"",Výsledky!BF46)</f>
        <v/>
      </c>
      <c r="R40" s="96" t="str">
        <f>IF(ISBLANK(Výsledky!$BM$3),"",Výsledky!BM46)</f>
        <v/>
      </c>
      <c r="S40" s="96" t="str">
        <f>IF(ISBLANK(Výsledky!$BT$3),"",Výsledky!BT46)</f>
        <v/>
      </c>
      <c r="T40" s="96" t="str">
        <f>IF(ISBLANK(Výsledky!$CA$3),"",Výsledky!CA46)</f>
        <v/>
      </c>
      <c r="U40" s="96" t="str">
        <f>IF(ISBLANK(Výsledky!$CH$3),"",Výsledky!CH46)</f>
        <v/>
      </c>
      <c r="V40" s="96" t="str">
        <f>IF(ISBLANK(Výsledky!$CO$3),"",Výsledky!CO46)</f>
        <v/>
      </c>
      <c r="W40" s="96" t="str">
        <f>IF(ISBLANK(Výsledky!$CV$3),"",Výsledky!CV46)</f>
        <v/>
      </c>
      <c r="X40" s="96" t="str">
        <f>IF(ISBLANK(Výsledky!$DC$3),"",Výsledky!DC46)</f>
        <v/>
      </c>
      <c r="Y40" s="96" t="str">
        <f>IF(ISBLANK(Výsledky!$DJ$3),"",Výsledky!DJ46)</f>
        <v/>
      </c>
      <c r="Z40" s="96" t="str">
        <f>IF(ISBLANK(Výsledky!$DQ$3),"",Výsledky!DQ46)</f>
        <v/>
      </c>
      <c r="AA40" s="96" t="str">
        <f>IF(ISBLANK(Výsledky!$DX$3),"",Výsledky!DX46)</f>
        <v/>
      </c>
      <c r="AB40" s="96" t="str">
        <f>IF(ISBLANK(Výsledky!$EE$3),"",Výsledky!EE46)</f>
        <v/>
      </c>
      <c r="AC40" s="96" t="str">
        <f>IF(ISBLANK(Výsledky!$EL$3),"",Výsledky!EL46)</f>
        <v/>
      </c>
      <c r="AD40" s="96" t="str">
        <f>IF(ISBLANK(Výsledky!$ES$3),"",Výsledky!ES46)</f>
        <v/>
      </c>
      <c r="AE40" s="96" t="str">
        <f>IF(ISBLANK(Výsledky!$EZ$3),"",Výsledky!EZ46)</f>
        <v/>
      </c>
      <c r="AF40" s="96" t="str">
        <f>IF(ISBLANK(Výsledky!$FG$3),"",Výsledky!FG46)</f>
        <v/>
      </c>
      <c r="AG40" s="96" t="str">
        <f>IF(ISBLANK(Výsledky!$FN$3),"",Výsledky!FN46)</f>
        <v/>
      </c>
      <c r="AH40" s="96" t="str">
        <f>IF(ISBLANK(Výsledky!$FU$3),"",Výsledky!FU46)</f>
        <v/>
      </c>
      <c r="AI40" s="96" t="str">
        <f>IF(ISBLANK(Výsledky!$GB$3),"",Výsledky!GB46)</f>
        <v/>
      </c>
      <c r="AJ40" s="96" t="str">
        <f>IF(ISBLANK(Výsledky!$GI$3),"",Výsledky!GI46)</f>
        <v/>
      </c>
      <c r="AK40" s="96" t="str">
        <f>IF(ISBLANK(Výsledky!$GP$3),"",Výsledky!GP46)</f>
        <v/>
      </c>
      <c r="AL40" s="96" t="str">
        <f>IF(ISBLANK(Výsledky!$GW$3),"",Výsledky!GW46)</f>
        <v/>
      </c>
      <c r="AM40" s="96" t="str">
        <f>IF(ISBLANK(Výsledky!$HD$3),"",Výsledky!HD46)</f>
        <v/>
      </c>
      <c r="AN40" s="96" t="str">
        <f>IF(ISBLANK(Výsledky!$HK$3),"",Výsledky!HK46)</f>
        <v/>
      </c>
      <c r="AO40" s="96" t="str">
        <f>IF(ISBLANK(Výsledky!$HR$3),"",Výsledky!HR46)</f>
        <v/>
      </c>
      <c r="AP40" s="96" t="str">
        <f>IF(ISBLANK(Výsledky!$HY$3),"",Výsledky!HY46)</f>
        <v/>
      </c>
      <c r="AQ40" s="96" t="str">
        <f>IF(ISBLANK(Výsledky!$IF$3),"",Výsledky!IF46)</f>
        <v/>
      </c>
      <c r="AR40" s="96" t="str">
        <f>IF(ISBLANK(Výsledky!$IM$3),"",Výsledky!IM46)</f>
        <v/>
      </c>
      <c r="AS40" s="96" t="str">
        <f>IF(ISBLANK(Výsledky!$IT$3),"",Výsledky!IT46)</f>
        <v/>
      </c>
      <c r="AT40" s="96" t="str">
        <f>IF(ISBLANK(Výsledky!$JA$3),"",Výsledky!JA46)</f>
        <v/>
      </c>
      <c r="AU40" s="96" t="str">
        <f>IF(ISBLANK(Výsledky!$JH$3),"",Výsledky!JH46)</f>
        <v/>
      </c>
      <c r="AV40" s="96" t="str">
        <f>IF(ISBLANK(Výsledky!$JO$3),"",Výsledky!JO46)</f>
        <v/>
      </c>
      <c r="AW40" s="96" t="str">
        <f>IF(ISBLANK(Výsledky!$JV$3),"",Výsledky!JV46)</f>
        <v/>
      </c>
      <c r="AX40" s="96" t="str">
        <f>IF(ISBLANK(Výsledky!$KC$3),"",Výsledky!KC46)</f>
        <v/>
      </c>
      <c r="AY40" s="96" t="str">
        <f>IF(ISBLANK(Výsledky!$KJ$3),"",Výsledky!KJ46)</f>
        <v/>
      </c>
      <c r="AZ40" s="96" t="str">
        <f>IF(ISBLANK(Výsledky!$KQ$3),"",Výsledky!KQ46)</f>
        <v/>
      </c>
      <c r="BA40" s="96" t="str">
        <f>IF(ISBLANK(Výsledky!$KX$3),"",Výsledky!KX46)</f>
        <v/>
      </c>
      <c r="BB40" s="96" t="str">
        <f>IF(ISBLANK(Výsledky!$LE$3),"",Výsledky!LE46)</f>
        <v/>
      </c>
      <c r="BC40" s="96" t="str">
        <f>IF(ISBLANK(Výsledky!$LL$3),"",Výsledky!LL46)</f>
        <v/>
      </c>
      <c r="BD40" s="96" t="str">
        <f>IF(ISBLANK(Výsledky!$LS$3),"",Výsledky!LS46)</f>
        <v/>
      </c>
      <c r="BE40" s="96" t="str">
        <f>IF(ISBLANK(Výsledky!$LZ$3),"",Výsledky!LZ46)</f>
        <v/>
      </c>
      <c r="BF40" s="96" t="str">
        <f>IF(ISBLANK(Výsledky!$MG$3),"",Výsledky!MG46)</f>
        <v/>
      </c>
      <c r="BG40" s="96" t="str">
        <f>IF(ISBLANK(Výsledky!$MN$3),"",Výsledky!MN46)</f>
        <v/>
      </c>
      <c r="BH40" s="96" t="str">
        <f>IF(ISBLANK(Výsledky!$MU$3),"",Výsledky!MU46)</f>
        <v/>
      </c>
      <c r="BI40" s="96" t="str">
        <f>IF(ISBLANK(Výsledky!$NB$3),"",Výsledky!NB46)</f>
        <v/>
      </c>
      <c r="BJ40" s="96" t="str">
        <f>IF(ISBLANK(Výsledky!$NI$3),"",Výsledky!NI46)</f>
        <v/>
      </c>
      <c r="BK40" s="96" t="str">
        <f>IF(ISBLANK(Výsledky!$NP$3),"",Výsledky!NP46)</f>
        <v/>
      </c>
      <c r="BL40" s="96" t="str">
        <f>IF(ISBLANK(Výsledky!$NW$3),"",Výsledky!NW46)</f>
        <v/>
      </c>
      <c r="BM40" s="96" t="str">
        <f>IF(ISBLANK(Výsledky!$OD$3),"",Výsledky!OD46)</f>
        <v/>
      </c>
      <c r="BN40" s="96" t="str">
        <f>IF(ISBLANK(Výsledky!$OK$3),"",Výsledky!OK46)</f>
        <v/>
      </c>
      <c r="BO40" s="96" t="str">
        <f>IF(ISBLANK(Výsledky!$OR$3),"",Výsledky!OR46)</f>
        <v/>
      </c>
      <c r="BP40" s="96" t="str">
        <f>IF(ISBLANK(Výsledky!$OY$3),"",Výsledky!OY46)</f>
        <v/>
      </c>
      <c r="BQ40" s="96" t="str">
        <f>IF(ISBLANK(Výsledky!$PF$3),"",Výsledky!PF46)</f>
        <v/>
      </c>
      <c r="BR40" s="96" t="str">
        <f>IF(ISBLANK(Výsledky!$PM$3),"",Výsledky!PM46)</f>
        <v/>
      </c>
      <c r="BS40" s="96" t="str">
        <f>IF(ISBLANK(Výsledky!$PT$3),"",Výsledky!PT46)</f>
        <v/>
      </c>
      <c r="BT40" s="96" t="str">
        <f>IF(ISBLANK(Výsledky!$QA$3),"",Výsledky!QA46)</f>
        <v/>
      </c>
      <c r="BU40" s="100" t="str">
        <f>IF(ISBLANK(Výsledky!$QH$3),"",Výsledky!QH46)</f>
        <v/>
      </c>
      <c r="BV40" s="8"/>
      <c r="BW40" s="11"/>
      <c r="BX40" s="12" t="str">
        <f>IF(Tipy!B43="","",Tipy!B43)</f>
        <v>Marekh8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>
      <c r="A41" s="1"/>
      <c r="B41" s="122" t="s">
        <v>131</v>
      </c>
      <c r="C41" s="118">
        <f>Tipy!A32</f>
        <v>47</v>
      </c>
      <c r="D41" s="113" t="str">
        <f>IF(Tipy!B32="","",Tipy!B32)</f>
        <v>kirips</v>
      </c>
      <c r="E41" s="114">
        <f>SUM(F41:J41)</f>
        <v>80</v>
      </c>
      <c r="F41" s="109">
        <f>IF(ISBLANK(Výsledky!$I$3),"-",SUM(K41:P41,R41,T41:U41,W41,Y41:AA41,AC41,AE41,AG41,AI41:AK41,AN41:AO41,AS41:AT41,AV41:AW41,AZ41,BB41:BC41,BE41:BF41,BH41,BJ41,BL41:BN41,BP41,BR41:BS41))</f>
        <v>60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>
        <f>IF(ISBLANK(Výsledky!$I$3),"",Výsledky!I38)</f>
        <v>20</v>
      </c>
      <c r="K41" s="96">
        <f>IF(ISBLANK(Výsledky!$P$3),"",Výsledky!P38)</f>
        <v>20</v>
      </c>
      <c r="L41" s="96" t="str">
        <f>IF(ISBLANK(Výsledky!$W$3),"",Výsledky!W38)</f>
        <v>-</v>
      </c>
      <c r="M41" s="96">
        <f>IF(ISBLANK(Výsledky!$AD$3),"",Výsledky!AD38)</f>
        <v>0</v>
      </c>
      <c r="N41" s="96">
        <f>IF(ISBLANK(Výsledky!$AK$3),"",Výsledky!AK38)</f>
        <v>40</v>
      </c>
      <c r="O41" s="96" t="str">
        <f>IF(ISBLANK(Výsledky!$AR$3),"",Výsledky!AR38)</f>
        <v/>
      </c>
      <c r="P41" s="96" t="str">
        <f>IF(ISBLANK(Výsledky!$AY$3),"",Výsledky!AY38)</f>
        <v/>
      </c>
      <c r="Q41" s="96" t="str">
        <f>IF(ISBLANK(Výsledky!$BF$3),"",Výsledky!BF38)</f>
        <v/>
      </c>
      <c r="R41" s="96" t="str">
        <f>IF(ISBLANK(Výsledky!$BM$3),"",Výsledky!BM38)</f>
        <v/>
      </c>
      <c r="S41" s="96" t="str">
        <f>IF(ISBLANK(Výsledky!$BT$3),"",Výsledky!BT38)</f>
        <v/>
      </c>
      <c r="T41" s="96" t="str">
        <f>IF(ISBLANK(Výsledky!$CA$3),"",Výsledky!CA38)</f>
        <v/>
      </c>
      <c r="U41" s="96" t="str">
        <f>IF(ISBLANK(Výsledky!$CH$3),"",Výsledky!CH38)</f>
        <v/>
      </c>
      <c r="V41" s="96" t="str">
        <f>IF(ISBLANK(Výsledky!$CO$3),"",Výsledky!CO38)</f>
        <v/>
      </c>
      <c r="W41" s="96" t="str">
        <f>IF(ISBLANK(Výsledky!$CV$3),"",Výsledky!CV38)</f>
        <v/>
      </c>
      <c r="X41" s="96" t="str">
        <f>IF(ISBLANK(Výsledky!$DC$3),"",Výsledky!DC38)</f>
        <v/>
      </c>
      <c r="Y41" s="96" t="str">
        <f>IF(ISBLANK(Výsledky!$DJ$3),"",Výsledky!DJ38)</f>
        <v/>
      </c>
      <c r="Z41" s="96" t="str">
        <f>IF(ISBLANK(Výsledky!$DQ$3),"",Výsledky!DQ38)</f>
        <v/>
      </c>
      <c r="AA41" s="96" t="str">
        <f>IF(ISBLANK(Výsledky!$DX$3),"",Výsledky!DX38)</f>
        <v/>
      </c>
      <c r="AB41" s="96" t="str">
        <f>IF(ISBLANK(Výsledky!$EE$3),"",Výsledky!EE38)</f>
        <v/>
      </c>
      <c r="AC41" s="96" t="str">
        <f>IF(ISBLANK(Výsledky!$EL$3),"",Výsledky!EL38)</f>
        <v/>
      </c>
      <c r="AD41" s="96" t="str">
        <f>IF(ISBLANK(Výsledky!$ES$3),"",Výsledky!ES38)</f>
        <v/>
      </c>
      <c r="AE41" s="96" t="str">
        <f>IF(ISBLANK(Výsledky!$EZ$3),"",Výsledky!EZ38)</f>
        <v/>
      </c>
      <c r="AF41" s="96" t="str">
        <f>IF(ISBLANK(Výsledky!$FG$3),"",Výsledky!FG38)</f>
        <v/>
      </c>
      <c r="AG41" s="96" t="str">
        <f>IF(ISBLANK(Výsledky!$FN$3),"",Výsledky!FN38)</f>
        <v/>
      </c>
      <c r="AH41" s="96" t="str">
        <f>IF(ISBLANK(Výsledky!$FU$3),"",Výsledky!FU38)</f>
        <v/>
      </c>
      <c r="AI41" s="96" t="str">
        <f>IF(ISBLANK(Výsledky!$GB$3),"",Výsledky!GB38)</f>
        <v/>
      </c>
      <c r="AJ41" s="96" t="str">
        <f>IF(ISBLANK(Výsledky!$GI$3),"",Výsledky!GI38)</f>
        <v/>
      </c>
      <c r="AK41" s="96" t="str">
        <f>IF(ISBLANK(Výsledky!$GP$3),"",Výsledky!GP38)</f>
        <v/>
      </c>
      <c r="AL41" s="96" t="str">
        <f>IF(ISBLANK(Výsledky!$GW$3),"",Výsledky!GW38)</f>
        <v/>
      </c>
      <c r="AM41" s="96" t="str">
        <f>IF(ISBLANK(Výsledky!$HD$3),"",Výsledky!HD38)</f>
        <v/>
      </c>
      <c r="AN41" s="96" t="str">
        <f>IF(ISBLANK(Výsledky!$HK$3),"",Výsledky!HK38)</f>
        <v/>
      </c>
      <c r="AO41" s="96" t="str">
        <f>IF(ISBLANK(Výsledky!$HR$3),"",Výsledky!HR38)</f>
        <v/>
      </c>
      <c r="AP41" s="96" t="str">
        <f>IF(ISBLANK(Výsledky!$HY$3),"",Výsledky!HY38)</f>
        <v/>
      </c>
      <c r="AQ41" s="96" t="str">
        <f>IF(ISBLANK(Výsledky!$IF$3),"",Výsledky!IF38)</f>
        <v/>
      </c>
      <c r="AR41" s="96" t="str">
        <f>IF(ISBLANK(Výsledky!$IM$3),"",Výsledky!IM38)</f>
        <v/>
      </c>
      <c r="AS41" s="96" t="str">
        <f>IF(ISBLANK(Výsledky!$IT$3),"",Výsledky!IT38)</f>
        <v/>
      </c>
      <c r="AT41" s="96" t="str">
        <f>IF(ISBLANK(Výsledky!$JA$3),"",Výsledky!JA38)</f>
        <v/>
      </c>
      <c r="AU41" s="96" t="str">
        <f>IF(ISBLANK(Výsledky!$JH$3),"",Výsledky!JH38)</f>
        <v/>
      </c>
      <c r="AV41" s="96" t="str">
        <f>IF(ISBLANK(Výsledky!$JO$3),"",Výsledky!JO38)</f>
        <v/>
      </c>
      <c r="AW41" s="96" t="str">
        <f>IF(ISBLANK(Výsledky!$JV$3),"",Výsledky!JV38)</f>
        <v/>
      </c>
      <c r="AX41" s="96" t="str">
        <f>IF(ISBLANK(Výsledky!$KC$3),"",Výsledky!KC38)</f>
        <v/>
      </c>
      <c r="AY41" s="96" t="str">
        <f>IF(ISBLANK(Výsledky!$KJ$3),"",Výsledky!KJ38)</f>
        <v/>
      </c>
      <c r="AZ41" s="96" t="str">
        <f>IF(ISBLANK(Výsledky!$KQ$3),"",Výsledky!KQ38)</f>
        <v/>
      </c>
      <c r="BA41" s="96" t="str">
        <f>IF(ISBLANK(Výsledky!$KX$3),"",Výsledky!KX38)</f>
        <v/>
      </c>
      <c r="BB41" s="96" t="str">
        <f>IF(ISBLANK(Výsledky!$LE$3),"",Výsledky!LE38)</f>
        <v/>
      </c>
      <c r="BC41" s="96" t="str">
        <f>IF(ISBLANK(Výsledky!$LL$3),"",Výsledky!LL38)</f>
        <v/>
      </c>
      <c r="BD41" s="96" t="str">
        <f>IF(ISBLANK(Výsledky!$LS$3),"",Výsledky!LS38)</f>
        <v/>
      </c>
      <c r="BE41" s="96" t="str">
        <f>IF(ISBLANK(Výsledky!$LZ$3),"",Výsledky!LZ38)</f>
        <v/>
      </c>
      <c r="BF41" s="96" t="str">
        <f>IF(ISBLANK(Výsledky!$MG$3),"",Výsledky!MG38)</f>
        <v/>
      </c>
      <c r="BG41" s="96" t="str">
        <f>IF(ISBLANK(Výsledky!$MN$3),"",Výsledky!MN38)</f>
        <v/>
      </c>
      <c r="BH41" s="96" t="str">
        <f>IF(ISBLANK(Výsledky!$MU$3),"",Výsledky!MU38)</f>
        <v/>
      </c>
      <c r="BI41" s="96" t="str">
        <f>IF(ISBLANK(Výsledky!$NB$3),"",Výsledky!NB38)</f>
        <v/>
      </c>
      <c r="BJ41" s="96" t="str">
        <f>IF(ISBLANK(Výsledky!$NI$3),"",Výsledky!NI38)</f>
        <v/>
      </c>
      <c r="BK41" s="96" t="str">
        <f>IF(ISBLANK(Výsledky!$NP$3),"",Výsledky!NP38)</f>
        <v/>
      </c>
      <c r="BL41" s="96" t="str">
        <f>IF(ISBLANK(Výsledky!$NW$3),"",Výsledky!NW38)</f>
        <v/>
      </c>
      <c r="BM41" s="96" t="str">
        <f>IF(ISBLANK(Výsledky!$OD$3),"",Výsledky!OD38)</f>
        <v/>
      </c>
      <c r="BN41" s="96" t="str">
        <f>IF(ISBLANK(Výsledky!$OK$3),"",Výsledky!OK38)</f>
        <v/>
      </c>
      <c r="BO41" s="96" t="str">
        <f>IF(ISBLANK(Výsledky!$OR$3),"",Výsledky!OR38)</f>
        <v/>
      </c>
      <c r="BP41" s="96" t="str">
        <f>IF(ISBLANK(Výsledky!$OY$3),"",Výsledky!OY38)</f>
        <v/>
      </c>
      <c r="BQ41" s="96" t="str">
        <f>IF(ISBLANK(Výsledky!$PF$3),"",Výsledky!PF38)</f>
        <v/>
      </c>
      <c r="BR41" s="96" t="str">
        <f>IF(ISBLANK(Výsledky!$PM$3),"",Výsledky!PM38)</f>
        <v/>
      </c>
      <c r="BS41" s="96" t="str">
        <f>IF(ISBLANK(Výsledky!$PT$3),"",Výsledky!PT38)</f>
        <v/>
      </c>
      <c r="BT41" s="96" t="str">
        <f>IF(ISBLANK(Výsledky!$QA$3),"",Výsledky!QA38)</f>
        <v/>
      </c>
      <c r="BU41" s="100" t="str">
        <f>IF(ISBLANK(Výsledky!$QH$3),"",Výsledky!QH38)</f>
        <v/>
      </c>
      <c r="BV41" s="8"/>
      <c r="BW41" s="11"/>
      <c r="BX41" s="12" t="str">
        <f>IF(Tipy!B44="","",Tipy!B44)</f>
        <v>MarianV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>
      <c r="A42" s="1"/>
      <c r="B42" s="122" t="s">
        <v>132</v>
      </c>
      <c r="C42" s="118">
        <f>Tipy!A63</f>
        <v>51</v>
      </c>
      <c r="D42" s="113" t="str">
        <f>IF(Tipy!B63="","",Tipy!B63)</f>
        <v>Robbie66Fowler</v>
      </c>
      <c r="E42" s="114">
        <f>SUM(F42:J42)</f>
        <v>80</v>
      </c>
      <c r="F42" s="109">
        <f>IF(ISBLANK(Výsledky!$I$3),"-",SUM(K42:P42,R42,T42:U42,W42,Y42:AA42,AC42,AE42,AG42,AI42:AK42,AN42:AO42,AS42:AT42,AV42:AW42,AZ42,BB42:BC42,BE42:BF42,BH42,BJ42,BL42:BN42,BP42,BR42:BS42))</f>
        <v>80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 t="str">
        <f>IF(ISBLANK(Výsledky!$I$3),"",Výsledky!I69)</f>
        <v>-</v>
      </c>
      <c r="K42" s="96">
        <f>IF(ISBLANK(Výsledky!$P$3),"",Výsledky!P69)</f>
        <v>20</v>
      </c>
      <c r="L42" s="96">
        <f>IF(ISBLANK(Výsledky!$W$3),"",Výsledky!W69)</f>
        <v>0</v>
      </c>
      <c r="M42" s="96">
        <f>IF(ISBLANK(Výsledky!$AD$3),"",Výsledky!AD69)</f>
        <v>20</v>
      </c>
      <c r="N42" s="96">
        <f>IF(ISBLANK(Výsledky!$AK$3),"",Výsledky!AK69)</f>
        <v>40</v>
      </c>
      <c r="O42" s="96" t="str">
        <f>IF(ISBLANK(Výsledky!$AR$3),"",Výsledky!AR69)</f>
        <v/>
      </c>
      <c r="P42" s="96" t="str">
        <f>IF(ISBLANK(Výsledky!$AY$3),"",Výsledky!AY69)</f>
        <v/>
      </c>
      <c r="Q42" s="96" t="str">
        <f>IF(ISBLANK(Výsledky!$BF$3),"",Výsledky!BF69)</f>
        <v/>
      </c>
      <c r="R42" s="96" t="str">
        <f>IF(ISBLANK(Výsledky!$BM$3),"",Výsledky!BM69)</f>
        <v/>
      </c>
      <c r="S42" s="96" t="str">
        <f>IF(ISBLANK(Výsledky!$BT$3),"",Výsledky!BT69)</f>
        <v/>
      </c>
      <c r="T42" s="96" t="str">
        <f>IF(ISBLANK(Výsledky!$CA$3),"",Výsledky!CA69)</f>
        <v/>
      </c>
      <c r="U42" s="96" t="str">
        <f>IF(ISBLANK(Výsledky!$CH$3),"",Výsledky!CH69)</f>
        <v/>
      </c>
      <c r="V42" s="96" t="str">
        <f>IF(ISBLANK(Výsledky!$CO$3),"",Výsledky!CO69)</f>
        <v/>
      </c>
      <c r="W42" s="96" t="str">
        <f>IF(ISBLANK(Výsledky!$CV$3),"",Výsledky!CV69)</f>
        <v/>
      </c>
      <c r="X42" s="96" t="str">
        <f>IF(ISBLANK(Výsledky!$DC$3),"",Výsledky!DC69)</f>
        <v/>
      </c>
      <c r="Y42" s="96" t="str">
        <f>IF(ISBLANK(Výsledky!$DJ$3),"",Výsledky!DJ69)</f>
        <v/>
      </c>
      <c r="Z42" s="96" t="str">
        <f>IF(ISBLANK(Výsledky!$DQ$3),"",Výsledky!DQ69)</f>
        <v/>
      </c>
      <c r="AA42" s="96" t="str">
        <f>IF(ISBLANK(Výsledky!$DX$3),"",Výsledky!DX69)</f>
        <v/>
      </c>
      <c r="AB42" s="96" t="str">
        <f>IF(ISBLANK(Výsledky!$EE$3),"",Výsledky!EE69)</f>
        <v/>
      </c>
      <c r="AC42" s="96" t="str">
        <f>IF(ISBLANK(Výsledky!$EL$3),"",Výsledky!EL69)</f>
        <v/>
      </c>
      <c r="AD42" s="96" t="str">
        <f>IF(ISBLANK(Výsledky!$ES$3),"",Výsledky!ES69)</f>
        <v/>
      </c>
      <c r="AE42" s="96" t="str">
        <f>IF(ISBLANK(Výsledky!$EZ$3),"",Výsledky!EZ69)</f>
        <v/>
      </c>
      <c r="AF42" s="96" t="str">
        <f>IF(ISBLANK(Výsledky!$FG$3),"",Výsledky!FG69)</f>
        <v/>
      </c>
      <c r="AG42" s="96" t="str">
        <f>IF(ISBLANK(Výsledky!$FN$3),"",Výsledky!FN69)</f>
        <v/>
      </c>
      <c r="AH42" s="96" t="str">
        <f>IF(ISBLANK(Výsledky!$FU$3),"",Výsledky!FU69)</f>
        <v/>
      </c>
      <c r="AI42" s="96" t="str">
        <f>IF(ISBLANK(Výsledky!$GB$3),"",Výsledky!GB69)</f>
        <v/>
      </c>
      <c r="AJ42" s="96" t="str">
        <f>IF(ISBLANK(Výsledky!$GI$3),"",Výsledky!GI69)</f>
        <v/>
      </c>
      <c r="AK42" s="96" t="str">
        <f>IF(ISBLANK(Výsledky!$GP$3),"",Výsledky!GP69)</f>
        <v/>
      </c>
      <c r="AL42" s="96" t="str">
        <f>IF(ISBLANK(Výsledky!$GW$3),"",Výsledky!GW69)</f>
        <v/>
      </c>
      <c r="AM42" s="96" t="str">
        <f>IF(ISBLANK(Výsledky!$HD$3),"",Výsledky!HD69)</f>
        <v/>
      </c>
      <c r="AN42" s="96" t="str">
        <f>IF(ISBLANK(Výsledky!$HK$3),"",Výsledky!HK69)</f>
        <v/>
      </c>
      <c r="AO42" s="96" t="str">
        <f>IF(ISBLANK(Výsledky!$HR$3),"",Výsledky!HR69)</f>
        <v/>
      </c>
      <c r="AP42" s="96" t="str">
        <f>IF(ISBLANK(Výsledky!$HY$3),"",Výsledky!HY69)</f>
        <v/>
      </c>
      <c r="AQ42" s="96" t="str">
        <f>IF(ISBLANK(Výsledky!$IF$3),"",Výsledky!IF69)</f>
        <v/>
      </c>
      <c r="AR42" s="96" t="str">
        <f>IF(ISBLANK(Výsledky!$IM$3),"",Výsledky!IM69)</f>
        <v/>
      </c>
      <c r="AS42" s="96" t="str">
        <f>IF(ISBLANK(Výsledky!$IT$3),"",Výsledky!IT69)</f>
        <v/>
      </c>
      <c r="AT42" s="96" t="str">
        <f>IF(ISBLANK(Výsledky!$JA$3),"",Výsledky!JA69)</f>
        <v/>
      </c>
      <c r="AU42" s="96" t="str">
        <f>IF(ISBLANK(Výsledky!$JH$3),"",Výsledky!JH69)</f>
        <v/>
      </c>
      <c r="AV42" s="96" t="str">
        <f>IF(ISBLANK(Výsledky!$JO$3),"",Výsledky!JO69)</f>
        <v/>
      </c>
      <c r="AW42" s="96" t="str">
        <f>IF(ISBLANK(Výsledky!$JV$3),"",Výsledky!JV69)</f>
        <v/>
      </c>
      <c r="AX42" s="96" t="str">
        <f>IF(ISBLANK(Výsledky!$KC$3),"",Výsledky!KC69)</f>
        <v/>
      </c>
      <c r="AY42" s="96" t="str">
        <f>IF(ISBLANK(Výsledky!$KJ$3),"",Výsledky!KJ69)</f>
        <v/>
      </c>
      <c r="AZ42" s="96" t="str">
        <f>IF(ISBLANK(Výsledky!$KQ$3),"",Výsledky!KQ69)</f>
        <v/>
      </c>
      <c r="BA42" s="96" t="str">
        <f>IF(ISBLANK(Výsledky!$KX$3),"",Výsledky!KX69)</f>
        <v/>
      </c>
      <c r="BB42" s="96" t="str">
        <f>IF(ISBLANK(Výsledky!$LE$3),"",Výsledky!LE69)</f>
        <v/>
      </c>
      <c r="BC42" s="96" t="str">
        <f>IF(ISBLANK(Výsledky!$LL$3),"",Výsledky!LL69)</f>
        <v/>
      </c>
      <c r="BD42" s="96" t="str">
        <f>IF(ISBLANK(Výsledky!$LS$3),"",Výsledky!LS69)</f>
        <v/>
      </c>
      <c r="BE42" s="96" t="str">
        <f>IF(ISBLANK(Výsledky!$LZ$3),"",Výsledky!LZ69)</f>
        <v/>
      </c>
      <c r="BF42" s="96" t="str">
        <f>IF(ISBLANK(Výsledky!$MG$3),"",Výsledky!MG69)</f>
        <v/>
      </c>
      <c r="BG42" s="96" t="str">
        <f>IF(ISBLANK(Výsledky!$MN$3),"",Výsledky!MN69)</f>
        <v/>
      </c>
      <c r="BH42" s="96" t="str">
        <f>IF(ISBLANK(Výsledky!$MU$3),"",Výsledky!MU69)</f>
        <v/>
      </c>
      <c r="BI42" s="96" t="str">
        <f>IF(ISBLANK(Výsledky!$NB$3),"",Výsledky!NB69)</f>
        <v/>
      </c>
      <c r="BJ42" s="96" t="str">
        <f>IF(ISBLANK(Výsledky!$NI$3),"",Výsledky!NI69)</f>
        <v/>
      </c>
      <c r="BK42" s="96" t="str">
        <f>IF(ISBLANK(Výsledky!$NP$3),"",Výsledky!NP69)</f>
        <v/>
      </c>
      <c r="BL42" s="96" t="str">
        <f>IF(ISBLANK(Výsledky!$NW$3),"",Výsledky!NW69)</f>
        <v/>
      </c>
      <c r="BM42" s="96" t="str">
        <f>IF(ISBLANK(Výsledky!$OD$3),"",Výsledky!OD69)</f>
        <v/>
      </c>
      <c r="BN42" s="96" t="str">
        <f>IF(ISBLANK(Výsledky!$OK$3),"",Výsledky!OK69)</f>
        <v/>
      </c>
      <c r="BO42" s="96" t="str">
        <f>IF(ISBLANK(Výsledky!$OR$3),"",Výsledky!OR69)</f>
        <v/>
      </c>
      <c r="BP42" s="96" t="str">
        <f>IF(ISBLANK(Výsledky!$OY$3),"",Výsledky!OY69)</f>
        <v/>
      </c>
      <c r="BQ42" s="96" t="str">
        <f>IF(ISBLANK(Výsledky!$PF$3),"",Výsledky!PF69)</f>
        <v/>
      </c>
      <c r="BR42" s="96" t="str">
        <f>IF(ISBLANK(Výsledky!$PM$3),"",Výsledky!PM69)</f>
        <v/>
      </c>
      <c r="BS42" s="96" t="str">
        <f>IF(ISBLANK(Výsledky!$PT$3),"",Výsledky!PT69)</f>
        <v/>
      </c>
      <c r="BT42" s="96" t="str">
        <f>IF(ISBLANK(Výsledky!$QA$3),"",Výsledky!QA69)</f>
        <v/>
      </c>
      <c r="BU42" s="100" t="str">
        <f>IF(ISBLANK(Výsledky!$QH$3),"",Výsledky!QH69)</f>
        <v/>
      </c>
      <c r="BV42" s="8"/>
      <c r="BW42" s="11"/>
      <c r="BX42" s="12" t="str">
        <f>IF(Tipy!B45="","",Tipy!B45)</f>
        <v>MaroLFC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>
      <c r="A43" s="1"/>
      <c r="B43" s="122" t="s">
        <v>133</v>
      </c>
      <c r="C43" s="118">
        <f>Tipy!A77</f>
        <v>52</v>
      </c>
      <c r="D43" s="113" t="str">
        <f>IF(Tipy!B77="","",Tipy!B77)</f>
        <v>Viliam Virgala</v>
      </c>
      <c r="E43" s="114">
        <f>SUM(F43:J43)</f>
        <v>80</v>
      </c>
      <c r="F43" s="109">
        <f>IF(ISBLANK(Výsledky!$I$3),"-",SUM(K43:P43,R43,T43:U43,W43,Y43:AA43,AC43,AE43,AG43,AI43:AK43,AN43:AO43,AS43:AT43,AV43:AW43,AZ43,BB43:BC43,BE43:BF43,BH43,BJ43,BL43:BN43,BP43,BR43:BS43))</f>
        <v>60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IF(ISBLANK(Výsledky!$I$3),"",Výsledky!I83)</f>
        <v>20</v>
      </c>
      <c r="K43" s="96">
        <f>IF(ISBLANK(Výsledky!$P$3),"",Výsledky!P83)</f>
        <v>20</v>
      </c>
      <c r="L43" s="96">
        <f>IF(ISBLANK(Výsledky!$W$3),"",Výsledky!W83)</f>
        <v>0</v>
      </c>
      <c r="M43" s="96">
        <f>IF(ISBLANK(Výsledky!$AD$3),"",Výsledky!AD83)</f>
        <v>0</v>
      </c>
      <c r="N43" s="96">
        <f>IF(ISBLANK(Výsledky!$AK$3),"",Výsledky!AK83)</f>
        <v>40</v>
      </c>
      <c r="O43" s="96" t="str">
        <f>IF(ISBLANK(Výsledky!$AR$3),"",Výsledky!AR83)</f>
        <v/>
      </c>
      <c r="P43" s="96" t="str">
        <f>IF(ISBLANK(Výsledky!$AY$3),"",Výsledky!AY83)</f>
        <v/>
      </c>
      <c r="Q43" s="96" t="str">
        <f>IF(ISBLANK(Výsledky!$BF$3),"",Výsledky!BF83)</f>
        <v/>
      </c>
      <c r="R43" s="96" t="str">
        <f>IF(ISBLANK(Výsledky!$BM$3),"",Výsledky!BM83)</f>
        <v/>
      </c>
      <c r="S43" s="96" t="str">
        <f>IF(ISBLANK(Výsledky!$BT$3),"",Výsledky!BT83)</f>
        <v/>
      </c>
      <c r="T43" s="96" t="str">
        <f>IF(ISBLANK(Výsledky!$CA$3),"",Výsledky!CA83)</f>
        <v/>
      </c>
      <c r="U43" s="96" t="str">
        <f>IF(ISBLANK(Výsledky!$CH$3),"",Výsledky!CH83)</f>
        <v/>
      </c>
      <c r="V43" s="96" t="str">
        <f>IF(ISBLANK(Výsledky!$CO$3),"",Výsledky!CO83)</f>
        <v/>
      </c>
      <c r="W43" s="96" t="str">
        <f>IF(ISBLANK(Výsledky!$CV$3),"",Výsledky!CV83)</f>
        <v/>
      </c>
      <c r="X43" s="96" t="str">
        <f>IF(ISBLANK(Výsledky!$DC$3),"",Výsledky!DC83)</f>
        <v/>
      </c>
      <c r="Y43" s="96" t="str">
        <f>IF(ISBLANK(Výsledky!$DJ$3),"",Výsledky!DJ83)</f>
        <v/>
      </c>
      <c r="Z43" s="96" t="str">
        <f>IF(ISBLANK(Výsledky!$DQ$3),"",Výsledky!DQ83)</f>
        <v/>
      </c>
      <c r="AA43" s="96" t="str">
        <f>IF(ISBLANK(Výsledky!$DX$3),"",Výsledky!DX83)</f>
        <v/>
      </c>
      <c r="AB43" s="96" t="str">
        <f>IF(ISBLANK(Výsledky!$EE$3),"",Výsledky!EE83)</f>
        <v/>
      </c>
      <c r="AC43" s="96" t="str">
        <f>IF(ISBLANK(Výsledky!$EL$3),"",Výsledky!EL83)</f>
        <v/>
      </c>
      <c r="AD43" s="96" t="str">
        <f>IF(ISBLANK(Výsledky!$ES$3),"",Výsledky!ES83)</f>
        <v/>
      </c>
      <c r="AE43" s="96" t="str">
        <f>IF(ISBLANK(Výsledky!$EZ$3),"",Výsledky!EZ83)</f>
        <v/>
      </c>
      <c r="AF43" s="96" t="str">
        <f>IF(ISBLANK(Výsledky!$FG$3),"",Výsledky!FG83)</f>
        <v/>
      </c>
      <c r="AG43" s="96" t="str">
        <f>IF(ISBLANK(Výsledky!$FN$3),"",Výsledky!FN83)</f>
        <v/>
      </c>
      <c r="AH43" s="96" t="str">
        <f>IF(ISBLANK(Výsledky!$FU$3),"",Výsledky!FU83)</f>
        <v/>
      </c>
      <c r="AI43" s="96" t="str">
        <f>IF(ISBLANK(Výsledky!$GB$3),"",Výsledky!GB83)</f>
        <v/>
      </c>
      <c r="AJ43" s="96" t="str">
        <f>IF(ISBLANK(Výsledky!$GI$3),"",Výsledky!GI83)</f>
        <v/>
      </c>
      <c r="AK43" s="96" t="str">
        <f>IF(ISBLANK(Výsledky!$GP$3),"",Výsledky!GP83)</f>
        <v/>
      </c>
      <c r="AL43" s="96" t="str">
        <f>IF(ISBLANK(Výsledky!$GW$3),"",Výsledky!GW83)</f>
        <v/>
      </c>
      <c r="AM43" s="96" t="str">
        <f>IF(ISBLANK(Výsledky!$HD$3),"",Výsledky!HD83)</f>
        <v/>
      </c>
      <c r="AN43" s="96" t="str">
        <f>IF(ISBLANK(Výsledky!$HK$3),"",Výsledky!HK83)</f>
        <v/>
      </c>
      <c r="AO43" s="96" t="str">
        <f>IF(ISBLANK(Výsledky!$HR$3),"",Výsledky!HR83)</f>
        <v/>
      </c>
      <c r="AP43" s="96" t="str">
        <f>IF(ISBLANK(Výsledky!$HY$3),"",Výsledky!HY83)</f>
        <v/>
      </c>
      <c r="AQ43" s="96" t="str">
        <f>IF(ISBLANK(Výsledky!$IF$3),"",Výsledky!IF83)</f>
        <v/>
      </c>
      <c r="AR43" s="96" t="str">
        <f>IF(ISBLANK(Výsledky!$IM$3),"",Výsledky!IM83)</f>
        <v/>
      </c>
      <c r="AS43" s="96" t="str">
        <f>IF(ISBLANK(Výsledky!$IT$3),"",Výsledky!IT83)</f>
        <v/>
      </c>
      <c r="AT43" s="96" t="str">
        <f>IF(ISBLANK(Výsledky!$JA$3),"",Výsledky!JA83)</f>
        <v/>
      </c>
      <c r="AU43" s="96" t="str">
        <f>IF(ISBLANK(Výsledky!$JH$3),"",Výsledky!JH83)</f>
        <v/>
      </c>
      <c r="AV43" s="96" t="str">
        <f>IF(ISBLANK(Výsledky!$JO$3),"",Výsledky!JO83)</f>
        <v/>
      </c>
      <c r="AW43" s="96" t="str">
        <f>IF(ISBLANK(Výsledky!$JV$3),"",Výsledky!JV83)</f>
        <v/>
      </c>
      <c r="AX43" s="96" t="str">
        <f>IF(ISBLANK(Výsledky!$KC$3),"",Výsledky!KC83)</f>
        <v/>
      </c>
      <c r="AY43" s="96" t="str">
        <f>IF(ISBLANK(Výsledky!$KJ$3),"",Výsledky!KJ83)</f>
        <v/>
      </c>
      <c r="AZ43" s="96" t="str">
        <f>IF(ISBLANK(Výsledky!$KQ$3),"",Výsledky!KQ83)</f>
        <v/>
      </c>
      <c r="BA43" s="96" t="str">
        <f>IF(ISBLANK(Výsledky!$KX$3),"",Výsledky!KX83)</f>
        <v/>
      </c>
      <c r="BB43" s="96" t="str">
        <f>IF(ISBLANK(Výsledky!$LE$3),"",Výsledky!LE83)</f>
        <v/>
      </c>
      <c r="BC43" s="96" t="str">
        <f>IF(ISBLANK(Výsledky!$LL$3),"",Výsledky!LL83)</f>
        <v/>
      </c>
      <c r="BD43" s="96" t="str">
        <f>IF(ISBLANK(Výsledky!$LS$3),"",Výsledky!LS83)</f>
        <v/>
      </c>
      <c r="BE43" s="96" t="str">
        <f>IF(ISBLANK(Výsledky!$LZ$3),"",Výsledky!LZ83)</f>
        <v/>
      </c>
      <c r="BF43" s="96" t="str">
        <f>IF(ISBLANK(Výsledky!$MG$3),"",Výsledky!MG83)</f>
        <v/>
      </c>
      <c r="BG43" s="96" t="str">
        <f>IF(ISBLANK(Výsledky!$MN$3),"",Výsledky!MN83)</f>
        <v/>
      </c>
      <c r="BH43" s="96" t="str">
        <f>IF(ISBLANK(Výsledky!$MU$3),"",Výsledky!MU83)</f>
        <v/>
      </c>
      <c r="BI43" s="96" t="str">
        <f>IF(ISBLANK(Výsledky!$NB$3),"",Výsledky!NB83)</f>
        <v/>
      </c>
      <c r="BJ43" s="96" t="str">
        <f>IF(ISBLANK(Výsledky!$NI$3),"",Výsledky!NI83)</f>
        <v/>
      </c>
      <c r="BK43" s="96" t="str">
        <f>IF(ISBLANK(Výsledky!$NP$3),"",Výsledky!NP83)</f>
        <v/>
      </c>
      <c r="BL43" s="96" t="str">
        <f>IF(ISBLANK(Výsledky!$NW$3),"",Výsledky!NW83)</f>
        <v/>
      </c>
      <c r="BM43" s="96" t="str">
        <f>IF(ISBLANK(Výsledky!$OD$3),"",Výsledky!OD83)</f>
        <v/>
      </c>
      <c r="BN43" s="96" t="str">
        <f>IF(ISBLANK(Výsledky!$OK$3),"",Výsledky!OK83)</f>
        <v/>
      </c>
      <c r="BO43" s="96" t="str">
        <f>IF(ISBLANK(Výsledky!$OR$3),"",Výsledky!OR83)</f>
        <v/>
      </c>
      <c r="BP43" s="96" t="str">
        <f>IF(ISBLANK(Výsledky!$OY$3),"",Výsledky!OY83)</f>
        <v/>
      </c>
      <c r="BQ43" s="96" t="str">
        <f>IF(ISBLANK(Výsledky!$PF$3),"",Výsledky!PF83)</f>
        <v/>
      </c>
      <c r="BR43" s="96" t="str">
        <f>IF(ISBLANK(Výsledky!$PM$3),"",Výsledky!PM83)</f>
        <v/>
      </c>
      <c r="BS43" s="96" t="str">
        <f>IF(ISBLANK(Výsledky!$PT$3),"",Výsledky!PT83)</f>
        <v/>
      </c>
      <c r="BT43" s="96" t="str">
        <f>IF(ISBLANK(Výsledky!$QA$3),"",Výsledky!QA83)</f>
        <v/>
      </c>
      <c r="BU43" s="100" t="str">
        <f>IF(ISBLANK(Výsledky!$QH$3),"",Výsledky!QH83)</f>
        <v/>
      </c>
      <c r="BV43" s="8"/>
      <c r="BW43" s="11"/>
      <c r="BX43" s="12" t="str">
        <f>IF(Tipy!B46="","",Tipy!B46)</f>
        <v>Masko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>
      <c r="A44" s="1"/>
      <c r="B44" s="122" t="s">
        <v>134</v>
      </c>
      <c r="C44" s="118">
        <f>Tipy!A46</f>
        <v>69</v>
      </c>
      <c r="D44" s="113" t="str">
        <f>IF(Tipy!B46="","",Tipy!B46)</f>
        <v>Masko</v>
      </c>
      <c r="E44" s="114">
        <f>SUM(F44:J44)</f>
        <v>80</v>
      </c>
      <c r="F44" s="109">
        <f>IF(ISBLANK(Výsledky!$I$3),"-",SUM(K44:P44,R44,T44:U44,W44,Y44:AA44,AC44,AE44,AG44,AI44:AK44,AN44:AO44,AS44:AT44,AV44:AW44,AZ44,BB44:BC44,BE44:BF44,BH44,BJ44,BL44:BN44,BP44,BR44:BS44))</f>
        <v>80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IF(ISBLANK(Výsledky!$I$3),"",Výsledky!I52)</f>
        <v>0</v>
      </c>
      <c r="K44" s="96">
        <f>IF(ISBLANK(Výsledky!$P$3),"",Výsledky!P52)</f>
        <v>40</v>
      </c>
      <c r="L44" s="96">
        <f>IF(ISBLANK(Výsledky!$W$3),"",Výsledky!W52)</f>
        <v>0</v>
      </c>
      <c r="M44" s="96">
        <f>IF(ISBLANK(Výsledky!$AD$3),"",Výsledky!AD52)</f>
        <v>20</v>
      </c>
      <c r="N44" s="96">
        <f>IF(ISBLANK(Výsledky!$AK$3),"",Výsledky!AK52)</f>
        <v>20</v>
      </c>
      <c r="O44" s="96" t="str">
        <f>IF(ISBLANK(Výsledky!$AR$3),"",Výsledky!AR52)</f>
        <v/>
      </c>
      <c r="P44" s="96" t="str">
        <f>IF(ISBLANK(Výsledky!$AY$3),"",Výsledky!AY52)</f>
        <v/>
      </c>
      <c r="Q44" s="96" t="str">
        <f>IF(ISBLANK(Výsledky!$BF$3),"",Výsledky!BF52)</f>
        <v/>
      </c>
      <c r="R44" s="96" t="str">
        <f>IF(ISBLANK(Výsledky!$BM$3),"",Výsledky!BM52)</f>
        <v/>
      </c>
      <c r="S44" s="96" t="str">
        <f>IF(ISBLANK(Výsledky!$BT$3),"",Výsledky!BT52)</f>
        <v/>
      </c>
      <c r="T44" s="96" t="str">
        <f>IF(ISBLANK(Výsledky!$CA$3),"",Výsledky!CA52)</f>
        <v/>
      </c>
      <c r="U44" s="96" t="str">
        <f>IF(ISBLANK(Výsledky!$CH$3),"",Výsledky!CH52)</f>
        <v/>
      </c>
      <c r="V44" s="96" t="str">
        <f>IF(ISBLANK(Výsledky!$CO$3),"",Výsledky!CO52)</f>
        <v/>
      </c>
      <c r="W44" s="96" t="str">
        <f>IF(ISBLANK(Výsledky!$CV$3),"",Výsledky!CV52)</f>
        <v/>
      </c>
      <c r="X44" s="96" t="str">
        <f>IF(ISBLANK(Výsledky!$DC$3),"",Výsledky!DC52)</f>
        <v/>
      </c>
      <c r="Y44" s="96" t="str">
        <f>IF(ISBLANK(Výsledky!$DJ$3),"",Výsledky!DJ52)</f>
        <v/>
      </c>
      <c r="Z44" s="96" t="str">
        <f>IF(ISBLANK(Výsledky!$DQ$3),"",Výsledky!DQ52)</f>
        <v/>
      </c>
      <c r="AA44" s="96" t="str">
        <f>IF(ISBLANK(Výsledky!$DX$3),"",Výsledky!DX52)</f>
        <v/>
      </c>
      <c r="AB44" s="96" t="str">
        <f>IF(ISBLANK(Výsledky!$EE$3),"",Výsledky!EE52)</f>
        <v/>
      </c>
      <c r="AC44" s="96" t="str">
        <f>IF(ISBLANK(Výsledky!$EL$3),"",Výsledky!EL52)</f>
        <v/>
      </c>
      <c r="AD44" s="96" t="str">
        <f>IF(ISBLANK(Výsledky!$ES$3),"",Výsledky!ES52)</f>
        <v/>
      </c>
      <c r="AE44" s="96" t="str">
        <f>IF(ISBLANK(Výsledky!$EZ$3),"",Výsledky!EZ52)</f>
        <v/>
      </c>
      <c r="AF44" s="96" t="str">
        <f>IF(ISBLANK(Výsledky!$FG$3),"",Výsledky!FG52)</f>
        <v/>
      </c>
      <c r="AG44" s="96" t="str">
        <f>IF(ISBLANK(Výsledky!$FN$3),"",Výsledky!FN52)</f>
        <v/>
      </c>
      <c r="AH44" s="96" t="str">
        <f>IF(ISBLANK(Výsledky!$FU$3),"",Výsledky!FU52)</f>
        <v/>
      </c>
      <c r="AI44" s="96" t="str">
        <f>IF(ISBLANK(Výsledky!$GB$3),"",Výsledky!GB52)</f>
        <v/>
      </c>
      <c r="AJ44" s="96" t="str">
        <f>IF(ISBLANK(Výsledky!$GI$3),"",Výsledky!GI52)</f>
        <v/>
      </c>
      <c r="AK44" s="96" t="str">
        <f>IF(ISBLANK(Výsledky!$GP$3),"",Výsledky!GP52)</f>
        <v/>
      </c>
      <c r="AL44" s="96" t="str">
        <f>IF(ISBLANK(Výsledky!$GW$3),"",Výsledky!GW52)</f>
        <v/>
      </c>
      <c r="AM44" s="96" t="str">
        <f>IF(ISBLANK(Výsledky!$HD$3),"",Výsledky!HD52)</f>
        <v/>
      </c>
      <c r="AN44" s="96" t="str">
        <f>IF(ISBLANK(Výsledky!$HK$3),"",Výsledky!HK52)</f>
        <v/>
      </c>
      <c r="AO44" s="96" t="str">
        <f>IF(ISBLANK(Výsledky!$HR$3),"",Výsledky!HR52)</f>
        <v/>
      </c>
      <c r="AP44" s="96" t="str">
        <f>IF(ISBLANK(Výsledky!$HY$3),"",Výsledky!HY52)</f>
        <v/>
      </c>
      <c r="AQ44" s="96" t="str">
        <f>IF(ISBLANK(Výsledky!$IF$3),"",Výsledky!IF52)</f>
        <v/>
      </c>
      <c r="AR44" s="96" t="str">
        <f>IF(ISBLANK(Výsledky!$IM$3),"",Výsledky!IM52)</f>
        <v/>
      </c>
      <c r="AS44" s="96" t="str">
        <f>IF(ISBLANK(Výsledky!$IT$3),"",Výsledky!IT52)</f>
        <v/>
      </c>
      <c r="AT44" s="96" t="str">
        <f>IF(ISBLANK(Výsledky!$JA$3),"",Výsledky!JA52)</f>
        <v/>
      </c>
      <c r="AU44" s="96" t="str">
        <f>IF(ISBLANK(Výsledky!$JH$3),"",Výsledky!JH52)</f>
        <v/>
      </c>
      <c r="AV44" s="96" t="str">
        <f>IF(ISBLANK(Výsledky!$JO$3),"",Výsledky!JO52)</f>
        <v/>
      </c>
      <c r="AW44" s="96" t="str">
        <f>IF(ISBLANK(Výsledky!$JV$3),"",Výsledky!JV52)</f>
        <v/>
      </c>
      <c r="AX44" s="96" t="str">
        <f>IF(ISBLANK(Výsledky!$KC$3),"",Výsledky!KC52)</f>
        <v/>
      </c>
      <c r="AY44" s="96" t="str">
        <f>IF(ISBLANK(Výsledky!$KJ$3),"",Výsledky!KJ52)</f>
        <v/>
      </c>
      <c r="AZ44" s="96" t="str">
        <f>IF(ISBLANK(Výsledky!$KQ$3),"",Výsledky!KQ52)</f>
        <v/>
      </c>
      <c r="BA44" s="96" t="str">
        <f>IF(ISBLANK(Výsledky!$KX$3),"",Výsledky!KX52)</f>
        <v/>
      </c>
      <c r="BB44" s="96" t="str">
        <f>IF(ISBLANK(Výsledky!$LE$3),"",Výsledky!LE52)</f>
        <v/>
      </c>
      <c r="BC44" s="96" t="str">
        <f>IF(ISBLANK(Výsledky!$LL$3),"",Výsledky!LL52)</f>
        <v/>
      </c>
      <c r="BD44" s="96" t="str">
        <f>IF(ISBLANK(Výsledky!$LS$3),"",Výsledky!LS52)</f>
        <v/>
      </c>
      <c r="BE44" s="96" t="str">
        <f>IF(ISBLANK(Výsledky!$LZ$3),"",Výsledky!LZ52)</f>
        <v/>
      </c>
      <c r="BF44" s="96" t="str">
        <f>IF(ISBLANK(Výsledky!$MG$3),"",Výsledky!MG52)</f>
        <v/>
      </c>
      <c r="BG44" s="96" t="str">
        <f>IF(ISBLANK(Výsledky!$MN$3),"",Výsledky!MN52)</f>
        <v/>
      </c>
      <c r="BH44" s="96" t="str">
        <f>IF(ISBLANK(Výsledky!$MU$3),"",Výsledky!MU52)</f>
        <v/>
      </c>
      <c r="BI44" s="96" t="str">
        <f>IF(ISBLANK(Výsledky!$NB$3),"",Výsledky!NB52)</f>
        <v/>
      </c>
      <c r="BJ44" s="96" t="str">
        <f>IF(ISBLANK(Výsledky!$NI$3),"",Výsledky!NI52)</f>
        <v/>
      </c>
      <c r="BK44" s="96" t="str">
        <f>IF(ISBLANK(Výsledky!$NP$3),"",Výsledky!NP52)</f>
        <v/>
      </c>
      <c r="BL44" s="96" t="str">
        <f>IF(ISBLANK(Výsledky!$NW$3),"",Výsledky!NW52)</f>
        <v/>
      </c>
      <c r="BM44" s="96" t="str">
        <f>IF(ISBLANK(Výsledky!$OD$3),"",Výsledky!OD52)</f>
        <v/>
      </c>
      <c r="BN44" s="96" t="str">
        <f>IF(ISBLANK(Výsledky!$OK$3),"",Výsledky!OK52)</f>
        <v/>
      </c>
      <c r="BO44" s="96" t="str">
        <f>IF(ISBLANK(Výsledky!$OR$3),"",Výsledky!OR52)</f>
        <v/>
      </c>
      <c r="BP44" s="96" t="str">
        <f>IF(ISBLANK(Výsledky!$OY$3),"",Výsledky!OY52)</f>
        <v/>
      </c>
      <c r="BQ44" s="96" t="str">
        <f>IF(ISBLANK(Výsledky!$PF$3),"",Výsledky!PF52)</f>
        <v/>
      </c>
      <c r="BR44" s="96" t="str">
        <f>IF(ISBLANK(Výsledky!$PM$3),"",Výsledky!PM52)</f>
        <v/>
      </c>
      <c r="BS44" s="96" t="str">
        <f>IF(ISBLANK(Výsledky!$PT$3),"",Výsledky!PT52)</f>
        <v/>
      </c>
      <c r="BT44" s="96" t="str">
        <f>IF(ISBLANK(Výsledky!$QA$3),"",Výsledky!QA52)</f>
        <v/>
      </c>
      <c r="BU44" s="100" t="str">
        <f>IF(ISBLANK(Výsledky!$QH$3),"",Výsledky!QH52)</f>
        <v/>
      </c>
      <c r="BV44" s="8"/>
      <c r="BW44" s="11"/>
      <c r="BX44" s="12" t="str">
        <f>IF(Tipy!B47="","",Tipy!B47)</f>
        <v>Matej14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>
      <c r="A45" s="1"/>
      <c r="B45" s="122" t="s">
        <v>135</v>
      </c>
      <c r="C45" s="118">
        <f>Tipy!A73</f>
        <v>72</v>
      </c>
      <c r="D45" s="113" t="str">
        <f>IF(Tipy!B73="","",Tipy!B73)</f>
        <v>suflo</v>
      </c>
      <c r="E45" s="114">
        <f>SUM(F45:J45)</f>
        <v>80</v>
      </c>
      <c r="F45" s="109">
        <f>IF(ISBLANK(Výsledky!$I$3),"-",SUM(K45:P45,R45,T45:U45,W45,Y45:AA45,AC45,AE45,AG45,AI45:AK45,AN45:AO45,AS45:AT45,AV45:AW45,AZ45,BB45:BC45,BE45:BF45,BH45,BJ45,BL45:BN45,BP45,BR45:BS45))</f>
        <v>80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 t="str">
        <f>IF(ISBLANK(Výsledky!$I$3),"",Výsledky!I79)</f>
        <v>-</v>
      </c>
      <c r="K45" s="96">
        <f>IF(ISBLANK(Výsledky!$P$3),"",Výsledky!P79)</f>
        <v>40</v>
      </c>
      <c r="L45" s="96">
        <f>IF(ISBLANK(Výsledky!$W$3),"",Výsledky!W79)</f>
        <v>0</v>
      </c>
      <c r="M45" s="96">
        <f>IF(ISBLANK(Výsledky!$AD$3),"",Výsledky!AD79)</f>
        <v>20</v>
      </c>
      <c r="N45" s="96">
        <f>IF(ISBLANK(Výsledky!$AK$3),"",Výsledky!AK79)</f>
        <v>20</v>
      </c>
      <c r="O45" s="96" t="str">
        <f>IF(ISBLANK(Výsledky!$AR$3),"",Výsledky!AR79)</f>
        <v/>
      </c>
      <c r="P45" s="96" t="str">
        <f>IF(ISBLANK(Výsledky!$AY$3),"",Výsledky!AY79)</f>
        <v/>
      </c>
      <c r="Q45" s="96" t="str">
        <f>IF(ISBLANK(Výsledky!$BF$3),"",Výsledky!BF79)</f>
        <v/>
      </c>
      <c r="R45" s="96" t="str">
        <f>IF(ISBLANK(Výsledky!$BM$3),"",Výsledky!BM79)</f>
        <v/>
      </c>
      <c r="S45" s="96" t="str">
        <f>IF(ISBLANK(Výsledky!$BT$3),"",Výsledky!BT79)</f>
        <v/>
      </c>
      <c r="T45" s="96" t="str">
        <f>IF(ISBLANK(Výsledky!$CA$3),"",Výsledky!CA79)</f>
        <v/>
      </c>
      <c r="U45" s="96" t="str">
        <f>IF(ISBLANK(Výsledky!$CH$3),"",Výsledky!CH79)</f>
        <v/>
      </c>
      <c r="V45" s="96" t="str">
        <f>IF(ISBLANK(Výsledky!$CO$3),"",Výsledky!CO79)</f>
        <v/>
      </c>
      <c r="W45" s="96" t="str">
        <f>IF(ISBLANK(Výsledky!$CV$3),"",Výsledky!CV79)</f>
        <v/>
      </c>
      <c r="X45" s="96" t="str">
        <f>IF(ISBLANK(Výsledky!$DC$3),"",Výsledky!DC79)</f>
        <v/>
      </c>
      <c r="Y45" s="96" t="str">
        <f>IF(ISBLANK(Výsledky!$DJ$3),"",Výsledky!DJ79)</f>
        <v/>
      </c>
      <c r="Z45" s="96" t="str">
        <f>IF(ISBLANK(Výsledky!$DQ$3),"",Výsledky!DQ79)</f>
        <v/>
      </c>
      <c r="AA45" s="96" t="str">
        <f>IF(ISBLANK(Výsledky!$DX$3),"",Výsledky!DX79)</f>
        <v/>
      </c>
      <c r="AB45" s="96" t="str">
        <f>IF(ISBLANK(Výsledky!$EE$3),"",Výsledky!EE79)</f>
        <v/>
      </c>
      <c r="AC45" s="96" t="str">
        <f>IF(ISBLANK(Výsledky!$EL$3),"",Výsledky!EL79)</f>
        <v/>
      </c>
      <c r="AD45" s="96" t="str">
        <f>IF(ISBLANK(Výsledky!$ES$3),"",Výsledky!ES79)</f>
        <v/>
      </c>
      <c r="AE45" s="96" t="str">
        <f>IF(ISBLANK(Výsledky!$EZ$3),"",Výsledky!EZ79)</f>
        <v/>
      </c>
      <c r="AF45" s="96" t="str">
        <f>IF(ISBLANK(Výsledky!$FG$3),"",Výsledky!FG79)</f>
        <v/>
      </c>
      <c r="AG45" s="96" t="str">
        <f>IF(ISBLANK(Výsledky!$FN$3),"",Výsledky!FN79)</f>
        <v/>
      </c>
      <c r="AH45" s="96" t="str">
        <f>IF(ISBLANK(Výsledky!$FU$3),"",Výsledky!FU79)</f>
        <v/>
      </c>
      <c r="AI45" s="96" t="str">
        <f>IF(ISBLANK(Výsledky!$GB$3),"",Výsledky!GB79)</f>
        <v/>
      </c>
      <c r="AJ45" s="96" t="str">
        <f>IF(ISBLANK(Výsledky!$GI$3),"",Výsledky!GI79)</f>
        <v/>
      </c>
      <c r="AK45" s="96" t="str">
        <f>IF(ISBLANK(Výsledky!$GP$3),"",Výsledky!GP79)</f>
        <v/>
      </c>
      <c r="AL45" s="96" t="str">
        <f>IF(ISBLANK(Výsledky!$GW$3),"",Výsledky!GW79)</f>
        <v/>
      </c>
      <c r="AM45" s="96" t="str">
        <f>IF(ISBLANK(Výsledky!$HD$3),"",Výsledky!HD79)</f>
        <v/>
      </c>
      <c r="AN45" s="96" t="str">
        <f>IF(ISBLANK(Výsledky!$HK$3),"",Výsledky!HK79)</f>
        <v/>
      </c>
      <c r="AO45" s="96" t="str">
        <f>IF(ISBLANK(Výsledky!$HR$3),"",Výsledky!HR79)</f>
        <v/>
      </c>
      <c r="AP45" s="96" t="str">
        <f>IF(ISBLANK(Výsledky!$HY$3),"",Výsledky!HY79)</f>
        <v/>
      </c>
      <c r="AQ45" s="96" t="str">
        <f>IF(ISBLANK(Výsledky!$IF$3),"",Výsledky!IF79)</f>
        <v/>
      </c>
      <c r="AR45" s="96" t="str">
        <f>IF(ISBLANK(Výsledky!$IM$3),"",Výsledky!IM79)</f>
        <v/>
      </c>
      <c r="AS45" s="96" t="str">
        <f>IF(ISBLANK(Výsledky!$IT$3),"",Výsledky!IT79)</f>
        <v/>
      </c>
      <c r="AT45" s="96" t="str">
        <f>IF(ISBLANK(Výsledky!$JA$3),"",Výsledky!JA79)</f>
        <v/>
      </c>
      <c r="AU45" s="96" t="str">
        <f>IF(ISBLANK(Výsledky!$JH$3),"",Výsledky!JH79)</f>
        <v/>
      </c>
      <c r="AV45" s="96" t="str">
        <f>IF(ISBLANK(Výsledky!$JO$3),"",Výsledky!JO79)</f>
        <v/>
      </c>
      <c r="AW45" s="96" t="str">
        <f>IF(ISBLANK(Výsledky!$JV$3),"",Výsledky!JV79)</f>
        <v/>
      </c>
      <c r="AX45" s="96" t="str">
        <f>IF(ISBLANK(Výsledky!$KC$3),"",Výsledky!KC79)</f>
        <v/>
      </c>
      <c r="AY45" s="96" t="str">
        <f>IF(ISBLANK(Výsledky!$KJ$3),"",Výsledky!KJ79)</f>
        <v/>
      </c>
      <c r="AZ45" s="96" t="str">
        <f>IF(ISBLANK(Výsledky!$KQ$3),"",Výsledky!KQ79)</f>
        <v/>
      </c>
      <c r="BA45" s="96" t="str">
        <f>IF(ISBLANK(Výsledky!$KX$3),"",Výsledky!KX79)</f>
        <v/>
      </c>
      <c r="BB45" s="96" t="str">
        <f>IF(ISBLANK(Výsledky!$LE$3),"",Výsledky!LE79)</f>
        <v/>
      </c>
      <c r="BC45" s="96" t="str">
        <f>IF(ISBLANK(Výsledky!$LL$3),"",Výsledky!LL79)</f>
        <v/>
      </c>
      <c r="BD45" s="96" t="str">
        <f>IF(ISBLANK(Výsledky!$LS$3),"",Výsledky!LS79)</f>
        <v/>
      </c>
      <c r="BE45" s="96" t="str">
        <f>IF(ISBLANK(Výsledky!$LZ$3),"",Výsledky!LZ79)</f>
        <v/>
      </c>
      <c r="BF45" s="96" t="str">
        <f>IF(ISBLANK(Výsledky!$MG$3),"",Výsledky!MG79)</f>
        <v/>
      </c>
      <c r="BG45" s="96" t="str">
        <f>IF(ISBLANK(Výsledky!$MN$3),"",Výsledky!MN79)</f>
        <v/>
      </c>
      <c r="BH45" s="96" t="str">
        <f>IF(ISBLANK(Výsledky!$MU$3),"",Výsledky!MU79)</f>
        <v/>
      </c>
      <c r="BI45" s="96" t="str">
        <f>IF(ISBLANK(Výsledky!$NB$3),"",Výsledky!NB79)</f>
        <v/>
      </c>
      <c r="BJ45" s="96" t="str">
        <f>IF(ISBLANK(Výsledky!$NI$3),"",Výsledky!NI79)</f>
        <v/>
      </c>
      <c r="BK45" s="96" t="str">
        <f>IF(ISBLANK(Výsledky!$NP$3),"",Výsledky!NP79)</f>
        <v/>
      </c>
      <c r="BL45" s="96" t="str">
        <f>IF(ISBLANK(Výsledky!$NW$3),"",Výsledky!NW79)</f>
        <v/>
      </c>
      <c r="BM45" s="96" t="str">
        <f>IF(ISBLANK(Výsledky!$OD$3),"",Výsledky!OD79)</f>
        <v/>
      </c>
      <c r="BN45" s="96" t="str">
        <f>IF(ISBLANK(Výsledky!$OK$3),"",Výsledky!OK79)</f>
        <v/>
      </c>
      <c r="BO45" s="96" t="str">
        <f>IF(ISBLANK(Výsledky!$OR$3),"",Výsledky!OR79)</f>
        <v/>
      </c>
      <c r="BP45" s="96" t="str">
        <f>IF(ISBLANK(Výsledky!$OY$3),"",Výsledky!OY79)</f>
        <v/>
      </c>
      <c r="BQ45" s="96" t="str">
        <f>IF(ISBLANK(Výsledky!$PF$3),"",Výsledky!PF79)</f>
        <v/>
      </c>
      <c r="BR45" s="96" t="str">
        <f>IF(ISBLANK(Výsledky!$PM$3),"",Výsledky!PM79)</f>
        <v/>
      </c>
      <c r="BS45" s="96" t="str">
        <f>IF(ISBLANK(Výsledky!$PT$3),"",Výsledky!PT79)</f>
        <v/>
      </c>
      <c r="BT45" s="96" t="str">
        <f>IF(ISBLANK(Výsledky!$QA$3),"",Výsledky!QA79)</f>
        <v/>
      </c>
      <c r="BU45" s="100" t="str">
        <f>IF(ISBLANK(Výsledky!$QH$3),"",Výsledky!QH79)</f>
        <v/>
      </c>
      <c r="BV45" s="8"/>
      <c r="BW45" s="11"/>
      <c r="BX45" s="12" t="str">
        <f>IF(Tipy!B48="","",Tipy!B48)</f>
        <v>Michal Komi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>
      <c r="A46" s="1"/>
      <c r="B46" s="122" t="s">
        <v>136</v>
      </c>
      <c r="C46" s="118">
        <f>Tipy!A12</f>
        <v>54</v>
      </c>
      <c r="D46" s="113" t="str">
        <f>IF(Tipy!B12="","",Tipy!B12)</f>
        <v>Burton</v>
      </c>
      <c r="E46" s="114">
        <f>SUM(F46:J46)</f>
        <v>70</v>
      </c>
      <c r="F46" s="109">
        <f>IF(ISBLANK(Výsledky!$I$3),"-",SUM(K46:P46,R46,T46:U46,W46,Y46:AA46,AC46,AE46,AG46,AI46:AK46,AN46:AO46,AS46:AT46,AV46:AW46,AZ46,BB46:BC46,BE46:BF46,BH46,BJ46,BL46:BN46,BP46,BR46:BS46))</f>
        <v>70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 t="str">
        <f>IF(ISBLANK(Výsledky!$I$3),"",Výsledky!I18)</f>
        <v>-</v>
      </c>
      <c r="K46" s="96">
        <f>IF(ISBLANK(Výsledky!$P$3),"",Výsledky!P18)</f>
        <v>20</v>
      </c>
      <c r="L46" s="96" t="str">
        <f>IF(ISBLANK(Výsledky!$W$3),"",Výsledky!W18)</f>
        <v>-</v>
      </c>
      <c r="M46" s="96">
        <f>IF(ISBLANK(Výsledky!$AD$3),"",Výsledky!AD18)</f>
        <v>0</v>
      </c>
      <c r="N46" s="96">
        <f>IF(ISBLANK(Výsledky!$AK$3),"",Výsledky!AK18)</f>
        <v>50</v>
      </c>
      <c r="O46" s="96" t="str">
        <f>IF(ISBLANK(Výsledky!$AR$3),"",Výsledky!AR18)</f>
        <v/>
      </c>
      <c r="P46" s="96" t="str">
        <f>IF(ISBLANK(Výsledky!$AY$3),"",Výsledky!AY18)</f>
        <v/>
      </c>
      <c r="Q46" s="96" t="str">
        <f>IF(ISBLANK(Výsledky!$BF$3),"",Výsledky!BF18)</f>
        <v/>
      </c>
      <c r="R46" s="96" t="str">
        <f>IF(ISBLANK(Výsledky!$BM$3),"",Výsledky!BM18)</f>
        <v/>
      </c>
      <c r="S46" s="96" t="str">
        <f>IF(ISBLANK(Výsledky!$BT$3),"",Výsledky!BT18)</f>
        <v/>
      </c>
      <c r="T46" s="96" t="str">
        <f>IF(ISBLANK(Výsledky!$CA$3),"",Výsledky!CA18)</f>
        <v/>
      </c>
      <c r="U46" s="96" t="str">
        <f>IF(ISBLANK(Výsledky!$CH$3),"",Výsledky!CH18)</f>
        <v/>
      </c>
      <c r="V46" s="96" t="str">
        <f>IF(ISBLANK(Výsledky!$CO$3),"",Výsledky!CO18)</f>
        <v/>
      </c>
      <c r="W46" s="96" t="str">
        <f>IF(ISBLANK(Výsledky!$CV$3),"",Výsledky!CV18)</f>
        <v/>
      </c>
      <c r="X46" s="96" t="str">
        <f>IF(ISBLANK(Výsledky!$DC$3),"",Výsledky!DC18)</f>
        <v/>
      </c>
      <c r="Y46" s="96" t="str">
        <f>IF(ISBLANK(Výsledky!$DJ$3),"",Výsledky!DJ18)</f>
        <v/>
      </c>
      <c r="Z46" s="96" t="str">
        <f>IF(ISBLANK(Výsledky!$DQ$3),"",Výsledky!DQ18)</f>
        <v/>
      </c>
      <c r="AA46" s="96" t="str">
        <f>IF(ISBLANK(Výsledky!$DX$3),"",Výsledky!DX18)</f>
        <v/>
      </c>
      <c r="AB46" s="96" t="str">
        <f>IF(ISBLANK(Výsledky!$EE$3),"",Výsledky!EE18)</f>
        <v/>
      </c>
      <c r="AC46" s="96" t="str">
        <f>IF(ISBLANK(Výsledky!$EL$3),"",Výsledky!EL18)</f>
        <v/>
      </c>
      <c r="AD46" s="96" t="str">
        <f>IF(ISBLANK(Výsledky!$ES$3),"",Výsledky!ES18)</f>
        <v/>
      </c>
      <c r="AE46" s="96" t="str">
        <f>IF(ISBLANK(Výsledky!$EZ$3),"",Výsledky!EZ18)</f>
        <v/>
      </c>
      <c r="AF46" s="96" t="str">
        <f>IF(ISBLANK(Výsledky!$FG$3),"",Výsledky!FG18)</f>
        <v/>
      </c>
      <c r="AG46" s="96" t="str">
        <f>IF(ISBLANK(Výsledky!$FN$3),"",Výsledky!FN18)</f>
        <v/>
      </c>
      <c r="AH46" s="96" t="str">
        <f>IF(ISBLANK(Výsledky!$FU$3),"",Výsledky!FU18)</f>
        <v/>
      </c>
      <c r="AI46" s="96" t="str">
        <f>IF(ISBLANK(Výsledky!$GB$3),"",Výsledky!GB18)</f>
        <v/>
      </c>
      <c r="AJ46" s="96" t="str">
        <f>IF(ISBLANK(Výsledky!$GI$3),"",Výsledky!GI18)</f>
        <v/>
      </c>
      <c r="AK46" s="96" t="str">
        <f>IF(ISBLANK(Výsledky!$GP$3),"",Výsledky!GP18)</f>
        <v/>
      </c>
      <c r="AL46" s="96" t="str">
        <f>IF(ISBLANK(Výsledky!$GW$3),"",Výsledky!GW18)</f>
        <v/>
      </c>
      <c r="AM46" s="96" t="str">
        <f>IF(ISBLANK(Výsledky!$HD$3),"",Výsledky!HD18)</f>
        <v/>
      </c>
      <c r="AN46" s="96" t="str">
        <f>IF(ISBLANK(Výsledky!$HK$3),"",Výsledky!HK18)</f>
        <v/>
      </c>
      <c r="AO46" s="96" t="str">
        <f>IF(ISBLANK(Výsledky!$HR$3),"",Výsledky!HR18)</f>
        <v/>
      </c>
      <c r="AP46" s="96" t="str">
        <f>IF(ISBLANK(Výsledky!$HY$3),"",Výsledky!HY18)</f>
        <v/>
      </c>
      <c r="AQ46" s="96" t="str">
        <f>IF(ISBLANK(Výsledky!$IF$3),"",Výsledky!IF18)</f>
        <v/>
      </c>
      <c r="AR46" s="96" t="str">
        <f>IF(ISBLANK(Výsledky!$IM$3),"",Výsledky!IM18)</f>
        <v/>
      </c>
      <c r="AS46" s="96" t="str">
        <f>IF(ISBLANK(Výsledky!$IT$3),"",Výsledky!IT18)</f>
        <v/>
      </c>
      <c r="AT46" s="96" t="str">
        <f>IF(ISBLANK(Výsledky!$JA$3),"",Výsledky!JA18)</f>
        <v/>
      </c>
      <c r="AU46" s="96" t="str">
        <f>IF(ISBLANK(Výsledky!$JH$3),"",Výsledky!JH18)</f>
        <v/>
      </c>
      <c r="AV46" s="96" t="str">
        <f>IF(ISBLANK(Výsledky!$JO$3),"",Výsledky!JO18)</f>
        <v/>
      </c>
      <c r="AW46" s="96" t="str">
        <f>IF(ISBLANK(Výsledky!$JV$3),"",Výsledky!JV18)</f>
        <v/>
      </c>
      <c r="AX46" s="96" t="str">
        <f>IF(ISBLANK(Výsledky!$KC$3),"",Výsledky!KC18)</f>
        <v/>
      </c>
      <c r="AY46" s="96" t="str">
        <f>IF(ISBLANK(Výsledky!$KJ$3),"",Výsledky!KJ18)</f>
        <v/>
      </c>
      <c r="AZ46" s="96" t="str">
        <f>IF(ISBLANK(Výsledky!$KQ$3),"",Výsledky!KQ18)</f>
        <v/>
      </c>
      <c r="BA46" s="96" t="str">
        <f>IF(ISBLANK(Výsledky!$KX$3),"",Výsledky!KX18)</f>
        <v/>
      </c>
      <c r="BB46" s="96" t="str">
        <f>IF(ISBLANK(Výsledky!$LE$3),"",Výsledky!LE18)</f>
        <v/>
      </c>
      <c r="BC46" s="96" t="str">
        <f>IF(ISBLANK(Výsledky!$LL$3),"",Výsledky!LL18)</f>
        <v/>
      </c>
      <c r="BD46" s="96" t="str">
        <f>IF(ISBLANK(Výsledky!$LS$3),"",Výsledky!LS18)</f>
        <v/>
      </c>
      <c r="BE46" s="96" t="str">
        <f>IF(ISBLANK(Výsledky!$LZ$3),"",Výsledky!LZ18)</f>
        <v/>
      </c>
      <c r="BF46" s="96" t="str">
        <f>IF(ISBLANK(Výsledky!$MG$3),"",Výsledky!MG18)</f>
        <v/>
      </c>
      <c r="BG46" s="96" t="str">
        <f>IF(ISBLANK(Výsledky!$MN$3),"",Výsledky!MN18)</f>
        <v/>
      </c>
      <c r="BH46" s="96" t="str">
        <f>IF(ISBLANK(Výsledky!$MU$3),"",Výsledky!MU18)</f>
        <v/>
      </c>
      <c r="BI46" s="96" t="str">
        <f>IF(ISBLANK(Výsledky!$NB$3),"",Výsledky!NB18)</f>
        <v/>
      </c>
      <c r="BJ46" s="96" t="str">
        <f>IF(ISBLANK(Výsledky!$NI$3),"",Výsledky!NI18)</f>
        <v/>
      </c>
      <c r="BK46" s="96" t="str">
        <f>IF(ISBLANK(Výsledky!$NP$3),"",Výsledky!NP18)</f>
        <v/>
      </c>
      <c r="BL46" s="96" t="str">
        <f>IF(ISBLANK(Výsledky!$NW$3),"",Výsledky!NW18)</f>
        <v/>
      </c>
      <c r="BM46" s="96" t="str">
        <f>IF(ISBLANK(Výsledky!$OD$3),"",Výsledky!OD18)</f>
        <v/>
      </c>
      <c r="BN46" s="96" t="str">
        <f>IF(ISBLANK(Výsledky!$OK$3),"",Výsledky!OK18)</f>
        <v/>
      </c>
      <c r="BO46" s="96" t="str">
        <f>IF(ISBLANK(Výsledky!$OR$3),"",Výsledky!OR18)</f>
        <v/>
      </c>
      <c r="BP46" s="96" t="str">
        <f>IF(ISBLANK(Výsledky!$OY$3),"",Výsledky!OY18)</f>
        <v/>
      </c>
      <c r="BQ46" s="96" t="str">
        <f>IF(ISBLANK(Výsledky!$PF$3),"",Výsledky!PF18)</f>
        <v/>
      </c>
      <c r="BR46" s="96" t="str">
        <f>IF(ISBLANK(Výsledky!$PM$3),"",Výsledky!PM18)</f>
        <v/>
      </c>
      <c r="BS46" s="96" t="str">
        <f>IF(ISBLANK(Výsledky!$PT$3),"",Výsledky!PT18)</f>
        <v/>
      </c>
      <c r="BT46" s="96" t="str">
        <f>IF(ISBLANK(Výsledky!$QA$3),"",Výsledky!QA18)</f>
        <v/>
      </c>
      <c r="BU46" s="100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>
      <c r="A47" s="1"/>
      <c r="B47" s="122" t="s">
        <v>137</v>
      </c>
      <c r="C47" s="118">
        <f>Tipy!A41</f>
        <v>63</v>
      </c>
      <c r="D47" s="113" t="str">
        <f>IF(Tipy!B41="","",Tipy!B41)</f>
        <v>Marek</v>
      </c>
      <c r="E47" s="114">
        <f>SUM(F47:J47)</f>
        <v>70</v>
      </c>
      <c r="F47" s="109">
        <f>IF(ISBLANK(Výsledky!$I$3),"-",SUM(K47:P47,R47,T47:U47,W47,Y47:AA47,AC47,AE47,AG47,AI47:AK47,AN47:AO47,AS47:AT47,AV47:AW47,AZ47,BB47:BC47,BE47:BF47,BH47,BJ47,BL47:BN47,BP47,BR47:BS47))</f>
        <v>70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>
        <f>IF(ISBLANK(Výsledky!$I$3),"",Výsledky!I47)</f>
        <v>0</v>
      </c>
      <c r="K47" s="96">
        <f>IF(ISBLANK(Výsledky!$P$3),"",Výsledky!P47)</f>
        <v>20</v>
      </c>
      <c r="L47" s="96">
        <f>IF(ISBLANK(Výsledky!$W$3),"",Výsledky!W47)</f>
        <v>0</v>
      </c>
      <c r="M47" s="96">
        <f>IF(ISBLANK(Výsledky!$AD$3),"",Výsledky!AD47)</f>
        <v>30</v>
      </c>
      <c r="N47" s="96">
        <f>IF(ISBLANK(Výsledky!$AK$3),"",Výsledky!AK47)</f>
        <v>20</v>
      </c>
      <c r="O47" s="96" t="str">
        <f>IF(ISBLANK(Výsledky!$AR$3),"",Výsledky!AR47)</f>
        <v/>
      </c>
      <c r="P47" s="96" t="str">
        <f>IF(ISBLANK(Výsledky!$AY$3),"",Výsledky!AY47)</f>
        <v/>
      </c>
      <c r="Q47" s="96" t="str">
        <f>IF(ISBLANK(Výsledky!$BF$3),"",Výsledky!BF47)</f>
        <v/>
      </c>
      <c r="R47" s="96" t="str">
        <f>IF(ISBLANK(Výsledky!$BM$3),"",Výsledky!BM47)</f>
        <v/>
      </c>
      <c r="S47" s="96" t="str">
        <f>IF(ISBLANK(Výsledky!$BT$3),"",Výsledky!BT47)</f>
        <v/>
      </c>
      <c r="T47" s="96" t="str">
        <f>IF(ISBLANK(Výsledky!$CA$3),"",Výsledky!CA47)</f>
        <v/>
      </c>
      <c r="U47" s="96" t="str">
        <f>IF(ISBLANK(Výsledky!$CH$3),"",Výsledky!CH47)</f>
        <v/>
      </c>
      <c r="V47" s="96" t="str">
        <f>IF(ISBLANK(Výsledky!$CO$3),"",Výsledky!CO47)</f>
        <v/>
      </c>
      <c r="W47" s="96" t="str">
        <f>IF(ISBLANK(Výsledky!$CV$3),"",Výsledky!CV47)</f>
        <v/>
      </c>
      <c r="X47" s="96" t="str">
        <f>IF(ISBLANK(Výsledky!$DC$3),"",Výsledky!DC47)</f>
        <v/>
      </c>
      <c r="Y47" s="96" t="str">
        <f>IF(ISBLANK(Výsledky!$DJ$3),"",Výsledky!DJ47)</f>
        <v/>
      </c>
      <c r="Z47" s="96" t="str">
        <f>IF(ISBLANK(Výsledky!$DQ$3),"",Výsledky!DQ47)</f>
        <v/>
      </c>
      <c r="AA47" s="96" t="str">
        <f>IF(ISBLANK(Výsledky!$DX$3),"",Výsledky!DX47)</f>
        <v/>
      </c>
      <c r="AB47" s="96" t="str">
        <f>IF(ISBLANK(Výsledky!$EE$3),"",Výsledky!EE47)</f>
        <v/>
      </c>
      <c r="AC47" s="96" t="str">
        <f>IF(ISBLANK(Výsledky!$EL$3),"",Výsledky!EL47)</f>
        <v/>
      </c>
      <c r="AD47" s="96" t="str">
        <f>IF(ISBLANK(Výsledky!$ES$3),"",Výsledky!ES47)</f>
        <v/>
      </c>
      <c r="AE47" s="96" t="str">
        <f>IF(ISBLANK(Výsledky!$EZ$3),"",Výsledky!EZ47)</f>
        <v/>
      </c>
      <c r="AF47" s="96" t="str">
        <f>IF(ISBLANK(Výsledky!$FG$3),"",Výsledky!FG47)</f>
        <v/>
      </c>
      <c r="AG47" s="96" t="str">
        <f>IF(ISBLANK(Výsledky!$FN$3),"",Výsledky!FN47)</f>
        <v/>
      </c>
      <c r="AH47" s="96" t="str">
        <f>IF(ISBLANK(Výsledky!$FU$3),"",Výsledky!FU47)</f>
        <v/>
      </c>
      <c r="AI47" s="96" t="str">
        <f>IF(ISBLANK(Výsledky!$GB$3),"",Výsledky!GB47)</f>
        <v/>
      </c>
      <c r="AJ47" s="96" t="str">
        <f>IF(ISBLANK(Výsledky!$GI$3),"",Výsledky!GI47)</f>
        <v/>
      </c>
      <c r="AK47" s="96" t="str">
        <f>IF(ISBLANK(Výsledky!$GP$3),"",Výsledky!GP47)</f>
        <v/>
      </c>
      <c r="AL47" s="96" t="str">
        <f>IF(ISBLANK(Výsledky!$GW$3),"",Výsledky!GW47)</f>
        <v/>
      </c>
      <c r="AM47" s="96" t="str">
        <f>IF(ISBLANK(Výsledky!$HD$3),"",Výsledky!HD47)</f>
        <v/>
      </c>
      <c r="AN47" s="96" t="str">
        <f>IF(ISBLANK(Výsledky!$HK$3),"",Výsledky!HK47)</f>
        <v/>
      </c>
      <c r="AO47" s="96" t="str">
        <f>IF(ISBLANK(Výsledky!$HR$3),"",Výsledky!HR47)</f>
        <v/>
      </c>
      <c r="AP47" s="96" t="str">
        <f>IF(ISBLANK(Výsledky!$HY$3),"",Výsledky!HY47)</f>
        <v/>
      </c>
      <c r="AQ47" s="96" t="str">
        <f>IF(ISBLANK(Výsledky!$IF$3),"",Výsledky!IF47)</f>
        <v/>
      </c>
      <c r="AR47" s="96" t="str">
        <f>IF(ISBLANK(Výsledky!$IM$3),"",Výsledky!IM47)</f>
        <v/>
      </c>
      <c r="AS47" s="96" t="str">
        <f>IF(ISBLANK(Výsledky!$IT$3),"",Výsledky!IT47)</f>
        <v/>
      </c>
      <c r="AT47" s="96" t="str">
        <f>IF(ISBLANK(Výsledky!$JA$3),"",Výsledky!JA47)</f>
        <v/>
      </c>
      <c r="AU47" s="96" t="str">
        <f>IF(ISBLANK(Výsledky!$JH$3),"",Výsledky!JH47)</f>
        <v/>
      </c>
      <c r="AV47" s="96" t="str">
        <f>IF(ISBLANK(Výsledky!$JO$3),"",Výsledky!JO47)</f>
        <v/>
      </c>
      <c r="AW47" s="96" t="str">
        <f>IF(ISBLANK(Výsledky!$JV$3),"",Výsledky!JV47)</f>
        <v/>
      </c>
      <c r="AX47" s="96" t="str">
        <f>IF(ISBLANK(Výsledky!$KC$3),"",Výsledky!KC47)</f>
        <v/>
      </c>
      <c r="AY47" s="96" t="str">
        <f>IF(ISBLANK(Výsledky!$KJ$3),"",Výsledky!KJ47)</f>
        <v/>
      </c>
      <c r="AZ47" s="96" t="str">
        <f>IF(ISBLANK(Výsledky!$KQ$3),"",Výsledky!KQ47)</f>
        <v/>
      </c>
      <c r="BA47" s="96" t="str">
        <f>IF(ISBLANK(Výsledky!$KX$3),"",Výsledky!KX47)</f>
        <v/>
      </c>
      <c r="BB47" s="96" t="str">
        <f>IF(ISBLANK(Výsledky!$LE$3),"",Výsledky!LE47)</f>
        <v/>
      </c>
      <c r="BC47" s="96" t="str">
        <f>IF(ISBLANK(Výsledky!$LL$3),"",Výsledky!LL47)</f>
        <v/>
      </c>
      <c r="BD47" s="96" t="str">
        <f>IF(ISBLANK(Výsledky!$LS$3),"",Výsledky!LS47)</f>
        <v/>
      </c>
      <c r="BE47" s="96" t="str">
        <f>IF(ISBLANK(Výsledky!$LZ$3),"",Výsledky!LZ47)</f>
        <v/>
      </c>
      <c r="BF47" s="96" t="str">
        <f>IF(ISBLANK(Výsledky!$MG$3),"",Výsledky!MG47)</f>
        <v/>
      </c>
      <c r="BG47" s="96" t="str">
        <f>IF(ISBLANK(Výsledky!$MN$3),"",Výsledky!MN47)</f>
        <v/>
      </c>
      <c r="BH47" s="96" t="str">
        <f>IF(ISBLANK(Výsledky!$MU$3),"",Výsledky!MU47)</f>
        <v/>
      </c>
      <c r="BI47" s="96" t="str">
        <f>IF(ISBLANK(Výsledky!$NB$3),"",Výsledky!NB47)</f>
        <v/>
      </c>
      <c r="BJ47" s="96" t="str">
        <f>IF(ISBLANK(Výsledky!$NI$3),"",Výsledky!NI47)</f>
        <v/>
      </c>
      <c r="BK47" s="96" t="str">
        <f>IF(ISBLANK(Výsledky!$NP$3),"",Výsledky!NP47)</f>
        <v/>
      </c>
      <c r="BL47" s="96" t="str">
        <f>IF(ISBLANK(Výsledky!$NW$3),"",Výsledky!NW47)</f>
        <v/>
      </c>
      <c r="BM47" s="96" t="str">
        <f>IF(ISBLANK(Výsledky!$OD$3),"",Výsledky!OD47)</f>
        <v/>
      </c>
      <c r="BN47" s="96" t="str">
        <f>IF(ISBLANK(Výsledky!$OK$3),"",Výsledky!OK47)</f>
        <v/>
      </c>
      <c r="BO47" s="96" t="str">
        <f>IF(ISBLANK(Výsledky!$OR$3),"",Výsledky!OR47)</f>
        <v/>
      </c>
      <c r="BP47" s="96" t="str">
        <f>IF(ISBLANK(Výsledky!$OY$3),"",Výsledky!OY47)</f>
        <v/>
      </c>
      <c r="BQ47" s="96" t="str">
        <f>IF(ISBLANK(Výsledky!$PF$3),"",Výsledky!PF47)</f>
        <v/>
      </c>
      <c r="BR47" s="96" t="str">
        <f>IF(ISBLANK(Výsledky!$PM$3),"",Výsledky!PM47)</f>
        <v/>
      </c>
      <c r="BS47" s="96" t="str">
        <f>IF(ISBLANK(Výsledky!$PT$3),"",Výsledky!PT47)</f>
        <v/>
      </c>
      <c r="BT47" s="96" t="str">
        <f>IF(ISBLANK(Výsledky!$QA$3),"",Výsledky!QA47)</f>
        <v/>
      </c>
      <c r="BU47" s="100" t="str">
        <f>IF(ISBLANK(Výsledky!$QH$3),"",Výsledky!QH47)</f>
        <v/>
      </c>
      <c r="BV47" s="8"/>
      <c r="BW47" s="11"/>
      <c r="BX47" s="12" t="str">
        <f>IF(Tipy!B50="","",Tipy!B50)</f>
        <v>netocil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>
      <c r="A48" s="1"/>
      <c r="B48" s="122" t="s">
        <v>138</v>
      </c>
      <c r="C48" s="118">
        <f>Tipy!A17</f>
        <v>67</v>
      </c>
      <c r="D48" s="113" t="str">
        <f>IF(Tipy!B17="","",Tipy!B17)</f>
        <v>Dodes</v>
      </c>
      <c r="E48" s="114">
        <f>SUM(F48:J48)</f>
        <v>70</v>
      </c>
      <c r="F48" s="109">
        <f>IF(ISBLANK(Výsledky!$I$3),"-",SUM(K48:P48,R48,T48:U48,W48,Y48:AA48,AC48,AE48,AG48,AI48:AK48,AN48:AO48,AS48:AT48,AV48:AW48,AZ48,BB48:BC48,BE48:BF48,BH48,BJ48,BL48:BN48,BP48,BR48:BS48))</f>
        <v>50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>
        <f>IF(ISBLANK(Výsledky!$I$3),"",Výsledky!I23)</f>
        <v>20</v>
      </c>
      <c r="K48" s="96">
        <f>IF(ISBLANK(Výsledky!$P$3),"",Výsledky!P23)</f>
        <v>0</v>
      </c>
      <c r="L48" s="96">
        <f>IF(ISBLANK(Výsledky!$W$3),"",Výsledky!W23)</f>
        <v>20</v>
      </c>
      <c r="M48" s="96">
        <f>IF(ISBLANK(Výsledky!$AD$3),"",Výsledky!AD23)</f>
        <v>30</v>
      </c>
      <c r="N48" s="96" t="str">
        <f>IF(ISBLANK(Výsledky!$AK$3),"",Výsledky!AK23)</f>
        <v>-</v>
      </c>
      <c r="O48" s="96" t="str">
        <f>IF(ISBLANK(Výsledky!$AR$3),"",Výsledky!AR23)</f>
        <v/>
      </c>
      <c r="P48" s="96" t="str">
        <f>IF(ISBLANK(Výsledky!$AY$3),"",Výsledky!AY23)</f>
        <v/>
      </c>
      <c r="Q48" s="96" t="str">
        <f>IF(ISBLANK(Výsledky!$BF$3),"",Výsledky!BF23)</f>
        <v/>
      </c>
      <c r="R48" s="96" t="str">
        <f>IF(ISBLANK(Výsledky!$BM$3),"",Výsledky!BM23)</f>
        <v/>
      </c>
      <c r="S48" s="96" t="str">
        <f>IF(ISBLANK(Výsledky!$BT$3),"",Výsledky!BT23)</f>
        <v/>
      </c>
      <c r="T48" s="96" t="str">
        <f>IF(ISBLANK(Výsledky!$CA$3),"",Výsledky!CA23)</f>
        <v/>
      </c>
      <c r="U48" s="96" t="str">
        <f>IF(ISBLANK(Výsledky!$CH$3),"",Výsledky!CH23)</f>
        <v/>
      </c>
      <c r="V48" s="96" t="str">
        <f>IF(ISBLANK(Výsledky!$CO$3),"",Výsledky!CO23)</f>
        <v/>
      </c>
      <c r="W48" s="96" t="str">
        <f>IF(ISBLANK(Výsledky!$CV$3),"",Výsledky!CV23)</f>
        <v/>
      </c>
      <c r="X48" s="96" t="str">
        <f>IF(ISBLANK(Výsledky!$DC$3),"",Výsledky!DC23)</f>
        <v/>
      </c>
      <c r="Y48" s="96" t="str">
        <f>IF(ISBLANK(Výsledky!$DJ$3),"",Výsledky!DJ23)</f>
        <v/>
      </c>
      <c r="Z48" s="96" t="str">
        <f>IF(ISBLANK(Výsledky!$DQ$3),"",Výsledky!DQ23)</f>
        <v/>
      </c>
      <c r="AA48" s="96" t="str">
        <f>IF(ISBLANK(Výsledky!$DX$3),"",Výsledky!DX23)</f>
        <v/>
      </c>
      <c r="AB48" s="96" t="str">
        <f>IF(ISBLANK(Výsledky!$EE$3),"",Výsledky!EE23)</f>
        <v/>
      </c>
      <c r="AC48" s="96" t="str">
        <f>IF(ISBLANK(Výsledky!$EL$3),"",Výsledky!EL23)</f>
        <v/>
      </c>
      <c r="AD48" s="96" t="str">
        <f>IF(ISBLANK(Výsledky!$ES$3),"",Výsledky!ES23)</f>
        <v/>
      </c>
      <c r="AE48" s="96" t="str">
        <f>IF(ISBLANK(Výsledky!$EZ$3),"",Výsledky!EZ23)</f>
        <v/>
      </c>
      <c r="AF48" s="96" t="str">
        <f>IF(ISBLANK(Výsledky!$FG$3),"",Výsledky!FG23)</f>
        <v/>
      </c>
      <c r="AG48" s="96" t="str">
        <f>IF(ISBLANK(Výsledky!$FN$3),"",Výsledky!FN23)</f>
        <v/>
      </c>
      <c r="AH48" s="96" t="str">
        <f>IF(ISBLANK(Výsledky!$FU$3),"",Výsledky!FU23)</f>
        <v/>
      </c>
      <c r="AI48" s="96" t="str">
        <f>IF(ISBLANK(Výsledky!$GB$3),"",Výsledky!GB23)</f>
        <v/>
      </c>
      <c r="AJ48" s="96" t="str">
        <f>IF(ISBLANK(Výsledky!$GI$3),"",Výsledky!GI23)</f>
        <v/>
      </c>
      <c r="AK48" s="96" t="str">
        <f>IF(ISBLANK(Výsledky!$GP$3),"",Výsledky!GP23)</f>
        <v/>
      </c>
      <c r="AL48" s="96" t="str">
        <f>IF(ISBLANK(Výsledky!$GW$3),"",Výsledky!GW23)</f>
        <v/>
      </c>
      <c r="AM48" s="96" t="str">
        <f>IF(ISBLANK(Výsledky!$HD$3),"",Výsledky!HD23)</f>
        <v/>
      </c>
      <c r="AN48" s="96" t="str">
        <f>IF(ISBLANK(Výsledky!$HK$3),"",Výsledky!HK23)</f>
        <v/>
      </c>
      <c r="AO48" s="96" t="str">
        <f>IF(ISBLANK(Výsledky!$HR$3),"",Výsledky!HR23)</f>
        <v/>
      </c>
      <c r="AP48" s="96" t="str">
        <f>IF(ISBLANK(Výsledky!$HY$3),"",Výsledky!HY23)</f>
        <v/>
      </c>
      <c r="AQ48" s="96" t="str">
        <f>IF(ISBLANK(Výsledky!$IF$3),"",Výsledky!IF23)</f>
        <v/>
      </c>
      <c r="AR48" s="96" t="str">
        <f>IF(ISBLANK(Výsledky!$IM$3),"",Výsledky!IM23)</f>
        <v/>
      </c>
      <c r="AS48" s="96" t="str">
        <f>IF(ISBLANK(Výsledky!$IT$3),"",Výsledky!IT23)</f>
        <v/>
      </c>
      <c r="AT48" s="96" t="str">
        <f>IF(ISBLANK(Výsledky!$JA$3),"",Výsledky!JA23)</f>
        <v/>
      </c>
      <c r="AU48" s="96" t="str">
        <f>IF(ISBLANK(Výsledky!$JH$3),"",Výsledky!JH23)</f>
        <v/>
      </c>
      <c r="AV48" s="96" t="str">
        <f>IF(ISBLANK(Výsledky!$JO$3),"",Výsledky!JO23)</f>
        <v/>
      </c>
      <c r="AW48" s="96" t="str">
        <f>IF(ISBLANK(Výsledky!$JV$3),"",Výsledky!JV23)</f>
        <v/>
      </c>
      <c r="AX48" s="96" t="str">
        <f>IF(ISBLANK(Výsledky!$KC$3),"",Výsledky!KC23)</f>
        <v/>
      </c>
      <c r="AY48" s="96" t="str">
        <f>IF(ISBLANK(Výsledky!$KJ$3),"",Výsledky!KJ23)</f>
        <v/>
      </c>
      <c r="AZ48" s="96" t="str">
        <f>IF(ISBLANK(Výsledky!$KQ$3),"",Výsledky!KQ23)</f>
        <v/>
      </c>
      <c r="BA48" s="96" t="str">
        <f>IF(ISBLANK(Výsledky!$KX$3),"",Výsledky!KX23)</f>
        <v/>
      </c>
      <c r="BB48" s="96" t="str">
        <f>IF(ISBLANK(Výsledky!$LE$3),"",Výsledky!LE23)</f>
        <v/>
      </c>
      <c r="BC48" s="96" t="str">
        <f>IF(ISBLANK(Výsledky!$LL$3),"",Výsledky!LL23)</f>
        <v/>
      </c>
      <c r="BD48" s="96" t="str">
        <f>IF(ISBLANK(Výsledky!$LS$3),"",Výsledky!LS23)</f>
        <v/>
      </c>
      <c r="BE48" s="96" t="str">
        <f>IF(ISBLANK(Výsledky!$LZ$3),"",Výsledky!LZ23)</f>
        <v/>
      </c>
      <c r="BF48" s="96" t="str">
        <f>IF(ISBLANK(Výsledky!$MG$3),"",Výsledky!MG23)</f>
        <v/>
      </c>
      <c r="BG48" s="96" t="str">
        <f>IF(ISBLANK(Výsledky!$MN$3),"",Výsledky!MN23)</f>
        <v/>
      </c>
      <c r="BH48" s="96" t="str">
        <f>IF(ISBLANK(Výsledky!$MU$3),"",Výsledky!MU23)</f>
        <v/>
      </c>
      <c r="BI48" s="96" t="str">
        <f>IF(ISBLANK(Výsledky!$NB$3),"",Výsledky!NB23)</f>
        <v/>
      </c>
      <c r="BJ48" s="96" t="str">
        <f>IF(ISBLANK(Výsledky!$NI$3),"",Výsledky!NI23)</f>
        <v/>
      </c>
      <c r="BK48" s="96" t="str">
        <f>IF(ISBLANK(Výsledky!$NP$3),"",Výsledky!NP23)</f>
        <v/>
      </c>
      <c r="BL48" s="96" t="str">
        <f>IF(ISBLANK(Výsledky!$NW$3),"",Výsledky!NW23)</f>
        <v/>
      </c>
      <c r="BM48" s="96" t="str">
        <f>IF(ISBLANK(Výsledky!$OD$3),"",Výsledky!OD23)</f>
        <v/>
      </c>
      <c r="BN48" s="96" t="str">
        <f>IF(ISBLANK(Výsledky!$OK$3),"",Výsledky!OK23)</f>
        <v/>
      </c>
      <c r="BO48" s="96" t="str">
        <f>IF(ISBLANK(Výsledky!$OR$3),"",Výsledky!OR23)</f>
        <v/>
      </c>
      <c r="BP48" s="96" t="str">
        <f>IF(ISBLANK(Výsledky!$OY$3),"",Výsledky!OY23)</f>
        <v/>
      </c>
      <c r="BQ48" s="96" t="str">
        <f>IF(ISBLANK(Výsledky!$PF$3),"",Výsledky!PF23)</f>
        <v/>
      </c>
      <c r="BR48" s="96" t="str">
        <f>IF(ISBLANK(Výsledky!$PM$3),"",Výsledky!PM23)</f>
        <v/>
      </c>
      <c r="BS48" s="96" t="str">
        <f>IF(ISBLANK(Výsledky!$PT$3),"",Výsledky!PT23)</f>
        <v/>
      </c>
      <c r="BT48" s="96" t="str">
        <f>IF(ISBLANK(Výsledky!$QA$3),"",Výsledky!QA23)</f>
        <v/>
      </c>
      <c r="BU48" s="100" t="str">
        <f>IF(ISBLANK(Výsledky!$QH$3),"",Výsledky!QH23)</f>
        <v/>
      </c>
      <c r="BV48" s="8"/>
      <c r="BW48" s="11"/>
      <c r="BX48" s="12" t="str">
        <f>IF(Tipy!B51="","",Tipy!B51)</f>
        <v>PanTof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>
      <c r="A49" s="1"/>
      <c r="B49" s="122" t="s">
        <v>139</v>
      </c>
      <c r="C49" s="118">
        <f>Tipy!A13</f>
        <v>13</v>
      </c>
      <c r="D49" s="113" t="str">
        <f>IF(Tipy!B13="","",Tipy!B13)</f>
        <v>Cali</v>
      </c>
      <c r="E49" s="114">
        <f>SUM(F49:J49)</f>
        <v>60</v>
      </c>
      <c r="F49" s="109">
        <f>IF(ISBLANK(Výsledky!$I$3),"-",SUM(K49:P49,R49,T49:U49,W49,Y49:AA49,AC49,AE49,AG49,AI49:AK49,AN49:AO49,AS49:AT49,AV49:AW49,AZ49,BB49:BC49,BE49:BF49,BH49,BJ49,BL49:BN49,BP49,BR49:BS49))</f>
        <v>60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 t="str">
        <f>IF(ISBLANK(Výsledky!$I$3),"",Výsledky!I19)</f>
        <v>-</v>
      </c>
      <c r="K49" s="96" t="str">
        <f>IF(ISBLANK(Výsledky!$P$3),"",Výsledky!P19)</f>
        <v>-</v>
      </c>
      <c r="L49" s="96">
        <f>IF(ISBLANK(Výsledky!$W$3),"",Výsledky!W19)</f>
        <v>20</v>
      </c>
      <c r="M49" s="96">
        <f>IF(ISBLANK(Výsledky!$AD$3),"",Výsledky!AD19)</f>
        <v>20</v>
      </c>
      <c r="N49" s="96">
        <f>IF(ISBLANK(Výsledky!$AK$3),"",Výsledky!AK19)</f>
        <v>20</v>
      </c>
      <c r="O49" s="96" t="str">
        <f>IF(ISBLANK(Výsledky!$AR$3),"",Výsledky!AR19)</f>
        <v/>
      </c>
      <c r="P49" s="96" t="str">
        <f>IF(ISBLANK(Výsledky!$AY$3),"",Výsledky!AY19)</f>
        <v/>
      </c>
      <c r="Q49" s="96" t="str">
        <f>IF(ISBLANK(Výsledky!$BF$3),"",Výsledky!BF19)</f>
        <v/>
      </c>
      <c r="R49" s="96" t="str">
        <f>IF(ISBLANK(Výsledky!$BM$3),"",Výsledky!BM19)</f>
        <v/>
      </c>
      <c r="S49" s="96" t="str">
        <f>IF(ISBLANK(Výsledky!$BT$3),"",Výsledky!BT19)</f>
        <v/>
      </c>
      <c r="T49" s="96" t="str">
        <f>IF(ISBLANK(Výsledky!$CA$3),"",Výsledky!CA19)</f>
        <v/>
      </c>
      <c r="U49" s="96" t="str">
        <f>IF(ISBLANK(Výsledky!$CH$3),"",Výsledky!CH19)</f>
        <v/>
      </c>
      <c r="V49" s="96" t="str">
        <f>IF(ISBLANK(Výsledky!$CO$3),"",Výsledky!CO19)</f>
        <v/>
      </c>
      <c r="W49" s="96" t="str">
        <f>IF(ISBLANK(Výsledky!$CV$3),"",Výsledky!CV19)</f>
        <v/>
      </c>
      <c r="X49" s="96" t="str">
        <f>IF(ISBLANK(Výsledky!$DC$3),"",Výsledky!DC19)</f>
        <v/>
      </c>
      <c r="Y49" s="96" t="str">
        <f>IF(ISBLANK(Výsledky!$DJ$3),"",Výsledky!DJ19)</f>
        <v/>
      </c>
      <c r="Z49" s="96" t="str">
        <f>IF(ISBLANK(Výsledky!$DQ$3),"",Výsledky!DQ19)</f>
        <v/>
      </c>
      <c r="AA49" s="96" t="str">
        <f>IF(ISBLANK(Výsledky!$DX$3),"",Výsledky!DX19)</f>
        <v/>
      </c>
      <c r="AB49" s="96" t="str">
        <f>IF(ISBLANK(Výsledky!$EE$3),"",Výsledky!EE19)</f>
        <v/>
      </c>
      <c r="AC49" s="96" t="str">
        <f>IF(ISBLANK(Výsledky!$EL$3),"",Výsledky!EL19)</f>
        <v/>
      </c>
      <c r="AD49" s="96" t="str">
        <f>IF(ISBLANK(Výsledky!$ES$3),"",Výsledky!ES19)</f>
        <v/>
      </c>
      <c r="AE49" s="96" t="str">
        <f>IF(ISBLANK(Výsledky!$EZ$3),"",Výsledky!EZ19)</f>
        <v/>
      </c>
      <c r="AF49" s="96" t="str">
        <f>IF(ISBLANK(Výsledky!$FG$3),"",Výsledky!FG19)</f>
        <v/>
      </c>
      <c r="AG49" s="96" t="str">
        <f>IF(ISBLANK(Výsledky!$FN$3),"",Výsledky!FN19)</f>
        <v/>
      </c>
      <c r="AH49" s="96" t="str">
        <f>IF(ISBLANK(Výsledky!$FU$3),"",Výsledky!FU19)</f>
        <v/>
      </c>
      <c r="AI49" s="96" t="str">
        <f>IF(ISBLANK(Výsledky!$GB$3),"",Výsledky!GB19)</f>
        <v/>
      </c>
      <c r="AJ49" s="96" t="str">
        <f>IF(ISBLANK(Výsledky!$GI$3),"",Výsledky!GI19)</f>
        <v/>
      </c>
      <c r="AK49" s="96" t="str">
        <f>IF(ISBLANK(Výsledky!$GP$3),"",Výsledky!GP19)</f>
        <v/>
      </c>
      <c r="AL49" s="96" t="str">
        <f>IF(ISBLANK(Výsledky!$GW$3),"",Výsledky!GW19)</f>
        <v/>
      </c>
      <c r="AM49" s="96" t="str">
        <f>IF(ISBLANK(Výsledky!$HD$3),"",Výsledky!HD19)</f>
        <v/>
      </c>
      <c r="AN49" s="96" t="str">
        <f>IF(ISBLANK(Výsledky!$HK$3),"",Výsledky!HK19)</f>
        <v/>
      </c>
      <c r="AO49" s="96" t="str">
        <f>IF(ISBLANK(Výsledky!$HR$3),"",Výsledky!HR19)</f>
        <v/>
      </c>
      <c r="AP49" s="96" t="str">
        <f>IF(ISBLANK(Výsledky!$HY$3),"",Výsledky!HY19)</f>
        <v/>
      </c>
      <c r="AQ49" s="96" t="str">
        <f>IF(ISBLANK(Výsledky!$IF$3),"",Výsledky!IF19)</f>
        <v/>
      </c>
      <c r="AR49" s="96" t="str">
        <f>IF(ISBLANK(Výsledky!$IM$3),"",Výsledky!IM19)</f>
        <v/>
      </c>
      <c r="AS49" s="96" t="str">
        <f>IF(ISBLANK(Výsledky!$IT$3),"",Výsledky!IT19)</f>
        <v/>
      </c>
      <c r="AT49" s="96" t="str">
        <f>IF(ISBLANK(Výsledky!$JA$3),"",Výsledky!JA19)</f>
        <v/>
      </c>
      <c r="AU49" s="96" t="str">
        <f>IF(ISBLANK(Výsledky!$JH$3),"",Výsledky!JH19)</f>
        <v/>
      </c>
      <c r="AV49" s="96" t="str">
        <f>IF(ISBLANK(Výsledky!$JO$3),"",Výsledky!JO19)</f>
        <v/>
      </c>
      <c r="AW49" s="96" t="str">
        <f>IF(ISBLANK(Výsledky!$JV$3),"",Výsledky!JV19)</f>
        <v/>
      </c>
      <c r="AX49" s="96" t="str">
        <f>IF(ISBLANK(Výsledky!$KC$3),"",Výsledky!KC19)</f>
        <v/>
      </c>
      <c r="AY49" s="96" t="str">
        <f>IF(ISBLANK(Výsledky!$KJ$3),"",Výsledky!KJ19)</f>
        <v/>
      </c>
      <c r="AZ49" s="96" t="str">
        <f>IF(ISBLANK(Výsledky!$KQ$3),"",Výsledky!KQ19)</f>
        <v/>
      </c>
      <c r="BA49" s="96" t="str">
        <f>IF(ISBLANK(Výsledky!$KX$3),"",Výsledky!KX19)</f>
        <v/>
      </c>
      <c r="BB49" s="96" t="str">
        <f>IF(ISBLANK(Výsledky!$LE$3),"",Výsledky!LE19)</f>
        <v/>
      </c>
      <c r="BC49" s="96" t="str">
        <f>IF(ISBLANK(Výsledky!$LL$3),"",Výsledky!LL19)</f>
        <v/>
      </c>
      <c r="BD49" s="96" t="str">
        <f>IF(ISBLANK(Výsledky!$LS$3),"",Výsledky!LS19)</f>
        <v/>
      </c>
      <c r="BE49" s="96" t="str">
        <f>IF(ISBLANK(Výsledky!$LZ$3),"",Výsledky!LZ19)</f>
        <v/>
      </c>
      <c r="BF49" s="96" t="str">
        <f>IF(ISBLANK(Výsledky!$MG$3),"",Výsledky!MG19)</f>
        <v/>
      </c>
      <c r="BG49" s="96" t="str">
        <f>IF(ISBLANK(Výsledky!$MN$3),"",Výsledky!MN19)</f>
        <v/>
      </c>
      <c r="BH49" s="96" t="str">
        <f>IF(ISBLANK(Výsledky!$MU$3),"",Výsledky!MU19)</f>
        <v/>
      </c>
      <c r="BI49" s="96" t="str">
        <f>IF(ISBLANK(Výsledky!$NB$3),"",Výsledky!NB19)</f>
        <v/>
      </c>
      <c r="BJ49" s="96" t="str">
        <f>IF(ISBLANK(Výsledky!$NI$3),"",Výsledky!NI19)</f>
        <v/>
      </c>
      <c r="BK49" s="96" t="str">
        <f>IF(ISBLANK(Výsledky!$NP$3),"",Výsledky!NP19)</f>
        <v/>
      </c>
      <c r="BL49" s="96" t="str">
        <f>IF(ISBLANK(Výsledky!$NW$3),"",Výsledky!NW19)</f>
        <v/>
      </c>
      <c r="BM49" s="96" t="str">
        <f>IF(ISBLANK(Výsledky!$OD$3),"",Výsledky!OD19)</f>
        <v/>
      </c>
      <c r="BN49" s="96" t="str">
        <f>IF(ISBLANK(Výsledky!$OK$3),"",Výsledky!OK19)</f>
        <v/>
      </c>
      <c r="BO49" s="96" t="str">
        <f>IF(ISBLANK(Výsledky!$OR$3),"",Výsledky!OR19)</f>
        <v/>
      </c>
      <c r="BP49" s="96" t="str">
        <f>IF(ISBLANK(Výsledky!$OY$3),"",Výsledky!OY19)</f>
        <v/>
      </c>
      <c r="BQ49" s="96" t="str">
        <f>IF(ISBLANK(Výsledky!$PF$3),"",Výsledky!PF19)</f>
        <v/>
      </c>
      <c r="BR49" s="96" t="str">
        <f>IF(ISBLANK(Výsledky!$PM$3),"",Výsledky!PM19)</f>
        <v/>
      </c>
      <c r="BS49" s="96" t="str">
        <f>IF(ISBLANK(Výsledky!$PT$3),"",Výsledky!PT19)</f>
        <v/>
      </c>
      <c r="BT49" s="96" t="str">
        <f>IF(ISBLANK(Výsledky!$QA$3),"",Výsledky!QA19)</f>
        <v/>
      </c>
      <c r="BU49" s="100" t="str">
        <f>IF(ISBLANK(Výsledky!$QH$3),"",Výsledky!QH19)</f>
        <v/>
      </c>
      <c r="BV49" s="8"/>
      <c r="BW49" s="11"/>
      <c r="BX49" s="12" t="str">
        <f>IF(Tipy!B52="","",Tipy!B52)</f>
        <v>Pato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>
      <c r="A50" s="1"/>
      <c r="B50" s="122" t="s">
        <v>140</v>
      </c>
      <c r="C50" s="118">
        <f>Tipy!A82</f>
        <v>16</v>
      </c>
      <c r="D50" s="113" t="str">
        <f>IF(Tipy!B82="","",Tipy!B82)</f>
        <v>Zamči</v>
      </c>
      <c r="E50" s="114">
        <f>SUM(F50:J50)</f>
        <v>60</v>
      </c>
      <c r="F50" s="109">
        <f>IF(ISBLANK(Výsledky!$I$3),"-",SUM(K50:P50,R50,T50:U50,W50,Y50:AA50,AC50,AE50,AG50,AI50:AK50,AN50:AO50,AS50:AT50,AV50:AW50,AZ50,BB50:BC50,BE50:BF50,BH50,BJ50,BL50:BN50,BP50,BR50:BS50))</f>
        <v>20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>
        <f>IF(ISBLANK(Výsledky!$I$3),"",Výsledky!I88)</f>
        <v>40</v>
      </c>
      <c r="K50" s="96" t="str">
        <f>IF(ISBLANK(Výsledky!$P$3),"",Výsledky!P88)</f>
        <v>-</v>
      </c>
      <c r="L50" s="96">
        <f>IF(ISBLANK(Výsledky!$W$3),"",Výsledky!W88)</f>
        <v>0</v>
      </c>
      <c r="M50" s="96">
        <f>IF(ISBLANK(Výsledky!$AD$3),"",Výsledky!AD88)</f>
        <v>20</v>
      </c>
      <c r="N50" s="96" t="str">
        <f>IF(ISBLANK(Výsledky!$AK$3),"",Výsledky!AK88)</f>
        <v>-</v>
      </c>
      <c r="O50" s="96" t="str">
        <f>IF(ISBLANK(Výsledky!$AR$3),"",Výsledky!AR88)</f>
        <v/>
      </c>
      <c r="P50" s="96" t="str">
        <f>IF(ISBLANK(Výsledky!$AY$3),"",Výsledky!AY88)</f>
        <v/>
      </c>
      <c r="Q50" s="96" t="str">
        <f>IF(ISBLANK(Výsledky!$BF$3),"",Výsledky!BF88)</f>
        <v/>
      </c>
      <c r="R50" s="96" t="str">
        <f>IF(ISBLANK(Výsledky!$BM$3),"",Výsledky!BM88)</f>
        <v/>
      </c>
      <c r="S50" s="96" t="str">
        <f>IF(ISBLANK(Výsledky!$BT$3),"",Výsledky!BT88)</f>
        <v/>
      </c>
      <c r="T50" s="96" t="str">
        <f>IF(ISBLANK(Výsledky!$CA$3),"",Výsledky!CA88)</f>
        <v/>
      </c>
      <c r="U50" s="96" t="str">
        <f>IF(ISBLANK(Výsledky!$CH$3),"",Výsledky!CH88)</f>
        <v/>
      </c>
      <c r="V50" s="96" t="str">
        <f>IF(ISBLANK(Výsledky!$CO$3),"",Výsledky!CO88)</f>
        <v/>
      </c>
      <c r="W50" s="96" t="str">
        <f>IF(ISBLANK(Výsledky!$CV$3),"",Výsledky!CV88)</f>
        <v/>
      </c>
      <c r="X50" s="96" t="str">
        <f>IF(ISBLANK(Výsledky!$DC$3),"",Výsledky!DC88)</f>
        <v/>
      </c>
      <c r="Y50" s="96" t="str">
        <f>IF(ISBLANK(Výsledky!$DJ$3),"",Výsledky!DJ88)</f>
        <v/>
      </c>
      <c r="Z50" s="96" t="str">
        <f>IF(ISBLANK(Výsledky!$DQ$3),"",Výsledky!DQ88)</f>
        <v/>
      </c>
      <c r="AA50" s="96" t="str">
        <f>IF(ISBLANK(Výsledky!$DX$3),"",Výsledky!DX88)</f>
        <v/>
      </c>
      <c r="AB50" s="96" t="str">
        <f>IF(ISBLANK(Výsledky!$EE$3),"",Výsledky!EE88)</f>
        <v/>
      </c>
      <c r="AC50" s="96" t="str">
        <f>IF(ISBLANK(Výsledky!$EL$3),"",Výsledky!EL88)</f>
        <v/>
      </c>
      <c r="AD50" s="96" t="str">
        <f>IF(ISBLANK(Výsledky!$ES$3),"",Výsledky!ES88)</f>
        <v/>
      </c>
      <c r="AE50" s="96" t="str">
        <f>IF(ISBLANK(Výsledky!$EZ$3),"",Výsledky!EZ88)</f>
        <v/>
      </c>
      <c r="AF50" s="96" t="str">
        <f>IF(ISBLANK(Výsledky!$FG$3),"",Výsledky!FG88)</f>
        <v/>
      </c>
      <c r="AG50" s="96" t="str">
        <f>IF(ISBLANK(Výsledky!$FN$3),"",Výsledky!FN88)</f>
        <v/>
      </c>
      <c r="AH50" s="96" t="str">
        <f>IF(ISBLANK(Výsledky!$FU$3),"",Výsledky!FU88)</f>
        <v/>
      </c>
      <c r="AI50" s="96" t="str">
        <f>IF(ISBLANK(Výsledky!$GB$3),"",Výsledky!GB88)</f>
        <v/>
      </c>
      <c r="AJ50" s="96" t="str">
        <f>IF(ISBLANK(Výsledky!$GI$3),"",Výsledky!GI88)</f>
        <v/>
      </c>
      <c r="AK50" s="96" t="str">
        <f>IF(ISBLANK(Výsledky!$GP$3),"",Výsledky!GP88)</f>
        <v/>
      </c>
      <c r="AL50" s="96" t="str">
        <f>IF(ISBLANK(Výsledky!$GW$3),"",Výsledky!GW88)</f>
        <v/>
      </c>
      <c r="AM50" s="96" t="str">
        <f>IF(ISBLANK(Výsledky!$HD$3),"",Výsledky!HD88)</f>
        <v/>
      </c>
      <c r="AN50" s="96" t="str">
        <f>IF(ISBLANK(Výsledky!$HK$3),"",Výsledky!HK88)</f>
        <v/>
      </c>
      <c r="AO50" s="96" t="str">
        <f>IF(ISBLANK(Výsledky!$HR$3),"",Výsledky!HR88)</f>
        <v/>
      </c>
      <c r="AP50" s="96" t="str">
        <f>IF(ISBLANK(Výsledky!$HY$3),"",Výsledky!HY88)</f>
        <v/>
      </c>
      <c r="AQ50" s="96" t="str">
        <f>IF(ISBLANK(Výsledky!$IF$3),"",Výsledky!IF88)</f>
        <v/>
      </c>
      <c r="AR50" s="96" t="str">
        <f>IF(ISBLANK(Výsledky!$IM$3),"",Výsledky!IM88)</f>
        <v/>
      </c>
      <c r="AS50" s="96" t="str">
        <f>IF(ISBLANK(Výsledky!$IT$3),"",Výsledky!IT88)</f>
        <v/>
      </c>
      <c r="AT50" s="96" t="str">
        <f>IF(ISBLANK(Výsledky!$JA$3),"",Výsledky!JA88)</f>
        <v/>
      </c>
      <c r="AU50" s="96" t="str">
        <f>IF(ISBLANK(Výsledky!$JH$3),"",Výsledky!JH88)</f>
        <v/>
      </c>
      <c r="AV50" s="96" t="str">
        <f>IF(ISBLANK(Výsledky!$JO$3),"",Výsledky!JO88)</f>
        <v/>
      </c>
      <c r="AW50" s="96" t="str">
        <f>IF(ISBLANK(Výsledky!$JV$3),"",Výsledky!JV88)</f>
        <v/>
      </c>
      <c r="AX50" s="96" t="str">
        <f>IF(ISBLANK(Výsledky!$KC$3),"",Výsledky!KC88)</f>
        <v/>
      </c>
      <c r="AY50" s="96" t="str">
        <f>IF(ISBLANK(Výsledky!$KJ$3),"",Výsledky!KJ88)</f>
        <v/>
      </c>
      <c r="AZ50" s="96" t="str">
        <f>IF(ISBLANK(Výsledky!$KQ$3),"",Výsledky!KQ88)</f>
        <v/>
      </c>
      <c r="BA50" s="96" t="str">
        <f>IF(ISBLANK(Výsledky!$KX$3),"",Výsledky!KX88)</f>
        <v/>
      </c>
      <c r="BB50" s="96" t="str">
        <f>IF(ISBLANK(Výsledky!$LE$3),"",Výsledky!LE88)</f>
        <v/>
      </c>
      <c r="BC50" s="96" t="str">
        <f>IF(ISBLANK(Výsledky!$LL$3),"",Výsledky!LL88)</f>
        <v/>
      </c>
      <c r="BD50" s="96" t="str">
        <f>IF(ISBLANK(Výsledky!$LS$3),"",Výsledky!LS88)</f>
        <v/>
      </c>
      <c r="BE50" s="96" t="str">
        <f>IF(ISBLANK(Výsledky!$LZ$3),"",Výsledky!LZ88)</f>
        <v/>
      </c>
      <c r="BF50" s="96" t="str">
        <f>IF(ISBLANK(Výsledky!$MG$3),"",Výsledky!MG88)</f>
        <v/>
      </c>
      <c r="BG50" s="96" t="str">
        <f>IF(ISBLANK(Výsledky!$MN$3),"",Výsledky!MN88)</f>
        <v/>
      </c>
      <c r="BH50" s="96" t="str">
        <f>IF(ISBLANK(Výsledky!$MU$3),"",Výsledky!MU88)</f>
        <v/>
      </c>
      <c r="BI50" s="96" t="str">
        <f>IF(ISBLANK(Výsledky!$NB$3),"",Výsledky!NB88)</f>
        <v/>
      </c>
      <c r="BJ50" s="96" t="str">
        <f>IF(ISBLANK(Výsledky!$NI$3),"",Výsledky!NI88)</f>
        <v/>
      </c>
      <c r="BK50" s="96" t="str">
        <f>IF(ISBLANK(Výsledky!$NP$3),"",Výsledky!NP88)</f>
        <v/>
      </c>
      <c r="BL50" s="96" t="str">
        <f>IF(ISBLANK(Výsledky!$NW$3),"",Výsledky!NW88)</f>
        <v/>
      </c>
      <c r="BM50" s="96" t="str">
        <f>IF(ISBLANK(Výsledky!$OD$3),"",Výsledky!OD88)</f>
        <v/>
      </c>
      <c r="BN50" s="96" t="str">
        <f>IF(ISBLANK(Výsledky!$OK$3),"",Výsledky!OK88)</f>
        <v/>
      </c>
      <c r="BO50" s="96" t="str">
        <f>IF(ISBLANK(Výsledky!$OR$3),"",Výsledky!OR88)</f>
        <v/>
      </c>
      <c r="BP50" s="96" t="str">
        <f>IF(ISBLANK(Výsledky!$OY$3),"",Výsledky!OY88)</f>
        <v/>
      </c>
      <c r="BQ50" s="96" t="str">
        <f>IF(ISBLANK(Výsledky!$PF$3),"",Výsledky!PF88)</f>
        <v/>
      </c>
      <c r="BR50" s="96" t="str">
        <f>IF(ISBLANK(Výsledky!$PM$3),"",Výsledky!PM88)</f>
        <v/>
      </c>
      <c r="BS50" s="96" t="str">
        <f>IF(ISBLANK(Výsledky!$PT$3),"",Výsledky!PT88)</f>
        <v/>
      </c>
      <c r="BT50" s="96" t="str">
        <f>IF(ISBLANK(Výsledky!$QA$3),"",Výsledky!QA88)</f>
        <v/>
      </c>
      <c r="BU50" s="100" t="str">
        <f>IF(ISBLANK(Výsledky!$QH$3),"",Výsledky!QH88)</f>
        <v/>
      </c>
      <c r="BV50" s="8"/>
      <c r="BW50" s="11"/>
      <c r="BX50" s="12" t="str">
        <f>IF(Tipy!B53="","",Tipy!B53)</f>
        <v>Patrik Gálik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>
      <c r="A51" s="1"/>
      <c r="B51" s="122" t="s">
        <v>141</v>
      </c>
      <c r="C51" s="118">
        <f>Tipy!A52</f>
        <v>17</v>
      </c>
      <c r="D51" s="113" t="str">
        <f>IF(Tipy!B52="","",Tipy!B52)</f>
        <v>Pato</v>
      </c>
      <c r="E51" s="114">
        <f>SUM(F51:J51)</f>
        <v>60</v>
      </c>
      <c r="F51" s="109">
        <f>IF(ISBLANK(Výsledky!$I$3),"-",SUM(K51:P51,R51,T51:U51,W51,Y51:AA51,AC51,AE51,AG51,AI51:AK51,AN51:AO51,AS51:AT51,AV51:AW51,AZ51,BB51:BC51,BE51:BF51,BH51,BJ51,BL51:BN51,BP51,BR51:BS51))</f>
        <v>60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 t="str">
        <f>IF(ISBLANK(Výsledky!$I$3),"",Výsledky!I58)</f>
        <v>-</v>
      </c>
      <c r="K51" s="96">
        <f>IF(ISBLANK(Výsledky!$P$3),"",Výsledky!P58)</f>
        <v>20</v>
      </c>
      <c r="L51" s="96">
        <f>IF(ISBLANK(Výsledky!$W$3),"",Výsledky!W58)</f>
        <v>0</v>
      </c>
      <c r="M51" s="96">
        <f>IF(ISBLANK(Výsledky!$AD$3),"",Výsledky!AD58)</f>
        <v>20</v>
      </c>
      <c r="N51" s="96">
        <f>IF(ISBLANK(Výsledky!$AK$3),"",Výsledky!AK58)</f>
        <v>20</v>
      </c>
      <c r="O51" s="96" t="str">
        <f>IF(ISBLANK(Výsledky!$AR$3),"",Výsledky!AR58)</f>
        <v/>
      </c>
      <c r="P51" s="96" t="str">
        <f>IF(ISBLANK(Výsledky!$AY$3),"",Výsledky!AY58)</f>
        <v/>
      </c>
      <c r="Q51" s="96" t="str">
        <f>IF(ISBLANK(Výsledky!$BF$3),"",Výsledky!BF58)</f>
        <v/>
      </c>
      <c r="R51" s="96" t="str">
        <f>IF(ISBLANK(Výsledky!$BM$3),"",Výsledky!BM58)</f>
        <v/>
      </c>
      <c r="S51" s="96" t="str">
        <f>IF(ISBLANK(Výsledky!$BT$3),"",Výsledky!BT58)</f>
        <v/>
      </c>
      <c r="T51" s="96" t="str">
        <f>IF(ISBLANK(Výsledky!$CA$3),"",Výsledky!CA58)</f>
        <v/>
      </c>
      <c r="U51" s="96" t="str">
        <f>IF(ISBLANK(Výsledky!$CH$3),"",Výsledky!CH58)</f>
        <v/>
      </c>
      <c r="V51" s="96" t="str">
        <f>IF(ISBLANK(Výsledky!$CO$3),"",Výsledky!CO58)</f>
        <v/>
      </c>
      <c r="W51" s="96" t="str">
        <f>IF(ISBLANK(Výsledky!$CV$3),"",Výsledky!CV58)</f>
        <v/>
      </c>
      <c r="X51" s="96" t="str">
        <f>IF(ISBLANK(Výsledky!$DC$3),"",Výsledky!DC58)</f>
        <v/>
      </c>
      <c r="Y51" s="96" t="str">
        <f>IF(ISBLANK(Výsledky!$DJ$3),"",Výsledky!DJ58)</f>
        <v/>
      </c>
      <c r="Z51" s="96" t="str">
        <f>IF(ISBLANK(Výsledky!$DQ$3),"",Výsledky!DQ58)</f>
        <v/>
      </c>
      <c r="AA51" s="96" t="str">
        <f>IF(ISBLANK(Výsledky!$DX$3),"",Výsledky!DX58)</f>
        <v/>
      </c>
      <c r="AB51" s="96" t="str">
        <f>IF(ISBLANK(Výsledky!$EE$3),"",Výsledky!EE58)</f>
        <v/>
      </c>
      <c r="AC51" s="96" t="str">
        <f>IF(ISBLANK(Výsledky!$EL$3),"",Výsledky!EL58)</f>
        <v/>
      </c>
      <c r="AD51" s="96" t="str">
        <f>IF(ISBLANK(Výsledky!$ES$3),"",Výsledky!ES58)</f>
        <v/>
      </c>
      <c r="AE51" s="96" t="str">
        <f>IF(ISBLANK(Výsledky!$EZ$3),"",Výsledky!EZ58)</f>
        <v/>
      </c>
      <c r="AF51" s="96" t="str">
        <f>IF(ISBLANK(Výsledky!$FG$3),"",Výsledky!FG58)</f>
        <v/>
      </c>
      <c r="AG51" s="96" t="str">
        <f>IF(ISBLANK(Výsledky!$FN$3),"",Výsledky!FN58)</f>
        <v/>
      </c>
      <c r="AH51" s="96" t="str">
        <f>IF(ISBLANK(Výsledky!$FU$3),"",Výsledky!FU58)</f>
        <v/>
      </c>
      <c r="AI51" s="96" t="str">
        <f>IF(ISBLANK(Výsledky!$GB$3),"",Výsledky!GB58)</f>
        <v/>
      </c>
      <c r="AJ51" s="96" t="str">
        <f>IF(ISBLANK(Výsledky!$GI$3),"",Výsledky!GI58)</f>
        <v/>
      </c>
      <c r="AK51" s="96" t="str">
        <f>IF(ISBLANK(Výsledky!$GP$3),"",Výsledky!GP58)</f>
        <v/>
      </c>
      <c r="AL51" s="96" t="str">
        <f>IF(ISBLANK(Výsledky!$GW$3),"",Výsledky!GW58)</f>
        <v/>
      </c>
      <c r="AM51" s="96" t="str">
        <f>IF(ISBLANK(Výsledky!$HD$3),"",Výsledky!HD58)</f>
        <v/>
      </c>
      <c r="AN51" s="96" t="str">
        <f>IF(ISBLANK(Výsledky!$HK$3),"",Výsledky!HK58)</f>
        <v/>
      </c>
      <c r="AO51" s="96" t="str">
        <f>IF(ISBLANK(Výsledky!$HR$3),"",Výsledky!HR58)</f>
        <v/>
      </c>
      <c r="AP51" s="96" t="str">
        <f>IF(ISBLANK(Výsledky!$HY$3),"",Výsledky!HY58)</f>
        <v/>
      </c>
      <c r="AQ51" s="96" t="str">
        <f>IF(ISBLANK(Výsledky!$IF$3),"",Výsledky!IF58)</f>
        <v/>
      </c>
      <c r="AR51" s="96" t="str">
        <f>IF(ISBLANK(Výsledky!$IM$3),"",Výsledky!IM58)</f>
        <v/>
      </c>
      <c r="AS51" s="96" t="str">
        <f>IF(ISBLANK(Výsledky!$IT$3),"",Výsledky!IT58)</f>
        <v/>
      </c>
      <c r="AT51" s="96" t="str">
        <f>IF(ISBLANK(Výsledky!$JA$3),"",Výsledky!JA58)</f>
        <v/>
      </c>
      <c r="AU51" s="96" t="str">
        <f>IF(ISBLANK(Výsledky!$JH$3),"",Výsledky!JH58)</f>
        <v/>
      </c>
      <c r="AV51" s="96" t="str">
        <f>IF(ISBLANK(Výsledky!$JO$3),"",Výsledky!JO58)</f>
        <v/>
      </c>
      <c r="AW51" s="96" t="str">
        <f>IF(ISBLANK(Výsledky!$JV$3),"",Výsledky!JV58)</f>
        <v/>
      </c>
      <c r="AX51" s="96" t="str">
        <f>IF(ISBLANK(Výsledky!$KC$3),"",Výsledky!KC58)</f>
        <v/>
      </c>
      <c r="AY51" s="96" t="str">
        <f>IF(ISBLANK(Výsledky!$KJ$3),"",Výsledky!KJ58)</f>
        <v/>
      </c>
      <c r="AZ51" s="96" t="str">
        <f>IF(ISBLANK(Výsledky!$KQ$3),"",Výsledky!KQ58)</f>
        <v/>
      </c>
      <c r="BA51" s="96" t="str">
        <f>IF(ISBLANK(Výsledky!$KX$3),"",Výsledky!KX58)</f>
        <v/>
      </c>
      <c r="BB51" s="96" t="str">
        <f>IF(ISBLANK(Výsledky!$LE$3),"",Výsledky!LE58)</f>
        <v/>
      </c>
      <c r="BC51" s="96" t="str">
        <f>IF(ISBLANK(Výsledky!$LL$3),"",Výsledky!LL58)</f>
        <v/>
      </c>
      <c r="BD51" s="96" t="str">
        <f>IF(ISBLANK(Výsledky!$LS$3),"",Výsledky!LS58)</f>
        <v/>
      </c>
      <c r="BE51" s="96" t="str">
        <f>IF(ISBLANK(Výsledky!$LZ$3),"",Výsledky!LZ58)</f>
        <v/>
      </c>
      <c r="BF51" s="96" t="str">
        <f>IF(ISBLANK(Výsledky!$MG$3),"",Výsledky!MG58)</f>
        <v/>
      </c>
      <c r="BG51" s="96" t="str">
        <f>IF(ISBLANK(Výsledky!$MN$3),"",Výsledky!MN58)</f>
        <v/>
      </c>
      <c r="BH51" s="96" t="str">
        <f>IF(ISBLANK(Výsledky!$MU$3),"",Výsledky!MU58)</f>
        <v/>
      </c>
      <c r="BI51" s="96" t="str">
        <f>IF(ISBLANK(Výsledky!$NB$3),"",Výsledky!NB58)</f>
        <v/>
      </c>
      <c r="BJ51" s="96" t="str">
        <f>IF(ISBLANK(Výsledky!$NI$3),"",Výsledky!NI58)</f>
        <v/>
      </c>
      <c r="BK51" s="96" t="str">
        <f>IF(ISBLANK(Výsledky!$NP$3),"",Výsledky!NP58)</f>
        <v/>
      </c>
      <c r="BL51" s="96" t="str">
        <f>IF(ISBLANK(Výsledky!$NW$3),"",Výsledky!NW58)</f>
        <v/>
      </c>
      <c r="BM51" s="96" t="str">
        <f>IF(ISBLANK(Výsledky!$OD$3),"",Výsledky!OD58)</f>
        <v/>
      </c>
      <c r="BN51" s="96" t="str">
        <f>IF(ISBLANK(Výsledky!$OK$3),"",Výsledky!OK58)</f>
        <v/>
      </c>
      <c r="BO51" s="96" t="str">
        <f>IF(ISBLANK(Výsledky!$OR$3),"",Výsledky!OR58)</f>
        <v/>
      </c>
      <c r="BP51" s="96" t="str">
        <f>IF(ISBLANK(Výsledky!$OY$3),"",Výsledky!OY58)</f>
        <v/>
      </c>
      <c r="BQ51" s="96" t="str">
        <f>IF(ISBLANK(Výsledky!$PF$3),"",Výsledky!PF58)</f>
        <v/>
      </c>
      <c r="BR51" s="96" t="str">
        <f>IF(ISBLANK(Výsledky!$PM$3),"",Výsledky!PM58)</f>
        <v/>
      </c>
      <c r="BS51" s="96" t="str">
        <f>IF(ISBLANK(Výsledky!$PT$3),"",Výsledky!PT58)</f>
        <v/>
      </c>
      <c r="BT51" s="96" t="str">
        <f>IF(ISBLANK(Výsledky!$QA$3),"",Výsledky!QA58)</f>
        <v/>
      </c>
      <c r="BU51" s="100" t="str">
        <f>IF(ISBLANK(Výsledky!$QH$3),"",Výsledky!QH58)</f>
        <v/>
      </c>
      <c r="BV51" s="8"/>
      <c r="BW51" s="11"/>
      <c r="BX51" s="12" t="str">
        <f>IF(Tipy!B54="","",Tipy!B54)</f>
        <v>pavellv85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>
      <c r="A52" s="1"/>
      <c r="B52" s="122" t="s">
        <v>142</v>
      </c>
      <c r="C52" s="118">
        <f>Tipy!A25</f>
        <v>24</v>
      </c>
      <c r="D52" s="113" t="str">
        <f>IF(Tipy!B25="","",Tipy!B25)</f>
        <v>ja</v>
      </c>
      <c r="E52" s="114">
        <f>SUM(F52:J52)</f>
        <v>60</v>
      </c>
      <c r="F52" s="109">
        <f>IF(ISBLANK(Výsledky!$I$3),"-",SUM(K52:P52,R52,T52:U52,W52,Y52:AA52,AC52,AE52,AG52,AI52:AK52,AN52:AO52,AS52:AT52,AV52:AW52,AZ52,BB52:BC52,BE52:BF52,BH52,BJ52,BL52:BN52,BP52,BR52:BS52))</f>
        <v>60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 t="str">
        <f>IF(ISBLANK(Výsledky!$I$3),"",Výsledky!I31)</f>
        <v>-</v>
      </c>
      <c r="K52" s="96">
        <f>IF(ISBLANK(Výsledky!$P$3),"",Výsledky!P31)</f>
        <v>20</v>
      </c>
      <c r="L52" s="96">
        <f>IF(ISBLANK(Výsledky!$W$3),"",Výsledky!W31)</f>
        <v>20</v>
      </c>
      <c r="M52" s="96">
        <f>IF(ISBLANK(Výsledky!$AD$3),"",Výsledky!AD31)</f>
        <v>0</v>
      </c>
      <c r="N52" s="96">
        <f>IF(ISBLANK(Výsledky!$AK$3),"",Výsledky!AK31)</f>
        <v>20</v>
      </c>
      <c r="O52" s="96" t="str">
        <f>IF(ISBLANK(Výsledky!$AR$3),"",Výsledky!AR31)</f>
        <v/>
      </c>
      <c r="P52" s="96" t="str">
        <f>IF(ISBLANK(Výsledky!$AY$3),"",Výsledky!AY31)</f>
        <v/>
      </c>
      <c r="Q52" s="96" t="str">
        <f>IF(ISBLANK(Výsledky!$BF$3),"",Výsledky!BF31)</f>
        <v/>
      </c>
      <c r="R52" s="96" t="str">
        <f>IF(ISBLANK(Výsledky!$BM$3),"",Výsledky!BM31)</f>
        <v/>
      </c>
      <c r="S52" s="96" t="str">
        <f>IF(ISBLANK(Výsledky!$BT$3),"",Výsledky!BT31)</f>
        <v/>
      </c>
      <c r="T52" s="96" t="str">
        <f>IF(ISBLANK(Výsledky!$CA$3),"",Výsledky!CA31)</f>
        <v/>
      </c>
      <c r="U52" s="96" t="str">
        <f>IF(ISBLANK(Výsledky!$CH$3),"",Výsledky!CH31)</f>
        <v/>
      </c>
      <c r="V52" s="96" t="str">
        <f>IF(ISBLANK(Výsledky!$CO$3),"",Výsledky!CO31)</f>
        <v/>
      </c>
      <c r="W52" s="96" t="str">
        <f>IF(ISBLANK(Výsledky!$CV$3),"",Výsledky!CV31)</f>
        <v/>
      </c>
      <c r="X52" s="96" t="str">
        <f>IF(ISBLANK(Výsledky!$DC$3),"",Výsledky!DC31)</f>
        <v/>
      </c>
      <c r="Y52" s="96" t="str">
        <f>IF(ISBLANK(Výsledky!$DJ$3),"",Výsledky!DJ31)</f>
        <v/>
      </c>
      <c r="Z52" s="96" t="str">
        <f>IF(ISBLANK(Výsledky!$DQ$3),"",Výsledky!DQ31)</f>
        <v/>
      </c>
      <c r="AA52" s="96" t="str">
        <f>IF(ISBLANK(Výsledky!$DX$3),"",Výsledky!DX31)</f>
        <v/>
      </c>
      <c r="AB52" s="96" t="str">
        <f>IF(ISBLANK(Výsledky!$EE$3),"",Výsledky!EE31)</f>
        <v/>
      </c>
      <c r="AC52" s="96" t="str">
        <f>IF(ISBLANK(Výsledky!$EL$3),"",Výsledky!EL31)</f>
        <v/>
      </c>
      <c r="AD52" s="96" t="str">
        <f>IF(ISBLANK(Výsledky!$ES$3),"",Výsledky!ES31)</f>
        <v/>
      </c>
      <c r="AE52" s="96" t="str">
        <f>IF(ISBLANK(Výsledky!$EZ$3),"",Výsledky!EZ31)</f>
        <v/>
      </c>
      <c r="AF52" s="96" t="str">
        <f>IF(ISBLANK(Výsledky!$FG$3),"",Výsledky!FG31)</f>
        <v/>
      </c>
      <c r="AG52" s="96" t="str">
        <f>IF(ISBLANK(Výsledky!$FN$3),"",Výsledky!FN31)</f>
        <v/>
      </c>
      <c r="AH52" s="96" t="str">
        <f>IF(ISBLANK(Výsledky!$FU$3),"",Výsledky!FU31)</f>
        <v/>
      </c>
      <c r="AI52" s="96" t="str">
        <f>IF(ISBLANK(Výsledky!$GB$3),"",Výsledky!GB31)</f>
        <v/>
      </c>
      <c r="AJ52" s="96" t="str">
        <f>IF(ISBLANK(Výsledky!$GI$3),"",Výsledky!GI31)</f>
        <v/>
      </c>
      <c r="AK52" s="96" t="str">
        <f>IF(ISBLANK(Výsledky!$GP$3),"",Výsledky!GP31)</f>
        <v/>
      </c>
      <c r="AL52" s="96" t="str">
        <f>IF(ISBLANK(Výsledky!$GW$3),"",Výsledky!GW31)</f>
        <v/>
      </c>
      <c r="AM52" s="96" t="str">
        <f>IF(ISBLANK(Výsledky!$HD$3),"",Výsledky!HD31)</f>
        <v/>
      </c>
      <c r="AN52" s="96" t="str">
        <f>IF(ISBLANK(Výsledky!$HK$3),"",Výsledky!HK31)</f>
        <v/>
      </c>
      <c r="AO52" s="96" t="str">
        <f>IF(ISBLANK(Výsledky!$HR$3),"",Výsledky!HR31)</f>
        <v/>
      </c>
      <c r="AP52" s="96" t="str">
        <f>IF(ISBLANK(Výsledky!$HY$3),"",Výsledky!HY31)</f>
        <v/>
      </c>
      <c r="AQ52" s="96" t="str">
        <f>IF(ISBLANK(Výsledky!$IF$3),"",Výsledky!IF31)</f>
        <v/>
      </c>
      <c r="AR52" s="96" t="str">
        <f>IF(ISBLANK(Výsledky!$IM$3),"",Výsledky!IM31)</f>
        <v/>
      </c>
      <c r="AS52" s="96" t="str">
        <f>IF(ISBLANK(Výsledky!$IT$3),"",Výsledky!IT31)</f>
        <v/>
      </c>
      <c r="AT52" s="96" t="str">
        <f>IF(ISBLANK(Výsledky!$JA$3),"",Výsledky!JA31)</f>
        <v/>
      </c>
      <c r="AU52" s="96" t="str">
        <f>IF(ISBLANK(Výsledky!$JH$3),"",Výsledky!JH31)</f>
        <v/>
      </c>
      <c r="AV52" s="96" t="str">
        <f>IF(ISBLANK(Výsledky!$JO$3),"",Výsledky!JO31)</f>
        <v/>
      </c>
      <c r="AW52" s="96" t="str">
        <f>IF(ISBLANK(Výsledky!$JV$3),"",Výsledky!JV31)</f>
        <v/>
      </c>
      <c r="AX52" s="96" t="str">
        <f>IF(ISBLANK(Výsledky!$KC$3),"",Výsledky!KC31)</f>
        <v/>
      </c>
      <c r="AY52" s="96" t="str">
        <f>IF(ISBLANK(Výsledky!$KJ$3),"",Výsledky!KJ31)</f>
        <v/>
      </c>
      <c r="AZ52" s="96" t="str">
        <f>IF(ISBLANK(Výsledky!$KQ$3),"",Výsledky!KQ31)</f>
        <v/>
      </c>
      <c r="BA52" s="96" t="str">
        <f>IF(ISBLANK(Výsledky!$KX$3),"",Výsledky!KX31)</f>
        <v/>
      </c>
      <c r="BB52" s="96" t="str">
        <f>IF(ISBLANK(Výsledky!$LE$3),"",Výsledky!LE31)</f>
        <v/>
      </c>
      <c r="BC52" s="96" t="str">
        <f>IF(ISBLANK(Výsledky!$LL$3),"",Výsledky!LL31)</f>
        <v/>
      </c>
      <c r="BD52" s="96" t="str">
        <f>IF(ISBLANK(Výsledky!$LS$3),"",Výsledky!LS31)</f>
        <v/>
      </c>
      <c r="BE52" s="96" t="str">
        <f>IF(ISBLANK(Výsledky!$LZ$3),"",Výsledky!LZ31)</f>
        <v/>
      </c>
      <c r="BF52" s="96" t="str">
        <f>IF(ISBLANK(Výsledky!$MG$3),"",Výsledky!MG31)</f>
        <v/>
      </c>
      <c r="BG52" s="96" t="str">
        <f>IF(ISBLANK(Výsledky!$MN$3),"",Výsledky!MN31)</f>
        <v/>
      </c>
      <c r="BH52" s="96" t="str">
        <f>IF(ISBLANK(Výsledky!$MU$3),"",Výsledky!MU31)</f>
        <v/>
      </c>
      <c r="BI52" s="96" t="str">
        <f>IF(ISBLANK(Výsledky!$NB$3),"",Výsledky!NB31)</f>
        <v/>
      </c>
      <c r="BJ52" s="96" t="str">
        <f>IF(ISBLANK(Výsledky!$NI$3),"",Výsledky!NI31)</f>
        <v/>
      </c>
      <c r="BK52" s="96" t="str">
        <f>IF(ISBLANK(Výsledky!$NP$3),"",Výsledky!NP31)</f>
        <v/>
      </c>
      <c r="BL52" s="96" t="str">
        <f>IF(ISBLANK(Výsledky!$NW$3),"",Výsledky!NW31)</f>
        <v/>
      </c>
      <c r="BM52" s="96" t="str">
        <f>IF(ISBLANK(Výsledky!$OD$3),"",Výsledky!OD31)</f>
        <v/>
      </c>
      <c r="BN52" s="96" t="str">
        <f>IF(ISBLANK(Výsledky!$OK$3),"",Výsledky!OK31)</f>
        <v/>
      </c>
      <c r="BO52" s="96" t="str">
        <f>IF(ISBLANK(Výsledky!$OR$3),"",Výsledky!OR31)</f>
        <v/>
      </c>
      <c r="BP52" s="96" t="str">
        <f>IF(ISBLANK(Výsledky!$OY$3),"",Výsledky!OY31)</f>
        <v/>
      </c>
      <c r="BQ52" s="96" t="str">
        <f>IF(ISBLANK(Výsledky!$PF$3),"",Výsledky!PF31)</f>
        <v/>
      </c>
      <c r="BR52" s="96" t="str">
        <f>IF(ISBLANK(Výsledky!$PM$3),"",Výsledky!PM31)</f>
        <v/>
      </c>
      <c r="BS52" s="96" t="str">
        <f>IF(ISBLANK(Výsledky!$PT$3),"",Výsledky!PT31)</f>
        <v/>
      </c>
      <c r="BT52" s="96" t="str">
        <f>IF(ISBLANK(Výsledky!$QA$3),"",Výsledky!QA31)</f>
        <v/>
      </c>
      <c r="BU52" s="100" t="str">
        <f>IF(ISBLANK(Výsledky!$QH$3),"",Výsledky!QH31)</f>
        <v/>
      </c>
      <c r="BV52" s="8"/>
      <c r="BW52" s="11"/>
      <c r="BX52" s="12" t="str">
        <f>IF(Tipy!B55="","",Tipy!B55)</f>
        <v>Pedro8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>
      <c r="A53" s="1"/>
      <c r="B53" s="122" t="s">
        <v>143</v>
      </c>
      <c r="C53" s="118">
        <f>Tipy!A16</f>
        <v>44</v>
      </c>
      <c r="D53" s="113" t="str">
        <f>IF(Tipy!B16="","",Tipy!B16)</f>
        <v>Diogoal</v>
      </c>
      <c r="E53" s="114">
        <f>SUM(F53:J53)</f>
        <v>60</v>
      </c>
      <c r="F53" s="109">
        <f>IF(ISBLANK(Výsledky!$I$3),"-",SUM(K53:P53,R53,T53:U53,W53,Y53:AA53,AC53,AE53,AG53,AI53:AK53,AN53:AO53,AS53:AT53,AV53:AW53,AZ53,BB53:BC53,BE53:BF53,BH53,BJ53,BL53:BN53,BP53,BR53:BS53))</f>
        <v>40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>
        <f>IF(ISBLANK(Výsledky!$I$3),"",Výsledky!I22)</f>
        <v>20</v>
      </c>
      <c r="K53" s="96" t="str">
        <f>IF(ISBLANK(Výsledky!$P$3),"",Výsledky!P22)</f>
        <v>-</v>
      </c>
      <c r="L53" s="96">
        <f>IF(ISBLANK(Výsledky!$W$3),"",Výsledky!W22)</f>
        <v>0</v>
      </c>
      <c r="M53" s="96">
        <f>IF(ISBLANK(Výsledky!$AD$3),"",Výsledky!AD22)</f>
        <v>0</v>
      </c>
      <c r="N53" s="96">
        <f>IF(ISBLANK(Výsledky!$AK$3),"",Výsledky!AK22)</f>
        <v>40</v>
      </c>
      <c r="O53" s="96" t="str">
        <f>IF(ISBLANK(Výsledky!$AR$3),"",Výsledky!AR22)</f>
        <v/>
      </c>
      <c r="P53" s="96" t="str">
        <f>IF(ISBLANK(Výsledky!$AY$3),"",Výsledky!AY22)</f>
        <v/>
      </c>
      <c r="Q53" s="96" t="str">
        <f>IF(ISBLANK(Výsledky!$BF$3),"",Výsledky!BF22)</f>
        <v/>
      </c>
      <c r="R53" s="96" t="str">
        <f>IF(ISBLANK(Výsledky!$BM$3),"",Výsledky!BM22)</f>
        <v/>
      </c>
      <c r="S53" s="96" t="str">
        <f>IF(ISBLANK(Výsledky!$BT$3),"",Výsledky!BT22)</f>
        <v/>
      </c>
      <c r="T53" s="96" t="str">
        <f>IF(ISBLANK(Výsledky!$CA$3),"",Výsledky!CA22)</f>
        <v/>
      </c>
      <c r="U53" s="96" t="str">
        <f>IF(ISBLANK(Výsledky!$CH$3),"",Výsledky!CH22)</f>
        <v/>
      </c>
      <c r="V53" s="96" t="str">
        <f>IF(ISBLANK(Výsledky!$CO$3),"",Výsledky!CO22)</f>
        <v/>
      </c>
      <c r="W53" s="96" t="str">
        <f>IF(ISBLANK(Výsledky!$CV$3),"",Výsledky!CV22)</f>
        <v/>
      </c>
      <c r="X53" s="96" t="str">
        <f>IF(ISBLANK(Výsledky!$DC$3),"",Výsledky!DC22)</f>
        <v/>
      </c>
      <c r="Y53" s="96" t="str">
        <f>IF(ISBLANK(Výsledky!$DJ$3),"",Výsledky!DJ22)</f>
        <v/>
      </c>
      <c r="Z53" s="96" t="str">
        <f>IF(ISBLANK(Výsledky!$DQ$3),"",Výsledky!DQ22)</f>
        <v/>
      </c>
      <c r="AA53" s="96" t="str">
        <f>IF(ISBLANK(Výsledky!$DX$3),"",Výsledky!DX22)</f>
        <v/>
      </c>
      <c r="AB53" s="96" t="str">
        <f>IF(ISBLANK(Výsledky!$EE$3),"",Výsledky!EE22)</f>
        <v/>
      </c>
      <c r="AC53" s="96" t="str">
        <f>IF(ISBLANK(Výsledky!$EL$3),"",Výsledky!EL22)</f>
        <v/>
      </c>
      <c r="AD53" s="96" t="str">
        <f>IF(ISBLANK(Výsledky!$ES$3),"",Výsledky!ES22)</f>
        <v/>
      </c>
      <c r="AE53" s="96" t="str">
        <f>IF(ISBLANK(Výsledky!$EZ$3),"",Výsledky!EZ22)</f>
        <v/>
      </c>
      <c r="AF53" s="96" t="str">
        <f>IF(ISBLANK(Výsledky!$FG$3),"",Výsledky!FG22)</f>
        <v/>
      </c>
      <c r="AG53" s="96" t="str">
        <f>IF(ISBLANK(Výsledky!$FN$3),"",Výsledky!FN22)</f>
        <v/>
      </c>
      <c r="AH53" s="96" t="str">
        <f>IF(ISBLANK(Výsledky!$FU$3),"",Výsledky!FU22)</f>
        <v/>
      </c>
      <c r="AI53" s="96" t="str">
        <f>IF(ISBLANK(Výsledky!$GB$3),"",Výsledky!GB22)</f>
        <v/>
      </c>
      <c r="AJ53" s="96" t="str">
        <f>IF(ISBLANK(Výsledky!$GI$3),"",Výsledky!GI22)</f>
        <v/>
      </c>
      <c r="AK53" s="96" t="str">
        <f>IF(ISBLANK(Výsledky!$GP$3),"",Výsledky!GP22)</f>
        <v/>
      </c>
      <c r="AL53" s="96" t="str">
        <f>IF(ISBLANK(Výsledky!$GW$3),"",Výsledky!GW22)</f>
        <v/>
      </c>
      <c r="AM53" s="96" t="str">
        <f>IF(ISBLANK(Výsledky!$HD$3),"",Výsledky!HD22)</f>
        <v/>
      </c>
      <c r="AN53" s="96" t="str">
        <f>IF(ISBLANK(Výsledky!$HK$3),"",Výsledky!HK22)</f>
        <v/>
      </c>
      <c r="AO53" s="96" t="str">
        <f>IF(ISBLANK(Výsledky!$HR$3),"",Výsledky!HR22)</f>
        <v/>
      </c>
      <c r="AP53" s="96" t="str">
        <f>IF(ISBLANK(Výsledky!$HY$3),"",Výsledky!HY22)</f>
        <v/>
      </c>
      <c r="AQ53" s="96" t="str">
        <f>IF(ISBLANK(Výsledky!$IF$3),"",Výsledky!IF22)</f>
        <v/>
      </c>
      <c r="AR53" s="96" t="str">
        <f>IF(ISBLANK(Výsledky!$IM$3),"",Výsledky!IM22)</f>
        <v/>
      </c>
      <c r="AS53" s="96" t="str">
        <f>IF(ISBLANK(Výsledky!$IT$3),"",Výsledky!IT22)</f>
        <v/>
      </c>
      <c r="AT53" s="96" t="str">
        <f>IF(ISBLANK(Výsledky!$JA$3),"",Výsledky!JA22)</f>
        <v/>
      </c>
      <c r="AU53" s="96" t="str">
        <f>IF(ISBLANK(Výsledky!$JH$3),"",Výsledky!JH22)</f>
        <v/>
      </c>
      <c r="AV53" s="96" t="str">
        <f>IF(ISBLANK(Výsledky!$JO$3),"",Výsledky!JO22)</f>
        <v/>
      </c>
      <c r="AW53" s="96" t="str">
        <f>IF(ISBLANK(Výsledky!$JV$3),"",Výsledky!JV22)</f>
        <v/>
      </c>
      <c r="AX53" s="96" t="str">
        <f>IF(ISBLANK(Výsledky!$KC$3),"",Výsledky!KC22)</f>
        <v/>
      </c>
      <c r="AY53" s="96" t="str">
        <f>IF(ISBLANK(Výsledky!$KJ$3),"",Výsledky!KJ22)</f>
        <v/>
      </c>
      <c r="AZ53" s="96" t="str">
        <f>IF(ISBLANK(Výsledky!$KQ$3),"",Výsledky!KQ22)</f>
        <v/>
      </c>
      <c r="BA53" s="96" t="str">
        <f>IF(ISBLANK(Výsledky!$KX$3),"",Výsledky!KX22)</f>
        <v/>
      </c>
      <c r="BB53" s="96" t="str">
        <f>IF(ISBLANK(Výsledky!$LE$3),"",Výsledky!LE22)</f>
        <v/>
      </c>
      <c r="BC53" s="96" t="str">
        <f>IF(ISBLANK(Výsledky!$LL$3),"",Výsledky!LL22)</f>
        <v/>
      </c>
      <c r="BD53" s="96" t="str">
        <f>IF(ISBLANK(Výsledky!$LS$3),"",Výsledky!LS22)</f>
        <v/>
      </c>
      <c r="BE53" s="96" t="str">
        <f>IF(ISBLANK(Výsledky!$LZ$3),"",Výsledky!LZ22)</f>
        <v/>
      </c>
      <c r="BF53" s="96" t="str">
        <f>IF(ISBLANK(Výsledky!$MG$3),"",Výsledky!MG22)</f>
        <v/>
      </c>
      <c r="BG53" s="96" t="str">
        <f>IF(ISBLANK(Výsledky!$MN$3),"",Výsledky!MN22)</f>
        <v/>
      </c>
      <c r="BH53" s="96" t="str">
        <f>IF(ISBLANK(Výsledky!$MU$3),"",Výsledky!MU22)</f>
        <v/>
      </c>
      <c r="BI53" s="96" t="str">
        <f>IF(ISBLANK(Výsledky!$NB$3),"",Výsledky!NB22)</f>
        <v/>
      </c>
      <c r="BJ53" s="96" t="str">
        <f>IF(ISBLANK(Výsledky!$NI$3),"",Výsledky!NI22)</f>
        <v/>
      </c>
      <c r="BK53" s="96" t="str">
        <f>IF(ISBLANK(Výsledky!$NP$3),"",Výsledky!NP22)</f>
        <v/>
      </c>
      <c r="BL53" s="96" t="str">
        <f>IF(ISBLANK(Výsledky!$NW$3),"",Výsledky!NW22)</f>
        <v/>
      </c>
      <c r="BM53" s="96" t="str">
        <f>IF(ISBLANK(Výsledky!$OD$3),"",Výsledky!OD22)</f>
        <v/>
      </c>
      <c r="BN53" s="96" t="str">
        <f>IF(ISBLANK(Výsledky!$OK$3),"",Výsledky!OK22)</f>
        <v/>
      </c>
      <c r="BO53" s="96" t="str">
        <f>IF(ISBLANK(Výsledky!$OR$3),"",Výsledky!OR22)</f>
        <v/>
      </c>
      <c r="BP53" s="96" t="str">
        <f>IF(ISBLANK(Výsledky!$OY$3),"",Výsledky!OY22)</f>
        <v/>
      </c>
      <c r="BQ53" s="96" t="str">
        <f>IF(ISBLANK(Výsledky!$PF$3),"",Výsledky!PF22)</f>
        <v/>
      </c>
      <c r="BR53" s="96" t="str">
        <f>IF(ISBLANK(Výsledky!$PM$3),"",Výsledky!PM22)</f>
        <v/>
      </c>
      <c r="BS53" s="96" t="str">
        <f>IF(ISBLANK(Výsledky!$PT$3),"",Výsledky!PT22)</f>
        <v/>
      </c>
      <c r="BT53" s="96" t="str">
        <f>IF(ISBLANK(Výsledky!$QA$3),"",Výsledky!QA22)</f>
        <v/>
      </c>
      <c r="BU53" s="100" t="str">
        <f>IF(ISBLANK(Výsledky!$QH$3),"",Výsledky!QH22)</f>
        <v/>
      </c>
      <c r="BV53" s="8"/>
      <c r="BW53" s="11"/>
      <c r="BX53" s="12" t="str">
        <f>IF(Tipy!B56="","",Tipy!B56)</f>
        <v>Peter Bajči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>
      <c r="A54" s="1"/>
      <c r="B54" s="122" t="s">
        <v>144</v>
      </c>
      <c r="C54" s="118">
        <f>Tipy!A11</f>
        <v>59</v>
      </c>
      <c r="D54" s="113" t="str">
        <f>IF(Tipy!B11="","",Tipy!B11)</f>
        <v>boss</v>
      </c>
      <c r="E54" s="114">
        <f>SUM(F54:J54)</f>
        <v>60</v>
      </c>
      <c r="F54" s="109">
        <f>IF(ISBLANK(Výsledky!$I$3),"-",SUM(K54:P54,R54,T54:U54,W54,Y54:AA54,AC54,AE54,AG54,AI54:AK54,AN54:AO54,AS54:AT54,AV54:AW54,AZ54,BB54:BC54,BE54:BF54,BH54,BJ54,BL54:BN54,BP54,BR54:BS54))</f>
        <v>60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 t="str">
        <f>IF(ISBLANK(Výsledky!$I$3),"",Výsledky!I17)</f>
        <v>-</v>
      </c>
      <c r="K54" s="96">
        <f>IF(ISBLANK(Výsledky!$P$3),"",Výsledky!P17)</f>
        <v>20</v>
      </c>
      <c r="L54" s="96">
        <f>IF(ISBLANK(Výsledky!$W$3),"",Výsledky!W17)</f>
        <v>0</v>
      </c>
      <c r="M54" s="96">
        <f>IF(ISBLANK(Výsledky!$AD$3),"",Výsledky!AD17)</f>
        <v>20</v>
      </c>
      <c r="N54" s="96">
        <f>IF(ISBLANK(Výsledky!$AK$3),"",Výsledky!AK17)</f>
        <v>20</v>
      </c>
      <c r="O54" s="96" t="str">
        <f>IF(ISBLANK(Výsledky!$AR$3),"",Výsledky!AR17)</f>
        <v/>
      </c>
      <c r="P54" s="96" t="str">
        <f>IF(ISBLANK(Výsledky!$AY$3),"",Výsledky!AY17)</f>
        <v/>
      </c>
      <c r="Q54" s="96" t="str">
        <f>IF(ISBLANK(Výsledky!$BF$3),"",Výsledky!BF17)</f>
        <v/>
      </c>
      <c r="R54" s="96" t="str">
        <f>IF(ISBLANK(Výsledky!$BM$3),"",Výsledky!BM17)</f>
        <v/>
      </c>
      <c r="S54" s="96" t="str">
        <f>IF(ISBLANK(Výsledky!$BT$3),"",Výsledky!BT17)</f>
        <v/>
      </c>
      <c r="T54" s="96" t="str">
        <f>IF(ISBLANK(Výsledky!$CA$3),"",Výsledky!CA17)</f>
        <v/>
      </c>
      <c r="U54" s="96" t="str">
        <f>IF(ISBLANK(Výsledky!$CH$3),"",Výsledky!CH17)</f>
        <v/>
      </c>
      <c r="V54" s="96" t="str">
        <f>IF(ISBLANK(Výsledky!$CO$3),"",Výsledky!CO17)</f>
        <v/>
      </c>
      <c r="W54" s="96" t="str">
        <f>IF(ISBLANK(Výsledky!$CV$3),"",Výsledky!CV17)</f>
        <v/>
      </c>
      <c r="X54" s="96" t="str">
        <f>IF(ISBLANK(Výsledky!$DC$3),"",Výsledky!DC17)</f>
        <v/>
      </c>
      <c r="Y54" s="96" t="str">
        <f>IF(ISBLANK(Výsledky!$DJ$3),"",Výsledky!DJ17)</f>
        <v/>
      </c>
      <c r="Z54" s="96" t="str">
        <f>IF(ISBLANK(Výsledky!$DQ$3),"",Výsledky!DQ17)</f>
        <v/>
      </c>
      <c r="AA54" s="96" t="str">
        <f>IF(ISBLANK(Výsledky!$DX$3),"",Výsledky!DX17)</f>
        <v/>
      </c>
      <c r="AB54" s="96" t="str">
        <f>IF(ISBLANK(Výsledky!$EE$3),"",Výsledky!EE17)</f>
        <v/>
      </c>
      <c r="AC54" s="96" t="str">
        <f>IF(ISBLANK(Výsledky!$EL$3),"",Výsledky!EL17)</f>
        <v/>
      </c>
      <c r="AD54" s="96" t="str">
        <f>IF(ISBLANK(Výsledky!$ES$3),"",Výsledky!ES17)</f>
        <v/>
      </c>
      <c r="AE54" s="96" t="str">
        <f>IF(ISBLANK(Výsledky!$EZ$3),"",Výsledky!EZ17)</f>
        <v/>
      </c>
      <c r="AF54" s="96" t="str">
        <f>IF(ISBLANK(Výsledky!$FG$3),"",Výsledky!FG17)</f>
        <v/>
      </c>
      <c r="AG54" s="96" t="str">
        <f>IF(ISBLANK(Výsledky!$FN$3),"",Výsledky!FN17)</f>
        <v/>
      </c>
      <c r="AH54" s="96" t="str">
        <f>IF(ISBLANK(Výsledky!$FU$3),"",Výsledky!FU17)</f>
        <v/>
      </c>
      <c r="AI54" s="96" t="str">
        <f>IF(ISBLANK(Výsledky!$GB$3),"",Výsledky!GB17)</f>
        <v/>
      </c>
      <c r="AJ54" s="96" t="str">
        <f>IF(ISBLANK(Výsledky!$GI$3),"",Výsledky!GI17)</f>
        <v/>
      </c>
      <c r="AK54" s="96" t="str">
        <f>IF(ISBLANK(Výsledky!$GP$3),"",Výsledky!GP17)</f>
        <v/>
      </c>
      <c r="AL54" s="96" t="str">
        <f>IF(ISBLANK(Výsledky!$GW$3),"",Výsledky!GW17)</f>
        <v/>
      </c>
      <c r="AM54" s="96" t="str">
        <f>IF(ISBLANK(Výsledky!$HD$3),"",Výsledky!HD17)</f>
        <v/>
      </c>
      <c r="AN54" s="96" t="str">
        <f>IF(ISBLANK(Výsledky!$HK$3),"",Výsledky!HK17)</f>
        <v/>
      </c>
      <c r="AO54" s="96" t="str">
        <f>IF(ISBLANK(Výsledky!$HR$3),"",Výsledky!HR17)</f>
        <v/>
      </c>
      <c r="AP54" s="96" t="str">
        <f>IF(ISBLANK(Výsledky!$HY$3),"",Výsledky!HY17)</f>
        <v/>
      </c>
      <c r="AQ54" s="96" t="str">
        <f>IF(ISBLANK(Výsledky!$IF$3),"",Výsledky!IF17)</f>
        <v/>
      </c>
      <c r="AR54" s="96" t="str">
        <f>IF(ISBLANK(Výsledky!$IM$3),"",Výsledky!IM17)</f>
        <v/>
      </c>
      <c r="AS54" s="96" t="str">
        <f>IF(ISBLANK(Výsledky!$IT$3),"",Výsledky!IT17)</f>
        <v/>
      </c>
      <c r="AT54" s="96" t="str">
        <f>IF(ISBLANK(Výsledky!$JA$3),"",Výsledky!JA17)</f>
        <v/>
      </c>
      <c r="AU54" s="96" t="str">
        <f>IF(ISBLANK(Výsledky!$JH$3),"",Výsledky!JH17)</f>
        <v/>
      </c>
      <c r="AV54" s="96" t="str">
        <f>IF(ISBLANK(Výsledky!$JO$3),"",Výsledky!JO17)</f>
        <v/>
      </c>
      <c r="AW54" s="96" t="str">
        <f>IF(ISBLANK(Výsledky!$JV$3),"",Výsledky!JV17)</f>
        <v/>
      </c>
      <c r="AX54" s="96" t="str">
        <f>IF(ISBLANK(Výsledky!$KC$3),"",Výsledky!KC17)</f>
        <v/>
      </c>
      <c r="AY54" s="96" t="str">
        <f>IF(ISBLANK(Výsledky!$KJ$3),"",Výsledky!KJ17)</f>
        <v/>
      </c>
      <c r="AZ54" s="96" t="str">
        <f>IF(ISBLANK(Výsledky!$KQ$3),"",Výsledky!KQ17)</f>
        <v/>
      </c>
      <c r="BA54" s="96" t="str">
        <f>IF(ISBLANK(Výsledky!$KX$3),"",Výsledky!KX17)</f>
        <v/>
      </c>
      <c r="BB54" s="96" t="str">
        <f>IF(ISBLANK(Výsledky!$LE$3),"",Výsledky!LE17)</f>
        <v/>
      </c>
      <c r="BC54" s="96" t="str">
        <f>IF(ISBLANK(Výsledky!$LL$3),"",Výsledky!LL17)</f>
        <v/>
      </c>
      <c r="BD54" s="96" t="str">
        <f>IF(ISBLANK(Výsledky!$LS$3),"",Výsledky!LS17)</f>
        <v/>
      </c>
      <c r="BE54" s="96" t="str">
        <f>IF(ISBLANK(Výsledky!$LZ$3),"",Výsledky!LZ17)</f>
        <v/>
      </c>
      <c r="BF54" s="96" t="str">
        <f>IF(ISBLANK(Výsledky!$MG$3),"",Výsledky!MG17)</f>
        <v/>
      </c>
      <c r="BG54" s="96" t="str">
        <f>IF(ISBLANK(Výsledky!$MN$3),"",Výsledky!MN17)</f>
        <v/>
      </c>
      <c r="BH54" s="96" t="str">
        <f>IF(ISBLANK(Výsledky!$MU$3),"",Výsledky!MU17)</f>
        <v/>
      </c>
      <c r="BI54" s="96" t="str">
        <f>IF(ISBLANK(Výsledky!$NB$3),"",Výsledky!NB17)</f>
        <v/>
      </c>
      <c r="BJ54" s="96" t="str">
        <f>IF(ISBLANK(Výsledky!$NI$3),"",Výsledky!NI17)</f>
        <v/>
      </c>
      <c r="BK54" s="96" t="str">
        <f>IF(ISBLANK(Výsledky!$NP$3),"",Výsledky!NP17)</f>
        <v/>
      </c>
      <c r="BL54" s="96" t="str">
        <f>IF(ISBLANK(Výsledky!$NW$3),"",Výsledky!NW17)</f>
        <v/>
      </c>
      <c r="BM54" s="96" t="str">
        <f>IF(ISBLANK(Výsledky!$OD$3),"",Výsledky!OD17)</f>
        <v/>
      </c>
      <c r="BN54" s="96" t="str">
        <f>IF(ISBLANK(Výsledky!$OK$3),"",Výsledky!OK17)</f>
        <v/>
      </c>
      <c r="BO54" s="96" t="str">
        <f>IF(ISBLANK(Výsledky!$OR$3),"",Výsledky!OR17)</f>
        <v/>
      </c>
      <c r="BP54" s="96" t="str">
        <f>IF(ISBLANK(Výsledky!$OY$3),"",Výsledky!OY17)</f>
        <v/>
      </c>
      <c r="BQ54" s="96" t="str">
        <f>IF(ISBLANK(Výsledky!$PF$3),"",Výsledky!PF17)</f>
        <v/>
      </c>
      <c r="BR54" s="96" t="str">
        <f>IF(ISBLANK(Výsledky!$PM$3),"",Výsledky!PM17)</f>
        <v/>
      </c>
      <c r="BS54" s="96" t="str">
        <f>IF(ISBLANK(Výsledky!$PT$3),"",Výsledky!PT17)</f>
        <v/>
      </c>
      <c r="BT54" s="96" t="str">
        <f>IF(ISBLANK(Výsledky!$QA$3),"",Výsledky!QA17)</f>
        <v/>
      </c>
      <c r="BU54" s="100" t="str">
        <f>IF(ISBLANK(Výsledky!$QH$3),"",Výsledky!QH17)</f>
        <v/>
      </c>
      <c r="BV54" s="8"/>
      <c r="BW54" s="11"/>
      <c r="BX54" s="12" t="str">
        <f>IF(Tipy!B57="","",Tipy!B57)</f>
        <v>Peter Bognár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>
      <c r="A55" s="1"/>
      <c r="B55" s="122" t="s">
        <v>145</v>
      </c>
      <c r="C55" s="118">
        <f>Tipy!A57</f>
        <v>73</v>
      </c>
      <c r="D55" s="113" t="str">
        <f>IF(Tipy!B57="","",Tipy!B57)</f>
        <v>Peter Bognár</v>
      </c>
      <c r="E55" s="114">
        <f>SUM(F55:J55)</f>
        <v>60</v>
      </c>
      <c r="F55" s="109">
        <f>IF(ISBLANK(Výsledky!$I$3),"-",SUM(K55:P55,R55,T55:U55,W55,Y55:AA55,AC55,AE55,AG55,AI55:AK55,AN55:AO55,AS55:AT55,AV55:AW55,AZ55,BB55:BC55,BE55:BF55,BH55,BJ55,BL55:BN55,BP55,BR55:BS55))</f>
        <v>60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 t="str">
        <f>IF(ISBLANK(Výsledky!$I$3),"",Výsledky!I63)</f>
        <v>-</v>
      </c>
      <c r="K55" s="96">
        <f>IF(ISBLANK(Výsledky!$P$3),"",Výsledky!P63)</f>
        <v>20</v>
      </c>
      <c r="L55" s="96">
        <f>IF(ISBLANK(Výsledky!$W$3),"",Výsledky!W63)</f>
        <v>0</v>
      </c>
      <c r="M55" s="96">
        <f>IF(ISBLANK(Výsledky!$AD$3),"",Výsledky!AD63)</f>
        <v>20</v>
      </c>
      <c r="N55" s="96">
        <f>IF(ISBLANK(Výsledky!$AK$3),"",Výsledky!AK63)</f>
        <v>20</v>
      </c>
      <c r="O55" s="96" t="str">
        <f>IF(ISBLANK(Výsledky!$AR$3),"",Výsledky!AR63)</f>
        <v/>
      </c>
      <c r="P55" s="96" t="str">
        <f>IF(ISBLANK(Výsledky!$AY$3),"",Výsledky!AY63)</f>
        <v/>
      </c>
      <c r="Q55" s="96" t="str">
        <f>IF(ISBLANK(Výsledky!$BF$3),"",Výsledky!BF63)</f>
        <v/>
      </c>
      <c r="R55" s="96" t="str">
        <f>IF(ISBLANK(Výsledky!$BM$3),"",Výsledky!BM63)</f>
        <v/>
      </c>
      <c r="S55" s="96" t="str">
        <f>IF(ISBLANK(Výsledky!$BT$3),"",Výsledky!BT63)</f>
        <v/>
      </c>
      <c r="T55" s="96" t="str">
        <f>IF(ISBLANK(Výsledky!$CA$3),"",Výsledky!CA63)</f>
        <v/>
      </c>
      <c r="U55" s="96" t="str">
        <f>IF(ISBLANK(Výsledky!$CH$3),"",Výsledky!CH63)</f>
        <v/>
      </c>
      <c r="V55" s="96" t="str">
        <f>IF(ISBLANK(Výsledky!$CO$3),"",Výsledky!CO63)</f>
        <v/>
      </c>
      <c r="W55" s="96" t="str">
        <f>IF(ISBLANK(Výsledky!$CV$3),"",Výsledky!CV63)</f>
        <v/>
      </c>
      <c r="X55" s="96" t="str">
        <f>IF(ISBLANK(Výsledky!$DC$3),"",Výsledky!DC63)</f>
        <v/>
      </c>
      <c r="Y55" s="96" t="str">
        <f>IF(ISBLANK(Výsledky!$DJ$3),"",Výsledky!DJ63)</f>
        <v/>
      </c>
      <c r="Z55" s="96" t="str">
        <f>IF(ISBLANK(Výsledky!$DQ$3),"",Výsledky!DQ63)</f>
        <v/>
      </c>
      <c r="AA55" s="96" t="str">
        <f>IF(ISBLANK(Výsledky!$DX$3),"",Výsledky!DX63)</f>
        <v/>
      </c>
      <c r="AB55" s="96" t="str">
        <f>IF(ISBLANK(Výsledky!$EE$3),"",Výsledky!EE63)</f>
        <v/>
      </c>
      <c r="AC55" s="96" t="str">
        <f>IF(ISBLANK(Výsledky!$EL$3),"",Výsledky!EL63)</f>
        <v/>
      </c>
      <c r="AD55" s="96" t="str">
        <f>IF(ISBLANK(Výsledky!$ES$3),"",Výsledky!ES63)</f>
        <v/>
      </c>
      <c r="AE55" s="96" t="str">
        <f>IF(ISBLANK(Výsledky!$EZ$3),"",Výsledky!EZ63)</f>
        <v/>
      </c>
      <c r="AF55" s="96" t="str">
        <f>IF(ISBLANK(Výsledky!$FG$3),"",Výsledky!FG63)</f>
        <v/>
      </c>
      <c r="AG55" s="96" t="str">
        <f>IF(ISBLANK(Výsledky!$FN$3),"",Výsledky!FN63)</f>
        <v/>
      </c>
      <c r="AH55" s="96" t="str">
        <f>IF(ISBLANK(Výsledky!$FU$3),"",Výsledky!FU63)</f>
        <v/>
      </c>
      <c r="AI55" s="96" t="str">
        <f>IF(ISBLANK(Výsledky!$GB$3),"",Výsledky!GB63)</f>
        <v/>
      </c>
      <c r="AJ55" s="96" t="str">
        <f>IF(ISBLANK(Výsledky!$GI$3),"",Výsledky!GI63)</f>
        <v/>
      </c>
      <c r="AK55" s="96" t="str">
        <f>IF(ISBLANK(Výsledky!$GP$3),"",Výsledky!GP63)</f>
        <v/>
      </c>
      <c r="AL55" s="96" t="str">
        <f>IF(ISBLANK(Výsledky!$GW$3),"",Výsledky!GW63)</f>
        <v/>
      </c>
      <c r="AM55" s="96" t="str">
        <f>IF(ISBLANK(Výsledky!$HD$3),"",Výsledky!HD63)</f>
        <v/>
      </c>
      <c r="AN55" s="96" t="str">
        <f>IF(ISBLANK(Výsledky!$HK$3),"",Výsledky!HK63)</f>
        <v/>
      </c>
      <c r="AO55" s="96" t="str">
        <f>IF(ISBLANK(Výsledky!$HR$3),"",Výsledky!HR63)</f>
        <v/>
      </c>
      <c r="AP55" s="96" t="str">
        <f>IF(ISBLANK(Výsledky!$HY$3),"",Výsledky!HY63)</f>
        <v/>
      </c>
      <c r="AQ55" s="96" t="str">
        <f>IF(ISBLANK(Výsledky!$IF$3),"",Výsledky!IF63)</f>
        <v/>
      </c>
      <c r="AR55" s="96" t="str">
        <f>IF(ISBLANK(Výsledky!$IM$3),"",Výsledky!IM63)</f>
        <v/>
      </c>
      <c r="AS55" s="96" t="str">
        <f>IF(ISBLANK(Výsledky!$IT$3),"",Výsledky!IT63)</f>
        <v/>
      </c>
      <c r="AT55" s="96" t="str">
        <f>IF(ISBLANK(Výsledky!$JA$3),"",Výsledky!JA63)</f>
        <v/>
      </c>
      <c r="AU55" s="96" t="str">
        <f>IF(ISBLANK(Výsledky!$JH$3),"",Výsledky!JH63)</f>
        <v/>
      </c>
      <c r="AV55" s="96" t="str">
        <f>IF(ISBLANK(Výsledky!$JO$3),"",Výsledky!JO63)</f>
        <v/>
      </c>
      <c r="AW55" s="96" t="str">
        <f>IF(ISBLANK(Výsledky!$JV$3),"",Výsledky!JV63)</f>
        <v/>
      </c>
      <c r="AX55" s="96" t="str">
        <f>IF(ISBLANK(Výsledky!$KC$3),"",Výsledky!KC63)</f>
        <v/>
      </c>
      <c r="AY55" s="96" t="str">
        <f>IF(ISBLANK(Výsledky!$KJ$3),"",Výsledky!KJ63)</f>
        <v/>
      </c>
      <c r="AZ55" s="96" t="str">
        <f>IF(ISBLANK(Výsledky!$KQ$3),"",Výsledky!KQ63)</f>
        <v/>
      </c>
      <c r="BA55" s="96" t="str">
        <f>IF(ISBLANK(Výsledky!$KX$3),"",Výsledky!KX63)</f>
        <v/>
      </c>
      <c r="BB55" s="96" t="str">
        <f>IF(ISBLANK(Výsledky!$LE$3),"",Výsledky!LE63)</f>
        <v/>
      </c>
      <c r="BC55" s="96" t="str">
        <f>IF(ISBLANK(Výsledky!$LL$3),"",Výsledky!LL63)</f>
        <v/>
      </c>
      <c r="BD55" s="96" t="str">
        <f>IF(ISBLANK(Výsledky!$LS$3),"",Výsledky!LS63)</f>
        <v/>
      </c>
      <c r="BE55" s="96" t="str">
        <f>IF(ISBLANK(Výsledky!$LZ$3),"",Výsledky!LZ63)</f>
        <v/>
      </c>
      <c r="BF55" s="96" t="str">
        <f>IF(ISBLANK(Výsledky!$MG$3),"",Výsledky!MG63)</f>
        <v/>
      </c>
      <c r="BG55" s="96" t="str">
        <f>IF(ISBLANK(Výsledky!$MN$3),"",Výsledky!MN63)</f>
        <v/>
      </c>
      <c r="BH55" s="96" t="str">
        <f>IF(ISBLANK(Výsledky!$MU$3),"",Výsledky!MU63)</f>
        <v/>
      </c>
      <c r="BI55" s="96" t="str">
        <f>IF(ISBLANK(Výsledky!$NB$3),"",Výsledky!NB63)</f>
        <v/>
      </c>
      <c r="BJ55" s="96" t="str">
        <f>IF(ISBLANK(Výsledky!$NI$3),"",Výsledky!NI63)</f>
        <v/>
      </c>
      <c r="BK55" s="96" t="str">
        <f>IF(ISBLANK(Výsledky!$NP$3),"",Výsledky!NP63)</f>
        <v/>
      </c>
      <c r="BL55" s="96" t="str">
        <f>IF(ISBLANK(Výsledky!$NW$3),"",Výsledky!NW63)</f>
        <v/>
      </c>
      <c r="BM55" s="96" t="str">
        <f>IF(ISBLANK(Výsledky!$OD$3),"",Výsledky!OD63)</f>
        <v/>
      </c>
      <c r="BN55" s="96" t="str">
        <f>IF(ISBLANK(Výsledky!$OK$3),"",Výsledky!OK63)</f>
        <v/>
      </c>
      <c r="BO55" s="96" t="str">
        <f>IF(ISBLANK(Výsledky!$OR$3),"",Výsledky!OR63)</f>
        <v/>
      </c>
      <c r="BP55" s="96" t="str">
        <f>IF(ISBLANK(Výsledky!$OY$3),"",Výsledky!OY63)</f>
        <v/>
      </c>
      <c r="BQ55" s="96" t="str">
        <f>IF(ISBLANK(Výsledky!$PF$3),"",Výsledky!PF63)</f>
        <v/>
      </c>
      <c r="BR55" s="96" t="str">
        <f>IF(ISBLANK(Výsledky!$PM$3),"",Výsledky!PM63)</f>
        <v/>
      </c>
      <c r="BS55" s="96" t="str">
        <f>IF(ISBLANK(Výsledky!$PT$3),"",Výsledky!PT63)</f>
        <v/>
      </c>
      <c r="BT55" s="96" t="str">
        <f>IF(ISBLANK(Výsledky!$QA$3),"",Výsledky!QA63)</f>
        <v/>
      </c>
      <c r="BU55" s="100" t="str">
        <f>IF(ISBLANK(Výsledky!$QH$3),"",Výsledky!QH63)</f>
        <v/>
      </c>
      <c r="BV55" s="8"/>
      <c r="BW55" s="11"/>
      <c r="BX55" s="12" t="str">
        <f>IF(Tipy!B58="","",Tipy!B58)</f>
        <v>Peter Čička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>
      <c r="A56" s="1"/>
      <c r="B56" s="122" t="s">
        <v>146</v>
      </c>
      <c r="C56" s="118">
        <f>Tipy!A81</f>
        <v>75</v>
      </c>
      <c r="D56" s="113" t="str">
        <f>IF(Tipy!B81="","",Tipy!B81)</f>
        <v>Yankojan</v>
      </c>
      <c r="E56" s="114">
        <f>SUM(F56:J56)</f>
        <v>60</v>
      </c>
      <c r="F56" s="109">
        <f>IF(ISBLANK(Výsledky!$I$3),"-",SUM(K56:P56,R56,T56:U56,W56,Y56:AA56,AC56,AE56,AG56,AI56:AK56,AN56:AO56,AS56:AT56,AV56:AW56,AZ56,BB56:BC56,BE56:BF56,BH56,BJ56,BL56:BN56,BP56,BR56:BS56))</f>
        <v>60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 t="str">
        <f>IF(ISBLANK(Výsledky!$I$3),"",Výsledky!I87)</f>
        <v>-</v>
      </c>
      <c r="K56" s="96">
        <f>IF(ISBLANK(Výsledky!$P$3),"",Výsledky!P87)</f>
        <v>20</v>
      </c>
      <c r="L56" s="96" t="str">
        <f>IF(ISBLANK(Výsledky!$W$3),"",Výsledky!W87)</f>
        <v>-</v>
      </c>
      <c r="M56" s="96">
        <f>IF(ISBLANK(Výsledky!$AD$3),"",Výsledky!AD87)</f>
        <v>20</v>
      </c>
      <c r="N56" s="96">
        <f>IF(ISBLANK(Výsledky!$AK$3),"",Výsledky!AK87)</f>
        <v>20</v>
      </c>
      <c r="O56" s="96" t="str">
        <f>IF(ISBLANK(Výsledky!$AR$3),"",Výsledky!AR87)</f>
        <v/>
      </c>
      <c r="P56" s="96" t="str">
        <f>IF(ISBLANK(Výsledky!$AY$3),"",Výsledky!AY87)</f>
        <v/>
      </c>
      <c r="Q56" s="96" t="str">
        <f>IF(ISBLANK(Výsledky!$BF$3),"",Výsledky!BF87)</f>
        <v/>
      </c>
      <c r="R56" s="96" t="str">
        <f>IF(ISBLANK(Výsledky!$BM$3),"",Výsledky!BM87)</f>
        <v/>
      </c>
      <c r="S56" s="96" t="str">
        <f>IF(ISBLANK(Výsledky!$BT$3),"",Výsledky!BT87)</f>
        <v/>
      </c>
      <c r="T56" s="96" t="str">
        <f>IF(ISBLANK(Výsledky!$CA$3),"",Výsledky!CA87)</f>
        <v/>
      </c>
      <c r="U56" s="96" t="str">
        <f>IF(ISBLANK(Výsledky!$CH$3),"",Výsledky!CH87)</f>
        <v/>
      </c>
      <c r="V56" s="96" t="str">
        <f>IF(ISBLANK(Výsledky!$CO$3),"",Výsledky!CO87)</f>
        <v/>
      </c>
      <c r="W56" s="96" t="str">
        <f>IF(ISBLANK(Výsledky!$CV$3),"",Výsledky!CV87)</f>
        <v/>
      </c>
      <c r="X56" s="96" t="str">
        <f>IF(ISBLANK(Výsledky!$DC$3),"",Výsledky!DC87)</f>
        <v/>
      </c>
      <c r="Y56" s="96" t="str">
        <f>IF(ISBLANK(Výsledky!$DJ$3),"",Výsledky!DJ87)</f>
        <v/>
      </c>
      <c r="Z56" s="96" t="str">
        <f>IF(ISBLANK(Výsledky!$DQ$3),"",Výsledky!DQ87)</f>
        <v/>
      </c>
      <c r="AA56" s="96" t="str">
        <f>IF(ISBLANK(Výsledky!$DX$3),"",Výsledky!DX87)</f>
        <v/>
      </c>
      <c r="AB56" s="96" t="str">
        <f>IF(ISBLANK(Výsledky!$EE$3),"",Výsledky!EE87)</f>
        <v/>
      </c>
      <c r="AC56" s="96" t="str">
        <f>IF(ISBLANK(Výsledky!$EL$3),"",Výsledky!EL87)</f>
        <v/>
      </c>
      <c r="AD56" s="96" t="str">
        <f>IF(ISBLANK(Výsledky!$ES$3),"",Výsledky!ES87)</f>
        <v/>
      </c>
      <c r="AE56" s="96" t="str">
        <f>IF(ISBLANK(Výsledky!$EZ$3),"",Výsledky!EZ87)</f>
        <v/>
      </c>
      <c r="AF56" s="96" t="str">
        <f>IF(ISBLANK(Výsledky!$FG$3),"",Výsledky!FG87)</f>
        <v/>
      </c>
      <c r="AG56" s="96" t="str">
        <f>IF(ISBLANK(Výsledky!$FN$3),"",Výsledky!FN87)</f>
        <v/>
      </c>
      <c r="AH56" s="96" t="str">
        <f>IF(ISBLANK(Výsledky!$FU$3),"",Výsledky!FU87)</f>
        <v/>
      </c>
      <c r="AI56" s="96" t="str">
        <f>IF(ISBLANK(Výsledky!$GB$3),"",Výsledky!GB87)</f>
        <v/>
      </c>
      <c r="AJ56" s="96" t="str">
        <f>IF(ISBLANK(Výsledky!$GI$3),"",Výsledky!GI87)</f>
        <v/>
      </c>
      <c r="AK56" s="96" t="str">
        <f>IF(ISBLANK(Výsledky!$GP$3),"",Výsledky!GP87)</f>
        <v/>
      </c>
      <c r="AL56" s="96" t="str">
        <f>IF(ISBLANK(Výsledky!$GW$3),"",Výsledky!GW87)</f>
        <v/>
      </c>
      <c r="AM56" s="96" t="str">
        <f>IF(ISBLANK(Výsledky!$HD$3),"",Výsledky!HD87)</f>
        <v/>
      </c>
      <c r="AN56" s="96" t="str">
        <f>IF(ISBLANK(Výsledky!$HK$3),"",Výsledky!HK87)</f>
        <v/>
      </c>
      <c r="AO56" s="96" t="str">
        <f>IF(ISBLANK(Výsledky!$HR$3),"",Výsledky!HR87)</f>
        <v/>
      </c>
      <c r="AP56" s="96" t="str">
        <f>IF(ISBLANK(Výsledky!$HY$3),"",Výsledky!HY87)</f>
        <v/>
      </c>
      <c r="AQ56" s="96" t="str">
        <f>IF(ISBLANK(Výsledky!$IF$3),"",Výsledky!IF87)</f>
        <v/>
      </c>
      <c r="AR56" s="96" t="str">
        <f>IF(ISBLANK(Výsledky!$IM$3),"",Výsledky!IM87)</f>
        <v/>
      </c>
      <c r="AS56" s="96" t="str">
        <f>IF(ISBLANK(Výsledky!$IT$3),"",Výsledky!IT87)</f>
        <v/>
      </c>
      <c r="AT56" s="96" t="str">
        <f>IF(ISBLANK(Výsledky!$JA$3),"",Výsledky!JA87)</f>
        <v/>
      </c>
      <c r="AU56" s="96" t="str">
        <f>IF(ISBLANK(Výsledky!$JH$3),"",Výsledky!JH87)</f>
        <v/>
      </c>
      <c r="AV56" s="96" t="str">
        <f>IF(ISBLANK(Výsledky!$JO$3),"",Výsledky!JO87)</f>
        <v/>
      </c>
      <c r="AW56" s="96" t="str">
        <f>IF(ISBLANK(Výsledky!$JV$3),"",Výsledky!JV87)</f>
        <v/>
      </c>
      <c r="AX56" s="96" t="str">
        <f>IF(ISBLANK(Výsledky!$KC$3),"",Výsledky!KC87)</f>
        <v/>
      </c>
      <c r="AY56" s="96" t="str">
        <f>IF(ISBLANK(Výsledky!$KJ$3),"",Výsledky!KJ87)</f>
        <v/>
      </c>
      <c r="AZ56" s="96" t="str">
        <f>IF(ISBLANK(Výsledky!$KQ$3),"",Výsledky!KQ87)</f>
        <v/>
      </c>
      <c r="BA56" s="96" t="str">
        <f>IF(ISBLANK(Výsledky!$KX$3),"",Výsledky!KX87)</f>
        <v/>
      </c>
      <c r="BB56" s="96" t="str">
        <f>IF(ISBLANK(Výsledky!$LE$3),"",Výsledky!LE87)</f>
        <v/>
      </c>
      <c r="BC56" s="96" t="str">
        <f>IF(ISBLANK(Výsledky!$LL$3),"",Výsledky!LL87)</f>
        <v/>
      </c>
      <c r="BD56" s="96" t="str">
        <f>IF(ISBLANK(Výsledky!$LS$3),"",Výsledky!LS87)</f>
        <v/>
      </c>
      <c r="BE56" s="96" t="str">
        <f>IF(ISBLANK(Výsledky!$LZ$3),"",Výsledky!LZ87)</f>
        <v/>
      </c>
      <c r="BF56" s="96" t="str">
        <f>IF(ISBLANK(Výsledky!$MG$3),"",Výsledky!MG87)</f>
        <v/>
      </c>
      <c r="BG56" s="96" t="str">
        <f>IF(ISBLANK(Výsledky!$MN$3),"",Výsledky!MN87)</f>
        <v/>
      </c>
      <c r="BH56" s="96" t="str">
        <f>IF(ISBLANK(Výsledky!$MU$3),"",Výsledky!MU87)</f>
        <v/>
      </c>
      <c r="BI56" s="96" t="str">
        <f>IF(ISBLANK(Výsledky!$NB$3),"",Výsledky!NB87)</f>
        <v/>
      </c>
      <c r="BJ56" s="96" t="str">
        <f>IF(ISBLANK(Výsledky!$NI$3),"",Výsledky!NI87)</f>
        <v/>
      </c>
      <c r="BK56" s="96" t="str">
        <f>IF(ISBLANK(Výsledky!$NP$3),"",Výsledky!NP87)</f>
        <v/>
      </c>
      <c r="BL56" s="96" t="str">
        <f>IF(ISBLANK(Výsledky!$NW$3),"",Výsledky!NW87)</f>
        <v/>
      </c>
      <c r="BM56" s="96" t="str">
        <f>IF(ISBLANK(Výsledky!$OD$3),"",Výsledky!OD87)</f>
        <v/>
      </c>
      <c r="BN56" s="96" t="str">
        <f>IF(ISBLANK(Výsledky!$OK$3),"",Výsledky!OK87)</f>
        <v/>
      </c>
      <c r="BO56" s="96" t="str">
        <f>IF(ISBLANK(Výsledky!$OR$3),"",Výsledky!OR87)</f>
        <v/>
      </c>
      <c r="BP56" s="96" t="str">
        <f>IF(ISBLANK(Výsledky!$OY$3),"",Výsledky!OY87)</f>
        <v/>
      </c>
      <c r="BQ56" s="96" t="str">
        <f>IF(ISBLANK(Výsledky!$PF$3),"",Výsledky!PF87)</f>
        <v/>
      </c>
      <c r="BR56" s="96" t="str">
        <f>IF(ISBLANK(Výsledky!$PM$3),"",Výsledky!PM87)</f>
        <v/>
      </c>
      <c r="BS56" s="96" t="str">
        <f>IF(ISBLANK(Výsledky!$PT$3),"",Výsledky!PT87)</f>
        <v/>
      </c>
      <c r="BT56" s="96" t="str">
        <f>IF(ISBLANK(Výsledky!$QA$3),"",Výsledky!QA87)</f>
        <v/>
      </c>
      <c r="BU56" s="100" t="str">
        <f>IF(ISBLANK(Výsledky!$QH$3),"",Výsledky!QH87)</f>
        <v/>
      </c>
      <c r="BV56" s="8"/>
      <c r="BW56" s="11"/>
      <c r="BX56" s="12" t="str">
        <f>IF(Tipy!B59="","",Tipy!B59)</f>
        <v>petro fonka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>
      <c r="A57" s="1"/>
      <c r="B57" s="122" t="s">
        <v>147</v>
      </c>
      <c r="C57" s="118">
        <f>Tipy!A36</f>
        <v>41</v>
      </c>
      <c r="D57" s="113" t="str">
        <f>IF(Tipy!B36="","",Tipy!B36)</f>
        <v>kwop</v>
      </c>
      <c r="E57" s="114">
        <f>SUM(F57:J57)</f>
        <v>50</v>
      </c>
      <c r="F57" s="109">
        <f>IF(ISBLANK(Výsledky!$I$3),"-",SUM(K57:P57,R57,T57:U57,W57,Y57:AA57,AC57,AE57,AG57,AI57:AK57,AN57:AO57,AS57:AT57,AV57:AW57,AZ57,BB57:BC57,BE57:BF57,BH57,BJ57,BL57:BN57,BP57,BR57:BS57))</f>
        <v>50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>
        <f>IF(ISBLANK(Výsledky!$I$3),"",Výsledky!I42)</f>
        <v>0</v>
      </c>
      <c r="K57" s="96">
        <f>IF(ISBLANK(Výsledky!$P$3),"",Výsledky!P42)</f>
        <v>0</v>
      </c>
      <c r="L57" s="96">
        <f>IF(ISBLANK(Výsledky!$W$3),"",Výsledky!W42)</f>
        <v>0</v>
      </c>
      <c r="M57" s="96">
        <f>IF(ISBLANK(Výsledky!$AD$3),"",Výsledky!AD42)</f>
        <v>10</v>
      </c>
      <c r="N57" s="96">
        <f>IF(ISBLANK(Výsledky!$AK$3),"",Výsledky!AK42)</f>
        <v>40</v>
      </c>
      <c r="O57" s="96" t="str">
        <f>IF(ISBLANK(Výsledky!$AR$3),"",Výsledky!AR42)</f>
        <v/>
      </c>
      <c r="P57" s="96" t="str">
        <f>IF(ISBLANK(Výsledky!$AY$3),"",Výsledky!AY42)</f>
        <v/>
      </c>
      <c r="Q57" s="96" t="str">
        <f>IF(ISBLANK(Výsledky!$BF$3),"",Výsledky!BF42)</f>
        <v/>
      </c>
      <c r="R57" s="96" t="str">
        <f>IF(ISBLANK(Výsledky!$BM$3),"",Výsledky!BM42)</f>
        <v/>
      </c>
      <c r="S57" s="96" t="str">
        <f>IF(ISBLANK(Výsledky!$BT$3),"",Výsledky!BT42)</f>
        <v/>
      </c>
      <c r="T57" s="96" t="str">
        <f>IF(ISBLANK(Výsledky!$CA$3),"",Výsledky!CA42)</f>
        <v/>
      </c>
      <c r="U57" s="96" t="str">
        <f>IF(ISBLANK(Výsledky!$CH$3),"",Výsledky!CH42)</f>
        <v/>
      </c>
      <c r="V57" s="96" t="str">
        <f>IF(ISBLANK(Výsledky!$CO$3),"",Výsledky!CO42)</f>
        <v/>
      </c>
      <c r="W57" s="96" t="str">
        <f>IF(ISBLANK(Výsledky!$CV$3),"",Výsledky!CV42)</f>
        <v/>
      </c>
      <c r="X57" s="96" t="str">
        <f>IF(ISBLANK(Výsledky!$DC$3),"",Výsledky!DC42)</f>
        <v/>
      </c>
      <c r="Y57" s="96" t="str">
        <f>IF(ISBLANK(Výsledky!$DJ$3),"",Výsledky!DJ42)</f>
        <v/>
      </c>
      <c r="Z57" s="96" t="str">
        <f>IF(ISBLANK(Výsledky!$DQ$3),"",Výsledky!DQ42)</f>
        <v/>
      </c>
      <c r="AA57" s="96" t="str">
        <f>IF(ISBLANK(Výsledky!$DX$3),"",Výsledky!DX42)</f>
        <v/>
      </c>
      <c r="AB57" s="96" t="str">
        <f>IF(ISBLANK(Výsledky!$EE$3),"",Výsledky!EE42)</f>
        <v/>
      </c>
      <c r="AC57" s="96" t="str">
        <f>IF(ISBLANK(Výsledky!$EL$3),"",Výsledky!EL42)</f>
        <v/>
      </c>
      <c r="AD57" s="96" t="str">
        <f>IF(ISBLANK(Výsledky!$ES$3),"",Výsledky!ES42)</f>
        <v/>
      </c>
      <c r="AE57" s="96" t="str">
        <f>IF(ISBLANK(Výsledky!$EZ$3),"",Výsledky!EZ42)</f>
        <v/>
      </c>
      <c r="AF57" s="96" t="str">
        <f>IF(ISBLANK(Výsledky!$FG$3),"",Výsledky!FG42)</f>
        <v/>
      </c>
      <c r="AG57" s="96" t="str">
        <f>IF(ISBLANK(Výsledky!$FN$3),"",Výsledky!FN42)</f>
        <v/>
      </c>
      <c r="AH57" s="96" t="str">
        <f>IF(ISBLANK(Výsledky!$FU$3),"",Výsledky!FU42)</f>
        <v/>
      </c>
      <c r="AI57" s="96" t="str">
        <f>IF(ISBLANK(Výsledky!$GB$3),"",Výsledky!GB42)</f>
        <v/>
      </c>
      <c r="AJ57" s="96" t="str">
        <f>IF(ISBLANK(Výsledky!$GI$3),"",Výsledky!GI42)</f>
        <v/>
      </c>
      <c r="AK57" s="96" t="str">
        <f>IF(ISBLANK(Výsledky!$GP$3),"",Výsledky!GP42)</f>
        <v/>
      </c>
      <c r="AL57" s="96" t="str">
        <f>IF(ISBLANK(Výsledky!$GW$3),"",Výsledky!GW42)</f>
        <v/>
      </c>
      <c r="AM57" s="96" t="str">
        <f>IF(ISBLANK(Výsledky!$HD$3),"",Výsledky!HD42)</f>
        <v/>
      </c>
      <c r="AN57" s="96" t="str">
        <f>IF(ISBLANK(Výsledky!$HK$3),"",Výsledky!HK42)</f>
        <v/>
      </c>
      <c r="AO57" s="96" t="str">
        <f>IF(ISBLANK(Výsledky!$HR$3),"",Výsledky!HR42)</f>
        <v/>
      </c>
      <c r="AP57" s="96" t="str">
        <f>IF(ISBLANK(Výsledky!$HY$3),"",Výsledky!HY42)</f>
        <v/>
      </c>
      <c r="AQ57" s="96" t="str">
        <f>IF(ISBLANK(Výsledky!$IF$3),"",Výsledky!IF42)</f>
        <v/>
      </c>
      <c r="AR57" s="96" t="str">
        <f>IF(ISBLANK(Výsledky!$IM$3),"",Výsledky!IM42)</f>
        <v/>
      </c>
      <c r="AS57" s="96" t="str">
        <f>IF(ISBLANK(Výsledky!$IT$3),"",Výsledky!IT42)</f>
        <v/>
      </c>
      <c r="AT57" s="96" t="str">
        <f>IF(ISBLANK(Výsledky!$JA$3),"",Výsledky!JA42)</f>
        <v/>
      </c>
      <c r="AU57" s="96" t="str">
        <f>IF(ISBLANK(Výsledky!$JH$3),"",Výsledky!JH42)</f>
        <v/>
      </c>
      <c r="AV57" s="96" t="str">
        <f>IF(ISBLANK(Výsledky!$JO$3),"",Výsledky!JO42)</f>
        <v/>
      </c>
      <c r="AW57" s="96" t="str">
        <f>IF(ISBLANK(Výsledky!$JV$3),"",Výsledky!JV42)</f>
        <v/>
      </c>
      <c r="AX57" s="96" t="str">
        <f>IF(ISBLANK(Výsledky!$KC$3),"",Výsledky!KC42)</f>
        <v/>
      </c>
      <c r="AY57" s="96" t="str">
        <f>IF(ISBLANK(Výsledky!$KJ$3),"",Výsledky!KJ42)</f>
        <v/>
      </c>
      <c r="AZ57" s="96" t="str">
        <f>IF(ISBLANK(Výsledky!$KQ$3),"",Výsledky!KQ42)</f>
        <v/>
      </c>
      <c r="BA57" s="96" t="str">
        <f>IF(ISBLANK(Výsledky!$KX$3),"",Výsledky!KX42)</f>
        <v/>
      </c>
      <c r="BB57" s="96" t="str">
        <f>IF(ISBLANK(Výsledky!$LE$3),"",Výsledky!LE42)</f>
        <v/>
      </c>
      <c r="BC57" s="96" t="str">
        <f>IF(ISBLANK(Výsledky!$LL$3),"",Výsledky!LL42)</f>
        <v/>
      </c>
      <c r="BD57" s="96" t="str">
        <f>IF(ISBLANK(Výsledky!$LS$3),"",Výsledky!LS42)</f>
        <v/>
      </c>
      <c r="BE57" s="96" t="str">
        <f>IF(ISBLANK(Výsledky!$LZ$3),"",Výsledky!LZ42)</f>
        <v/>
      </c>
      <c r="BF57" s="96" t="str">
        <f>IF(ISBLANK(Výsledky!$MG$3),"",Výsledky!MG42)</f>
        <v/>
      </c>
      <c r="BG57" s="96" t="str">
        <f>IF(ISBLANK(Výsledky!$MN$3),"",Výsledky!MN42)</f>
        <v/>
      </c>
      <c r="BH57" s="96" t="str">
        <f>IF(ISBLANK(Výsledky!$MU$3),"",Výsledky!MU42)</f>
        <v/>
      </c>
      <c r="BI57" s="96" t="str">
        <f>IF(ISBLANK(Výsledky!$NB$3),"",Výsledky!NB42)</f>
        <v/>
      </c>
      <c r="BJ57" s="96" t="str">
        <f>IF(ISBLANK(Výsledky!$NI$3),"",Výsledky!NI42)</f>
        <v/>
      </c>
      <c r="BK57" s="96" t="str">
        <f>IF(ISBLANK(Výsledky!$NP$3),"",Výsledky!NP42)</f>
        <v/>
      </c>
      <c r="BL57" s="96" t="str">
        <f>IF(ISBLANK(Výsledky!$NW$3),"",Výsledky!NW42)</f>
        <v/>
      </c>
      <c r="BM57" s="96" t="str">
        <f>IF(ISBLANK(Výsledky!$OD$3),"",Výsledky!OD42)</f>
        <v/>
      </c>
      <c r="BN57" s="96" t="str">
        <f>IF(ISBLANK(Výsledky!$OK$3),"",Výsledky!OK42)</f>
        <v/>
      </c>
      <c r="BO57" s="96" t="str">
        <f>IF(ISBLANK(Výsledky!$OR$3),"",Výsledky!OR42)</f>
        <v/>
      </c>
      <c r="BP57" s="96" t="str">
        <f>IF(ISBLANK(Výsledky!$OY$3),"",Výsledky!OY42)</f>
        <v/>
      </c>
      <c r="BQ57" s="96" t="str">
        <f>IF(ISBLANK(Výsledky!$PF$3),"",Výsledky!PF42)</f>
        <v/>
      </c>
      <c r="BR57" s="96" t="str">
        <f>IF(ISBLANK(Výsledky!$PM$3),"",Výsledky!PM42)</f>
        <v/>
      </c>
      <c r="BS57" s="96" t="str">
        <f>IF(ISBLANK(Výsledky!$PT$3),"",Výsledky!PT42)</f>
        <v/>
      </c>
      <c r="BT57" s="96" t="str">
        <f>IF(ISBLANK(Výsledky!$QA$3),"",Výsledky!QA42)</f>
        <v/>
      </c>
      <c r="BU57" s="100" t="str">
        <f>IF(ISBLANK(Výsledky!$QH$3),"",Výsledky!QH42)</f>
        <v/>
      </c>
      <c r="BV57" s="8"/>
      <c r="BW57" s="11"/>
      <c r="BX57" s="12" t="str">
        <f>IF(Tipy!B60="","",Tipy!B60)</f>
        <v>Pikain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>
      <c r="A58" s="1"/>
      <c r="B58" s="122" t="s">
        <v>148</v>
      </c>
      <c r="C58" s="118">
        <f>Tipy!A8</f>
        <v>48</v>
      </c>
      <c r="D58" s="113" t="str">
        <f>IF(Tipy!B8="","",Tipy!B8)</f>
        <v>Arnošt</v>
      </c>
      <c r="E58" s="114">
        <f>SUM(F58:J58)</f>
        <v>50</v>
      </c>
      <c r="F58" s="109">
        <f>IF(ISBLANK(Výsledky!$I$3),"-",SUM(K58:P58,R58,T58:U58,W58,Y58:AA58,AC58,AE58,AG58,AI58:AK58,AN58:AO58,AS58:AT58,AV58:AW58,AZ58,BB58:BC58,BE58:BF58,BH58,BJ58,BL58:BN58,BP58,BR58:BS58))</f>
        <v>50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>
        <f>IF(ISBLANK(Výsledky!$I$3),"",Výsledky!I14)</f>
        <v>0</v>
      </c>
      <c r="K58" s="96">
        <f>IF(ISBLANK(Výsledky!$P$3),"",Výsledky!P14)</f>
        <v>10</v>
      </c>
      <c r="L58" s="96">
        <f>IF(ISBLANK(Výsledky!$W$3),"",Výsledky!W14)</f>
        <v>30</v>
      </c>
      <c r="M58" s="96">
        <f>IF(ISBLANK(Výsledky!$AD$3),"",Výsledky!AD14)</f>
        <v>10</v>
      </c>
      <c r="N58" s="96" t="str">
        <f>IF(ISBLANK(Výsledky!$AK$3),"",Výsledky!AK14)</f>
        <v>-</v>
      </c>
      <c r="O58" s="96" t="str">
        <f>IF(ISBLANK(Výsledky!$AR$3),"",Výsledky!AR14)</f>
        <v/>
      </c>
      <c r="P58" s="96" t="str">
        <f>IF(ISBLANK(Výsledky!$AY$3),"",Výsledky!AY14)</f>
        <v/>
      </c>
      <c r="Q58" s="96" t="str">
        <f>IF(ISBLANK(Výsledky!$BF$3),"",Výsledky!BF14)</f>
        <v/>
      </c>
      <c r="R58" s="96" t="str">
        <f>IF(ISBLANK(Výsledky!$BM$3),"",Výsledky!BM14)</f>
        <v/>
      </c>
      <c r="S58" s="96" t="str">
        <f>IF(ISBLANK(Výsledky!$BT$3),"",Výsledky!BT14)</f>
        <v/>
      </c>
      <c r="T58" s="96" t="str">
        <f>IF(ISBLANK(Výsledky!$CA$3),"",Výsledky!CA14)</f>
        <v/>
      </c>
      <c r="U58" s="96" t="str">
        <f>IF(ISBLANK(Výsledky!$CH$3),"",Výsledky!CH14)</f>
        <v/>
      </c>
      <c r="V58" s="96" t="str">
        <f>IF(ISBLANK(Výsledky!$CO$3),"",Výsledky!CO14)</f>
        <v/>
      </c>
      <c r="W58" s="96" t="str">
        <f>IF(ISBLANK(Výsledky!$CV$3),"",Výsledky!CV14)</f>
        <v/>
      </c>
      <c r="X58" s="96" t="str">
        <f>IF(ISBLANK(Výsledky!$DC$3),"",Výsledky!DC14)</f>
        <v/>
      </c>
      <c r="Y58" s="96" t="str">
        <f>IF(ISBLANK(Výsledky!$DJ$3),"",Výsledky!DJ14)</f>
        <v/>
      </c>
      <c r="Z58" s="96" t="str">
        <f>IF(ISBLANK(Výsledky!$DQ$3),"",Výsledky!DQ14)</f>
        <v/>
      </c>
      <c r="AA58" s="96" t="str">
        <f>IF(ISBLANK(Výsledky!$DX$3),"",Výsledky!DX14)</f>
        <v/>
      </c>
      <c r="AB58" s="96" t="str">
        <f>IF(ISBLANK(Výsledky!$EE$3),"",Výsledky!EE14)</f>
        <v/>
      </c>
      <c r="AC58" s="96" t="str">
        <f>IF(ISBLANK(Výsledky!$EL$3),"",Výsledky!EL14)</f>
        <v/>
      </c>
      <c r="AD58" s="96" t="str">
        <f>IF(ISBLANK(Výsledky!$ES$3),"",Výsledky!ES14)</f>
        <v/>
      </c>
      <c r="AE58" s="96" t="str">
        <f>IF(ISBLANK(Výsledky!$EZ$3),"",Výsledky!EZ14)</f>
        <v/>
      </c>
      <c r="AF58" s="96" t="str">
        <f>IF(ISBLANK(Výsledky!$FG$3),"",Výsledky!FG14)</f>
        <v/>
      </c>
      <c r="AG58" s="96" t="str">
        <f>IF(ISBLANK(Výsledky!$FN$3),"",Výsledky!FN14)</f>
        <v/>
      </c>
      <c r="AH58" s="96" t="str">
        <f>IF(ISBLANK(Výsledky!$FU$3),"",Výsledky!FU14)</f>
        <v/>
      </c>
      <c r="AI58" s="96" t="str">
        <f>IF(ISBLANK(Výsledky!$GB$3),"",Výsledky!GB14)</f>
        <v/>
      </c>
      <c r="AJ58" s="96" t="str">
        <f>IF(ISBLANK(Výsledky!$GI$3),"",Výsledky!GI14)</f>
        <v/>
      </c>
      <c r="AK58" s="96" t="str">
        <f>IF(ISBLANK(Výsledky!$GP$3),"",Výsledky!GP14)</f>
        <v/>
      </c>
      <c r="AL58" s="96" t="str">
        <f>IF(ISBLANK(Výsledky!$GW$3),"",Výsledky!GW14)</f>
        <v/>
      </c>
      <c r="AM58" s="96" t="str">
        <f>IF(ISBLANK(Výsledky!$HD$3),"",Výsledky!HD14)</f>
        <v/>
      </c>
      <c r="AN58" s="96" t="str">
        <f>IF(ISBLANK(Výsledky!$HK$3),"",Výsledky!HK14)</f>
        <v/>
      </c>
      <c r="AO58" s="96" t="str">
        <f>IF(ISBLANK(Výsledky!$HR$3),"",Výsledky!HR14)</f>
        <v/>
      </c>
      <c r="AP58" s="96" t="str">
        <f>IF(ISBLANK(Výsledky!$HY$3),"",Výsledky!HY14)</f>
        <v/>
      </c>
      <c r="AQ58" s="96" t="str">
        <f>IF(ISBLANK(Výsledky!$IF$3),"",Výsledky!IF14)</f>
        <v/>
      </c>
      <c r="AR58" s="96" t="str">
        <f>IF(ISBLANK(Výsledky!$IM$3),"",Výsledky!IM14)</f>
        <v/>
      </c>
      <c r="AS58" s="96" t="str">
        <f>IF(ISBLANK(Výsledky!$IT$3),"",Výsledky!IT14)</f>
        <v/>
      </c>
      <c r="AT58" s="96" t="str">
        <f>IF(ISBLANK(Výsledky!$JA$3),"",Výsledky!JA14)</f>
        <v/>
      </c>
      <c r="AU58" s="96" t="str">
        <f>IF(ISBLANK(Výsledky!$JH$3),"",Výsledky!JH14)</f>
        <v/>
      </c>
      <c r="AV58" s="96" t="str">
        <f>IF(ISBLANK(Výsledky!$JO$3),"",Výsledky!JO14)</f>
        <v/>
      </c>
      <c r="AW58" s="96" t="str">
        <f>IF(ISBLANK(Výsledky!$JV$3),"",Výsledky!JV14)</f>
        <v/>
      </c>
      <c r="AX58" s="96" t="str">
        <f>IF(ISBLANK(Výsledky!$KC$3),"",Výsledky!KC14)</f>
        <v/>
      </c>
      <c r="AY58" s="96" t="str">
        <f>IF(ISBLANK(Výsledky!$KJ$3),"",Výsledky!KJ14)</f>
        <v/>
      </c>
      <c r="AZ58" s="96" t="str">
        <f>IF(ISBLANK(Výsledky!$KQ$3),"",Výsledky!KQ14)</f>
        <v/>
      </c>
      <c r="BA58" s="96" t="str">
        <f>IF(ISBLANK(Výsledky!$KX$3),"",Výsledky!KX14)</f>
        <v/>
      </c>
      <c r="BB58" s="96" t="str">
        <f>IF(ISBLANK(Výsledky!$LE$3),"",Výsledky!LE14)</f>
        <v/>
      </c>
      <c r="BC58" s="96" t="str">
        <f>IF(ISBLANK(Výsledky!$LL$3),"",Výsledky!LL14)</f>
        <v/>
      </c>
      <c r="BD58" s="96" t="str">
        <f>IF(ISBLANK(Výsledky!$LS$3),"",Výsledky!LS14)</f>
        <v/>
      </c>
      <c r="BE58" s="96" t="str">
        <f>IF(ISBLANK(Výsledky!$LZ$3),"",Výsledky!LZ14)</f>
        <v/>
      </c>
      <c r="BF58" s="96" t="str">
        <f>IF(ISBLANK(Výsledky!$MG$3),"",Výsledky!MG14)</f>
        <v/>
      </c>
      <c r="BG58" s="96" t="str">
        <f>IF(ISBLANK(Výsledky!$MN$3),"",Výsledky!MN14)</f>
        <v/>
      </c>
      <c r="BH58" s="96" t="str">
        <f>IF(ISBLANK(Výsledky!$MU$3),"",Výsledky!MU14)</f>
        <v/>
      </c>
      <c r="BI58" s="96" t="str">
        <f>IF(ISBLANK(Výsledky!$NB$3),"",Výsledky!NB14)</f>
        <v/>
      </c>
      <c r="BJ58" s="96" t="str">
        <f>IF(ISBLANK(Výsledky!$NI$3),"",Výsledky!NI14)</f>
        <v/>
      </c>
      <c r="BK58" s="96" t="str">
        <f>IF(ISBLANK(Výsledky!$NP$3),"",Výsledky!NP14)</f>
        <v/>
      </c>
      <c r="BL58" s="96" t="str">
        <f>IF(ISBLANK(Výsledky!$NW$3),"",Výsledky!NW14)</f>
        <v/>
      </c>
      <c r="BM58" s="96" t="str">
        <f>IF(ISBLANK(Výsledky!$OD$3),"",Výsledky!OD14)</f>
        <v/>
      </c>
      <c r="BN58" s="96" t="str">
        <f>IF(ISBLANK(Výsledky!$OK$3),"",Výsledky!OK14)</f>
        <v/>
      </c>
      <c r="BO58" s="96" t="str">
        <f>IF(ISBLANK(Výsledky!$OR$3),"",Výsledky!OR14)</f>
        <v/>
      </c>
      <c r="BP58" s="96" t="str">
        <f>IF(ISBLANK(Výsledky!$OY$3),"",Výsledky!OY14)</f>
        <v/>
      </c>
      <c r="BQ58" s="96" t="str">
        <f>IF(ISBLANK(Výsledky!$PF$3),"",Výsledky!PF14)</f>
        <v/>
      </c>
      <c r="BR58" s="96" t="str">
        <f>IF(ISBLANK(Výsledky!$PM$3),"",Výsledky!PM14)</f>
        <v/>
      </c>
      <c r="BS58" s="96" t="str">
        <f>IF(ISBLANK(Výsledky!$PT$3),"",Výsledky!PT14)</f>
        <v/>
      </c>
      <c r="BT58" s="96" t="str">
        <f>IF(ISBLANK(Výsledky!$QA$3),"",Výsledky!QA14)</f>
        <v/>
      </c>
      <c r="BU58" s="100" t="str">
        <f>IF(ISBLANK(Výsledky!$QH$3),"",Výsledky!QH14)</f>
        <v/>
      </c>
      <c r="BV58" s="8"/>
      <c r="BW58" s="11"/>
      <c r="BX58" s="12" t="str">
        <f>IF(Tipy!B61="","",Tipy!B61)</f>
        <v>Rajjum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>
      <c r="A59" s="1"/>
      <c r="B59" s="122" t="s">
        <v>149</v>
      </c>
      <c r="C59" s="118">
        <f>Tipy!A78</f>
        <v>57</v>
      </c>
      <c r="D59" s="113" t="str">
        <f>IF(Tipy!B78="","",Tipy!B78)</f>
        <v>Waldemar</v>
      </c>
      <c r="E59" s="114">
        <f>SUM(F59:J59)</f>
        <v>50</v>
      </c>
      <c r="F59" s="109">
        <f>IF(ISBLANK(Výsledky!$I$3),"-",SUM(K59:P59,R59,T59:U59,W59,Y59:AA59,AC59,AE59,AG59,AI59:AK59,AN59:AO59,AS59:AT59,AV59:AW59,AZ59,BB59:BC59,BE59:BF59,BH59,BJ59,BL59:BN59,BP59,BR59:BS59))</f>
        <v>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>
        <f>IF(ISBLANK(Výsledky!$I$3),"",Výsledky!I84)</f>
        <v>50</v>
      </c>
      <c r="K59" s="96" t="str">
        <f>IF(ISBLANK(Výsledky!$P$3),"",Výsledky!P84)</f>
        <v>-</v>
      </c>
      <c r="L59" s="96">
        <f>IF(ISBLANK(Výsledky!$W$3),"",Výsledky!W84)</f>
        <v>0</v>
      </c>
      <c r="M59" s="96" t="str">
        <f>IF(ISBLANK(Výsledky!$AD$3),"",Výsledky!AD84)</f>
        <v>-</v>
      </c>
      <c r="N59" s="96" t="str">
        <f>IF(ISBLANK(Výsledky!$AK$3),"",Výsledky!AK84)</f>
        <v>-</v>
      </c>
      <c r="O59" s="96" t="str">
        <f>IF(ISBLANK(Výsledky!$AR$3),"",Výsledky!AR84)</f>
        <v/>
      </c>
      <c r="P59" s="96" t="str">
        <f>IF(ISBLANK(Výsledky!$AY$3),"",Výsledky!AY84)</f>
        <v/>
      </c>
      <c r="Q59" s="96" t="str">
        <f>IF(ISBLANK(Výsledky!$BF$3),"",Výsledky!BF84)</f>
        <v/>
      </c>
      <c r="R59" s="96" t="str">
        <f>IF(ISBLANK(Výsledky!$BM$3),"",Výsledky!BM84)</f>
        <v/>
      </c>
      <c r="S59" s="96" t="str">
        <f>IF(ISBLANK(Výsledky!$BT$3),"",Výsledky!BT84)</f>
        <v/>
      </c>
      <c r="T59" s="96" t="str">
        <f>IF(ISBLANK(Výsledky!$CA$3),"",Výsledky!CA84)</f>
        <v/>
      </c>
      <c r="U59" s="96" t="str">
        <f>IF(ISBLANK(Výsledky!$CH$3),"",Výsledky!CH84)</f>
        <v/>
      </c>
      <c r="V59" s="96" t="str">
        <f>IF(ISBLANK(Výsledky!$CO$3),"",Výsledky!CO84)</f>
        <v/>
      </c>
      <c r="W59" s="96" t="str">
        <f>IF(ISBLANK(Výsledky!$CV$3),"",Výsledky!CV84)</f>
        <v/>
      </c>
      <c r="X59" s="96" t="str">
        <f>IF(ISBLANK(Výsledky!$DC$3),"",Výsledky!DC84)</f>
        <v/>
      </c>
      <c r="Y59" s="96" t="str">
        <f>IF(ISBLANK(Výsledky!$DJ$3),"",Výsledky!DJ84)</f>
        <v/>
      </c>
      <c r="Z59" s="96" t="str">
        <f>IF(ISBLANK(Výsledky!$DQ$3),"",Výsledky!DQ84)</f>
        <v/>
      </c>
      <c r="AA59" s="96" t="str">
        <f>IF(ISBLANK(Výsledky!$DX$3),"",Výsledky!DX84)</f>
        <v/>
      </c>
      <c r="AB59" s="96" t="str">
        <f>IF(ISBLANK(Výsledky!$EE$3),"",Výsledky!EE84)</f>
        <v/>
      </c>
      <c r="AC59" s="96" t="str">
        <f>IF(ISBLANK(Výsledky!$EL$3),"",Výsledky!EL84)</f>
        <v/>
      </c>
      <c r="AD59" s="96" t="str">
        <f>IF(ISBLANK(Výsledky!$ES$3),"",Výsledky!ES84)</f>
        <v/>
      </c>
      <c r="AE59" s="96" t="str">
        <f>IF(ISBLANK(Výsledky!$EZ$3),"",Výsledky!EZ84)</f>
        <v/>
      </c>
      <c r="AF59" s="96" t="str">
        <f>IF(ISBLANK(Výsledky!$FG$3),"",Výsledky!FG84)</f>
        <v/>
      </c>
      <c r="AG59" s="96" t="str">
        <f>IF(ISBLANK(Výsledky!$FN$3),"",Výsledky!FN84)</f>
        <v/>
      </c>
      <c r="AH59" s="96" t="str">
        <f>IF(ISBLANK(Výsledky!$FU$3),"",Výsledky!FU84)</f>
        <v/>
      </c>
      <c r="AI59" s="96" t="str">
        <f>IF(ISBLANK(Výsledky!$GB$3),"",Výsledky!GB84)</f>
        <v/>
      </c>
      <c r="AJ59" s="96" t="str">
        <f>IF(ISBLANK(Výsledky!$GI$3),"",Výsledky!GI84)</f>
        <v/>
      </c>
      <c r="AK59" s="96" t="str">
        <f>IF(ISBLANK(Výsledky!$GP$3),"",Výsledky!GP84)</f>
        <v/>
      </c>
      <c r="AL59" s="96" t="str">
        <f>IF(ISBLANK(Výsledky!$GW$3),"",Výsledky!GW84)</f>
        <v/>
      </c>
      <c r="AM59" s="96" t="str">
        <f>IF(ISBLANK(Výsledky!$HD$3),"",Výsledky!HD84)</f>
        <v/>
      </c>
      <c r="AN59" s="96" t="str">
        <f>IF(ISBLANK(Výsledky!$HK$3),"",Výsledky!HK84)</f>
        <v/>
      </c>
      <c r="AO59" s="96" t="str">
        <f>IF(ISBLANK(Výsledky!$HR$3),"",Výsledky!HR84)</f>
        <v/>
      </c>
      <c r="AP59" s="96" t="str">
        <f>IF(ISBLANK(Výsledky!$HY$3),"",Výsledky!HY84)</f>
        <v/>
      </c>
      <c r="AQ59" s="96" t="str">
        <f>IF(ISBLANK(Výsledky!$IF$3),"",Výsledky!IF84)</f>
        <v/>
      </c>
      <c r="AR59" s="96" t="str">
        <f>IF(ISBLANK(Výsledky!$IM$3),"",Výsledky!IM84)</f>
        <v/>
      </c>
      <c r="AS59" s="96" t="str">
        <f>IF(ISBLANK(Výsledky!$IT$3),"",Výsledky!IT84)</f>
        <v/>
      </c>
      <c r="AT59" s="96" t="str">
        <f>IF(ISBLANK(Výsledky!$JA$3),"",Výsledky!JA84)</f>
        <v/>
      </c>
      <c r="AU59" s="96" t="str">
        <f>IF(ISBLANK(Výsledky!$JH$3),"",Výsledky!JH84)</f>
        <v/>
      </c>
      <c r="AV59" s="96" t="str">
        <f>IF(ISBLANK(Výsledky!$JO$3),"",Výsledky!JO84)</f>
        <v/>
      </c>
      <c r="AW59" s="96" t="str">
        <f>IF(ISBLANK(Výsledky!$JV$3),"",Výsledky!JV84)</f>
        <v/>
      </c>
      <c r="AX59" s="96" t="str">
        <f>IF(ISBLANK(Výsledky!$KC$3),"",Výsledky!KC84)</f>
        <v/>
      </c>
      <c r="AY59" s="96" t="str">
        <f>IF(ISBLANK(Výsledky!$KJ$3),"",Výsledky!KJ84)</f>
        <v/>
      </c>
      <c r="AZ59" s="96" t="str">
        <f>IF(ISBLANK(Výsledky!$KQ$3),"",Výsledky!KQ84)</f>
        <v/>
      </c>
      <c r="BA59" s="96" t="str">
        <f>IF(ISBLANK(Výsledky!$KX$3),"",Výsledky!KX84)</f>
        <v/>
      </c>
      <c r="BB59" s="96" t="str">
        <f>IF(ISBLANK(Výsledky!$LE$3),"",Výsledky!LE84)</f>
        <v/>
      </c>
      <c r="BC59" s="96" t="str">
        <f>IF(ISBLANK(Výsledky!$LL$3),"",Výsledky!LL84)</f>
        <v/>
      </c>
      <c r="BD59" s="96" t="str">
        <f>IF(ISBLANK(Výsledky!$LS$3),"",Výsledky!LS84)</f>
        <v/>
      </c>
      <c r="BE59" s="96" t="str">
        <f>IF(ISBLANK(Výsledky!$LZ$3),"",Výsledky!LZ84)</f>
        <v/>
      </c>
      <c r="BF59" s="96" t="str">
        <f>IF(ISBLANK(Výsledky!$MG$3),"",Výsledky!MG84)</f>
        <v/>
      </c>
      <c r="BG59" s="96" t="str">
        <f>IF(ISBLANK(Výsledky!$MN$3),"",Výsledky!MN84)</f>
        <v/>
      </c>
      <c r="BH59" s="96" t="str">
        <f>IF(ISBLANK(Výsledky!$MU$3),"",Výsledky!MU84)</f>
        <v/>
      </c>
      <c r="BI59" s="96" t="str">
        <f>IF(ISBLANK(Výsledky!$NB$3),"",Výsledky!NB84)</f>
        <v/>
      </c>
      <c r="BJ59" s="96" t="str">
        <f>IF(ISBLANK(Výsledky!$NI$3),"",Výsledky!NI84)</f>
        <v/>
      </c>
      <c r="BK59" s="96" t="str">
        <f>IF(ISBLANK(Výsledky!$NP$3),"",Výsledky!NP84)</f>
        <v/>
      </c>
      <c r="BL59" s="96" t="str">
        <f>IF(ISBLANK(Výsledky!$NW$3),"",Výsledky!NW84)</f>
        <v/>
      </c>
      <c r="BM59" s="96" t="str">
        <f>IF(ISBLANK(Výsledky!$OD$3),"",Výsledky!OD84)</f>
        <v/>
      </c>
      <c r="BN59" s="96" t="str">
        <f>IF(ISBLANK(Výsledky!$OK$3),"",Výsledky!OK84)</f>
        <v/>
      </c>
      <c r="BO59" s="96" t="str">
        <f>IF(ISBLANK(Výsledky!$OR$3),"",Výsledky!OR84)</f>
        <v/>
      </c>
      <c r="BP59" s="96" t="str">
        <f>IF(ISBLANK(Výsledky!$OY$3),"",Výsledky!OY84)</f>
        <v/>
      </c>
      <c r="BQ59" s="96" t="str">
        <f>IF(ISBLANK(Výsledky!$PF$3),"",Výsledky!PF84)</f>
        <v/>
      </c>
      <c r="BR59" s="96" t="str">
        <f>IF(ISBLANK(Výsledky!$PM$3),"",Výsledky!PM84)</f>
        <v/>
      </c>
      <c r="BS59" s="96" t="str">
        <f>IF(ISBLANK(Výsledky!$PT$3),"",Výsledky!PT84)</f>
        <v/>
      </c>
      <c r="BT59" s="96" t="str">
        <f>IF(ISBLANK(Výsledky!$QA$3),"",Výsledky!QA84)</f>
        <v/>
      </c>
      <c r="BU59" s="100" t="str">
        <f>IF(ISBLANK(Výsledky!$QH$3),"",Výsledky!QH84)</f>
        <v/>
      </c>
      <c r="BV59" s="8"/>
      <c r="BW59" s="11"/>
      <c r="BX59" s="12" t="str">
        <f>IF(Tipy!B62="","",Tipy!B62)</f>
        <v>REDbull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>
      <c r="A60" s="1"/>
      <c r="B60" s="122" t="s">
        <v>150</v>
      </c>
      <c r="C60" s="118">
        <f>Tipy!A34</f>
        <v>9</v>
      </c>
      <c r="D60" s="113" t="str">
        <f>IF(Tipy!B34="","",Tipy!B34)</f>
        <v>Kouba</v>
      </c>
      <c r="E60" s="114">
        <f>SUM(F60:J60)</f>
        <v>40</v>
      </c>
      <c r="F60" s="109">
        <f>IF(ISBLANK(Výsledky!$I$3),"-",SUM(K60:P60,R60,T60:U60,W60,Y60:AA60,AC60,AE60,AG60,AI60:AK60,AN60:AO60,AS60:AT60,AV60:AW60,AZ60,BB60:BC60,BE60:BF60,BH60,BJ60,BL60:BN60,BP60,BR60:BS60))</f>
        <v>40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>
        <f>IF(ISBLANK(Výsledky!$I$3),"",Výsledky!I40)</f>
        <v>0</v>
      </c>
      <c r="K60" s="96" t="str">
        <f>IF(ISBLANK(Výsledky!$P$3),"",Výsledky!P40)</f>
        <v>-</v>
      </c>
      <c r="L60" s="96">
        <f>IF(ISBLANK(Výsledky!$W$3),"",Výsledky!W40)</f>
        <v>0</v>
      </c>
      <c r="M60" s="96">
        <f>IF(ISBLANK(Výsledky!$AD$3),"",Výsledky!AD40)</f>
        <v>20</v>
      </c>
      <c r="N60" s="96">
        <f>IF(ISBLANK(Výsledky!$AK$3),"",Výsledky!AK40)</f>
        <v>20</v>
      </c>
      <c r="O60" s="96" t="str">
        <f>IF(ISBLANK(Výsledky!$AR$3),"",Výsledky!AR40)</f>
        <v/>
      </c>
      <c r="P60" s="96" t="str">
        <f>IF(ISBLANK(Výsledky!$AY$3),"",Výsledky!AY40)</f>
        <v/>
      </c>
      <c r="Q60" s="96" t="str">
        <f>IF(ISBLANK(Výsledky!$BF$3),"",Výsledky!BF40)</f>
        <v/>
      </c>
      <c r="R60" s="96" t="str">
        <f>IF(ISBLANK(Výsledky!$BM$3),"",Výsledky!BM40)</f>
        <v/>
      </c>
      <c r="S60" s="96" t="str">
        <f>IF(ISBLANK(Výsledky!$BT$3),"",Výsledky!BT40)</f>
        <v/>
      </c>
      <c r="T60" s="96" t="str">
        <f>IF(ISBLANK(Výsledky!$CA$3),"",Výsledky!CA40)</f>
        <v/>
      </c>
      <c r="U60" s="96" t="str">
        <f>IF(ISBLANK(Výsledky!$CH$3),"",Výsledky!CH40)</f>
        <v/>
      </c>
      <c r="V60" s="96" t="str">
        <f>IF(ISBLANK(Výsledky!$CO$3),"",Výsledky!CO40)</f>
        <v/>
      </c>
      <c r="W60" s="96" t="str">
        <f>IF(ISBLANK(Výsledky!$CV$3),"",Výsledky!CV40)</f>
        <v/>
      </c>
      <c r="X60" s="96" t="str">
        <f>IF(ISBLANK(Výsledky!$DC$3),"",Výsledky!DC40)</f>
        <v/>
      </c>
      <c r="Y60" s="96" t="str">
        <f>IF(ISBLANK(Výsledky!$DJ$3),"",Výsledky!DJ40)</f>
        <v/>
      </c>
      <c r="Z60" s="96" t="str">
        <f>IF(ISBLANK(Výsledky!$DQ$3),"",Výsledky!DQ40)</f>
        <v/>
      </c>
      <c r="AA60" s="96" t="str">
        <f>IF(ISBLANK(Výsledky!$DX$3),"",Výsledky!DX40)</f>
        <v/>
      </c>
      <c r="AB60" s="96" t="str">
        <f>IF(ISBLANK(Výsledky!$EE$3),"",Výsledky!EE40)</f>
        <v/>
      </c>
      <c r="AC60" s="96" t="str">
        <f>IF(ISBLANK(Výsledky!$EL$3),"",Výsledky!EL40)</f>
        <v/>
      </c>
      <c r="AD60" s="96" t="str">
        <f>IF(ISBLANK(Výsledky!$ES$3),"",Výsledky!ES40)</f>
        <v/>
      </c>
      <c r="AE60" s="96" t="str">
        <f>IF(ISBLANK(Výsledky!$EZ$3),"",Výsledky!EZ40)</f>
        <v/>
      </c>
      <c r="AF60" s="96" t="str">
        <f>IF(ISBLANK(Výsledky!$FG$3),"",Výsledky!FG40)</f>
        <v/>
      </c>
      <c r="AG60" s="96" t="str">
        <f>IF(ISBLANK(Výsledky!$FN$3),"",Výsledky!FN40)</f>
        <v/>
      </c>
      <c r="AH60" s="96" t="str">
        <f>IF(ISBLANK(Výsledky!$FU$3),"",Výsledky!FU40)</f>
        <v/>
      </c>
      <c r="AI60" s="96" t="str">
        <f>IF(ISBLANK(Výsledky!$GB$3),"",Výsledky!GB40)</f>
        <v/>
      </c>
      <c r="AJ60" s="96" t="str">
        <f>IF(ISBLANK(Výsledky!$GI$3),"",Výsledky!GI40)</f>
        <v/>
      </c>
      <c r="AK60" s="96" t="str">
        <f>IF(ISBLANK(Výsledky!$GP$3),"",Výsledky!GP40)</f>
        <v/>
      </c>
      <c r="AL60" s="96" t="str">
        <f>IF(ISBLANK(Výsledky!$GW$3),"",Výsledky!GW40)</f>
        <v/>
      </c>
      <c r="AM60" s="96" t="str">
        <f>IF(ISBLANK(Výsledky!$HD$3),"",Výsledky!HD40)</f>
        <v/>
      </c>
      <c r="AN60" s="96" t="str">
        <f>IF(ISBLANK(Výsledky!$HK$3),"",Výsledky!HK40)</f>
        <v/>
      </c>
      <c r="AO60" s="96" t="str">
        <f>IF(ISBLANK(Výsledky!$HR$3),"",Výsledky!HR40)</f>
        <v/>
      </c>
      <c r="AP60" s="96" t="str">
        <f>IF(ISBLANK(Výsledky!$HY$3),"",Výsledky!HY40)</f>
        <v/>
      </c>
      <c r="AQ60" s="96" t="str">
        <f>IF(ISBLANK(Výsledky!$IF$3),"",Výsledky!IF40)</f>
        <v/>
      </c>
      <c r="AR60" s="96" t="str">
        <f>IF(ISBLANK(Výsledky!$IM$3),"",Výsledky!IM40)</f>
        <v/>
      </c>
      <c r="AS60" s="96" t="str">
        <f>IF(ISBLANK(Výsledky!$IT$3),"",Výsledky!IT40)</f>
        <v/>
      </c>
      <c r="AT60" s="96" t="str">
        <f>IF(ISBLANK(Výsledky!$JA$3),"",Výsledky!JA40)</f>
        <v/>
      </c>
      <c r="AU60" s="96" t="str">
        <f>IF(ISBLANK(Výsledky!$JH$3),"",Výsledky!JH40)</f>
        <v/>
      </c>
      <c r="AV60" s="96" t="str">
        <f>IF(ISBLANK(Výsledky!$JO$3),"",Výsledky!JO40)</f>
        <v/>
      </c>
      <c r="AW60" s="96" t="str">
        <f>IF(ISBLANK(Výsledky!$JV$3),"",Výsledky!JV40)</f>
        <v/>
      </c>
      <c r="AX60" s="96" t="str">
        <f>IF(ISBLANK(Výsledky!$KC$3),"",Výsledky!KC40)</f>
        <v/>
      </c>
      <c r="AY60" s="96" t="str">
        <f>IF(ISBLANK(Výsledky!$KJ$3),"",Výsledky!KJ40)</f>
        <v/>
      </c>
      <c r="AZ60" s="96" t="str">
        <f>IF(ISBLANK(Výsledky!$KQ$3),"",Výsledky!KQ40)</f>
        <v/>
      </c>
      <c r="BA60" s="96" t="str">
        <f>IF(ISBLANK(Výsledky!$KX$3),"",Výsledky!KX40)</f>
        <v/>
      </c>
      <c r="BB60" s="96" t="str">
        <f>IF(ISBLANK(Výsledky!$LE$3),"",Výsledky!LE40)</f>
        <v/>
      </c>
      <c r="BC60" s="96" t="str">
        <f>IF(ISBLANK(Výsledky!$LL$3),"",Výsledky!LL40)</f>
        <v/>
      </c>
      <c r="BD60" s="96" t="str">
        <f>IF(ISBLANK(Výsledky!$LS$3),"",Výsledky!LS40)</f>
        <v/>
      </c>
      <c r="BE60" s="96" t="str">
        <f>IF(ISBLANK(Výsledky!$LZ$3),"",Výsledky!LZ40)</f>
        <v/>
      </c>
      <c r="BF60" s="96" t="str">
        <f>IF(ISBLANK(Výsledky!$MG$3),"",Výsledky!MG40)</f>
        <v/>
      </c>
      <c r="BG60" s="96" t="str">
        <f>IF(ISBLANK(Výsledky!$MN$3),"",Výsledky!MN40)</f>
        <v/>
      </c>
      <c r="BH60" s="96" t="str">
        <f>IF(ISBLANK(Výsledky!$MU$3),"",Výsledky!MU40)</f>
        <v/>
      </c>
      <c r="BI60" s="96" t="str">
        <f>IF(ISBLANK(Výsledky!$NB$3),"",Výsledky!NB40)</f>
        <v/>
      </c>
      <c r="BJ60" s="96" t="str">
        <f>IF(ISBLANK(Výsledky!$NI$3),"",Výsledky!NI40)</f>
        <v/>
      </c>
      <c r="BK60" s="96" t="str">
        <f>IF(ISBLANK(Výsledky!$NP$3),"",Výsledky!NP40)</f>
        <v/>
      </c>
      <c r="BL60" s="96" t="str">
        <f>IF(ISBLANK(Výsledky!$NW$3),"",Výsledky!NW40)</f>
        <v/>
      </c>
      <c r="BM60" s="96" t="str">
        <f>IF(ISBLANK(Výsledky!$OD$3),"",Výsledky!OD40)</f>
        <v/>
      </c>
      <c r="BN60" s="96" t="str">
        <f>IF(ISBLANK(Výsledky!$OK$3),"",Výsledky!OK40)</f>
        <v/>
      </c>
      <c r="BO60" s="96" t="str">
        <f>IF(ISBLANK(Výsledky!$OR$3),"",Výsledky!OR40)</f>
        <v/>
      </c>
      <c r="BP60" s="96" t="str">
        <f>IF(ISBLANK(Výsledky!$OY$3),"",Výsledky!OY40)</f>
        <v/>
      </c>
      <c r="BQ60" s="96" t="str">
        <f>IF(ISBLANK(Výsledky!$PF$3),"",Výsledky!PF40)</f>
        <v/>
      </c>
      <c r="BR60" s="96" t="str">
        <f>IF(ISBLANK(Výsledky!$PM$3),"",Výsledky!PM40)</f>
        <v/>
      </c>
      <c r="BS60" s="96" t="str">
        <f>IF(ISBLANK(Výsledky!$PT$3),"",Výsledky!PT40)</f>
        <v/>
      </c>
      <c r="BT60" s="96" t="str">
        <f>IF(ISBLANK(Výsledky!$QA$3),"",Výsledky!QA40)</f>
        <v/>
      </c>
      <c r="BU60" s="100" t="str">
        <f>IF(ISBLANK(Výsledky!$QH$3),"",Výsledky!QH40)</f>
        <v/>
      </c>
      <c r="BV60" s="8"/>
      <c r="BW60" s="11"/>
      <c r="BX60" s="12" t="str">
        <f>IF(Tipy!B63="","",Tipy!B63)</f>
        <v>Robbie66Fowler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>
      <c r="A61" s="1"/>
      <c r="B61" s="122" t="s">
        <v>151</v>
      </c>
      <c r="C61" s="118">
        <f>Tipy!A79</f>
        <v>25</v>
      </c>
      <c r="D61" s="113" t="str">
        <f>IF(Tipy!B79="","",Tipy!B79)</f>
        <v>wasco</v>
      </c>
      <c r="E61" s="114">
        <f>SUM(F61:J61)</f>
        <v>40</v>
      </c>
      <c r="F61" s="109">
        <f>IF(ISBLANK(Výsledky!$I$3),"-",SUM(K61:P61,R61,T61:U61,W61,Y61:AA61,AC61,AE61,AG61,AI61:AK61,AN61:AO61,AS61:AT61,AV61:AW61,AZ61,BB61:BC61,BE61:BF61,BH61,BJ61,BL61:BN61,BP61,BR61:BS61))</f>
        <v>40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IF(ISBLANK(Výsledky!$I$3),"",Výsledky!I85)</f>
        <v>0</v>
      </c>
      <c r="K61" s="96">
        <f>IF(ISBLANK(Výsledky!$P$3),"",Výsledky!P85)</f>
        <v>20</v>
      </c>
      <c r="L61" s="96">
        <f>IF(ISBLANK(Výsledky!$W$3),"",Výsledky!W85)</f>
        <v>0</v>
      </c>
      <c r="M61" s="96">
        <f>IF(ISBLANK(Výsledky!$AD$3),"",Výsledky!AD85)</f>
        <v>0</v>
      </c>
      <c r="N61" s="96">
        <f>IF(ISBLANK(Výsledky!$AK$3),"",Výsledky!AK85)</f>
        <v>20</v>
      </c>
      <c r="O61" s="96" t="str">
        <f>IF(ISBLANK(Výsledky!$AR$3),"",Výsledky!AR85)</f>
        <v/>
      </c>
      <c r="P61" s="96" t="str">
        <f>IF(ISBLANK(Výsledky!$AY$3),"",Výsledky!AY85)</f>
        <v/>
      </c>
      <c r="Q61" s="96" t="str">
        <f>IF(ISBLANK(Výsledky!$BF$3),"",Výsledky!BF85)</f>
        <v/>
      </c>
      <c r="R61" s="96" t="str">
        <f>IF(ISBLANK(Výsledky!$BM$3),"",Výsledky!BM85)</f>
        <v/>
      </c>
      <c r="S61" s="96" t="str">
        <f>IF(ISBLANK(Výsledky!$BT$3),"",Výsledky!BT85)</f>
        <v/>
      </c>
      <c r="T61" s="96" t="str">
        <f>IF(ISBLANK(Výsledky!$CA$3),"",Výsledky!CA85)</f>
        <v/>
      </c>
      <c r="U61" s="96" t="str">
        <f>IF(ISBLANK(Výsledky!$CH$3),"",Výsledky!CH85)</f>
        <v/>
      </c>
      <c r="V61" s="96" t="str">
        <f>IF(ISBLANK(Výsledky!$CO$3),"",Výsledky!CO85)</f>
        <v/>
      </c>
      <c r="W61" s="96" t="str">
        <f>IF(ISBLANK(Výsledky!$CV$3),"",Výsledky!CV85)</f>
        <v/>
      </c>
      <c r="X61" s="96" t="str">
        <f>IF(ISBLANK(Výsledky!$DC$3),"",Výsledky!DC85)</f>
        <v/>
      </c>
      <c r="Y61" s="96" t="str">
        <f>IF(ISBLANK(Výsledky!$DJ$3),"",Výsledky!DJ85)</f>
        <v/>
      </c>
      <c r="Z61" s="96" t="str">
        <f>IF(ISBLANK(Výsledky!$DQ$3),"",Výsledky!DQ85)</f>
        <v/>
      </c>
      <c r="AA61" s="96" t="str">
        <f>IF(ISBLANK(Výsledky!$DX$3),"",Výsledky!DX85)</f>
        <v/>
      </c>
      <c r="AB61" s="96" t="str">
        <f>IF(ISBLANK(Výsledky!$EE$3),"",Výsledky!EE85)</f>
        <v/>
      </c>
      <c r="AC61" s="96" t="str">
        <f>IF(ISBLANK(Výsledky!$EL$3),"",Výsledky!EL85)</f>
        <v/>
      </c>
      <c r="AD61" s="96" t="str">
        <f>IF(ISBLANK(Výsledky!$ES$3),"",Výsledky!ES85)</f>
        <v/>
      </c>
      <c r="AE61" s="96" t="str">
        <f>IF(ISBLANK(Výsledky!$EZ$3),"",Výsledky!EZ85)</f>
        <v/>
      </c>
      <c r="AF61" s="96" t="str">
        <f>IF(ISBLANK(Výsledky!$FG$3),"",Výsledky!FG85)</f>
        <v/>
      </c>
      <c r="AG61" s="96" t="str">
        <f>IF(ISBLANK(Výsledky!$FN$3),"",Výsledky!FN85)</f>
        <v/>
      </c>
      <c r="AH61" s="96" t="str">
        <f>IF(ISBLANK(Výsledky!$FU$3),"",Výsledky!FU85)</f>
        <v/>
      </c>
      <c r="AI61" s="96" t="str">
        <f>IF(ISBLANK(Výsledky!$GB$3),"",Výsledky!GB85)</f>
        <v/>
      </c>
      <c r="AJ61" s="96" t="str">
        <f>IF(ISBLANK(Výsledky!$GI$3),"",Výsledky!GI85)</f>
        <v/>
      </c>
      <c r="AK61" s="96" t="str">
        <f>IF(ISBLANK(Výsledky!$GP$3),"",Výsledky!GP85)</f>
        <v/>
      </c>
      <c r="AL61" s="96" t="str">
        <f>IF(ISBLANK(Výsledky!$GW$3),"",Výsledky!GW85)</f>
        <v/>
      </c>
      <c r="AM61" s="96" t="str">
        <f>IF(ISBLANK(Výsledky!$HD$3),"",Výsledky!HD85)</f>
        <v/>
      </c>
      <c r="AN61" s="96" t="str">
        <f>IF(ISBLANK(Výsledky!$HK$3),"",Výsledky!HK85)</f>
        <v/>
      </c>
      <c r="AO61" s="96" t="str">
        <f>IF(ISBLANK(Výsledky!$HR$3),"",Výsledky!HR85)</f>
        <v/>
      </c>
      <c r="AP61" s="96" t="str">
        <f>IF(ISBLANK(Výsledky!$HY$3),"",Výsledky!HY85)</f>
        <v/>
      </c>
      <c r="AQ61" s="96" t="str">
        <f>IF(ISBLANK(Výsledky!$IF$3),"",Výsledky!IF85)</f>
        <v/>
      </c>
      <c r="AR61" s="96" t="str">
        <f>IF(ISBLANK(Výsledky!$IM$3),"",Výsledky!IM85)</f>
        <v/>
      </c>
      <c r="AS61" s="96" t="str">
        <f>IF(ISBLANK(Výsledky!$IT$3),"",Výsledky!IT85)</f>
        <v/>
      </c>
      <c r="AT61" s="96" t="str">
        <f>IF(ISBLANK(Výsledky!$JA$3),"",Výsledky!JA85)</f>
        <v/>
      </c>
      <c r="AU61" s="96" t="str">
        <f>IF(ISBLANK(Výsledky!$JH$3),"",Výsledky!JH85)</f>
        <v/>
      </c>
      <c r="AV61" s="96" t="str">
        <f>IF(ISBLANK(Výsledky!$JO$3),"",Výsledky!JO85)</f>
        <v/>
      </c>
      <c r="AW61" s="96" t="str">
        <f>IF(ISBLANK(Výsledky!$JV$3),"",Výsledky!JV85)</f>
        <v/>
      </c>
      <c r="AX61" s="96" t="str">
        <f>IF(ISBLANK(Výsledky!$KC$3),"",Výsledky!KC85)</f>
        <v/>
      </c>
      <c r="AY61" s="96" t="str">
        <f>IF(ISBLANK(Výsledky!$KJ$3),"",Výsledky!KJ85)</f>
        <v/>
      </c>
      <c r="AZ61" s="96" t="str">
        <f>IF(ISBLANK(Výsledky!$KQ$3),"",Výsledky!KQ85)</f>
        <v/>
      </c>
      <c r="BA61" s="96" t="str">
        <f>IF(ISBLANK(Výsledky!$KX$3),"",Výsledky!KX85)</f>
        <v/>
      </c>
      <c r="BB61" s="96" t="str">
        <f>IF(ISBLANK(Výsledky!$LE$3),"",Výsledky!LE85)</f>
        <v/>
      </c>
      <c r="BC61" s="96" t="str">
        <f>IF(ISBLANK(Výsledky!$LL$3),"",Výsledky!LL85)</f>
        <v/>
      </c>
      <c r="BD61" s="96" t="str">
        <f>IF(ISBLANK(Výsledky!$LS$3),"",Výsledky!LS85)</f>
        <v/>
      </c>
      <c r="BE61" s="96" t="str">
        <f>IF(ISBLANK(Výsledky!$LZ$3),"",Výsledky!LZ85)</f>
        <v/>
      </c>
      <c r="BF61" s="96" t="str">
        <f>IF(ISBLANK(Výsledky!$MG$3),"",Výsledky!MG85)</f>
        <v/>
      </c>
      <c r="BG61" s="96" t="str">
        <f>IF(ISBLANK(Výsledky!$MN$3),"",Výsledky!MN85)</f>
        <v/>
      </c>
      <c r="BH61" s="96" t="str">
        <f>IF(ISBLANK(Výsledky!$MU$3),"",Výsledky!MU85)</f>
        <v/>
      </c>
      <c r="BI61" s="96" t="str">
        <f>IF(ISBLANK(Výsledky!$NB$3),"",Výsledky!NB85)</f>
        <v/>
      </c>
      <c r="BJ61" s="96" t="str">
        <f>IF(ISBLANK(Výsledky!$NI$3),"",Výsledky!NI85)</f>
        <v/>
      </c>
      <c r="BK61" s="96" t="str">
        <f>IF(ISBLANK(Výsledky!$NP$3),"",Výsledky!NP85)</f>
        <v/>
      </c>
      <c r="BL61" s="96" t="str">
        <f>IF(ISBLANK(Výsledky!$NW$3),"",Výsledky!NW85)</f>
        <v/>
      </c>
      <c r="BM61" s="96" t="str">
        <f>IF(ISBLANK(Výsledky!$OD$3),"",Výsledky!OD85)</f>
        <v/>
      </c>
      <c r="BN61" s="96" t="str">
        <f>IF(ISBLANK(Výsledky!$OK$3),"",Výsledky!OK85)</f>
        <v/>
      </c>
      <c r="BO61" s="96" t="str">
        <f>IF(ISBLANK(Výsledky!$OR$3),"",Výsledky!OR85)</f>
        <v/>
      </c>
      <c r="BP61" s="96" t="str">
        <f>IF(ISBLANK(Výsledky!$OY$3),"",Výsledky!OY85)</f>
        <v/>
      </c>
      <c r="BQ61" s="96" t="str">
        <f>IF(ISBLANK(Výsledky!$PF$3),"",Výsledky!PF85)</f>
        <v/>
      </c>
      <c r="BR61" s="96" t="str">
        <f>IF(ISBLANK(Výsledky!$PM$3),"",Výsledky!PM85)</f>
        <v/>
      </c>
      <c r="BS61" s="96" t="str">
        <f>IF(ISBLANK(Výsledky!$PT$3),"",Výsledky!PT85)</f>
        <v/>
      </c>
      <c r="BT61" s="96" t="str">
        <f>IF(ISBLANK(Výsledky!$QA$3),"",Výsledky!QA85)</f>
        <v/>
      </c>
      <c r="BU61" s="100" t="str">
        <f>IF(ISBLANK(Výsledky!$QH$3),"",Výsledky!QH85)</f>
        <v/>
      </c>
      <c r="BV61" s="8"/>
      <c r="BW61" s="11"/>
      <c r="BX61" s="12" t="str">
        <f>IF(Tipy!B64="","",Tipy!B64)</f>
        <v>Roman9YNWA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>
      <c r="A62" s="1"/>
      <c r="B62" s="122" t="s">
        <v>152</v>
      </c>
      <c r="C62" s="118">
        <f>Tipy!A14</f>
        <v>28</v>
      </c>
      <c r="D62" s="113" t="str">
        <f>IF(Tipy!B14="","",Tipy!B14)</f>
        <v>Cyro</v>
      </c>
      <c r="E62" s="114">
        <f>SUM(F62:J62)</f>
        <v>40</v>
      </c>
      <c r="F62" s="109">
        <f>IF(ISBLANK(Výsledky!$I$3),"-",SUM(K62:P62,R62,T62:U62,W62,Y62:AA62,AC62,AE62,AG62,AI62:AK62,AN62:AO62,AS62:AT62,AV62:AW62,AZ62,BB62:BC62,BE62:BF62,BH62,BJ62,BL62:BN62,BP62,BR62:BS62))</f>
        <v>40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>
        <f>IF(ISBLANK(Výsledky!$I$3),"",Výsledky!I20)</f>
        <v>0</v>
      </c>
      <c r="K62" s="96">
        <f>IF(ISBLANK(Výsledky!$P$3),"",Výsledky!P20)</f>
        <v>0</v>
      </c>
      <c r="L62" s="96" t="str">
        <f>IF(ISBLANK(Výsledky!$W$3),"",Výsledky!W20)</f>
        <v>-</v>
      </c>
      <c r="M62" s="96">
        <f>IF(ISBLANK(Výsledky!$AD$3),"",Výsledky!AD20)</f>
        <v>0</v>
      </c>
      <c r="N62" s="96">
        <f>IF(ISBLANK(Výsledky!$AK$3),"",Výsledky!AK20)</f>
        <v>40</v>
      </c>
      <c r="O62" s="96" t="str">
        <f>IF(ISBLANK(Výsledky!$AR$3),"",Výsledky!AR20)</f>
        <v/>
      </c>
      <c r="P62" s="96" t="str">
        <f>IF(ISBLANK(Výsledky!$AY$3),"",Výsledky!AY20)</f>
        <v/>
      </c>
      <c r="Q62" s="96" t="str">
        <f>IF(ISBLANK(Výsledky!$BF$3),"",Výsledky!BF20)</f>
        <v/>
      </c>
      <c r="R62" s="96" t="str">
        <f>IF(ISBLANK(Výsledky!$BM$3),"",Výsledky!BM20)</f>
        <v/>
      </c>
      <c r="S62" s="96" t="str">
        <f>IF(ISBLANK(Výsledky!$BT$3),"",Výsledky!BT20)</f>
        <v/>
      </c>
      <c r="T62" s="96" t="str">
        <f>IF(ISBLANK(Výsledky!$CA$3),"",Výsledky!CA20)</f>
        <v/>
      </c>
      <c r="U62" s="96" t="str">
        <f>IF(ISBLANK(Výsledky!$CH$3),"",Výsledky!CH20)</f>
        <v/>
      </c>
      <c r="V62" s="96" t="str">
        <f>IF(ISBLANK(Výsledky!$CO$3),"",Výsledky!CO20)</f>
        <v/>
      </c>
      <c r="W62" s="96" t="str">
        <f>IF(ISBLANK(Výsledky!$CV$3),"",Výsledky!CV20)</f>
        <v/>
      </c>
      <c r="X62" s="96" t="str">
        <f>IF(ISBLANK(Výsledky!$DC$3),"",Výsledky!DC20)</f>
        <v/>
      </c>
      <c r="Y62" s="96" t="str">
        <f>IF(ISBLANK(Výsledky!$DJ$3),"",Výsledky!DJ20)</f>
        <v/>
      </c>
      <c r="Z62" s="96" t="str">
        <f>IF(ISBLANK(Výsledky!$DQ$3),"",Výsledky!DQ20)</f>
        <v/>
      </c>
      <c r="AA62" s="96" t="str">
        <f>IF(ISBLANK(Výsledky!$DX$3),"",Výsledky!DX20)</f>
        <v/>
      </c>
      <c r="AB62" s="96" t="str">
        <f>IF(ISBLANK(Výsledky!$EE$3),"",Výsledky!EE20)</f>
        <v/>
      </c>
      <c r="AC62" s="96" t="str">
        <f>IF(ISBLANK(Výsledky!$EL$3),"",Výsledky!EL20)</f>
        <v/>
      </c>
      <c r="AD62" s="96" t="str">
        <f>IF(ISBLANK(Výsledky!$ES$3),"",Výsledky!ES20)</f>
        <v/>
      </c>
      <c r="AE62" s="96" t="str">
        <f>IF(ISBLANK(Výsledky!$EZ$3),"",Výsledky!EZ20)</f>
        <v/>
      </c>
      <c r="AF62" s="96" t="str">
        <f>IF(ISBLANK(Výsledky!$FG$3),"",Výsledky!FG20)</f>
        <v/>
      </c>
      <c r="AG62" s="96" t="str">
        <f>IF(ISBLANK(Výsledky!$FN$3),"",Výsledky!FN20)</f>
        <v/>
      </c>
      <c r="AH62" s="96" t="str">
        <f>IF(ISBLANK(Výsledky!$FU$3),"",Výsledky!FU20)</f>
        <v/>
      </c>
      <c r="AI62" s="96" t="str">
        <f>IF(ISBLANK(Výsledky!$GB$3),"",Výsledky!GB20)</f>
        <v/>
      </c>
      <c r="AJ62" s="96" t="str">
        <f>IF(ISBLANK(Výsledky!$GI$3),"",Výsledky!GI20)</f>
        <v/>
      </c>
      <c r="AK62" s="96" t="str">
        <f>IF(ISBLANK(Výsledky!$GP$3),"",Výsledky!GP20)</f>
        <v/>
      </c>
      <c r="AL62" s="96" t="str">
        <f>IF(ISBLANK(Výsledky!$GW$3),"",Výsledky!GW20)</f>
        <v/>
      </c>
      <c r="AM62" s="96" t="str">
        <f>IF(ISBLANK(Výsledky!$HD$3),"",Výsledky!HD20)</f>
        <v/>
      </c>
      <c r="AN62" s="96" t="str">
        <f>IF(ISBLANK(Výsledky!$HK$3),"",Výsledky!HK20)</f>
        <v/>
      </c>
      <c r="AO62" s="96" t="str">
        <f>IF(ISBLANK(Výsledky!$HR$3),"",Výsledky!HR20)</f>
        <v/>
      </c>
      <c r="AP62" s="96" t="str">
        <f>IF(ISBLANK(Výsledky!$HY$3),"",Výsledky!HY20)</f>
        <v/>
      </c>
      <c r="AQ62" s="96" t="str">
        <f>IF(ISBLANK(Výsledky!$IF$3),"",Výsledky!IF20)</f>
        <v/>
      </c>
      <c r="AR62" s="96" t="str">
        <f>IF(ISBLANK(Výsledky!$IM$3),"",Výsledky!IM20)</f>
        <v/>
      </c>
      <c r="AS62" s="96" t="str">
        <f>IF(ISBLANK(Výsledky!$IT$3),"",Výsledky!IT20)</f>
        <v/>
      </c>
      <c r="AT62" s="96" t="str">
        <f>IF(ISBLANK(Výsledky!$JA$3),"",Výsledky!JA20)</f>
        <v/>
      </c>
      <c r="AU62" s="96" t="str">
        <f>IF(ISBLANK(Výsledky!$JH$3),"",Výsledky!JH20)</f>
        <v/>
      </c>
      <c r="AV62" s="96" t="str">
        <f>IF(ISBLANK(Výsledky!$JO$3),"",Výsledky!JO20)</f>
        <v/>
      </c>
      <c r="AW62" s="96" t="str">
        <f>IF(ISBLANK(Výsledky!$JV$3),"",Výsledky!JV20)</f>
        <v/>
      </c>
      <c r="AX62" s="96" t="str">
        <f>IF(ISBLANK(Výsledky!$KC$3),"",Výsledky!KC20)</f>
        <v/>
      </c>
      <c r="AY62" s="96" t="str">
        <f>IF(ISBLANK(Výsledky!$KJ$3),"",Výsledky!KJ20)</f>
        <v/>
      </c>
      <c r="AZ62" s="96" t="str">
        <f>IF(ISBLANK(Výsledky!$KQ$3),"",Výsledky!KQ20)</f>
        <v/>
      </c>
      <c r="BA62" s="96" t="str">
        <f>IF(ISBLANK(Výsledky!$KX$3),"",Výsledky!KX20)</f>
        <v/>
      </c>
      <c r="BB62" s="96" t="str">
        <f>IF(ISBLANK(Výsledky!$LE$3),"",Výsledky!LE20)</f>
        <v/>
      </c>
      <c r="BC62" s="96" t="str">
        <f>IF(ISBLANK(Výsledky!$LL$3),"",Výsledky!LL20)</f>
        <v/>
      </c>
      <c r="BD62" s="96" t="str">
        <f>IF(ISBLANK(Výsledky!$LS$3),"",Výsledky!LS20)</f>
        <v/>
      </c>
      <c r="BE62" s="96" t="str">
        <f>IF(ISBLANK(Výsledky!$LZ$3),"",Výsledky!LZ20)</f>
        <v/>
      </c>
      <c r="BF62" s="96" t="str">
        <f>IF(ISBLANK(Výsledky!$MG$3),"",Výsledky!MG20)</f>
        <v/>
      </c>
      <c r="BG62" s="96" t="str">
        <f>IF(ISBLANK(Výsledky!$MN$3),"",Výsledky!MN20)</f>
        <v/>
      </c>
      <c r="BH62" s="96" t="str">
        <f>IF(ISBLANK(Výsledky!$MU$3),"",Výsledky!MU20)</f>
        <v/>
      </c>
      <c r="BI62" s="96" t="str">
        <f>IF(ISBLANK(Výsledky!$NB$3),"",Výsledky!NB20)</f>
        <v/>
      </c>
      <c r="BJ62" s="96" t="str">
        <f>IF(ISBLANK(Výsledky!$NI$3),"",Výsledky!NI20)</f>
        <v/>
      </c>
      <c r="BK62" s="96" t="str">
        <f>IF(ISBLANK(Výsledky!$NP$3),"",Výsledky!NP20)</f>
        <v/>
      </c>
      <c r="BL62" s="96" t="str">
        <f>IF(ISBLANK(Výsledky!$NW$3),"",Výsledky!NW20)</f>
        <v/>
      </c>
      <c r="BM62" s="96" t="str">
        <f>IF(ISBLANK(Výsledky!$OD$3),"",Výsledky!OD20)</f>
        <v/>
      </c>
      <c r="BN62" s="96" t="str">
        <f>IF(ISBLANK(Výsledky!$OK$3),"",Výsledky!OK20)</f>
        <v/>
      </c>
      <c r="BO62" s="96" t="str">
        <f>IF(ISBLANK(Výsledky!$OR$3),"",Výsledky!OR20)</f>
        <v/>
      </c>
      <c r="BP62" s="96" t="str">
        <f>IF(ISBLANK(Výsledky!$OY$3),"",Výsledky!OY20)</f>
        <v/>
      </c>
      <c r="BQ62" s="96" t="str">
        <f>IF(ISBLANK(Výsledky!$PF$3),"",Výsledky!PF20)</f>
        <v/>
      </c>
      <c r="BR62" s="96" t="str">
        <f>IF(ISBLANK(Výsledky!$PM$3),"",Výsledky!PM20)</f>
        <v/>
      </c>
      <c r="BS62" s="96" t="str">
        <f>IF(ISBLANK(Výsledky!$PT$3),"",Výsledky!PT20)</f>
        <v/>
      </c>
      <c r="BT62" s="96" t="str">
        <f>IF(ISBLANK(Výsledky!$QA$3),"",Výsledky!QA20)</f>
        <v/>
      </c>
      <c r="BU62" s="100" t="str">
        <f>IF(ISBLANK(Výsledky!$QH$3),"",Výsledky!QH20)</f>
        <v/>
      </c>
      <c r="BV62" s="8"/>
      <c r="BW62" s="11"/>
      <c r="BX62" s="12" t="str">
        <f>IF(Tipy!B65="","",Tipy!B65)</f>
        <v>Saty7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>
      <c r="A63" s="1"/>
      <c r="B63" s="122" t="s">
        <v>153</v>
      </c>
      <c r="C63" s="118">
        <f>Tipy!A35</f>
        <v>30</v>
      </c>
      <c r="D63" s="113" t="str">
        <f>IF(Tipy!B35="","",Tipy!B35)</f>
        <v>krypdevoe</v>
      </c>
      <c r="E63" s="114">
        <f>SUM(F63:J63)</f>
        <v>40</v>
      </c>
      <c r="F63" s="109">
        <f>IF(ISBLANK(Výsledky!$I$3),"-",SUM(K63:P63,R63,T63:U63,W63,Y63:AA63,AC63,AE63,AG63,AI63:AK63,AN63:AO63,AS63:AT63,AV63:AW63,AZ63,BB63:BC63,BE63:BF63,BH63,BJ63,BL63:BN63,BP63,BR63:BS63))</f>
        <v>40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 t="str">
        <f>IF(ISBLANK(Výsledky!$I$3),"",Výsledky!I41)</f>
        <v>-</v>
      </c>
      <c r="K63" s="96">
        <f>IF(ISBLANK(Výsledky!$P$3),"",Výsledky!P41)</f>
        <v>20</v>
      </c>
      <c r="L63" s="96">
        <f>IF(ISBLANK(Výsledky!$W$3),"",Výsledky!W41)</f>
        <v>0</v>
      </c>
      <c r="M63" s="96">
        <f>IF(ISBLANK(Výsledky!$AD$3),"",Výsledky!AD41)</f>
        <v>0</v>
      </c>
      <c r="N63" s="96">
        <f>IF(ISBLANK(Výsledky!$AK$3),"",Výsledky!AK41)</f>
        <v>20</v>
      </c>
      <c r="O63" s="96" t="str">
        <f>IF(ISBLANK(Výsledky!$AR$3),"",Výsledky!AR41)</f>
        <v/>
      </c>
      <c r="P63" s="96" t="str">
        <f>IF(ISBLANK(Výsledky!$AY$3),"",Výsledky!AY41)</f>
        <v/>
      </c>
      <c r="Q63" s="96" t="str">
        <f>IF(ISBLANK(Výsledky!$BF$3),"",Výsledky!BF41)</f>
        <v/>
      </c>
      <c r="R63" s="96" t="str">
        <f>IF(ISBLANK(Výsledky!$BM$3),"",Výsledky!BM41)</f>
        <v/>
      </c>
      <c r="S63" s="96" t="str">
        <f>IF(ISBLANK(Výsledky!$BT$3),"",Výsledky!BT41)</f>
        <v/>
      </c>
      <c r="T63" s="96" t="str">
        <f>IF(ISBLANK(Výsledky!$CA$3),"",Výsledky!CA41)</f>
        <v/>
      </c>
      <c r="U63" s="96" t="str">
        <f>IF(ISBLANK(Výsledky!$CH$3),"",Výsledky!CH41)</f>
        <v/>
      </c>
      <c r="V63" s="96" t="str">
        <f>IF(ISBLANK(Výsledky!$CO$3),"",Výsledky!CO41)</f>
        <v/>
      </c>
      <c r="W63" s="96" t="str">
        <f>IF(ISBLANK(Výsledky!$CV$3),"",Výsledky!CV41)</f>
        <v/>
      </c>
      <c r="X63" s="96" t="str">
        <f>IF(ISBLANK(Výsledky!$DC$3),"",Výsledky!DC41)</f>
        <v/>
      </c>
      <c r="Y63" s="96" t="str">
        <f>IF(ISBLANK(Výsledky!$DJ$3),"",Výsledky!DJ41)</f>
        <v/>
      </c>
      <c r="Z63" s="96" t="str">
        <f>IF(ISBLANK(Výsledky!$DQ$3),"",Výsledky!DQ41)</f>
        <v/>
      </c>
      <c r="AA63" s="96" t="str">
        <f>IF(ISBLANK(Výsledky!$DX$3),"",Výsledky!DX41)</f>
        <v/>
      </c>
      <c r="AB63" s="96" t="str">
        <f>IF(ISBLANK(Výsledky!$EE$3),"",Výsledky!EE41)</f>
        <v/>
      </c>
      <c r="AC63" s="96" t="str">
        <f>IF(ISBLANK(Výsledky!$EL$3),"",Výsledky!EL41)</f>
        <v/>
      </c>
      <c r="AD63" s="96" t="str">
        <f>IF(ISBLANK(Výsledky!$ES$3),"",Výsledky!ES41)</f>
        <v/>
      </c>
      <c r="AE63" s="96" t="str">
        <f>IF(ISBLANK(Výsledky!$EZ$3),"",Výsledky!EZ41)</f>
        <v/>
      </c>
      <c r="AF63" s="96" t="str">
        <f>IF(ISBLANK(Výsledky!$FG$3),"",Výsledky!FG41)</f>
        <v/>
      </c>
      <c r="AG63" s="96" t="str">
        <f>IF(ISBLANK(Výsledky!$FN$3),"",Výsledky!FN41)</f>
        <v/>
      </c>
      <c r="AH63" s="96" t="str">
        <f>IF(ISBLANK(Výsledky!$FU$3),"",Výsledky!FU41)</f>
        <v/>
      </c>
      <c r="AI63" s="96" t="str">
        <f>IF(ISBLANK(Výsledky!$GB$3),"",Výsledky!GB41)</f>
        <v/>
      </c>
      <c r="AJ63" s="96" t="str">
        <f>IF(ISBLANK(Výsledky!$GI$3),"",Výsledky!GI41)</f>
        <v/>
      </c>
      <c r="AK63" s="96" t="str">
        <f>IF(ISBLANK(Výsledky!$GP$3),"",Výsledky!GP41)</f>
        <v/>
      </c>
      <c r="AL63" s="96" t="str">
        <f>IF(ISBLANK(Výsledky!$GW$3),"",Výsledky!GW41)</f>
        <v/>
      </c>
      <c r="AM63" s="96" t="str">
        <f>IF(ISBLANK(Výsledky!$HD$3),"",Výsledky!HD41)</f>
        <v/>
      </c>
      <c r="AN63" s="96" t="str">
        <f>IF(ISBLANK(Výsledky!$HK$3),"",Výsledky!HK41)</f>
        <v/>
      </c>
      <c r="AO63" s="96" t="str">
        <f>IF(ISBLANK(Výsledky!$HR$3),"",Výsledky!HR41)</f>
        <v/>
      </c>
      <c r="AP63" s="96" t="str">
        <f>IF(ISBLANK(Výsledky!$HY$3),"",Výsledky!HY41)</f>
        <v/>
      </c>
      <c r="AQ63" s="96" t="str">
        <f>IF(ISBLANK(Výsledky!$IF$3),"",Výsledky!IF41)</f>
        <v/>
      </c>
      <c r="AR63" s="96" t="str">
        <f>IF(ISBLANK(Výsledky!$IM$3),"",Výsledky!IM41)</f>
        <v/>
      </c>
      <c r="AS63" s="96" t="str">
        <f>IF(ISBLANK(Výsledky!$IT$3),"",Výsledky!IT41)</f>
        <v/>
      </c>
      <c r="AT63" s="96" t="str">
        <f>IF(ISBLANK(Výsledky!$JA$3),"",Výsledky!JA41)</f>
        <v/>
      </c>
      <c r="AU63" s="96" t="str">
        <f>IF(ISBLANK(Výsledky!$JH$3),"",Výsledky!JH41)</f>
        <v/>
      </c>
      <c r="AV63" s="96" t="str">
        <f>IF(ISBLANK(Výsledky!$JO$3),"",Výsledky!JO41)</f>
        <v/>
      </c>
      <c r="AW63" s="96" t="str">
        <f>IF(ISBLANK(Výsledky!$JV$3),"",Výsledky!JV41)</f>
        <v/>
      </c>
      <c r="AX63" s="96" t="str">
        <f>IF(ISBLANK(Výsledky!$KC$3),"",Výsledky!KC41)</f>
        <v/>
      </c>
      <c r="AY63" s="96" t="str">
        <f>IF(ISBLANK(Výsledky!$KJ$3),"",Výsledky!KJ41)</f>
        <v/>
      </c>
      <c r="AZ63" s="96" t="str">
        <f>IF(ISBLANK(Výsledky!$KQ$3),"",Výsledky!KQ41)</f>
        <v/>
      </c>
      <c r="BA63" s="96" t="str">
        <f>IF(ISBLANK(Výsledky!$KX$3),"",Výsledky!KX41)</f>
        <v/>
      </c>
      <c r="BB63" s="96" t="str">
        <f>IF(ISBLANK(Výsledky!$LE$3),"",Výsledky!LE41)</f>
        <v/>
      </c>
      <c r="BC63" s="96" t="str">
        <f>IF(ISBLANK(Výsledky!$LL$3),"",Výsledky!LL41)</f>
        <v/>
      </c>
      <c r="BD63" s="96" t="str">
        <f>IF(ISBLANK(Výsledky!$LS$3),"",Výsledky!LS41)</f>
        <v/>
      </c>
      <c r="BE63" s="96" t="str">
        <f>IF(ISBLANK(Výsledky!$LZ$3),"",Výsledky!LZ41)</f>
        <v/>
      </c>
      <c r="BF63" s="96" t="str">
        <f>IF(ISBLANK(Výsledky!$MG$3),"",Výsledky!MG41)</f>
        <v/>
      </c>
      <c r="BG63" s="96" t="str">
        <f>IF(ISBLANK(Výsledky!$MN$3),"",Výsledky!MN41)</f>
        <v/>
      </c>
      <c r="BH63" s="96" t="str">
        <f>IF(ISBLANK(Výsledky!$MU$3),"",Výsledky!MU41)</f>
        <v/>
      </c>
      <c r="BI63" s="96" t="str">
        <f>IF(ISBLANK(Výsledky!$NB$3),"",Výsledky!NB41)</f>
        <v/>
      </c>
      <c r="BJ63" s="96" t="str">
        <f>IF(ISBLANK(Výsledky!$NI$3),"",Výsledky!NI41)</f>
        <v/>
      </c>
      <c r="BK63" s="96" t="str">
        <f>IF(ISBLANK(Výsledky!$NP$3),"",Výsledky!NP41)</f>
        <v/>
      </c>
      <c r="BL63" s="96" t="str">
        <f>IF(ISBLANK(Výsledky!$NW$3),"",Výsledky!NW41)</f>
        <v/>
      </c>
      <c r="BM63" s="96" t="str">
        <f>IF(ISBLANK(Výsledky!$OD$3),"",Výsledky!OD41)</f>
        <v/>
      </c>
      <c r="BN63" s="96" t="str">
        <f>IF(ISBLANK(Výsledky!$OK$3),"",Výsledky!OK41)</f>
        <v/>
      </c>
      <c r="BO63" s="96" t="str">
        <f>IF(ISBLANK(Výsledky!$OR$3),"",Výsledky!OR41)</f>
        <v/>
      </c>
      <c r="BP63" s="96" t="str">
        <f>IF(ISBLANK(Výsledky!$OY$3),"",Výsledky!OY41)</f>
        <v/>
      </c>
      <c r="BQ63" s="96" t="str">
        <f>IF(ISBLANK(Výsledky!$PF$3),"",Výsledky!PF41)</f>
        <v/>
      </c>
      <c r="BR63" s="96" t="str">
        <f>IF(ISBLANK(Výsledky!$PM$3),"",Výsledky!PM41)</f>
        <v/>
      </c>
      <c r="BS63" s="96" t="str">
        <f>IF(ISBLANK(Výsledky!$PT$3),"",Výsledky!PT41)</f>
        <v/>
      </c>
      <c r="BT63" s="96" t="str">
        <f>IF(ISBLANK(Výsledky!$QA$3),"",Výsledky!QA41)</f>
        <v/>
      </c>
      <c r="BU63" s="100" t="str">
        <f>IF(ISBLANK(Výsledky!$QH$3),"",Výsledky!QH41)</f>
        <v/>
      </c>
      <c r="BV63" s="8"/>
      <c r="BW63" s="11"/>
      <c r="BX63" s="12" t="str">
        <f>IF(Tipy!B66="","",Tipy!B66)</f>
        <v>Shakalosos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>
      <c r="A64" s="1"/>
      <c r="B64" s="122" t="s">
        <v>154</v>
      </c>
      <c r="C64" s="118">
        <f>Tipy!A62</f>
        <v>42</v>
      </c>
      <c r="D64" s="113" t="str">
        <f>IF(Tipy!B62="","",Tipy!B62)</f>
        <v>REDbull</v>
      </c>
      <c r="E64" s="114">
        <f>SUM(F64:J64)</f>
        <v>40</v>
      </c>
      <c r="F64" s="109">
        <f>IF(ISBLANK(Výsledky!$I$3),"-",SUM(K64:P64,R64,T64:U64,W64,Y64:AA64,AC64,AE64,AG64,AI64:AK64,AN64:AO64,AS64:AT64,AV64:AW64,AZ64,BB64:BC64,BE64:BF64,BH64,BJ64,BL64:BN64,BP64,BR64:BS64))</f>
        <v>40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>
        <f>IF(ISBLANK(Výsledky!$I$3),"",Výsledky!I68)</f>
        <v>0</v>
      </c>
      <c r="K64" s="96">
        <f>IF(ISBLANK(Výsledky!$P$3),"",Výsledky!P68)</f>
        <v>0</v>
      </c>
      <c r="L64" s="96">
        <f>IF(ISBLANK(Výsledky!$W$3),"",Výsledky!W68)</f>
        <v>0</v>
      </c>
      <c r="M64" s="96">
        <f>IF(ISBLANK(Výsledky!$AD$3),"",Výsledky!AD68)</f>
        <v>0</v>
      </c>
      <c r="N64" s="96">
        <f>IF(ISBLANK(Výsledky!$AK$3),"",Výsledky!AK68)</f>
        <v>40</v>
      </c>
      <c r="O64" s="96" t="str">
        <f>IF(ISBLANK(Výsledky!$AR$3),"",Výsledky!AR68)</f>
        <v/>
      </c>
      <c r="P64" s="96" t="str">
        <f>IF(ISBLANK(Výsledky!$AY$3),"",Výsledky!AY68)</f>
        <v/>
      </c>
      <c r="Q64" s="96" t="str">
        <f>IF(ISBLANK(Výsledky!$BF$3),"",Výsledky!BF68)</f>
        <v/>
      </c>
      <c r="R64" s="96" t="str">
        <f>IF(ISBLANK(Výsledky!$BM$3),"",Výsledky!BM68)</f>
        <v/>
      </c>
      <c r="S64" s="96" t="str">
        <f>IF(ISBLANK(Výsledky!$BT$3),"",Výsledky!BT68)</f>
        <v/>
      </c>
      <c r="T64" s="96" t="str">
        <f>IF(ISBLANK(Výsledky!$CA$3),"",Výsledky!CA68)</f>
        <v/>
      </c>
      <c r="U64" s="96" t="str">
        <f>IF(ISBLANK(Výsledky!$CH$3),"",Výsledky!CH68)</f>
        <v/>
      </c>
      <c r="V64" s="96" t="str">
        <f>IF(ISBLANK(Výsledky!$CO$3),"",Výsledky!CO68)</f>
        <v/>
      </c>
      <c r="W64" s="96" t="str">
        <f>IF(ISBLANK(Výsledky!$CV$3),"",Výsledky!CV68)</f>
        <v/>
      </c>
      <c r="X64" s="96" t="str">
        <f>IF(ISBLANK(Výsledky!$DC$3),"",Výsledky!DC68)</f>
        <v/>
      </c>
      <c r="Y64" s="96" t="str">
        <f>IF(ISBLANK(Výsledky!$DJ$3),"",Výsledky!DJ68)</f>
        <v/>
      </c>
      <c r="Z64" s="96" t="str">
        <f>IF(ISBLANK(Výsledky!$DQ$3),"",Výsledky!DQ68)</f>
        <v/>
      </c>
      <c r="AA64" s="96" t="str">
        <f>IF(ISBLANK(Výsledky!$DX$3),"",Výsledky!DX68)</f>
        <v/>
      </c>
      <c r="AB64" s="96" t="str">
        <f>IF(ISBLANK(Výsledky!$EE$3),"",Výsledky!EE68)</f>
        <v/>
      </c>
      <c r="AC64" s="96" t="str">
        <f>IF(ISBLANK(Výsledky!$EL$3),"",Výsledky!EL68)</f>
        <v/>
      </c>
      <c r="AD64" s="96" t="str">
        <f>IF(ISBLANK(Výsledky!$ES$3),"",Výsledky!ES68)</f>
        <v/>
      </c>
      <c r="AE64" s="96" t="str">
        <f>IF(ISBLANK(Výsledky!$EZ$3),"",Výsledky!EZ68)</f>
        <v/>
      </c>
      <c r="AF64" s="96" t="str">
        <f>IF(ISBLANK(Výsledky!$FG$3),"",Výsledky!FG68)</f>
        <v/>
      </c>
      <c r="AG64" s="96" t="str">
        <f>IF(ISBLANK(Výsledky!$FN$3),"",Výsledky!FN68)</f>
        <v/>
      </c>
      <c r="AH64" s="96" t="str">
        <f>IF(ISBLANK(Výsledky!$FU$3),"",Výsledky!FU68)</f>
        <v/>
      </c>
      <c r="AI64" s="96" t="str">
        <f>IF(ISBLANK(Výsledky!$GB$3),"",Výsledky!GB68)</f>
        <v/>
      </c>
      <c r="AJ64" s="96" t="str">
        <f>IF(ISBLANK(Výsledky!$GI$3),"",Výsledky!GI68)</f>
        <v/>
      </c>
      <c r="AK64" s="96" t="str">
        <f>IF(ISBLANK(Výsledky!$GP$3),"",Výsledky!GP68)</f>
        <v/>
      </c>
      <c r="AL64" s="96" t="str">
        <f>IF(ISBLANK(Výsledky!$GW$3),"",Výsledky!GW68)</f>
        <v/>
      </c>
      <c r="AM64" s="96" t="str">
        <f>IF(ISBLANK(Výsledky!$HD$3),"",Výsledky!HD68)</f>
        <v/>
      </c>
      <c r="AN64" s="96" t="str">
        <f>IF(ISBLANK(Výsledky!$HK$3),"",Výsledky!HK68)</f>
        <v/>
      </c>
      <c r="AO64" s="96" t="str">
        <f>IF(ISBLANK(Výsledky!$HR$3),"",Výsledky!HR68)</f>
        <v/>
      </c>
      <c r="AP64" s="96" t="str">
        <f>IF(ISBLANK(Výsledky!$HY$3),"",Výsledky!HY68)</f>
        <v/>
      </c>
      <c r="AQ64" s="96" t="str">
        <f>IF(ISBLANK(Výsledky!$IF$3),"",Výsledky!IF68)</f>
        <v/>
      </c>
      <c r="AR64" s="96" t="str">
        <f>IF(ISBLANK(Výsledky!$IM$3),"",Výsledky!IM68)</f>
        <v/>
      </c>
      <c r="AS64" s="96" t="str">
        <f>IF(ISBLANK(Výsledky!$IT$3),"",Výsledky!IT68)</f>
        <v/>
      </c>
      <c r="AT64" s="96" t="str">
        <f>IF(ISBLANK(Výsledky!$JA$3),"",Výsledky!JA68)</f>
        <v/>
      </c>
      <c r="AU64" s="96" t="str">
        <f>IF(ISBLANK(Výsledky!$JH$3),"",Výsledky!JH68)</f>
        <v/>
      </c>
      <c r="AV64" s="96" t="str">
        <f>IF(ISBLANK(Výsledky!$JO$3),"",Výsledky!JO68)</f>
        <v/>
      </c>
      <c r="AW64" s="96" t="str">
        <f>IF(ISBLANK(Výsledky!$JV$3),"",Výsledky!JV68)</f>
        <v/>
      </c>
      <c r="AX64" s="96" t="str">
        <f>IF(ISBLANK(Výsledky!$KC$3),"",Výsledky!KC68)</f>
        <v/>
      </c>
      <c r="AY64" s="96" t="str">
        <f>IF(ISBLANK(Výsledky!$KJ$3),"",Výsledky!KJ68)</f>
        <v/>
      </c>
      <c r="AZ64" s="96" t="str">
        <f>IF(ISBLANK(Výsledky!$KQ$3),"",Výsledky!KQ68)</f>
        <v/>
      </c>
      <c r="BA64" s="96" t="str">
        <f>IF(ISBLANK(Výsledky!$KX$3),"",Výsledky!KX68)</f>
        <v/>
      </c>
      <c r="BB64" s="96" t="str">
        <f>IF(ISBLANK(Výsledky!$LE$3),"",Výsledky!LE68)</f>
        <v/>
      </c>
      <c r="BC64" s="96" t="str">
        <f>IF(ISBLANK(Výsledky!$LL$3),"",Výsledky!LL68)</f>
        <v/>
      </c>
      <c r="BD64" s="96" t="str">
        <f>IF(ISBLANK(Výsledky!$LS$3),"",Výsledky!LS68)</f>
        <v/>
      </c>
      <c r="BE64" s="96" t="str">
        <f>IF(ISBLANK(Výsledky!$LZ$3),"",Výsledky!LZ68)</f>
        <v/>
      </c>
      <c r="BF64" s="96" t="str">
        <f>IF(ISBLANK(Výsledky!$MG$3),"",Výsledky!MG68)</f>
        <v/>
      </c>
      <c r="BG64" s="96" t="str">
        <f>IF(ISBLANK(Výsledky!$MN$3),"",Výsledky!MN68)</f>
        <v/>
      </c>
      <c r="BH64" s="96" t="str">
        <f>IF(ISBLANK(Výsledky!$MU$3),"",Výsledky!MU68)</f>
        <v/>
      </c>
      <c r="BI64" s="96" t="str">
        <f>IF(ISBLANK(Výsledky!$NB$3),"",Výsledky!NB68)</f>
        <v/>
      </c>
      <c r="BJ64" s="96" t="str">
        <f>IF(ISBLANK(Výsledky!$NI$3),"",Výsledky!NI68)</f>
        <v/>
      </c>
      <c r="BK64" s="96" t="str">
        <f>IF(ISBLANK(Výsledky!$NP$3),"",Výsledky!NP68)</f>
        <v/>
      </c>
      <c r="BL64" s="96" t="str">
        <f>IF(ISBLANK(Výsledky!$NW$3),"",Výsledky!NW68)</f>
        <v/>
      </c>
      <c r="BM64" s="96" t="str">
        <f>IF(ISBLANK(Výsledky!$OD$3),"",Výsledky!OD68)</f>
        <v/>
      </c>
      <c r="BN64" s="96" t="str">
        <f>IF(ISBLANK(Výsledky!$OK$3),"",Výsledky!OK68)</f>
        <v/>
      </c>
      <c r="BO64" s="96" t="str">
        <f>IF(ISBLANK(Výsledky!$OR$3),"",Výsledky!OR68)</f>
        <v/>
      </c>
      <c r="BP64" s="96" t="str">
        <f>IF(ISBLANK(Výsledky!$OY$3),"",Výsledky!OY68)</f>
        <v/>
      </c>
      <c r="BQ64" s="96" t="str">
        <f>IF(ISBLANK(Výsledky!$PF$3),"",Výsledky!PF68)</f>
        <v/>
      </c>
      <c r="BR64" s="96" t="str">
        <f>IF(ISBLANK(Výsledky!$PM$3),"",Výsledky!PM68)</f>
        <v/>
      </c>
      <c r="BS64" s="96" t="str">
        <f>IF(ISBLANK(Výsledky!$PT$3),"",Výsledky!PT68)</f>
        <v/>
      </c>
      <c r="BT64" s="96" t="str">
        <f>IF(ISBLANK(Výsledky!$QA$3),"",Výsledky!QA68)</f>
        <v/>
      </c>
      <c r="BU64" s="100" t="str">
        <f>IF(ISBLANK(Výsledky!$QH$3),"",Výsledky!QH68)</f>
        <v/>
      </c>
      <c r="BV64" s="8"/>
      <c r="BW64" s="11"/>
      <c r="BX64" s="12" t="str">
        <f>IF(Tipy!B67="","",Tipy!B67)</f>
        <v>slaffko14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>
      <c r="A65" s="1"/>
      <c r="B65" s="122" t="s">
        <v>155</v>
      </c>
      <c r="C65" s="118">
        <f>Tipy!A27</f>
        <v>43</v>
      </c>
      <c r="D65" s="113" t="str">
        <f>IF(Tipy!B27="","",Tipy!B27)</f>
        <v>Jason Giambi</v>
      </c>
      <c r="E65" s="114">
        <f>SUM(F65:J65)</f>
        <v>40</v>
      </c>
      <c r="F65" s="109">
        <f>IF(ISBLANK(Výsledky!$I$3),"-",SUM(K65:P65,R65,T65:U65,W65,Y65:AA65,AC65,AE65,AG65,AI65:AK65,AN65:AO65,AS65:AT65,AV65:AW65,AZ65,BB65:BC65,BE65:BF65,BH65,BJ65,BL65:BN65,BP65,BR65:BS65))</f>
        <v>40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>
        <f>IF(ISBLANK(Výsledky!$I$3),"",Výsledky!I33)</f>
        <v>0</v>
      </c>
      <c r="K65" s="96">
        <f>IF(ISBLANK(Výsledky!$P$3),"",Výsledky!P33)</f>
        <v>20</v>
      </c>
      <c r="L65" s="96">
        <f>IF(ISBLANK(Výsledky!$W$3),"",Výsledky!W33)</f>
        <v>0</v>
      </c>
      <c r="M65" s="96">
        <f>IF(ISBLANK(Výsledky!$AD$3),"",Výsledky!AD33)</f>
        <v>20</v>
      </c>
      <c r="N65" s="96" t="str">
        <f>IF(ISBLANK(Výsledky!$AK$3),"",Výsledky!AK33)</f>
        <v>-</v>
      </c>
      <c r="O65" s="96" t="str">
        <f>IF(ISBLANK(Výsledky!$AR$3),"",Výsledky!AR33)</f>
        <v/>
      </c>
      <c r="P65" s="96" t="str">
        <f>IF(ISBLANK(Výsledky!$AY$3),"",Výsledky!AY33)</f>
        <v/>
      </c>
      <c r="Q65" s="96" t="str">
        <f>IF(ISBLANK(Výsledky!$BF$3),"",Výsledky!BF33)</f>
        <v/>
      </c>
      <c r="R65" s="96" t="str">
        <f>IF(ISBLANK(Výsledky!$BM$3),"",Výsledky!BM33)</f>
        <v/>
      </c>
      <c r="S65" s="96" t="str">
        <f>IF(ISBLANK(Výsledky!$BT$3),"",Výsledky!BT33)</f>
        <v/>
      </c>
      <c r="T65" s="96" t="str">
        <f>IF(ISBLANK(Výsledky!$CA$3),"",Výsledky!CA33)</f>
        <v/>
      </c>
      <c r="U65" s="96" t="str">
        <f>IF(ISBLANK(Výsledky!$CH$3),"",Výsledky!CH33)</f>
        <v/>
      </c>
      <c r="V65" s="96" t="str">
        <f>IF(ISBLANK(Výsledky!$CO$3),"",Výsledky!CO33)</f>
        <v/>
      </c>
      <c r="W65" s="96" t="str">
        <f>IF(ISBLANK(Výsledky!$CV$3),"",Výsledky!CV33)</f>
        <v/>
      </c>
      <c r="X65" s="96" t="str">
        <f>IF(ISBLANK(Výsledky!$DC$3),"",Výsledky!DC33)</f>
        <v/>
      </c>
      <c r="Y65" s="96" t="str">
        <f>IF(ISBLANK(Výsledky!$DJ$3),"",Výsledky!DJ33)</f>
        <v/>
      </c>
      <c r="Z65" s="96" t="str">
        <f>IF(ISBLANK(Výsledky!$DQ$3),"",Výsledky!DQ33)</f>
        <v/>
      </c>
      <c r="AA65" s="96" t="str">
        <f>IF(ISBLANK(Výsledky!$DX$3),"",Výsledky!DX33)</f>
        <v/>
      </c>
      <c r="AB65" s="96" t="str">
        <f>IF(ISBLANK(Výsledky!$EE$3),"",Výsledky!EE33)</f>
        <v/>
      </c>
      <c r="AC65" s="96" t="str">
        <f>IF(ISBLANK(Výsledky!$EL$3),"",Výsledky!EL33)</f>
        <v/>
      </c>
      <c r="AD65" s="96" t="str">
        <f>IF(ISBLANK(Výsledky!$ES$3),"",Výsledky!ES33)</f>
        <v/>
      </c>
      <c r="AE65" s="96" t="str">
        <f>IF(ISBLANK(Výsledky!$EZ$3),"",Výsledky!EZ33)</f>
        <v/>
      </c>
      <c r="AF65" s="96" t="str">
        <f>IF(ISBLANK(Výsledky!$FG$3),"",Výsledky!FG33)</f>
        <v/>
      </c>
      <c r="AG65" s="96" t="str">
        <f>IF(ISBLANK(Výsledky!$FN$3),"",Výsledky!FN33)</f>
        <v/>
      </c>
      <c r="AH65" s="96" t="str">
        <f>IF(ISBLANK(Výsledky!$FU$3),"",Výsledky!FU33)</f>
        <v/>
      </c>
      <c r="AI65" s="96" t="str">
        <f>IF(ISBLANK(Výsledky!$GB$3),"",Výsledky!GB33)</f>
        <v/>
      </c>
      <c r="AJ65" s="96" t="str">
        <f>IF(ISBLANK(Výsledky!$GI$3),"",Výsledky!GI33)</f>
        <v/>
      </c>
      <c r="AK65" s="96" t="str">
        <f>IF(ISBLANK(Výsledky!$GP$3),"",Výsledky!GP33)</f>
        <v/>
      </c>
      <c r="AL65" s="96" t="str">
        <f>IF(ISBLANK(Výsledky!$GW$3),"",Výsledky!GW33)</f>
        <v/>
      </c>
      <c r="AM65" s="96" t="str">
        <f>IF(ISBLANK(Výsledky!$HD$3),"",Výsledky!HD33)</f>
        <v/>
      </c>
      <c r="AN65" s="96" t="str">
        <f>IF(ISBLANK(Výsledky!$HK$3),"",Výsledky!HK33)</f>
        <v/>
      </c>
      <c r="AO65" s="96" t="str">
        <f>IF(ISBLANK(Výsledky!$HR$3),"",Výsledky!HR33)</f>
        <v/>
      </c>
      <c r="AP65" s="96" t="str">
        <f>IF(ISBLANK(Výsledky!$HY$3),"",Výsledky!HY33)</f>
        <v/>
      </c>
      <c r="AQ65" s="96" t="str">
        <f>IF(ISBLANK(Výsledky!$IF$3),"",Výsledky!IF33)</f>
        <v/>
      </c>
      <c r="AR65" s="96" t="str">
        <f>IF(ISBLANK(Výsledky!$IM$3),"",Výsledky!IM33)</f>
        <v/>
      </c>
      <c r="AS65" s="96" t="str">
        <f>IF(ISBLANK(Výsledky!$IT$3),"",Výsledky!IT33)</f>
        <v/>
      </c>
      <c r="AT65" s="96" t="str">
        <f>IF(ISBLANK(Výsledky!$JA$3),"",Výsledky!JA33)</f>
        <v/>
      </c>
      <c r="AU65" s="96" t="str">
        <f>IF(ISBLANK(Výsledky!$JH$3),"",Výsledky!JH33)</f>
        <v/>
      </c>
      <c r="AV65" s="96" t="str">
        <f>IF(ISBLANK(Výsledky!$JO$3),"",Výsledky!JO33)</f>
        <v/>
      </c>
      <c r="AW65" s="96" t="str">
        <f>IF(ISBLANK(Výsledky!$JV$3),"",Výsledky!JV33)</f>
        <v/>
      </c>
      <c r="AX65" s="96" t="str">
        <f>IF(ISBLANK(Výsledky!$KC$3),"",Výsledky!KC33)</f>
        <v/>
      </c>
      <c r="AY65" s="96" t="str">
        <f>IF(ISBLANK(Výsledky!$KJ$3),"",Výsledky!KJ33)</f>
        <v/>
      </c>
      <c r="AZ65" s="96" t="str">
        <f>IF(ISBLANK(Výsledky!$KQ$3),"",Výsledky!KQ33)</f>
        <v/>
      </c>
      <c r="BA65" s="96" t="str">
        <f>IF(ISBLANK(Výsledky!$KX$3),"",Výsledky!KX33)</f>
        <v/>
      </c>
      <c r="BB65" s="96" t="str">
        <f>IF(ISBLANK(Výsledky!$LE$3),"",Výsledky!LE33)</f>
        <v/>
      </c>
      <c r="BC65" s="96" t="str">
        <f>IF(ISBLANK(Výsledky!$LL$3),"",Výsledky!LL33)</f>
        <v/>
      </c>
      <c r="BD65" s="96" t="str">
        <f>IF(ISBLANK(Výsledky!$LS$3),"",Výsledky!LS33)</f>
        <v/>
      </c>
      <c r="BE65" s="96" t="str">
        <f>IF(ISBLANK(Výsledky!$LZ$3),"",Výsledky!LZ33)</f>
        <v/>
      </c>
      <c r="BF65" s="96" t="str">
        <f>IF(ISBLANK(Výsledky!$MG$3),"",Výsledky!MG33)</f>
        <v/>
      </c>
      <c r="BG65" s="96" t="str">
        <f>IF(ISBLANK(Výsledky!$MN$3),"",Výsledky!MN33)</f>
        <v/>
      </c>
      <c r="BH65" s="96" t="str">
        <f>IF(ISBLANK(Výsledky!$MU$3),"",Výsledky!MU33)</f>
        <v/>
      </c>
      <c r="BI65" s="96" t="str">
        <f>IF(ISBLANK(Výsledky!$NB$3),"",Výsledky!NB33)</f>
        <v/>
      </c>
      <c r="BJ65" s="96" t="str">
        <f>IF(ISBLANK(Výsledky!$NI$3),"",Výsledky!NI33)</f>
        <v/>
      </c>
      <c r="BK65" s="96" t="str">
        <f>IF(ISBLANK(Výsledky!$NP$3),"",Výsledky!NP33)</f>
        <v/>
      </c>
      <c r="BL65" s="96" t="str">
        <f>IF(ISBLANK(Výsledky!$NW$3),"",Výsledky!NW33)</f>
        <v/>
      </c>
      <c r="BM65" s="96" t="str">
        <f>IF(ISBLANK(Výsledky!$OD$3),"",Výsledky!OD33)</f>
        <v/>
      </c>
      <c r="BN65" s="96" t="str">
        <f>IF(ISBLANK(Výsledky!$OK$3),"",Výsledky!OK33)</f>
        <v/>
      </c>
      <c r="BO65" s="96" t="str">
        <f>IF(ISBLANK(Výsledky!$OR$3),"",Výsledky!OR33)</f>
        <v/>
      </c>
      <c r="BP65" s="96" t="str">
        <f>IF(ISBLANK(Výsledky!$OY$3),"",Výsledky!OY33)</f>
        <v/>
      </c>
      <c r="BQ65" s="96" t="str">
        <f>IF(ISBLANK(Výsledky!$PF$3),"",Výsledky!PF33)</f>
        <v/>
      </c>
      <c r="BR65" s="96" t="str">
        <f>IF(ISBLANK(Výsledky!$PM$3),"",Výsledky!PM33)</f>
        <v/>
      </c>
      <c r="BS65" s="96" t="str">
        <f>IF(ISBLANK(Výsledky!$PT$3),"",Výsledky!PT33)</f>
        <v/>
      </c>
      <c r="BT65" s="96" t="str">
        <f>IF(ISBLANK(Výsledky!$QA$3),"",Výsledky!QA33)</f>
        <v/>
      </c>
      <c r="BU65" s="100" t="str">
        <f>IF(ISBLANK(Výsledky!$QH$3),"",Výsledky!QH33)</f>
        <v/>
      </c>
      <c r="BV65" s="8"/>
      <c r="BW65" s="11"/>
      <c r="BX65" s="12" t="str">
        <f>IF(Tipy!B68="","",Tipy!B68)</f>
        <v>Slavo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>
      <c r="A66" s="1"/>
      <c r="B66" s="122" t="s">
        <v>156</v>
      </c>
      <c r="C66" s="118">
        <f>Tipy!A66</f>
        <v>46</v>
      </c>
      <c r="D66" s="113" t="str">
        <f>IF(Tipy!B66="","",Tipy!B66)</f>
        <v>Shakalosos</v>
      </c>
      <c r="E66" s="114">
        <f>SUM(F66:J66)</f>
        <v>40</v>
      </c>
      <c r="F66" s="109">
        <f>IF(ISBLANK(Výsledky!$I$3),"-",SUM(K66:P66,R66,T66:U66,W66,Y66:AA66,AC66,AE66,AG66,AI66:AK66,AN66:AO66,AS66:AT66,AV66:AW66,AZ66,BB66:BC66,BE66:BF66,BH66,BJ66,BL66:BN66,BP66,BR66:BS66))</f>
        <v>20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>
        <f>IF(ISBLANK(Výsledky!$I$3),"",Výsledky!I72)</f>
        <v>20</v>
      </c>
      <c r="K66" s="96">
        <f>IF(ISBLANK(Výsledky!$P$3),"",Výsledky!P72)</f>
        <v>20</v>
      </c>
      <c r="L66" s="96">
        <f>IF(ISBLANK(Výsledky!$W$3),"",Výsledky!W72)</f>
        <v>0</v>
      </c>
      <c r="M66" s="96">
        <f>IF(ISBLANK(Výsledky!$AD$3),"",Výsledky!AD72)</f>
        <v>0</v>
      </c>
      <c r="N66" s="96" t="str">
        <f>IF(ISBLANK(Výsledky!$AK$3),"",Výsledky!AK72)</f>
        <v>-</v>
      </c>
      <c r="O66" s="96" t="str">
        <f>IF(ISBLANK(Výsledky!$AR$3),"",Výsledky!AR72)</f>
        <v/>
      </c>
      <c r="P66" s="96" t="str">
        <f>IF(ISBLANK(Výsledky!$AY$3),"",Výsledky!AY72)</f>
        <v/>
      </c>
      <c r="Q66" s="96" t="str">
        <f>IF(ISBLANK(Výsledky!$BF$3),"",Výsledky!BF72)</f>
        <v/>
      </c>
      <c r="R66" s="96" t="str">
        <f>IF(ISBLANK(Výsledky!$BM$3),"",Výsledky!BM72)</f>
        <v/>
      </c>
      <c r="S66" s="96" t="str">
        <f>IF(ISBLANK(Výsledky!$BT$3),"",Výsledky!BT72)</f>
        <v/>
      </c>
      <c r="T66" s="96" t="str">
        <f>IF(ISBLANK(Výsledky!$CA$3),"",Výsledky!CA72)</f>
        <v/>
      </c>
      <c r="U66" s="96" t="str">
        <f>IF(ISBLANK(Výsledky!$CH$3),"",Výsledky!CH72)</f>
        <v/>
      </c>
      <c r="V66" s="96" t="str">
        <f>IF(ISBLANK(Výsledky!$CO$3),"",Výsledky!CO72)</f>
        <v/>
      </c>
      <c r="W66" s="96" t="str">
        <f>IF(ISBLANK(Výsledky!$CV$3),"",Výsledky!CV72)</f>
        <v/>
      </c>
      <c r="X66" s="96" t="str">
        <f>IF(ISBLANK(Výsledky!$DC$3),"",Výsledky!DC72)</f>
        <v/>
      </c>
      <c r="Y66" s="96" t="str">
        <f>IF(ISBLANK(Výsledky!$DJ$3),"",Výsledky!DJ72)</f>
        <v/>
      </c>
      <c r="Z66" s="96" t="str">
        <f>IF(ISBLANK(Výsledky!$DQ$3),"",Výsledky!DQ72)</f>
        <v/>
      </c>
      <c r="AA66" s="96" t="str">
        <f>IF(ISBLANK(Výsledky!$DX$3),"",Výsledky!DX72)</f>
        <v/>
      </c>
      <c r="AB66" s="96" t="str">
        <f>IF(ISBLANK(Výsledky!$EE$3),"",Výsledky!EE72)</f>
        <v/>
      </c>
      <c r="AC66" s="96" t="str">
        <f>IF(ISBLANK(Výsledky!$EL$3),"",Výsledky!EL72)</f>
        <v/>
      </c>
      <c r="AD66" s="96" t="str">
        <f>IF(ISBLANK(Výsledky!$ES$3),"",Výsledky!ES72)</f>
        <v/>
      </c>
      <c r="AE66" s="96" t="str">
        <f>IF(ISBLANK(Výsledky!$EZ$3),"",Výsledky!EZ72)</f>
        <v/>
      </c>
      <c r="AF66" s="96" t="str">
        <f>IF(ISBLANK(Výsledky!$FG$3),"",Výsledky!FG72)</f>
        <v/>
      </c>
      <c r="AG66" s="96" t="str">
        <f>IF(ISBLANK(Výsledky!$FN$3),"",Výsledky!FN72)</f>
        <v/>
      </c>
      <c r="AH66" s="96" t="str">
        <f>IF(ISBLANK(Výsledky!$FU$3),"",Výsledky!FU72)</f>
        <v/>
      </c>
      <c r="AI66" s="96" t="str">
        <f>IF(ISBLANK(Výsledky!$GB$3),"",Výsledky!GB72)</f>
        <v/>
      </c>
      <c r="AJ66" s="96" t="str">
        <f>IF(ISBLANK(Výsledky!$GI$3),"",Výsledky!GI72)</f>
        <v/>
      </c>
      <c r="AK66" s="96" t="str">
        <f>IF(ISBLANK(Výsledky!$GP$3),"",Výsledky!GP72)</f>
        <v/>
      </c>
      <c r="AL66" s="96" t="str">
        <f>IF(ISBLANK(Výsledky!$GW$3),"",Výsledky!GW72)</f>
        <v/>
      </c>
      <c r="AM66" s="96" t="str">
        <f>IF(ISBLANK(Výsledky!$HD$3),"",Výsledky!HD72)</f>
        <v/>
      </c>
      <c r="AN66" s="96" t="str">
        <f>IF(ISBLANK(Výsledky!$HK$3),"",Výsledky!HK72)</f>
        <v/>
      </c>
      <c r="AO66" s="96" t="str">
        <f>IF(ISBLANK(Výsledky!$HR$3),"",Výsledky!HR72)</f>
        <v/>
      </c>
      <c r="AP66" s="96" t="str">
        <f>IF(ISBLANK(Výsledky!$HY$3),"",Výsledky!HY72)</f>
        <v/>
      </c>
      <c r="AQ66" s="96" t="str">
        <f>IF(ISBLANK(Výsledky!$IF$3),"",Výsledky!IF72)</f>
        <v/>
      </c>
      <c r="AR66" s="96" t="str">
        <f>IF(ISBLANK(Výsledky!$IM$3),"",Výsledky!IM72)</f>
        <v/>
      </c>
      <c r="AS66" s="96" t="str">
        <f>IF(ISBLANK(Výsledky!$IT$3),"",Výsledky!IT72)</f>
        <v/>
      </c>
      <c r="AT66" s="96" t="str">
        <f>IF(ISBLANK(Výsledky!$JA$3),"",Výsledky!JA72)</f>
        <v/>
      </c>
      <c r="AU66" s="96" t="str">
        <f>IF(ISBLANK(Výsledky!$JH$3),"",Výsledky!JH72)</f>
        <v/>
      </c>
      <c r="AV66" s="96" t="str">
        <f>IF(ISBLANK(Výsledky!$JO$3),"",Výsledky!JO72)</f>
        <v/>
      </c>
      <c r="AW66" s="96" t="str">
        <f>IF(ISBLANK(Výsledky!$JV$3),"",Výsledky!JV72)</f>
        <v/>
      </c>
      <c r="AX66" s="96" t="str">
        <f>IF(ISBLANK(Výsledky!$KC$3),"",Výsledky!KC72)</f>
        <v/>
      </c>
      <c r="AY66" s="96" t="str">
        <f>IF(ISBLANK(Výsledky!$KJ$3),"",Výsledky!KJ72)</f>
        <v/>
      </c>
      <c r="AZ66" s="96" t="str">
        <f>IF(ISBLANK(Výsledky!$KQ$3),"",Výsledky!KQ72)</f>
        <v/>
      </c>
      <c r="BA66" s="96" t="str">
        <f>IF(ISBLANK(Výsledky!$KX$3),"",Výsledky!KX72)</f>
        <v/>
      </c>
      <c r="BB66" s="96" t="str">
        <f>IF(ISBLANK(Výsledky!$LE$3),"",Výsledky!LE72)</f>
        <v/>
      </c>
      <c r="BC66" s="96" t="str">
        <f>IF(ISBLANK(Výsledky!$LL$3),"",Výsledky!LL72)</f>
        <v/>
      </c>
      <c r="BD66" s="96" t="str">
        <f>IF(ISBLANK(Výsledky!$LS$3),"",Výsledky!LS72)</f>
        <v/>
      </c>
      <c r="BE66" s="96" t="str">
        <f>IF(ISBLANK(Výsledky!$LZ$3),"",Výsledky!LZ72)</f>
        <v/>
      </c>
      <c r="BF66" s="96" t="str">
        <f>IF(ISBLANK(Výsledky!$MG$3),"",Výsledky!MG72)</f>
        <v/>
      </c>
      <c r="BG66" s="96" t="str">
        <f>IF(ISBLANK(Výsledky!$MN$3),"",Výsledky!MN72)</f>
        <v/>
      </c>
      <c r="BH66" s="96" t="str">
        <f>IF(ISBLANK(Výsledky!$MU$3),"",Výsledky!MU72)</f>
        <v/>
      </c>
      <c r="BI66" s="96" t="str">
        <f>IF(ISBLANK(Výsledky!$NB$3),"",Výsledky!NB72)</f>
        <v/>
      </c>
      <c r="BJ66" s="96" t="str">
        <f>IF(ISBLANK(Výsledky!$NI$3),"",Výsledky!NI72)</f>
        <v/>
      </c>
      <c r="BK66" s="96" t="str">
        <f>IF(ISBLANK(Výsledky!$NP$3),"",Výsledky!NP72)</f>
        <v/>
      </c>
      <c r="BL66" s="96" t="str">
        <f>IF(ISBLANK(Výsledky!$NW$3),"",Výsledky!NW72)</f>
        <v/>
      </c>
      <c r="BM66" s="96" t="str">
        <f>IF(ISBLANK(Výsledky!$OD$3),"",Výsledky!OD72)</f>
        <v/>
      </c>
      <c r="BN66" s="96" t="str">
        <f>IF(ISBLANK(Výsledky!$OK$3),"",Výsledky!OK72)</f>
        <v/>
      </c>
      <c r="BO66" s="96" t="str">
        <f>IF(ISBLANK(Výsledky!$OR$3),"",Výsledky!OR72)</f>
        <v/>
      </c>
      <c r="BP66" s="96" t="str">
        <f>IF(ISBLANK(Výsledky!$OY$3),"",Výsledky!OY72)</f>
        <v/>
      </c>
      <c r="BQ66" s="96" t="str">
        <f>IF(ISBLANK(Výsledky!$PF$3),"",Výsledky!PF72)</f>
        <v/>
      </c>
      <c r="BR66" s="96" t="str">
        <f>IF(ISBLANK(Výsledky!$PM$3),"",Výsledky!PM72)</f>
        <v/>
      </c>
      <c r="BS66" s="96" t="str">
        <f>IF(ISBLANK(Výsledky!$PT$3),"",Výsledky!PT72)</f>
        <v/>
      </c>
      <c r="BT66" s="96" t="str">
        <f>IF(ISBLANK(Výsledky!$QA$3),"",Výsledky!QA72)</f>
        <v/>
      </c>
      <c r="BU66" s="100" t="str">
        <f>IF(ISBLANK(Výsledky!$QH$3),"",Výsledky!QH72)</f>
        <v/>
      </c>
      <c r="BV66" s="8"/>
      <c r="BW66" s="11"/>
      <c r="BX66" s="12" t="str">
        <f>IF(Tipy!B69="","",Tipy!B69)</f>
        <v>slovan5ista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>
      <c r="A67" s="1"/>
      <c r="B67" s="122" t="s">
        <v>157</v>
      </c>
      <c r="C67" s="118">
        <f>Tipy!A68</f>
        <v>50</v>
      </c>
      <c r="D67" s="113" t="str">
        <f>IF(Tipy!B68="","",Tipy!B68)</f>
        <v>Slavo</v>
      </c>
      <c r="E67" s="114">
        <f>SUM(F67:J67)</f>
        <v>40</v>
      </c>
      <c r="F67" s="109">
        <f>IF(ISBLANK(Výsledky!$I$3),"-",SUM(K67:P67,R67,T67:U67,W67,Y67:AA67,AC67,AE67,AG67,AI67:AK67,AN67:AO67,AS67:AT67,AV67:AW67,AZ67,BB67:BC67,BE67:BF67,BH67,BJ67,BL67:BN67,BP67,BR67:BS67))</f>
        <v>40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 t="str">
        <f>IF(ISBLANK(Výsledky!$I$3),"",Výsledky!I74)</f>
        <v>-</v>
      </c>
      <c r="K67" s="96" t="str">
        <f>IF(ISBLANK(Výsledky!$P$3),"",Výsledky!P74)</f>
        <v>-</v>
      </c>
      <c r="L67" s="96">
        <f>IF(ISBLANK(Výsledky!$W$3),"",Výsledky!W74)</f>
        <v>0</v>
      </c>
      <c r="M67" s="96">
        <f>IF(ISBLANK(Výsledky!$AD$3),"",Výsledky!AD74)</f>
        <v>20</v>
      </c>
      <c r="N67" s="96">
        <f>IF(ISBLANK(Výsledky!$AK$3),"",Výsledky!AK74)</f>
        <v>20</v>
      </c>
      <c r="O67" s="96" t="str">
        <f>IF(ISBLANK(Výsledky!$AR$3),"",Výsledky!AR74)</f>
        <v/>
      </c>
      <c r="P67" s="96" t="str">
        <f>IF(ISBLANK(Výsledky!$AY$3),"",Výsledky!AY74)</f>
        <v/>
      </c>
      <c r="Q67" s="96" t="str">
        <f>IF(ISBLANK(Výsledky!$BF$3),"",Výsledky!BF74)</f>
        <v/>
      </c>
      <c r="R67" s="96" t="str">
        <f>IF(ISBLANK(Výsledky!$BM$3),"",Výsledky!BM74)</f>
        <v/>
      </c>
      <c r="S67" s="96" t="str">
        <f>IF(ISBLANK(Výsledky!$BT$3),"",Výsledky!BT74)</f>
        <v/>
      </c>
      <c r="T67" s="96" t="str">
        <f>IF(ISBLANK(Výsledky!$CA$3),"",Výsledky!CA74)</f>
        <v/>
      </c>
      <c r="U67" s="96" t="str">
        <f>IF(ISBLANK(Výsledky!$CH$3),"",Výsledky!CH74)</f>
        <v/>
      </c>
      <c r="V67" s="96" t="str">
        <f>IF(ISBLANK(Výsledky!$CO$3),"",Výsledky!CO74)</f>
        <v/>
      </c>
      <c r="W67" s="96" t="str">
        <f>IF(ISBLANK(Výsledky!$CV$3),"",Výsledky!CV74)</f>
        <v/>
      </c>
      <c r="X67" s="96" t="str">
        <f>IF(ISBLANK(Výsledky!$DC$3),"",Výsledky!DC74)</f>
        <v/>
      </c>
      <c r="Y67" s="96" t="str">
        <f>IF(ISBLANK(Výsledky!$DJ$3),"",Výsledky!DJ74)</f>
        <v/>
      </c>
      <c r="Z67" s="96" t="str">
        <f>IF(ISBLANK(Výsledky!$DQ$3),"",Výsledky!DQ74)</f>
        <v/>
      </c>
      <c r="AA67" s="96" t="str">
        <f>IF(ISBLANK(Výsledky!$DX$3),"",Výsledky!DX74)</f>
        <v/>
      </c>
      <c r="AB67" s="96" t="str">
        <f>IF(ISBLANK(Výsledky!$EE$3),"",Výsledky!EE74)</f>
        <v/>
      </c>
      <c r="AC67" s="96" t="str">
        <f>IF(ISBLANK(Výsledky!$EL$3),"",Výsledky!EL74)</f>
        <v/>
      </c>
      <c r="AD67" s="96" t="str">
        <f>IF(ISBLANK(Výsledky!$ES$3),"",Výsledky!ES74)</f>
        <v/>
      </c>
      <c r="AE67" s="96" t="str">
        <f>IF(ISBLANK(Výsledky!$EZ$3),"",Výsledky!EZ74)</f>
        <v/>
      </c>
      <c r="AF67" s="96" t="str">
        <f>IF(ISBLANK(Výsledky!$FG$3),"",Výsledky!FG74)</f>
        <v/>
      </c>
      <c r="AG67" s="96" t="str">
        <f>IF(ISBLANK(Výsledky!$FN$3),"",Výsledky!FN74)</f>
        <v/>
      </c>
      <c r="AH67" s="96" t="str">
        <f>IF(ISBLANK(Výsledky!$FU$3),"",Výsledky!FU74)</f>
        <v/>
      </c>
      <c r="AI67" s="96" t="str">
        <f>IF(ISBLANK(Výsledky!$GB$3),"",Výsledky!GB74)</f>
        <v/>
      </c>
      <c r="AJ67" s="96" t="str">
        <f>IF(ISBLANK(Výsledky!$GI$3),"",Výsledky!GI74)</f>
        <v/>
      </c>
      <c r="AK67" s="96" t="str">
        <f>IF(ISBLANK(Výsledky!$GP$3),"",Výsledky!GP74)</f>
        <v/>
      </c>
      <c r="AL67" s="96" t="str">
        <f>IF(ISBLANK(Výsledky!$GW$3),"",Výsledky!GW74)</f>
        <v/>
      </c>
      <c r="AM67" s="96" t="str">
        <f>IF(ISBLANK(Výsledky!$HD$3),"",Výsledky!HD74)</f>
        <v/>
      </c>
      <c r="AN67" s="96" t="str">
        <f>IF(ISBLANK(Výsledky!$HK$3),"",Výsledky!HK74)</f>
        <v/>
      </c>
      <c r="AO67" s="96" t="str">
        <f>IF(ISBLANK(Výsledky!$HR$3),"",Výsledky!HR74)</f>
        <v/>
      </c>
      <c r="AP67" s="96" t="str">
        <f>IF(ISBLANK(Výsledky!$HY$3),"",Výsledky!HY74)</f>
        <v/>
      </c>
      <c r="AQ67" s="96" t="str">
        <f>IF(ISBLANK(Výsledky!$IF$3),"",Výsledky!IF74)</f>
        <v/>
      </c>
      <c r="AR67" s="96" t="str">
        <f>IF(ISBLANK(Výsledky!$IM$3),"",Výsledky!IM74)</f>
        <v/>
      </c>
      <c r="AS67" s="96" t="str">
        <f>IF(ISBLANK(Výsledky!$IT$3),"",Výsledky!IT74)</f>
        <v/>
      </c>
      <c r="AT67" s="96" t="str">
        <f>IF(ISBLANK(Výsledky!$JA$3),"",Výsledky!JA74)</f>
        <v/>
      </c>
      <c r="AU67" s="96" t="str">
        <f>IF(ISBLANK(Výsledky!$JH$3),"",Výsledky!JH74)</f>
        <v/>
      </c>
      <c r="AV67" s="96" t="str">
        <f>IF(ISBLANK(Výsledky!$JO$3),"",Výsledky!JO74)</f>
        <v/>
      </c>
      <c r="AW67" s="96" t="str">
        <f>IF(ISBLANK(Výsledky!$JV$3),"",Výsledky!JV74)</f>
        <v/>
      </c>
      <c r="AX67" s="96" t="str">
        <f>IF(ISBLANK(Výsledky!$KC$3),"",Výsledky!KC74)</f>
        <v/>
      </c>
      <c r="AY67" s="96" t="str">
        <f>IF(ISBLANK(Výsledky!$KJ$3),"",Výsledky!KJ74)</f>
        <v/>
      </c>
      <c r="AZ67" s="96" t="str">
        <f>IF(ISBLANK(Výsledky!$KQ$3),"",Výsledky!KQ74)</f>
        <v/>
      </c>
      <c r="BA67" s="96" t="str">
        <f>IF(ISBLANK(Výsledky!$KX$3),"",Výsledky!KX74)</f>
        <v/>
      </c>
      <c r="BB67" s="96" t="str">
        <f>IF(ISBLANK(Výsledky!$LE$3),"",Výsledky!LE74)</f>
        <v/>
      </c>
      <c r="BC67" s="96" t="str">
        <f>IF(ISBLANK(Výsledky!$LL$3),"",Výsledky!LL74)</f>
        <v/>
      </c>
      <c r="BD67" s="96" t="str">
        <f>IF(ISBLANK(Výsledky!$LS$3),"",Výsledky!LS74)</f>
        <v/>
      </c>
      <c r="BE67" s="96" t="str">
        <f>IF(ISBLANK(Výsledky!$LZ$3),"",Výsledky!LZ74)</f>
        <v/>
      </c>
      <c r="BF67" s="96" t="str">
        <f>IF(ISBLANK(Výsledky!$MG$3),"",Výsledky!MG74)</f>
        <v/>
      </c>
      <c r="BG67" s="96" t="str">
        <f>IF(ISBLANK(Výsledky!$MN$3),"",Výsledky!MN74)</f>
        <v/>
      </c>
      <c r="BH67" s="96" t="str">
        <f>IF(ISBLANK(Výsledky!$MU$3),"",Výsledky!MU74)</f>
        <v/>
      </c>
      <c r="BI67" s="96" t="str">
        <f>IF(ISBLANK(Výsledky!$NB$3),"",Výsledky!NB74)</f>
        <v/>
      </c>
      <c r="BJ67" s="96" t="str">
        <f>IF(ISBLANK(Výsledky!$NI$3),"",Výsledky!NI74)</f>
        <v/>
      </c>
      <c r="BK67" s="96" t="str">
        <f>IF(ISBLANK(Výsledky!$NP$3),"",Výsledky!NP74)</f>
        <v/>
      </c>
      <c r="BL67" s="96" t="str">
        <f>IF(ISBLANK(Výsledky!$NW$3),"",Výsledky!NW74)</f>
        <v/>
      </c>
      <c r="BM67" s="96" t="str">
        <f>IF(ISBLANK(Výsledky!$OD$3),"",Výsledky!OD74)</f>
        <v/>
      </c>
      <c r="BN67" s="96" t="str">
        <f>IF(ISBLANK(Výsledky!$OK$3),"",Výsledky!OK74)</f>
        <v/>
      </c>
      <c r="BO67" s="96" t="str">
        <f>IF(ISBLANK(Výsledky!$OR$3),"",Výsledky!OR74)</f>
        <v/>
      </c>
      <c r="BP67" s="96" t="str">
        <f>IF(ISBLANK(Výsledky!$OY$3),"",Výsledky!OY74)</f>
        <v/>
      </c>
      <c r="BQ67" s="96" t="str">
        <f>IF(ISBLANK(Výsledky!$PF$3),"",Výsledky!PF74)</f>
        <v/>
      </c>
      <c r="BR67" s="96" t="str">
        <f>IF(ISBLANK(Výsledky!$PM$3),"",Výsledky!PM74)</f>
        <v/>
      </c>
      <c r="BS67" s="96" t="str">
        <f>IF(ISBLANK(Výsledky!$PT$3),"",Výsledky!PT74)</f>
        <v/>
      </c>
      <c r="BT67" s="96" t="str">
        <f>IF(ISBLANK(Výsledky!$QA$3),"",Výsledky!QA74)</f>
        <v/>
      </c>
      <c r="BU67" s="100" t="str">
        <f>IF(ISBLANK(Výsledky!$QH$3),"",Výsledky!QH74)</f>
        <v/>
      </c>
      <c r="BV67" s="8"/>
      <c r="BW67" s="11"/>
      <c r="BX67" s="12" t="str">
        <f>IF(Tipy!B70="","",Tipy!B70)</f>
        <v>Stanley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>
      <c r="A68" s="1"/>
      <c r="B68" s="122" t="s">
        <v>158</v>
      </c>
      <c r="C68" s="118">
        <f>Tipy!A47</f>
        <v>64</v>
      </c>
      <c r="D68" s="113" t="str">
        <f>IF(Tipy!B47="","",Tipy!B47)</f>
        <v>Matej14</v>
      </c>
      <c r="E68" s="114">
        <f>SUM(F68:J68)</f>
        <v>40</v>
      </c>
      <c r="F68" s="109">
        <f>IF(ISBLANK(Výsledky!$I$3),"-",SUM(K68:P68,R68,T68:U68,W68,Y68:AA68,AC68,AE68,AG68,AI68:AK68,AN68:AO68,AS68:AT68,AV68:AW68,AZ68,BB68:BC68,BE68:BF68,BH68,BJ68,BL68:BN68,BP68,BR68:BS68))</f>
        <v>20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>
        <f>IF(ISBLANK(Výsledky!$I$3),"",Výsledky!I53)</f>
        <v>20</v>
      </c>
      <c r="K68" s="96" t="str">
        <f>IF(ISBLANK(Výsledky!$P$3),"",Výsledky!P53)</f>
        <v>-</v>
      </c>
      <c r="L68" s="96">
        <f>IF(ISBLANK(Výsledky!$W$3),"",Výsledky!W53)</f>
        <v>0</v>
      </c>
      <c r="M68" s="96" t="str">
        <f>IF(ISBLANK(Výsledky!$AD$3),"",Výsledky!AD53)</f>
        <v>-</v>
      </c>
      <c r="N68" s="96">
        <f>IF(ISBLANK(Výsledky!$AK$3),"",Výsledky!AK53)</f>
        <v>20</v>
      </c>
      <c r="O68" s="96" t="str">
        <f>IF(ISBLANK(Výsledky!$AR$3),"",Výsledky!AR53)</f>
        <v/>
      </c>
      <c r="P68" s="96" t="str">
        <f>IF(ISBLANK(Výsledky!$AY$3),"",Výsledky!AY53)</f>
        <v/>
      </c>
      <c r="Q68" s="96" t="str">
        <f>IF(ISBLANK(Výsledky!$BF$3),"",Výsledky!BF53)</f>
        <v/>
      </c>
      <c r="R68" s="96" t="str">
        <f>IF(ISBLANK(Výsledky!$BM$3),"",Výsledky!BM53)</f>
        <v/>
      </c>
      <c r="S68" s="96" t="str">
        <f>IF(ISBLANK(Výsledky!$BT$3),"",Výsledky!BT53)</f>
        <v/>
      </c>
      <c r="T68" s="96" t="str">
        <f>IF(ISBLANK(Výsledky!$CA$3),"",Výsledky!CA53)</f>
        <v/>
      </c>
      <c r="U68" s="96" t="str">
        <f>IF(ISBLANK(Výsledky!$CH$3),"",Výsledky!CH53)</f>
        <v/>
      </c>
      <c r="V68" s="96" t="str">
        <f>IF(ISBLANK(Výsledky!$CO$3),"",Výsledky!CO53)</f>
        <v/>
      </c>
      <c r="W68" s="96" t="str">
        <f>IF(ISBLANK(Výsledky!$CV$3),"",Výsledky!CV53)</f>
        <v/>
      </c>
      <c r="X68" s="96" t="str">
        <f>IF(ISBLANK(Výsledky!$DC$3),"",Výsledky!DC53)</f>
        <v/>
      </c>
      <c r="Y68" s="96" t="str">
        <f>IF(ISBLANK(Výsledky!$DJ$3),"",Výsledky!DJ53)</f>
        <v/>
      </c>
      <c r="Z68" s="96" t="str">
        <f>IF(ISBLANK(Výsledky!$DQ$3),"",Výsledky!DQ53)</f>
        <v/>
      </c>
      <c r="AA68" s="96" t="str">
        <f>IF(ISBLANK(Výsledky!$DX$3),"",Výsledky!DX53)</f>
        <v/>
      </c>
      <c r="AB68" s="96" t="str">
        <f>IF(ISBLANK(Výsledky!$EE$3),"",Výsledky!EE53)</f>
        <v/>
      </c>
      <c r="AC68" s="96" t="str">
        <f>IF(ISBLANK(Výsledky!$EL$3),"",Výsledky!EL53)</f>
        <v/>
      </c>
      <c r="AD68" s="96" t="str">
        <f>IF(ISBLANK(Výsledky!$ES$3),"",Výsledky!ES53)</f>
        <v/>
      </c>
      <c r="AE68" s="96" t="str">
        <f>IF(ISBLANK(Výsledky!$EZ$3),"",Výsledky!EZ53)</f>
        <v/>
      </c>
      <c r="AF68" s="96" t="str">
        <f>IF(ISBLANK(Výsledky!$FG$3),"",Výsledky!FG53)</f>
        <v/>
      </c>
      <c r="AG68" s="96" t="str">
        <f>IF(ISBLANK(Výsledky!$FN$3),"",Výsledky!FN53)</f>
        <v/>
      </c>
      <c r="AH68" s="96" t="str">
        <f>IF(ISBLANK(Výsledky!$FU$3),"",Výsledky!FU53)</f>
        <v/>
      </c>
      <c r="AI68" s="96" t="str">
        <f>IF(ISBLANK(Výsledky!$GB$3),"",Výsledky!GB53)</f>
        <v/>
      </c>
      <c r="AJ68" s="96" t="str">
        <f>IF(ISBLANK(Výsledky!$GI$3),"",Výsledky!GI53)</f>
        <v/>
      </c>
      <c r="AK68" s="96" t="str">
        <f>IF(ISBLANK(Výsledky!$GP$3),"",Výsledky!GP53)</f>
        <v/>
      </c>
      <c r="AL68" s="96" t="str">
        <f>IF(ISBLANK(Výsledky!$GW$3),"",Výsledky!GW53)</f>
        <v/>
      </c>
      <c r="AM68" s="96" t="str">
        <f>IF(ISBLANK(Výsledky!$HD$3),"",Výsledky!HD53)</f>
        <v/>
      </c>
      <c r="AN68" s="96" t="str">
        <f>IF(ISBLANK(Výsledky!$HK$3),"",Výsledky!HK53)</f>
        <v/>
      </c>
      <c r="AO68" s="96" t="str">
        <f>IF(ISBLANK(Výsledky!$HR$3),"",Výsledky!HR53)</f>
        <v/>
      </c>
      <c r="AP68" s="96" t="str">
        <f>IF(ISBLANK(Výsledky!$HY$3),"",Výsledky!HY53)</f>
        <v/>
      </c>
      <c r="AQ68" s="96" t="str">
        <f>IF(ISBLANK(Výsledky!$IF$3),"",Výsledky!IF53)</f>
        <v/>
      </c>
      <c r="AR68" s="96" t="str">
        <f>IF(ISBLANK(Výsledky!$IM$3),"",Výsledky!IM53)</f>
        <v/>
      </c>
      <c r="AS68" s="96" t="str">
        <f>IF(ISBLANK(Výsledky!$IT$3),"",Výsledky!IT53)</f>
        <v/>
      </c>
      <c r="AT68" s="96" t="str">
        <f>IF(ISBLANK(Výsledky!$JA$3),"",Výsledky!JA53)</f>
        <v/>
      </c>
      <c r="AU68" s="96" t="str">
        <f>IF(ISBLANK(Výsledky!$JH$3),"",Výsledky!JH53)</f>
        <v/>
      </c>
      <c r="AV68" s="96" t="str">
        <f>IF(ISBLANK(Výsledky!$JO$3),"",Výsledky!JO53)</f>
        <v/>
      </c>
      <c r="AW68" s="96" t="str">
        <f>IF(ISBLANK(Výsledky!$JV$3),"",Výsledky!JV53)</f>
        <v/>
      </c>
      <c r="AX68" s="96" t="str">
        <f>IF(ISBLANK(Výsledky!$KC$3),"",Výsledky!KC53)</f>
        <v/>
      </c>
      <c r="AY68" s="96" t="str">
        <f>IF(ISBLANK(Výsledky!$KJ$3),"",Výsledky!KJ53)</f>
        <v/>
      </c>
      <c r="AZ68" s="96" t="str">
        <f>IF(ISBLANK(Výsledky!$KQ$3),"",Výsledky!KQ53)</f>
        <v/>
      </c>
      <c r="BA68" s="96" t="str">
        <f>IF(ISBLANK(Výsledky!$KX$3),"",Výsledky!KX53)</f>
        <v/>
      </c>
      <c r="BB68" s="96" t="str">
        <f>IF(ISBLANK(Výsledky!$LE$3),"",Výsledky!LE53)</f>
        <v/>
      </c>
      <c r="BC68" s="96" t="str">
        <f>IF(ISBLANK(Výsledky!$LL$3),"",Výsledky!LL53)</f>
        <v/>
      </c>
      <c r="BD68" s="96" t="str">
        <f>IF(ISBLANK(Výsledky!$LS$3),"",Výsledky!LS53)</f>
        <v/>
      </c>
      <c r="BE68" s="96" t="str">
        <f>IF(ISBLANK(Výsledky!$LZ$3),"",Výsledky!LZ53)</f>
        <v/>
      </c>
      <c r="BF68" s="96" t="str">
        <f>IF(ISBLANK(Výsledky!$MG$3),"",Výsledky!MG53)</f>
        <v/>
      </c>
      <c r="BG68" s="96" t="str">
        <f>IF(ISBLANK(Výsledky!$MN$3),"",Výsledky!MN53)</f>
        <v/>
      </c>
      <c r="BH68" s="96" t="str">
        <f>IF(ISBLANK(Výsledky!$MU$3),"",Výsledky!MU53)</f>
        <v/>
      </c>
      <c r="BI68" s="96" t="str">
        <f>IF(ISBLANK(Výsledky!$NB$3),"",Výsledky!NB53)</f>
        <v/>
      </c>
      <c r="BJ68" s="96" t="str">
        <f>IF(ISBLANK(Výsledky!$NI$3),"",Výsledky!NI53)</f>
        <v/>
      </c>
      <c r="BK68" s="96" t="str">
        <f>IF(ISBLANK(Výsledky!$NP$3),"",Výsledky!NP53)</f>
        <v/>
      </c>
      <c r="BL68" s="96" t="str">
        <f>IF(ISBLANK(Výsledky!$NW$3),"",Výsledky!NW53)</f>
        <v/>
      </c>
      <c r="BM68" s="96" t="str">
        <f>IF(ISBLANK(Výsledky!$OD$3),"",Výsledky!OD53)</f>
        <v/>
      </c>
      <c r="BN68" s="96" t="str">
        <f>IF(ISBLANK(Výsledky!$OK$3),"",Výsledky!OK53)</f>
        <v/>
      </c>
      <c r="BO68" s="96" t="str">
        <f>IF(ISBLANK(Výsledky!$OR$3),"",Výsledky!OR53)</f>
        <v/>
      </c>
      <c r="BP68" s="96" t="str">
        <f>IF(ISBLANK(Výsledky!$OY$3),"",Výsledky!OY53)</f>
        <v/>
      </c>
      <c r="BQ68" s="96" t="str">
        <f>IF(ISBLANK(Výsledky!$PF$3),"",Výsledky!PF53)</f>
        <v/>
      </c>
      <c r="BR68" s="96" t="str">
        <f>IF(ISBLANK(Výsledky!$PM$3),"",Výsledky!PM53)</f>
        <v/>
      </c>
      <c r="BS68" s="96" t="str">
        <f>IF(ISBLANK(Výsledky!$PT$3),"",Výsledky!PT53)</f>
        <v/>
      </c>
      <c r="BT68" s="96" t="str">
        <f>IF(ISBLANK(Výsledky!$QA$3),"",Výsledky!QA53)</f>
        <v/>
      </c>
      <c r="BU68" s="100" t="str">
        <f>IF(ISBLANK(Výsledky!$QH$3),"",Výsledky!QH53)</f>
        <v/>
      </c>
      <c r="BV68" s="8"/>
      <c r="BW68" s="11"/>
      <c r="BX68" s="12" t="str">
        <f>IF(Tipy!B71="","",Tipy!B71)</f>
        <v>Stanley15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>
      <c r="A69" s="1"/>
      <c r="B69" s="122" t="s">
        <v>159</v>
      </c>
      <c r="C69" s="118">
        <f>Tipy!A33</f>
        <v>76</v>
      </c>
      <c r="D69" s="113" t="str">
        <f>IF(Tipy!B33="","",Tipy!B33)</f>
        <v>KokiBR</v>
      </c>
      <c r="E69" s="114">
        <f>SUM(F69:J69)</f>
        <v>40</v>
      </c>
      <c r="F69" s="109">
        <f>IF(ISBLANK(Výsledky!$I$3),"-",SUM(K69:P69,R69,T69:U69,W69,Y69:AA69,AC69,AE69,AG69,AI69:AK69,AN69:AO69,AS69:AT69,AV69:AW69,AZ69,BB69:BC69,BE69:BF69,BH69,BJ69,BL69:BN69,BP69,BR69:BS69))</f>
        <v>40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 t="str">
        <f>IF(ISBLANK(Výsledky!$I$3),"",Výsledky!I39)</f>
        <v>-</v>
      </c>
      <c r="K69" s="96">
        <f>IF(ISBLANK(Výsledky!$P$3),"",Výsledky!P39)</f>
        <v>20</v>
      </c>
      <c r="L69" s="96">
        <f>IF(ISBLANK(Výsledky!$W$3),"",Výsledky!W39)</f>
        <v>0</v>
      </c>
      <c r="M69" s="96">
        <f>IF(ISBLANK(Výsledky!$AD$3),"",Výsledky!AD39)</f>
        <v>20</v>
      </c>
      <c r="N69" s="96" t="str">
        <f>IF(ISBLANK(Výsledky!$AK$3),"",Výsledky!AK39)</f>
        <v>-</v>
      </c>
      <c r="O69" s="96" t="str">
        <f>IF(ISBLANK(Výsledky!$AR$3),"",Výsledky!AR39)</f>
        <v/>
      </c>
      <c r="P69" s="96" t="str">
        <f>IF(ISBLANK(Výsledky!$AY$3),"",Výsledky!AY39)</f>
        <v/>
      </c>
      <c r="Q69" s="96" t="str">
        <f>IF(ISBLANK(Výsledky!$BF$3),"",Výsledky!BF39)</f>
        <v/>
      </c>
      <c r="R69" s="96" t="str">
        <f>IF(ISBLANK(Výsledky!$BM$3),"",Výsledky!BM39)</f>
        <v/>
      </c>
      <c r="S69" s="96" t="str">
        <f>IF(ISBLANK(Výsledky!$BT$3),"",Výsledky!BT39)</f>
        <v/>
      </c>
      <c r="T69" s="96" t="str">
        <f>IF(ISBLANK(Výsledky!$CA$3),"",Výsledky!CA39)</f>
        <v/>
      </c>
      <c r="U69" s="96" t="str">
        <f>IF(ISBLANK(Výsledky!$CH$3),"",Výsledky!CH39)</f>
        <v/>
      </c>
      <c r="V69" s="96" t="str">
        <f>IF(ISBLANK(Výsledky!$CO$3),"",Výsledky!CO39)</f>
        <v/>
      </c>
      <c r="W69" s="96" t="str">
        <f>IF(ISBLANK(Výsledky!$CV$3),"",Výsledky!CV39)</f>
        <v/>
      </c>
      <c r="X69" s="96" t="str">
        <f>IF(ISBLANK(Výsledky!$DC$3),"",Výsledky!DC39)</f>
        <v/>
      </c>
      <c r="Y69" s="96" t="str">
        <f>IF(ISBLANK(Výsledky!$DJ$3),"",Výsledky!DJ39)</f>
        <v/>
      </c>
      <c r="Z69" s="96" t="str">
        <f>IF(ISBLANK(Výsledky!$DQ$3),"",Výsledky!DQ39)</f>
        <v/>
      </c>
      <c r="AA69" s="96" t="str">
        <f>IF(ISBLANK(Výsledky!$DX$3),"",Výsledky!DX39)</f>
        <v/>
      </c>
      <c r="AB69" s="96" t="str">
        <f>IF(ISBLANK(Výsledky!$EE$3),"",Výsledky!EE39)</f>
        <v/>
      </c>
      <c r="AC69" s="96" t="str">
        <f>IF(ISBLANK(Výsledky!$EL$3),"",Výsledky!EL39)</f>
        <v/>
      </c>
      <c r="AD69" s="96" t="str">
        <f>IF(ISBLANK(Výsledky!$ES$3),"",Výsledky!ES39)</f>
        <v/>
      </c>
      <c r="AE69" s="96" t="str">
        <f>IF(ISBLANK(Výsledky!$EZ$3),"",Výsledky!EZ39)</f>
        <v/>
      </c>
      <c r="AF69" s="96" t="str">
        <f>IF(ISBLANK(Výsledky!$FG$3),"",Výsledky!FG39)</f>
        <v/>
      </c>
      <c r="AG69" s="96" t="str">
        <f>IF(ISBLANK(Výsledky!$FN$3),"",Výsledky!FN39)</f>
        <v/>
      </c>
      <c r="AH69" s="96" t="str">
        <f>IF(ISBLANK(Výsledky!$FU$3),"",Výsledky!FU39)</f>
        <v/>
      </c>
      <c r="AI69" s="96" t="str">
        <f>IF(ISBLANK(Výsledky!$GB$3),"",Výsledky!GB39)</f>
        <v/>
      </c>
      <c r="AJ69" s="96" t="str">
        <f>IF(ISBLANK(Výsledky!$GI$3),"",Výsledky!GI39)</f>
        <v/>
      </c>
      <c r="AK69" s="96" t="str">
        <f>IF(ISBLANK(Výsledky!$GP$3),"",Výsledky!GP39)</f>
        <v/>
      </c>
      <c r="AL69" s="96" t="str">
        <f>IF(ISBLANK(Výsledky!$GW$3),"",Výsledky!GW39)</f>
        <v/>
      </c>
      <c r="AM69" s="96" t="str">
        <f>IF(ISBLANK(Výsledky!$HD$3),"",Výsledky!HD39)</f>
        <v/>
      </c>
      <c r="AN69" s="96" t="str">
        <f>IF(ISBLANK(Výsledky!$HK$3),"",Výsledky!HK39)</f>
        <v/>
      </c>
      <c r="AO69" s="96" t="str">
        <f>IF(ISBLANK(Výsledky!$HR$3),"",Výsledky!HR39)</f>
        <v/>
      </c>
      <c r="AP69" s="96" t="str">
        <f>IF(ISBLANK(Výsledky!$HY$3),"",Výsledky!HY39)</f>
        <v/>
      </c>
      <c r="AQ69" s="96" t="str">
        <f>IF(ISBLANK(Výsledky!$IF$3),"",Výsledky!IF39)</f>
        <v/>
      </c>
      <c r="AR69" s="96" t="str">
        <f>IF(ISBLANK(Výsledky!$IM$3),"",Výsledky!IM39)</f>
        <v/>
      </c>
      <c r="AS69" s="96" t="str">
        <f>IF(ISBLANK(Výsledky!$IT$3),"",Výsledky!IT39)</f>
        <v/>
      </c>
      <c r="AT69" s="96" t="str">
        <f>IF(ISBLANK(Výsledky!$JA$3),"",Výsledky!JA39)</f>
        <v/>
      </c>
      <c r="AU69" s="96" t="str">
        <f>IF(ISBLANK(Výsledky!$JH$3),"",Výsledky!JH39)</f>
        <v/>
      </c>
      <c r="AV69" s="96" t="str">
        <f>IF(ISBLANK(Výsledky!$JO$3),"",Výsledky!JO39)</f>
        <v/>
      </c>
      <c r="AW69" s="96" t="str">
        <f>IF(ISBLANK(Výsledky!$JV$3),"",Výsledky!JV39)</f>
        <v/>
      </c>
      <c r="AX69" s="96" t="str">
        <f>IF(ISBLANK(Výsledky!$KC$3),"",Výsledky!KC39)</f>
        <v/>
      </c>
      <c r="AY69" s="96" t="str">
        <f>IF(ISBLANK(Výsledky!$KJ$3),"",Výsledky!KJ39)</f>
        <v/>
      </c>
      <c r="AZ69" s="96" t="str">
        <f>IF(ISBLANK(Výsledky!$KQ$3),"",Výsledky!KQ39)</f>
        <v/>
      </c>
      <c r="BA69" s="96" t="str">
        <f>IF(ISBLANK(Výsledky!$KX$3),"",Výsledky!KX39)</f>
        <v/>
      </c>
      <c r="BB69" s="96" t="str">
        <f>IF(ISBLANK(Výsledky!$LE$3),"",Výsledky!LE39)</f>
        <v/>
      </c>
      <c r="BC69" s="96" t="str">
        <f>IF(ISBLANK(Výsledky!$LL$3),"",Výsledky!LL39)</f>
        <v/>
      </c>
      <c r="BD69" s="96" t="str">
        <f>IF(ISBLANK(Výsledky!$LS$3),"",Výsledky!LS39)</f>
        <v/>
      </c>
      <c r="BE69" s="96" t="str">
        <f>IF(ISBLANK(Výsledky!$LZ$3),"",Výsledky!LZ39)</f>
        <v/>
      </c>
      <c r="BF69" s="96" t="str">
        <f>IF(ISBLANK(Výsledky!$MG$3),"",Výsledky!MG39)</f>
        <v/>
      </c>
      <c r="BG69" s="96" t="str">
        <f>IF(ISBLANK(Výsledky!$MN$3),"",Výsledky!MN39)</f>
        <v/>
      </c>
      <c r="BH69" s="96" t="str">
        <f>IF(ISBLANK(Výsledky!$MU$3),"",Výsledky!MU39)</f>
        <v/>
      </c>
      <c r="BI69" s="96" t="str">
        <f>IF(ISBLANK(Výsledky!$NB$3),"",Výsledky!NB39)</f>
        <v/>
      </c>
      <c r="BJ69" s="96" t="str">
        <f>IF(ISBLANK(Výsledky!$NI$3),"",Výsledky!NI39)</f>
        <v/>
      </c>
      <c r="BK69" s="96" t="str">
        <f>IF(ISBLANK(Výsledky!$NP$3),"",Výsledky!NP39)</f>
        <v/>
      </c>
      <c r="BL69" s="96" t="str">
        <f>IF(ISBLANK(Výsledky!$NW$3),"",Výsledky!NW39)</f>
        <v/>
      </c>
      <c r="BM69" s="96" t="str">
        <f>IF(ISBLANK(Výsledky!$OD$3),"",Výsledky!OD39)</f>
        <v/>
      </c>
      <c r="BN69" s="96" t="str">
        <f>IF(ISBLANK(Výsledky!$OK$3),"",Výsledky!OK39)</f>
        <v/>
      </c>
      <c r="BO69" s="96" t="str">
        <f>IF(ISBLANK(Výsledky!$OR$3),"",Výsledky!OR39)</f>
        <v/>
      </c>
      <c r="BP69" s="96" t="str">
        <f>IF(ISBLANK(Výsledky!$OY$3),"",Výsledky!OY39)</f>
        <v/>
      </c>
      <c r="BQ69" s="96" t="str">
        <f>IF(ISBLANK(Výsledky!$PF$3),"",Výsledky!PF39)</f>
        <v/>
      </c>
      <c r="BR69" s="96" t="str">
        <f>IF(ISBLANK(Výsledky!$PM$3),"",Výsledky!PM39)</f>
        <v/>
      </c>
      <c r="BS69" s="96" t="str">
        <f>IF(ISBLANK(Výsledky!$PT$3),"",Výsledky!PT39)</f>
        <v/>
      </c>
      <c r="BT69" s="96" t="str">
        <f>IF(ISBLANK(Výsledky!$QA$3),"",Výsledky!QA39)</f>
        <v/>
      </c>
      <c r="BU69" s="100" t="str">
        <f>IF(ISBLANK(Výsledky!$QH$3),"",Výsledky!QH39)</f>
        <v/>
      </c>
      <c r="BV69" s="8"/>
      <c r="BW69" s="11"/>
      <c r="BX69" s="12" t="str">
        <f>IF(Tipy!B72="","",Tipy!B72)</f>
        <v>Steve3465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>
      <c r="A70" s="1"/>
      <c r="B70" s="122" t="s">
        <v>160</v>
      </c>
      <c r="C70" s="118">
        <f>Tipy!A19</f>
        <v>77</v>
      </c>
      <c r="D70" s="113" t="str">
        <f>IF(Tipy!B19="","",Tipy!B19)</f>
        <v>emdzej</v>
      </c>
      <c r="E70" s="114">
        <f>SUM(F70:J70)</f>
        <v>40</v>
      </c>
      <c r="F70" s="109">
        <f>IF(ISBLANK(Výsledky!$I$3),"-",SUM(K70:P70,R70,T70:U70,W70,Y70:AA70,AC70,AE70,AG70,AI70:AK70,AN70:AO70,AS70:AT70,AV70:AW70,AZ70,BB70:BC70,BE70:BF70,BH70,BJ70,BL70:BN70,BP70,BR70:BS70))</f>
        <v>40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 t="str">
        <f>IF(ISBLANK(Výsledky!$I$3),"",Výsledky!I25)</f>
        <v>-</v>
      </c>
      <c r="K70" s="96" t="str">
        <f>IF(ISBLANK(Výsledky!$P$3),"",Výsledky!P25)</f>
        <v>-</v>
      </c>
      <c r="L70" s="96">
        <f>IF(ISBLANK(Výsledky!$W$3),"",Výsledky!W25)</f>
        <v>0</v>
      </c>
      <c r="M70" s="96" t="str">
        <f>IF(ISBLANK(Výsledky!$AD$3),"",Výsledky!AD25)</f>
        <v>-</v>
      </c>
      <c r="N70" s="96">
        <f>IF(ISBLANK(Výsledky!$AK$3),"",Výsledky!AK25)</f>
        <v>40</v>
      </c>
      <c r="O70" s="96" t="str">
        <f>IF(ISBLANK(Výsledky!$AR$3),"",Výsledky!AR25)</f>
        <v/>
      </c>
      <c r="P70" s="96" t="str">
        <f>IF(ISBLANK(Výsledky!$AY$3),"",Výsledky!AY25)</f>
        <v/>
      </c>
      <c r="Q70" s="96" t="str">
        <f>IF(ISBLANK(Výsledky!$BF$3),"",Výsledky!BF25)</f>
        <v/>
      </c>
      <c r="R70" s="96" t="str">
        <f>IF(ISBLANK(Výsledky!$BM$3),"",Výsledky!BM25)</f>
        <v/>
      </c>
      <c r="S70" s="96" t="str">
        <f>IF(ISBLANK(Výsledky!$BT$3),"",Výsledky!BT25)</f>
        <v/>
      </c>
      <c r="T70" s="96" t="str">
        <f>IF(ISBLANK(Výsledky!$CA$3),"",Výsledky!CA25)</f>
        <v/>
      </c>
      <c r="U70" s="96" t="str">
        <f>IF(ISBLANK(Výsledky!$CH$3),"",Výsledky!CH25)</f>
        <v/>
      </c>
      <c r="V70" s="96" t="str">
        <f>IF(ISBLANK(Výsledky!$CO$3),"",Výsledky!CO25)</f>
        <v/>
      </c>
      <c r="W70" s="96" t="str">
        <f>IF(ISBLANK(Výsledky!$CV$3),"",Výsledky!CV25)</f>
        <v/>
      </c>
      <c r="X70" s="96" t="str">
        <f>IF(ISBLANK(Výsledky!$DC$3),"",Výsledky!DC25)</f>
        <v/>
      </c>
      <c r="Y70" s="96" t="str">
        <f>IF(ISBLANK(Výsledky!$DJ$3),"",Výsledky!DJ25)</f>
        <v/>
      </c>
      <c r="Z70" s="96" t="str">
        <f>IF(ISBLANK(Výsledky!$DQ$3),"",Výsledky!DQ25)</f>
        <v/>
      </c>
      <c r="AA70" s="96" t="str">
        <f>IF(ISBLANK(Výsledky!$DX$3),"",Výsledky!DX25)</f>
        <v/>
      </c>
      <c r="AB70" s="96" t="str">
        <f>IF(ISBLANK(Výsledky!$EE$3),"",Výsledky!EE25)</f>
        <v/>
      </c>
      <c r="AC70" s="96" t="str">
        <f>IF(ISBLANK(Výsledky!$EL$3),"",Výsledky!EL25)</f>
        <v/>
      </c>
      <c r="AD70" s="96" t="str">
        <f>IF(ISBLANK(Výsledky!$ES$3),"",Výsledky!ES25)</f>
        <v/>
      </c>
      <c r="AE70" s="96" t="str">
        <f>IF(ISBLANK(Výsledky!$EZ$3),"",Výsledky!EZ25)</f>
        <v/>
      </c>
      <c r="AF70" s="96" t="str">
        <f>IF(ISBLANK(Výsledky!$FG$3),"",Výsledky!FG25)</f>
        <v/>
      </c>
      <c r="AG70" s="96" t="str">
        <f>IF(ISBLANK(Výsledky!$FN$3),"",Výsledky!FN25)</f>
        <v/>
      </c>
      <c r="AH70" s="96" t="str">
        <f>IF(ISBLANK(Výsledky!$FU$3),"",Výsledky!FU25)</f>
        <v/>
      </c>
      <c r="AI70" s="96" t="str">
        <f>IF(ISBLANK(Výsledky!$GB$3),"",Výsledky!GB25)</f>
        <v/>
      </c>
      <c r="AJ70" s="96" t="str">
        <f>IF(ISBLANK(Výsledky!$GI$3),"",Výsledky!GI25)</f>
        <v/>
      </c>
      <c r="AK70" s="96" t="str">
        <f>IF(ISBLANK(Výsledky!$GP$3),"",Výsledky!GP25)</f>
        <v/>
      </c>
      <c r="AL70" s="96" t="str">
        <f>IF(ISBLANK(Výsledky!$GW$3),"",Výsledky!GW25)</f>
        <v/>
      </c>
      <c r="AM70" s="96" t="str">
        <f>IF(ISBLANK(Výsledky!$HD$3),"",Výsledky!HD25)</f>
        <v/>
      </c>
      <c r="AN70" s="96" t="str">
        <f>IF(ISBLANK(Výsledky!$HK$3),"",Výsledky!HK25)</f>
        <v/>
      </c>
      <c r="AO70" s="96" t="str">
        <f>IF(ISBLANK(Výsledky!$HR$3),"",Výsledky!HR25)</f>
        <v/>
      </c>
      <c r="AP70" s="96" t="str">
        <f>IF(ISBLANK(Výsledky!$HY$3),"",Výsledky!HY25)</f>
        <v/>
      </c>
      <c r="AQ70" s="96" t="str">
        <f>IF(ISBLANK(Výsledky!$IF$3),"",Výsledky!IF25)</f>
        <v/>
      </c>
      <c r="AR70" s="96" t="str">
        <f>IF(ISBLANK(Výsledky!$IM$3),"",Výsledky!IM25)</f>
        <v/>
      </c>
      <c r="AS70" s="96" t="str">
        <f>IF(ISBLANK(Výsledky!$IT$3),"",Výsledky!IT25)</f>
        <v/>
      </c>
      <c r="AT70" s="96" t="str">
        <f>IF(ISBLANK(Výsledky!$JA$3),"",Výsledky!JA25)</f>
        <v/>
      </c>
      <c r="AU70" s="96" t="str">
        <f>IF(ISBLANK(Výsledky!$JH$3),"",Výsledky!JH25)</f>
        <v/>
      </c>
      <c r="AV70" s="96" t="str">
        <f>IF(ISBLANK(Výsledky!$JO$3),"",Výsledky!JO25)</f>
        <v/>
      </c>
      <c r="AW70" s="96" t="str">
        <f>IF(ISBLANK(Výsledky!$JV$3),"",Výsledky!JV25)</f>
        <v/>
      </c>
      <c r="AX70" s="96" t="str">
        <f>IF(ISBLANK(Výsledky!$KC$3),"",Výsledky!KC25)</f>
        <v/>
      </c>
      <c r="AY70" s="96" t="str">
        <f>IF(ISBLANK(Výsledky!$KJ$3),"",Výsledky!KJ25)</f>
        <v/>
      </c>
      <c r="AZ70" s="96" t="str">
        <f>IF(ISBLANK(Výsledky!$KQ$3),"",Výsledky!KQ25)</f>
        <v/>
      </c>
      <c r="BA70" s="96" t="str">
        <f>IF(ISBLANK(Výsledky!$KX$3),"",Výsledky!KX25)</f>
        <v/>
      </c>
      <c r="BB70" s="96" t="str">
        <f>IF(ISBLANK(Výsledky!$LE$3),"",Výsledky!LE25)</f>
        <v/>
      </c>
      <c r="BC70" s="96" t="str">
        <f>IF(ISBLANK(Výsledky!$LL$3),"",Výsledky!LL25)</f>
        <v/>
      </c>
      <c r="BD70" s="96" t="str">
        <f>IF(ISBLANK(Výsledky!$LS$3),"",Výsledky!LS25)</f>
        <v/>
      </c>
      <c r="BE70" s="96" t="str">
        <f>IF(ISBLANK(Výsledky!$LZ$3),"",Výsledky!LZ25)</f>
        <v/>
      </c>
      <c r="BF70" s="96" t="str">
        <f>IF(ISBLANK(Výsledky!$MG$3),"",Výsledky!MG25)</f>
        <v/>
      </c>
      <c r="BG70" s="96" t="str">
        <f>IF(ISBLANK(Výsledky!$MN$3),"",Výsledky!MN25)</f>
        <v/>
      </c>
      <c r="BH70" s="96" t="str">
        <f>IF(ISBLANK(Výsledky!$MU$3),"",Výsledky!MU25)</f>
        <v/>
      </c>
      <c r="BI70" s="96" t="str">
        <f>IF(ISBLANK(Výsledky!$NB$3),"",Výsledky!NB25)</f>
        <v/>
      </c>
      <c r="BJ70" s="96" t="str">
        <f>IF(ISBLANK(Výsledky!$NI$3),"",Výsledky!NI25)</f>
        <v/>
      </c>
      <c r="BK70" s="96" t="str">
        <f>IF(ISBLANK(Výsledky!$NP$3),"",Výsledky!NP25)</f>
        <v/>
      </c>
      <c r="BL70" s="96" t="str">
        <f>IF(ISBLANK(Výsledky!$NW$3),"",Výsledky!NW25)</f>
        <v/>
      </c>
      <c r="BM70" s="96" t="str">
        <f>IF(ISBLANK(Výsledky!$OD$3),"",Výsledky!OD25)</f>
        <v/>
      </c>
      <c r="BN70" s="96" t="str">
        <f>IF(ISBLANK(Výsledky!$OK$3),"",Výsledky!OK25)</f>
        <v/>
      </c>
      <c r="BO70" s="96" t="str">
        <f>IF(ISBLANK(Výsledky!$OR$3),"",Výsledky!OR25)</f>
        <v/>
      </c>
      <c r="BP70" s="96" t="str">
        <f>IF(ISBLANK(Výsledky!$OY$3),"",Výsledky!OY25)</f>
        <v/>
      </c>
      <c r="BQ70" s="96" t="str">
        <f>IF(ISBLANK(Výsledky!$PF$3),"",Výsledky!PF25)</f>
        <v/>
      </c>
      <c r="BR70" s="96" t="str">
        <f>IF(ISBLANK(Výsledky!$PM$3),"",Výsledky!PM25)</f>
        <v/>
      </c>
      <c r="BS70" s="96" t="str">
        <f>IF(ISBLANK(Výsledky!$PT$3),"",Výsledky!PT25)</f>
        <v/>
      </c>
      <c r="BT70" s="96" t="str">
        <f>IF(ISBLANK(Výsledky!$QA$3),"",Výsledky!QA25)</f>
        <v/>
      </c>
      <c r="BU70" s="100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>
      <c r="A71" s="1"/>
      <c r="B71" s="122" t="s">
        <v>161</v>
      </c>
      <c r="C71" s="118">
        <f>Tipy!A48</f>
        <v>74</v>
      </c>
      <c r="D71" s="113" t="str">
        <f>IF(Tipy!B48="","",Tipy!B48)</f>
        <v>Michal Komi</v>
      </c>
      <c r="E71" s="114">
        <f>SUM(F71:J71)</f>
        <v>30</v>
      </c>
      <c r="F71" s="109">
        <f>IF(ISBLANK(Výsledky!$I$3),"-",SUM(K71:P71,R71,T71:U71,W71,Y71:AA71,AC71,AE71,AG71,AI71:AK71,AN71:AO71,AS71:AT71,AV71:AW71,AZ71,BB71:BC71,BE71:BF71,BH71,BJ71,BL71:BN71,BP71,BR71:BS71))</f>
        <v>30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 t="str">
        <f>IF(ISBLANK(Výsledky!$I$3),"",Výsledky!I54)</f>
        <v>-</v>
      </c>
      <c r="K71" s="96">
        <f>IF(ISBLANK(Výsledky!$P$3),"",Výsledky!P54)</f>
        <v>0</v>
      </c>
      <c r="L71" s="96">
        <f>IF(ISBLANK(Výsledky!$W$3),"",Výsledky!W54)</f>
        <v>0</v>
      </c>
      <c r="M71" s="96">
        <f>IF(ISBLANK(Výsledky!$AD$3),"",Výsledky!AD54)</f>
        <v>30</v>
      </c>
      <c r="N71" s="96" t="str">
        <f>IF(ISBLANK(Výsledky!$AK$3),"",Výsledky!AK54)</f>
        <v>-</v>
      </c>
      <c r="O71" s="96" t="str">
        <f>IF(ISBLANK(Výsledky!$AR$3),"",Výsledky!AR54)</f>
        <v/>
      </c>
      <c r="P71" s="96" t="str">
        <f>IF(ISBLANK(Výsledky!$AY$3),"",Výsledky!AY54)</f>
        <v/>
      </c>
      <c r="Q71" s="96" t="str">
        <f>IF(ISBLANK(Výsledky!$BF$3),"",Výsledky!BF54)</f>
        <v/>
      </c>
      <c r="R71" s="96" t="str">
        <f>IF(ISBLANK(Výsledky!$BM$3),"",Výsledky!BM54)</f>
        <v/>
      </c>
      <c r="S71" s="96" t="str">
        <f>IF(ISBLANK(Výsledky!$BT$3),"",Výsledky!BT54)</f>
        <v/>
      </c>
      <c r="T71" s="96" t="str">
        <f>IF(ISBLANK(Výsledky!$CA$3),"",Výsledky!CA54)</f>
        <v/>
      </c>
      <c r="U71" s="96" t="str">
        <f>IF(ISBLANK(Výsledky!$CH$3),"",Výsledky!CH54)</f>
        <v/>
      </c>
      <c r="V71" s="96" t="str">
        <f>IF(ISBLANK(Výsledky!$CO$3),"",Výsledky!CO54)</f>
        <v/>
      </c>
      <c r="W71" s="96" t="str">
        <f>IF(ISBLANK(Výsledky!$CV$3),"",Výsledky!CV54)</f>
        <v/>
      </c>
      <c r="X71" s="96" t="str">
        <f>IF(ISBLANK(Výsledky!$DC$3),"",Výsledky!DC54)</f>
        <v/>
      </c>
      <c r="Y71" s="96" t="str">
        <f>IF(ISBLANK(Výsledky!$DJ$3),"",Výsledky!DJ54)</f>
        <v/>
      </c>
      <c r="Z71" s="96" t="str">
        <f>IF(ISBLANK(Výsledky!$DQ$3),"",Výsledky!DQ54)</f>
        <v/>
      </c>
      <c r="AA71" s="96" t="str">
        <f>IF(ISBLANK(Výsledky!$DX$3),"",Výsledky!DX54)</f>
        <v/>
      </c>
      <c r="AB71" s="96" t="str">
        <f>IF(ISBLANK(Výsledky!$EE$3),"",Výsledky!EE54)</f>
        <v/>
      </c>
      <c r="AC71" s="96" t="str">
        <f>IF(ISBLANK(Výsledky!$EL$3),"",Výsledky!EL54)</f>
        <v/>
      </c>
      <c r="AD71" s="96" t="str">
        <f>IF(ISBLANK(Výsledky!$ES$3),"",Výsledky!ES54)</f>
        <v/>
      </c>
      <c r="AE71" s="96" t="str">
        <f>IF(ISBLANK(Výsledky!$EZ$3),"",Výsledky!EZ54)</f>
        <v/>
      </c>
      <c r="AF71" s="96" t="str">
        <f>IF(ISBLANK(Výsledky!$FG$3),"",Výsledky!FG54)</f>
        <v/>
      </c>
      <c r="AG71" s="96" t="str">
        <f>IF(ISBLANK(Výsledky!$FN$3),"",Výsledky!FN54)</f>
        <v/>
      </c>
      <c r="AH71" s="96" t="str">
        <f>IF(ISBLANK(Výsledky!$FU$3),"",Výsledky!FU54)</f>
        <v/>
      </c>
      <c r="AI71" s="96" t="str">
        <f>IF(ISBLANK(Výsledky!$GB$3),"",Výsledky!GB54)</f>
        <v/>
      </c>
      <c r="AJ71" s="96" t="str">
        <f>IF(ISBLANK(Výsledky!$GI$3),"",Výsledky!GI54)</f>
        <v/>
      </c>
      <c r="AK71" s="96" t="str">
        <f>IF(ISBLANK(Výsledky!$GP$3),"",Výsledky!GP54)</f>
        <v/>
      </c>
      <c r="AL71" s="96" t="str">
        <f>IF(ISBLANK(Výsledky!$GW$3),"",Výsledky!GW54)</f>
        <v/>
      </c>
      <c r="AM71" s="96" t="str">
        <f>IF(ISBLANK(Výsledky!$HD$3),"",Výsledky!HD54)</f>
        <v/>
      </c>
      <c r="AN71" s="96" t="str">
        <f>IF(ISBLANK(Výsledky!$HK$3),"",Výsledky!HK54)</f>
        <v/>
      </c>
      <c r="AO71" s="96" t="str">
        <f>IF(ISBLANK(Výsledky!$HR$3),"",Výsledky!HR54)</f>
        <v/>
      </c>
      <c r="AP71" s="96" t="str">
        <f>IF(ISBLANK(Výsledky!$HY$3),"",Výsledky!HY54)</f>
        <v/>
      </c>
      <c r="AQ71" s="96" t="str">
        <f>IF(ISBLANK(Výsledky!$IF$3),"",Výsledky!IF54)</f>
        <v/>
      </c>
      <c r="AR71" s="96" t="str">
        <f>IF(ISBLANK(Výsledky!$IM$3),"",Výsledky!IM54)</f>
        <v/>
      </c>
      <c r="AS71" s="96" t="str">
        <f>IF(ISBLANK(Výsledky!$IT$3),"",Výsledky!IT54)</f>
        <v/>
      </c>
      <c r="AT71" s="96" t="str">
        <f>IF(ISBLANK(Výsledky!$JA$3),"",Výsledky!JA54)</f>
        <v/>
      </c>
      <c r="AU71" s="96" t="str">
        <f>IF(ISBLANK(Výsledky!$JH$3),"",Výsledky!JH54)</f>
        <v/>
      </c>
      <c r="AV71" s="96" t="str">
        <f>IF(ISBLANK(Výsledky!$JO$3),"",Výsledky!JO54)</f>
        <v/>
      </c>
      <c r="AW71" s="96" t="str">
        <f>IF(ISBLANK(Výsledky!$JV$3),"",Výsledky!JV54)</f>
        <v/>
      </c>
      <c r="AX71" s="96" t="str">
        <f>IF(ISBLANK(Výsledky!$KC$3),"",Výsledky!KC54)</f>
        <v/>
      </c>
      <c r="AY71" s="96" t="str">
        <f>IF(ISBLANK(Výsledky!$KJ$3),"",Výsledky!KJ54)</f>
        <v/>
      </c>
      <c r="AZ71" s="96" t="str">
        <f>IF(ISBLANK(Výsledky!$KQ$3),"",Výsledky!KQ54)</f>
        <v/>
      </c>
      <c r="BA71" s="96" t="str">
        <f>IF(ISBLANK(Výsledky!$KX$3),"",Výsledky!KX54)</f>
        <v/>
      </c>
      <c r="BB71" s="96" t="str">
        <f>IF(ISBLANK(Výsledky!$LE$3),"",Výsledky!LE54)</f>
        <v/>
      </c>
      <c r="BC71" s="96" t="str">
        <f>IF(ISBLANK(Výsledky!$LL$3),"",Výsledky!LL54)</f>
        <v/>
      </c>
      <c r="BD71" s="96" t="str">
        <f>IF(ISBLANK(Výsledky!$LS$3),"",Výsledky!LS54)</f>
        <v/>
      </c>
      <c r="BE71" s="96" t="str">
        <f>IF(ISBLANK(Výsledky!$LZ$3),"",Výsledky!LZ54)</f>
        <v/>
      </c>
      <c r="BF71" s="96" t="str">
        <f>IF(ISBLANK(Výsledky!$MG$3),"",Výsledky!MG54)</f>
        <v/>
      </c>
      <c r="BG71" s="96" t="str">
        <f>IF(ISBLANK(Výsledky!$MN$3),"",Výsledky!MN54)</f>
        <v/>
      </c>
      <c r="BH71" s="96" t="str">
        <f>IF(ISBLANK(Výsledky!$MU$3),"",Výsledky!MU54)</f>
        <v/>
      </c>
      <c r="BI71" s="96" t="str">
        <f>IF(ISBLANK(Výsledky!$NB$3),"",Výsledky!NB54)</f>
        <v/>
      </c>
      <c r="BJ71" s="96" t="str">
        <f>IF(ISBLANK(Výsledky!$NI$3),"",Výsledky!NI54)</f>
        <v/>
      </c>
      <c r="BK71" s="96" t="str">
        <f>IF(ISBLANK(Výsledky!$NP$3),"",Výsledky!NP54)</f>
        <v/>
      </c>
      <c r="BL71" s="96" t="str">
        <f>IF(ISBLANK(Výsledky!$NW$3),"",Výsledky!NW54)</f>
        <v/>
      </c>
      <c r="BM71" s="96" t="str">
        <f>IF(ISBLANK(Výsledky!$OD$3),"",Výsledky!OD54)</f>
        <v/>
      </c>
      <c r="BN71" s="96" t="str">
        <f>IF(ISBLANK(Výsledky!$OK$3),"",Výsledky!OK54)</f>
        <v/>
      </c>
      <c r="BO71" s="96" t="str">
        <f>IF(ISBLANK(Výsledky!$OR$3),"",Výsledky!OR54)</f>
        <v/>
      </c>
      <c r="BP71" s="96" t="str">
        <f>IF(ISBLANK(Výsledky!$OY$3),"",Výsledky!OY54)</f>
        <v/>
      </c>
      <c r="BQ71" s="96" t="str">
        <f>IF(ISBLANK(Výsledky!$PF$3),"",Výsledky!PF54)</f>
        <v/>
      </c>
      <c r="BR71" s="96" t="str">
        <f>IF(ISBLANK(Výsledky!$PM$3),"",Výsledky!PM54)</f>
        <v/>
      </c>
      <c r="BS71" s="96" t="str">
        <f>IF(ISBLANK(Výsledky!$PT$3),"",Výsledky!PT54)</f>
        <v/>
      </c>
      <c r="BT71" s="96" t="str">
        <f>IF(ISBLANK(Výsledky!$QA$3),"",Výsledky!QA54)</f>
        <v/>
      </c>
      <c r="BU71" s="100" t="str">
        <f>IF(ISBLANK(Výsledky!$QH$3),"",Výsledky!QH54)</f>
        <v/>
      </c>
      <c r="BV71" s="8"/>
      <c r="BW71" s="11"/>
      <c r="BX71" s="12" t="str">
        <f>IF(Tipy!B74="","",Tipy!B74)</f>
        <v>sugar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>
      <c r="A72" s="1"/>
      <c r="B72" s="122" t="s">
        <v>162</v>
      </c>
      <c r="C72" s="118">
        <f>Tipy!A76</f>
        <v>61</v>
      </c>
      <c r="D72" s="113" t="str">
        <f>IF(Tipy!B76="","",Tipy!B76)</f>
        <v>ÚprimnýFanúšik</v>
      </c>
      <c r="E72" s="114">
        <f>SUM(F72:J72)</f>
        <v>20</v>
      </c>
      <c r="F72" s="109">
        <f>IF(ISBLANK(Výsledky!$I$3),"-",SUM(K72:P72,R72,T72:U72,W72,Y72:AA72,AC72,AE72,AG72,AI72:AK72,AN72:AO72,AS72:AT72,AV72:AW72,AZ72,BB72:BC72,BE72:BF72,BH72,BJ72,BL72:BN72,BP72,BR72:BS72))</f>
        <v>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>
        <f>IF(ISBLANK(Výsledky!$I$3),"",Výsledky!I82)</f>
        <v>20</v>
      </c>
      <c r="K72" s="96" t="str">
        <f>IF(ISBLANK(Výsledky!$P$3),"",Výsledky!P82)</f>
        <v>-</v>
      </c>
      <c r="L72" s="96" t="str">
        <f>IF(ISBLANK(Výsledky!$W$3),"",Výsledky!W82)</f>
        <v>-</v>
      </c>
      <c r="M72" s="96" t="str">
        <f>IF(ISBLANK(Výsledky!$AD$3),"",Výsledky!AD82)</f>
        <v>-</v>
      </c>
      <c r="N72" s="96" t="str">
        <f>IF(ISBLANK(Výsledky!$AK$3),"",Výsledky!AK82)</f>
        <v>-</v>
      </c>
      <c r="O72" s="96" t="str">
        <f>IF(ISBLANK(Výsledky!$AR$3),"",Výsledky!AR82)</f>
        <v/>
      </c>
      <c r="P72" s="96" t="str">
        <f>IF(ISBLANK(Výsledky!$AY$3),"",Výsledky!AY82)</f>
        <v/>
      </c>
      <c r="Q72" s="96" t="str">
        <f>IF(ISBLANK(Výsledky!$BF$3),"",Výsledky!BF82)</f>
        <v/>
      </c>
      <c r="R72" s="96" t="str">
        <f>IF(ISBLANK(Výsledky!$BM$3),"",Výsledky!BM82)</f>
        <v/>
      </c>
      <c r="S72" s="96" t="str">
        <f>IF(ISBLANK(Výsledky!$BT$3),"",Výsledky!BT82)</f>
        <v/>
      </c>
      <c r="T72" s="96" t="str">
        <f>IF(ISBLANK(Výsledky!$CA$3),"",Výsledky!CA82)</f>
        <v/>
      </c>
      <c r="U72" s="96" t="str">
        <f>IF(ISBLANK(Výsledky!$CH$3),"",Výsledky!CH82)</f>
        <v/>
      </c>
      <c r="V72" s="96" t="str">
        <f>IF(ISBLANK(Výsledky!$CO$3),"",Výsledky!CO82)</f>
        <v/>
      </c>
      <c r="W72" s="96" t="str">
        <f>IF(ISBLANK(Výsledky!$CV$3),"",Výsledky!CV82)</f>
        <v/>
      </c>
      <c r="X72" s="96" t="str">
        <f>IF(ISBLANK(Výsledky!$DC$3),"",Výsledky!DC82)</f>
        <v/>
      </c>
      <c r="Y72" s="96" t="str">
        <f>IF(ISBLANK(Výsledky!$DJ$3),"",Výsledky!DJ82)</f>
        <v/>
      </c>
      <c r="Z72" s="96" t="str">
        <f>IF(ISBLANK(Výsledky!$DQ$3),"",Výsledky!DQ82)</f>
        <v/>
      </c>
      <c r="AA72" s="96" t="str">
        <f>IF(ISBLANK(Výsledky!$DX$3),"",Výsledky!DX82)</f>
        <v/>
      </c>
      <c r="AB72" s="96" t="str">
        <f>IF(ISBLANK(Výsledky!$EE$3),"",Výsledky!EE82)</f>
        <v/>
      </c>
      <c r="AC72" s="96" t="str">
        <f>IF(ISBLANK(Výsledky!$EL$3),"",Výsledky!EL82)</f>
        <v/>
      </c>
      <c r="AD72" s="96" t="str">
        <f>IF(ISBLANK(Výsledky!$ES$3),"",Výsledky!ES82)</f>
        <v/>
      </c>
      <c r="AE72" s="96" t="str">
        <f>IF(ISBLANK(Výsledky!$EZ$3),"",Výsledky!EZ82)</f>
        <v/>
      </c>
      <c r="AF72" s="96" t="str">
        <f>IF(ISBLANK(Výsledky!$FG$3),"",Výsledky!FG82)</f>
        <v/>
      </c>
      <c r="AG72" s="96" t="str">
        <f>IF(ISBLANK(Výsledky!$FN$3),"",Výsledky!FN82)</f>
        <v/>
      </c>
      <c r="AH72" s="96" t="str">
        <f>IF(ISBLANK(Výsledky!$FU$3),"",Výsledky!FU82)</f>
        <v/>
      </c>
      <c r="AI72" s="96" t="str">
        <f>IF(ISBLANK(Výsledky!$GB$3),"",Výsledky!GB82)</f>
        <v/>
      </c>
      <c r="AJ72" s="96" t="str">
        <f>IF(ISBLANK(Výsledky!$GI$3),"",Výsledky!GI82)</f>
        <v/>
      </c>
      <c r="AK72" s="96" t="str">
        <f>IF(ISBLANK(Výsledky!$GP$3),"",Výsledky!GP82)</f>
        <v/>
      </c>
      <c r="AL72" s="96" t="str">
        <f>IF(ISBLANK(Výsledky!$GW$3),"",Výsledky!GW82)</f>
        <v/>
      </c>
      <c r="AM72" s="96" t="str">
        <f>IF(ISBLANK(Výsledky!$HD$3),"",Výsledky!HD82)</f>
        <v/>
      </c>
      <c r="AN72" s="96" t="str">
        <f>IF(ISBLANK(Výsledky!$HK$3),"",Výsledky!HK82)</f>
        <v/>
      </c>
      <c r="AO72" s="96" t="str">
        <f>IF(ISBLANK(Výsledky!$HR$3),"",Výsledky!HR82)</f>
        <v/>
      </c>
      <c r="AP72" s="96" t="str">
        <f>IF(ISBLANK(Výsledky!$HY$3),"",Výsledky!HY82)</f>
        <v/>
      </c>
      <c r="AQ72" s="96" t="str">
        <f>IF(ISBLANK(Výsledky!$IF$3),"",Výsledky!IF82)</f>
        <v/>
      </c>
      <c r="AR72" s="96" t="str">
        <f>IF(ISBLANK(Výsledky!$IM$3),"",Výsledky!IM82)</f>
        <v/>
      </c>
      <c r="AS72" s="96" t="str">
        <f>IF(ISBLANK(Výsledky!$IT$3),"",Výsledky!IT82)</f>
        <v/>
      </c>
      <c r="AT72" s="96" t="str">
        <f>IF(ISBLANK(Výsledky!$JA$3),"",Výsledky!JA82)</f>
        <v/>
      </c>
      <c r="AU72" s="96" t="str">
        <f>IF(ISBLANK(Výsledky!$JH$3),"",Výsledky!JH82)</f>
        <v/>
      </c>
      <c r="AV72" s="96" t="str">
        <f>IF(ISBLANK(Výsledky!$JO$3),"",Výsledky!JO82)</f>
        <v/>
      </c>
      <c r="AW72" s="96" t="str">
        <f>IF(ISBLANK(Výsledky!$JV$3),"",Výsledky!JV82)</f>
        <v/>
      </c>
      <c r="AX72" s="96" t="str">
        <f>IF(ISBLANK(Výsledky!$KC$3),"",Výsledky!KC82)</f>
        <v/>
      </c>
      <c r="AY72" s="96" t="str">
        <f>IF(ISBLANK(Výsledky!$KJ$3),"",Výsledky!KJ82)</f>
        <v/>
      </c>
      <c r="AZ72" s="96" t="str">
        <f>IF(ISBLANK(Výsledky!$KQ$3),"",Výsledky!KQ82)</f>
        <v/>
      </c>
      <c r="BA72" s="96" t="str">
        <f>IF(ISBLANK(Výsledky!$KX$3),"",Výsledky!KX82)</f>
        <v/>
      </c>
      <c r="BB72" s="96" t="str">
        <f>IF(ISBLANK(Výsledky!$LE$3),"",Výsledky!LE82)</f>
        <v/>
      </c>
      <c r="BC72" s="96" t="str">
        <f>IF(ISBLANK(Výsledky!$LL$3),"",Výsledky!LL82)</f>
        <v/>
      </c>
      <c r="BD72" s="96" t="str">
        <f>IF(ISBLANK(Výsledky!$LS$3),"",Výsledky!LS82)</f>
        <v/>
      </c>
      <c r="BE72" s="96" t="str">
        <f>IF(ISBLANK(Výsledky!$LZ$3),"",Výsledky!LZ82)</f>
        <v/>
      </c>
      <c r="BF72" s="96" t="str">
        <f>IF(ISBLANK(Výsledky!$MG$3),"",Výsledky!MG82)</f>
        <v/>
      </c>
      <c r="BG72" s="96" t="str">
        <f>IF(ISBLANK(Výsledky!$MN$3),"",Výsledky!MN82)</f>
        <v/>
      </c>
      <c r="BH72" s="96" t="str">
        <f>IF(ISBLANK(Výsledky!$MU$3),"",Výsledky!MU82)</f>
        <v/>
      </c>
      <c r="BI72" s="96" t="str">
        <f>IF(ISBLANK(Výsledky!$NB$3),"",Výsledky!NB82)</f>
        <v/>
      </c>
      <c r="BJ72" s="96" t="str">
        <f>IF(ISBLANK(Výsledky!$NI$3),"",Výsledky!NI82)</f>
        <v/>
      </c>
      <c r="BK72" s="96" t="str">
        <f>IF(ISBLANK(Výsledky!$NP$3),"",Výsledky!NP82)</f>
        <v/>
      </c>
      <c r="BL72" s="96" t="str">
        <f>IF(ISBLANK(Výsledky!$NW$3),"",Výsledky!NW82)</f>
        <v/>
      </c>
      <c r="BM72" s="96" t="str">
        <f>IF(ISBLANK(Výsledky!$OD$3),"",Výsledky!OD82)</f>
        <v/>
      </c>
      <c r="BN72" s="96" t="str">
        <f>IF(ISBLANK(Výsledky!$OK$3),"",Výsledky!OK82)</f>
        <v/>
      </c>
      <c r="BO72" s="96" t="str">
        <f>IF(ISBLANK(Výsledky!$OR$3),"",Výsledky!OR82)</f>
        <v/>
      </c>
      <c r="BP72" s="96" t="str">
        <f>IF(ISBLANK(Výsledky!$OY$3),"",Výsledky!OY82)</f>
        <v/>
      </c>
      <c r="BQ72" s="96" t="str">
        <f>IF(ISBLANK(Výsledky!$PF$3),"",Výsledky!PF82)</f>
        <v/>
      </c>
      <c r="BR72" s="96" t="str">
        <f>IF(ISBLANK(Výsledky!$PM$3),"",Výsledky!PM82)</f>
        <v/>
      </c>
      <c r="BS72" s="96" t="str">
        <f>IF(ISBLANK(Výsledky!$PT$3),"",Výsledky!PT82)</f>
        <v/>
      </c>
      <c r="BT72" s="96" t="str">
        <f>IF(ISBLANK(Výsledky!$QA$3),"",Výsledky!QA82)</f>
        <v/>
      </c>
      <c r="BU72" s="100" t="str">
        <f>IF(ISBLANK(Výsledky!$QH$3),"",Výsledky!QH82)</f>
        <v/>
      </c>
      <c r="BV72" s="8"/>
      <c r="BW72" s="11"/>
      <c r="BX72" s="12" t="str">
        <f>IF(Tipy!B75="","",Tipy!B75)</f>
        <v>Tomas Horvath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>
      <c r="A73" s="1"/>
      <c r="B73" s="122" t="s">
        <v>163</v>
      </c>
      <c r="C73" s="118">
        <f>Tipy!A69</f>
        <v>65</v>
      </c>
      <c r="D73" s="113" t="str">
        <f>IF(Tipy!B69="","",Tipy!B69)</f>
        <v>slovan5ista</v>
      </c>
      <c r="E73" s="114">
        <f>SUM(F73:J73)</f>
        <v>20</v>
      </c>
      <c r="F73" s="109">
        <f>IF(ISBLANK(Výsledky!$I$3),"-",SUM(K73:P73,R73,T73:U73,W73,Y73:AA73,AC73,AE73,AG73,AI73:AK73,AN73:AO73,AS73:AT73,AV73:AW73,AZ73,BB73:BC73,BE73:BF73,BH73,BJ73,BL73:BN73,BP73,BR73:BS73))</f>
        <v>20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 t="str">
        <f>IF(ISBLANK(Výsledky!$I$3),"",Výsledky!I75)</f>
        <v>-</v>
      </c>
      <c r="K73" s="96">
        <f>IF(ISBLANK(Výsledky!$P$3),"",Výsledky!P75)</f>
        <v>20</v>
      </c>
      <c r="L73" s="96">
        <f>IF(ISBLANK(Výsledky!$W$3),"",Výsledky!W75)</f>
        <v>0</v>
      </c>
      <c r="M73" s="96" t="str">
        <f>IF(ISBLANK(Výsledky!$AD$3),"",Výsledky!AD75)</f>
        <v>-</v>
      </c>
      <c r="N73" s="96" t="str">
        <f>IF(ISBLANK(Výsledky!$AK$3),"",Výsledky!AK75)</f>
        <v>-</v>
      </c>
      <c r="O73" s="96" t="str">
        <f>IF(ISBLANK(Výsledky!$AR$3),"",Výsledky!AR75)</f>
        <v/>
      </c>
      <c r="P73" s="96" t="str">
        <f>IF(ISBLANK(Výsledky!$AY$3),"",Výsledky!AY75)</f>
        <v/>
      </c>
      <c r="Q73" s="96" t="str">
        <f>IF(ISBLANK(Výsledky!$BF$3),"",Výsledky!BF75)</f>
        <v/>
      </c>
      <c r="R73" s="96" t="str">
        <f>IF(ISBLANK(Výsledky!$BM$3),"",Výsledky!BM75)</f>
        <v/>
      </c>
      <c r="S73" s="96" t="str">
        <f>IF(ISBLANK(Výsledky!$BT$3),"",Výsledky!BT75)</f>
        <v/>
      </c>
      <c r="T73" s="96" t="str">
        <f>IF(ISBLANK(Výsledky!$CA$3),"",Výsledky!CA75)</f>
        <v/>
      </c>
      <c r="U73" s="96" t="str">
        <f>IF(ISBLANK(Výsledky!$CH$3),"",Výsledky!CH75)</f>
        <v/>
      </c>
      <c r="V73" s="96" t="str">
        <f>IF(ISBLANK(Výsledky!$CO$3),"",Výsledky!CO75)</f>
        <v/>
      </c>
      <c r="W73" s="96" t="str">
        <f>IF(ISBLANK(Výsledky!$CV$3),"",Výsledky!CV75)</f>
        <v/>
      </c>
      <c r="X73" s="96" t="str">
        <f>IF(ISBLANK(Výsledky!$DC$3),"",Výsledky!DC75)</f>
        <v/>
      </c>
      <c r="Y73" s="96" t="str">
        <f>IF(ISBLANK(Výsledky!$DJ$3),"",Výsledky!DJ75)</f>
        <v/>
      </c>
      <c r="Z73" s="96" t="str">
        <f>IF(ISBLANK(Výsledky!$DQ$3),"",Výsledky!DQ75)</f>
        <v/>
      </c>
      <c r="AA73" s="96" t="str">
        <f>IF(ISBLANK(Výsledky!$DX$3),"",Výsledky!DX75)</f>
        <v/>
      </c>
      <c r="AB73" s="96" t="str">
        <f>IF(ISBLANK(Výsledky!$EE$3),"",Výsledky!EE75)</f>
        <v/>
      </c>
      <c r="AC73" s="96" t="str">
        <f>IF(ISBLANK(Výsledky!$EL$3),"",Výsledky!EL75)</f>
        <v/>
      </c>
      <c r="AD73" s="96" t="str">
        <f>IF(ISBLANK(Výsledky!$ES$3),"",Výsledky!ES75)</f>
        <v/>
      </c>
      <c r="AE73" s="96" t="str">
        <f>IF(ISBLANK(Výsledky!$EZ$3),"",Výsledky!EZ75)</f>
        <v/>
      </c>
      <c r="AF73" s="96" t="str">
        <f>IF(ISBLANK(Výsledky!$FG$3),"",Výsledky!FG75)</f>
        <v/>
      </c>
      <c r="AG73" s="96" t="str">
        <f>IF(ISBLANK(Výsledky!$FN$3),"",Výsledky!FN75)</f>
        <v/>
      </c>
      <c r="AH73" s="96" t="str">
        <f>IF(ISBLANK(Výsledky!$FU$3),"",Výsledky!FU75)</f>
        <v/>
      </c>
      <c r="AI73" s="96" t="str">
        <f>IF(ISBLANK(Výsledky!$GB$3),"",Výsledky!GB75)</f>
        <v/>
      </c>
      <c r="AJ73" s="96" t="str">
        <f>IF(ISBLANK(Výsledky!$GI$3),"",Výsledky!GI75)</f>
        <v/>
      </c>
      <c r="AK73" s="96" t="str">
        <f>IF(ISBLANK(Výsledky!$GP$3),"",Výsledky!GP75)</f>
        <v/>
      </c>
      <c r="AL73" s="96" t="str">
        <f>IF(ISBLANK(Výsledky!$GW$3),"",Výsledky!GW75)</f>
        <v/>
      </c>
      <c r="AM73" s="96" t="str">
        <f>IF(ISBLANK(Výsledky!$HD$3),"",Výsledky!HD75)</f>
        <v/>
      </c>
      <c r="AN73" s="96" t="str">
        <f>IF(ISBLANK(Výsledky!$HK$3),"",Výsledky!HK75)</f>
        <v/>
      </c>
      <c r="AO73" s="96" t="str">
        <f>IF(ISBLANK(Výsledky!$HR$3),"",Výsledky!HR75)</f>
        <v/>
      </c>
      <c r="AP73" s="96" t="str">
        <f>IF(ISBLANK(Výsledky!$HY$3),"",Výsledky!HY75)</f>
        <v/>
      </c>
      <c r="AQ73" s="96" t="str">
        <f>IF(ISBLANK(Výsledky!$IF$3),"",Výsledky!IF75)</f>
        <v/>
      </c>
      <c r="AR73" s="96" t="str">
        <f>IF(ISBLANK(Výsledky!$IM$3),"",Výsledky!IM75)</f>
        <v/>
      </c>
      <c r="AS73" s="96" t="str">
        <f>IF(ISBLANK(Výsledky!$IT$3),"",Výsledky!IT75)</f>
        <v/>
      </c>
      <c r="AT73" s="96" t="str">
        <f>IF(ISBLANK(Výsledky!$JA$3),"",Výsledky!JA75)</f>
        <v/>
      </c>
      <c r="AU73" s="96" t="str">
        <f>IF(ISBLANK(Výsledky!$JH$3),"",Výsledky!JH75)</f>
        <v/>
      </c>
      <c r="AV73" s="96" t="str">
        <f>IF(ISBLANK(Výsledky!$JO$3),"",Výsledky!JO75)</f>
        <v/>
      </c>
      <c r="AW73" s="96" t="str">
        <f>IF(ISBLANK(Výsledky!$JV$3),"",Výsledky!JV75)</f>
        <v/>
      </c>
      <c r="AX73" s="96" t="str">
        <f>IF(ISBLANK(Výsledky!$KC$3),"",Výsledky!KC75)</f>
        <v/>
      </c>
      <c r="AY73" s="96" t="str">
        <f>IF(ISBLANK(Výsledky!$KJ$3),"",Výsledky!KJ75)</f>
        <v/>
      </c>
      <c r="AZ73" s="96" t="str">
        <f>IF(ISBLANK(Výsledky!$KQ$3),"",Výsledky!KQ75)</f>
        <v/>
      </c>
      <c r="BA73" s="96" t="str">
        <f>IF(ISBLANK(Výsledky!$KX$3),"",Výsledky!KX75)</f>
        <v/>
      </c>
      <c r="BB73" s="96" t="str">
        <f>IF(ISBLANK(Výsledky!$LE$3),"",Výsledky!LE75)</f>
        <v/>
      </c>
      <c r="BC73" s="96" t="str">
        <f>IF(ISBLANK(Výsledky!$LL$3),"",Výsledky!LL75)</f>
        <v/>
      </c>
      <c r="BD73" s="96" t="str">
        <f>IF(ISBLANK(Výsledky!$LS$3),"",Výsledky!LS75)</f>
        <v/>
      </c>
      <c r="BE73" s="96" t="str">
        <f>IF(ISBLANK(Výsledky!$LZ$3),"",Výsledky!LZ75)</f>
        <v/>
      </c>
      <c r="BF73" s="96" t="str">
        <f>IF(ISBLANK(Výsledky!$MG$3),"",Výsledky!MG75)</f>
        <v/>
      </c>
      <c r="BG73" s="96" t="str">
        <f>IF(ISBLANK(Výsledky!$MN$3),"",Výsledky!MN75)</f>
        <v/>
      </c>
      <c r="BH73" s="96" t="str">
        <f>IF(ISBLANK(Výsledky!$MU$3),"",Výsledky!MU75)</f>
        <v/>
      </c>
      <c r="BI73" s="96" t="str">
        <f>IF(ISBLANK(Výsledky!$NB$3),"",Výsledky!NB75)</f>
        <v/>
      </c>
      <c r="BJ73" s="96" t="str">
        <f>IF(ISBLANK(Výsledky!$NI$3),"",Výsledky!NI75)</f>
        <v/>
      </c>
      <c r="BK73" s="96" t="str">
        <f>IF(ISBLANK(Výsledky!$NP$3),"",Výsledky!NP75)</f>
        <v/>
      </c>
      <c r="BL73" s="96" t="str">
        <f>IF(ISBLANK(Výsledky!$NW$3),"",Výsledky!NW75)</f>
        <v/>
      </c>
      <c r="BM73" s="96" t="str">
        <f>IF(ISBLANK(Výsledky!$OD$3),"",Výsledky!OD75)</f>
        <v/>
      </c>
      <c r="BN73" s="96" t="str">
        <f>IF(ISBLANK(Výsledky!$OK$3),"",Výsledky!OK75)</f>
        <v/>
      </c>
      <c r="BO73" s="96" t="str">
        <f>IF(ISBLANK(Výsledky!$OR$3),"",Výsledky!OR75)</f>
        <v/>
      </c>
      <c r="BP73" s="96" t="str">
        <f>IF(ISBLANK(Výsledky!$OY$3),"",Výsledky!OY75)</f>
        <v/>
      </c>
      <c r="BQ73" s="96" t="str">
        <f>IF(ISBLANK(Výsledky!$PF$3),"",Výsledky!PF75)</f>
        <v/>
      </c>
      <c r="BR73" s="96" t="str">
        <f>IF(ISBLANK(Výsledky!$PM$3),"",Výsledky!PM75)</f>
        <v/>
      </c>
      <c r="BS73" s="96" t="str">
        <f>IF(ISBLANK(Výsledky!$PT$3),"",Výsledky!PT75)</f>
        <v/>
      </c>
      <c r="BT73" s="96" t="str">
        <f>IF(ISBLANK(Výsledky!$QA$3),"",Výsledky!QA75)</f>
        <v/>
      </c>
      <c r="BU73" s="100" t="str">
        <f>IF(ISBLANK(Výsledky!$QH$3),"",Výsledky!QH75)</f>
        <v/>
      </c>
      <c r="BV73" s="8"/>
      <c r="BW73" s="11"/>
      <c r="BX73" s="12" t="str">
        <f>IF(Tipy!B76="","",Tipy!B76)</f>
        <v>ÚprimnýFanúšik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>
      <c r="A74" s="1"/>
      <c r="B74" s="122" t="s">
        <v>164</v>
      </c>
      <c r="C74" s="118">
        <f>Tipy!A49</f>
        <v>68</v>
      </c>
      <c r="D74" s="113" t="str">
        <f>IF(Tipy!B49="","",Tipy!B49)</f>
        <v>MikiLFC</v>
      </c>
      <c r="E74" s="114">
        <f>SUM(F74:J74)</f>
        <v>20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>
        <f>IF(ISBLANK(Výsledky!$I$3),"",Výsledky!I55)</f>
        <v>20</v>
      </c>
      <c r="K74" s="96" t="str">
        <f>IF(ISBLANK(Výsledky!$P$3),"",Výsledky!P55)</f>
        <v>-</v>
      </c>
      <c r="L74" s="96" t="str">
        <f>IF(ISBLANK(Výsledky!$W$3),"",Výsledky!W55)</f>
        <v>-</v>
      </c>
      <c r="M74" s="96" t="str">
        <f>IF(ISBLANK(Výsledky!$AD$3),"",Výsledky!AD55)</f>
        <v>-</v>
      </c>
      <c r="N74" s="96" t="str">
        <f>IF(ISBLANK(Výsledky!$AK$3),"",Výsledky!AK55)</f>
        <v>-</v>
      </c>
      <c r="O74" s="96" t="str">
        <f>IF(ISBLANK(Výsledky!$AR$3),"",Výsledky!AR55)</f>
        <v/>
      </c>
      <c r="P74" s="96" t="str">
        <f>IF(ISBLANK(Výsledky!$AY$3),"",Výsledky!AY55)</f>
        <v/>
      </c>
      <c r="Q74" s="96" t="str">
        <f>IF(ISBLANK(Výsledky!$BF$3),"",Výsledky!BF55)</f>
        <v/>
      </c>
      <c r="R74" s="96" t="str">
        <f>IF(ISBLANK(Výsledky!$BM$3),"",Výsledky!BM55)</f>
        <v/>
      </c>
      <c r="S74" s="96" t="str">
        <f>IF(ISBLANK(Výsledky!$BT$3),"",Výsledky!BT55)</f>
        <v/>
      </c>
      <c r="T74" s="96" t="str">
        <f>IF(ISBLANK(Výsledky!$CA$3),"",Výsledky!CA55)</f>
        <v/>
      </c>
      <c r="U74" s="96" t="str">
        <f>IF(ISBLANK(Výsledky!$CH$3),"",Výsledky!CH55)</f>
        <v/>
      </c>
      <c r="V74" s="96" t="str">
        <f>IF(ISBLANK(Výsledky!$CO$3),"",Výsledky!CO55)</f>
        <v/>
      </c>
      <c r="W74" s="96" t="str">
        <f>IF(ISBLANK(Výsledky!$CV$3),"",Výsledky!CV55)</f>
        <v/>
      </c>
      <c r="X74" s="96" t="str">
        <f>IF(ISBLANK(Výsledky!$DC$3),"",Výsledky!DC55)</f>
        <v/>
      </c>
      <c r="Y74" s="96" t="str">
        <f>IF(ISBLANK(Výsledky!$DJ$3),"",Výsledky!DJ55)</f>
        <v/>
      </c>
      <c r="Z74" s="96" t="str">
        <f>IF(ISBLANK(Výsledky!$DQ$3),"",Výsledky!DQ55)</f>
        <v/>
      </c>
      <c r="AA74" s="96" t="str">
        <f>IF(ISBLANK(Výsledky!$DX$3),"",Výsledky!DX55)</f>
        <v/>
      </c>
      <c r="AB74" s="96" t="str">
        <f>IF(ISBLANK(Výsledky!$EE$3),"",Výsledky!EE55)</f>
        <v/>
      </c>
      <c r="AC74" s="96" t="str">
        <f>IF(ISBLANK(Výsledky!$EL$3),"",Výsledky!EL55)</f>
        <v/>
      </c>
      <c r="AD74" s="96" t="str">
        <f>IF(ISBLANK(Výsledky!$ES$3),"",Výsledky!ES55)</f>
        <v/>
      </c>
      <c r="AE74" s="96" t="str">
        <f>IF(ISBLANK(Výsledky!$EZ$3),"",Výsledky!EZ55)</f>
        <v/>
      </c>
      <c r="AF74" s="96" t="str">
        <f>IF(ISBLANK(Výsledky!$FG$3),"",Výsledky!FG55)</f>
        <v/>
      </c>
      <c r="AG74" s="96" t="str">
        <f>IF(ISBLANK(Výsledky!$FN$3),"",Výsledky!FN55)</f>
        <v/>
      </c>
      <c r="AH74" s="96" t="str">
        <f>IF(ISBLANK(Výsledky!$FU$3),"",Výsledky!FU55)</f>
        <v/>
      </c>
      <c r="AI74" s="96" t="str">
        <f>IF(ISBLANK(Výsledky!$GB$3),"",Výsledky!GB55)</f>
        <v/>
      </c>
      <c r="AJ74" s="96" t="str">
        <f>IF(ISBLANK(Výsledky!$GI$3),"",Výsledky!GI55)</f>
        <v/>
      </c>
      <c r="AK74" s="96" t="str">
        <f>IF(ISBLANK(Výsledky!$GP$3),"",Výsledky!GP55)</f>
        <v/>
      </c>
      <c r="AL74" s="96" t="str">
        <f>IF(ISBLANK(Výsledky!$GW$3),"",Výsledky!GW55)</f>
        <v/>
      </c>
      <c r="AM74" s="96" t="str">
        <f>IF(ISBLANK(Výsledky!$HD$3),"",Výsledky!HD55)</f>
        <v/>
      </c>
      <c r="AN74" s="96" t="str">
        <f>IF(ISBLANK(Výsledky!$HK$3),"",Výsledky!HK55)</f>
        <v/>
      </c>
      <c r="AO74" s="96" t="str">
        <f>IF(ISBLANK(Výsledky!$HR$3),"",Výsledky!HR55)</f>
        <v/>
      </c>
      <c r="AP74" s="96" t="str">
        <f>IF(ISBLANK(Výsledky!$HY$3),"",Výsledky!HY55)</f>
        <v/>
      </c>
      <c r="AQ74" s="96" t="str">
        <f>IF(ISBLANK(Výsledky!$IF$3),"",Výsledky!IF55)</f>
        <v/>
      </c>
      <c r="AR74" s="96" t="str">
        <f>IF(ISBLANK(Výsledky!$IM$3),"",Výsledky!IM55)</f>
        <v/>
      </c>
      <c r="AS74" s="96" t="str">
        <f>IF(ISBLANK(Výsledky!$IT$3),"",Výsledky!IT55)</f>
        <v/>
      </c>
      <c r="AT74" s="96" t="str">
        <f>IF(ISBLANK(Výsledky!$JA$3),"",Výsledky!JA55)</f>
        <v/>
      </c>
      <c r="AU74" s="96" t="str">
        <f>IF(ISBLANK(Výsledky!$JH$3),"",Výsledky!JH55)</f>
        <v/>
      </c>
      <c r="AV74" s="96" t="str">
        <f>IF(ISBLANK(Výsledky!$JO$3),"",Výsledky!JO55)</f>
        <v/>
      </c>
      <c r="AW74" s="96" t="str">
        <f>IF(ISBLANK(Výsledky!$JV$3),"",Výsledky!JV55)</f>
        <v/>
      </c>
      <c r="AX74" s="96" t="str">
        <f>IF(ISBLANK(Výsledky!$KC$3),"",Výsledky!KC55)</f>
        <v/>
      </c>
      <c r="AY74" s="96" t="str">
        <f>IF(ISBLANK(Výsledky!$KJ$3),"",Výsledky!KJ55)</f>
        <v/>
      </c>
      <c r="AZ74" s="96" t="str">
        <f>IF(ISBLANK(Výsledky!$KQ$3),"",Výsledky!KQ55)</f>
        <v/>
      </c>
      <c r="BA74" s="96" t="str">
        <f>IF(ISBLANK(Výsledky!$KX$3),"",Výsledky!KX55)</f>
        <v/>
      </c>
      <c r="BB74" s="96" t="str">
        <f>IF(ISBLANK(Výsledky!$LE$3),"",Výsledky!LE55)</f>
        <v/>
      </c>
      <c r="BC74" s="96" t="str">
        <f>IF(ISBLANK(Výsledky!$LL$3),"",Výsledky!LL55)</f>
        <v/>
      </c>
      <c r="BD74" s="96" t="str">
        <f>IF(ISBLANK(Výsledky!$LS$3),"",Výsledky!LS55)</f>
        <v/>
      </c>
      <c r="BE74" s="96" t="str">
        <f>IF(ISBLANK(Výsledky!$LZ$3),"",Výsledky!LZ55)</f>
        <v/>
      </c>
      <c r="BF74" s="96" t="str">
        <f>IF(ISBLANK(Výsledky!$MG$3),"",Výsledky!MG55)</f>
        <v/>
      </c>
      <c r="BG74" s="96" t="str">
        <f>IF(ISBLANK(Výsledky!$MN$3),"",Výsledky!MN55)</f>
        <v/>
      </c>
      <c r="BH74" s="96" t="str">
        <f>IF(ISBLANK(Výsledky!$MU$3),"",Výsledky!MU55)</f>
        <v/>
      </c>
      <c r="BI74" s="96" t="str">
        <f>IF(ISBLANK(Výsledky!$NB$3),"",Výsledky!NB55)</f>
        <v/>
      </c>
      <c r="BJ74" s="96" t="str">
        <f>IF(ISBLANK(Výsledky!$NI$3),"",Výsledky!NI55)</f>
        <v/>
      </c>
      <c r="BK74" s="96" t="str">
        <f>IF(ISBLANK(Výsledky!$NP$3),"",Výsledky!NP55)</f>
        <v/>
      </c>
      <c r="BL74" s="96" t="str">
        <f>IF(ISBLANK(Výsledky!$NW$3),"",Výsledky!NW55)</f>
        <v/>
      </c>
      <c r="BM74" s="96" t="str">
        <f>IF(ISBLANK(Výsledky!$OD$3),"",Výsledky!OD55)</f>
        <v/>
      </c>
      <c r="BN74" s="96" t="str">
        <f>IF(ISBLANK(Výsledky!$OK$3),"",Výsledky!OK55)</f>
        <v/>
      </c>
      <c r="BO74" s="96" t="str">
        <f>IF(ISBLANK(Výsledky!$OR$3),"",Výsledky!OR55)</f>
        <v/>
      </c>
      <c r="BP74" s="96" t="str">
        <f>IF(ISBLANK(Výsledky!$OY$3),"",Výsledky!OY55)</f>
        <v/>
      </c>
      <c r="BQ74" s="96" t="str">
        <f>IF(ISBLANK(Výsledky!$PF$3),"",Výsledky!PF55)</f>
        <v/>
      </c>
      <c r="BR74" s="96" t="str">
        <f>IF(ISBLANK(Výsledky!$PM$3),"",Výsledky!PM55)</f>
        <v/>
      </c>
      <c r="BS74" s="96" t="str">
        <f>IF(ISBLANK(Výsledky!$PT$3),"",Výsledky!PT55)</f>
        <v/>
      </c>
      <c r="BT74" s="96" t="str">
        <f>IF(ISBLANK(Výsledky!$QA$3),"",Výsledky!QA55)</f>
        <v/>
      </c>
      <c r="BU74" s="100" t="str">
        <f>IF(ISBLANK(Výsledky!$QH$3),"",Výsledky!QH55)</f>
        <v/>
      </c>
      <c r="BV74" s="8"/>
      <c r="BW74" s="11"/>
      <c r="BX74" s="12" t="str">
        <f>IF(Tipy!B77="","",Tipy!B77)</f>
        <v>Viliam Virgala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>
      <c r="A75" s="1"/>
      <c r="B75" s="122" t="s">
        <v>165</v>
      </c>
      <c r="C75" s="118">
        <f>Tipy!A10</f>
        <v>78</v>
      </c>
      <c r="D75" s="113" t="str">
        <f>IF(Tipy!B10="","",Tipy!B10)</f>
        <v>bekic</v>
      </c>
      <c r="E75" s="114">
        <f>SUM(F75:J75)</f>
        <v>20</v>
      </c>
      <c r="F75" s="109">
        <f>IF(ISBLANK(Výsledky!$I$3),"-",SUM(K75:P75,R75,T75:U75,W75,Y75:AA75,AC75,AE75,AG75,AI75:AK75,AN75:AO75,AS75:AT75,AV75:AW75,AZ75,BB75:BC75,BE75:BF75,BH75,BJ75,BL75:BN75,BP75,BR75:BS75))</f>
        <v>20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IF(ISBLANK(Výsledky!$I$3),"",Výsledky!I16)</f>
        <v>-</v>
      </c>
      <c r="K75" s="96" t="str">
        <f>IF(ISBLANK(Výsledky!$P$3),"",Výsledky!P16)</f>
        <v>-</v>
      </c>
      <c r="L75" s="96">
        <f>IF(ISBLANK(Výsledky!$W$3),"",Výsledky!W16)</f>
        <v>0</v>
      </c>
      <c r="M75" s="96">
        <f>IF(ISBLANK(Výsledky!$AD$3),"",Výsledky!AD16)</f>
        <v>20</v>
      </c>
      <c r="N75" s="96" t="str">
        <f>IF(ISBLANK(Výsledky!$AK$3),"",Výsledky!AK16)</f>
        <v>-</v>
      </c>
      <c r="O75" s="96" t="str">
        <f>IF(ISBLANK(Výsledky!$AR$3),"",Výsledky!AR16)</f>
        <v/>
      </c>
      <c r="P75" s="96" t="str">
        <f>IF(ISBLANK(Výsledky!$AY$3),"",Výsledky!AY16)</f>
        <v/>
      </c>
      <c r="Q75" s="96" t="str">
        <f>IF(ISBLANK(Výsledky!$BF$3),"",Výsledky!BF16)</f>
        <v/>
      </c>
      <c r="R75" s="96" t="str">
        <f>IF(ISBLANK(Výsledky!$BM$3),"",Výsledky!BM16)</f>
        <v/>
      </c>
      <c r="S75" s="96" t="str">
        <f>IF(ISBLANK(Výsledky!$BT$3),"",Výsledky!BT16)</f>
        <v/>
      </c>
      <c r="T75" s="96" t="str">
        <f>IF(ISBLANK(Výsledky!$CA$3),"",Výsledky!CA16)</f>
        <v/>
      </c>
      <c r="U75" s="96" t="str">
        <f>IF(ISBLANK(Výsledky!$CH$3),"",Výsledky!CH16)</f>
        <v/>
      </c>
      <c r="V75" s="96" t="str">
        <f>IF(ISBLANK(Výsledky!$CO$3),"",Výsledky!CO16)</f>
        <v/>
      </c>
      <c r="W75" s="96" t="str">
        <f>IF(ISBLANK(Výsledky!$CV$3),"",Výsledky!CV16)</f>
        <v/>
      </c>
      <c r="X75" s="96" t="str">
        <f>IF(ISBLANK(Výsledky!$DC$3),"",Výsledky!DC16)</f>
        <v/>
      </c>
      <c r="Y75" s="96" t="str">
        <f>IF(ISBLANK(Výsledky!$DJ$3),"",Výsledky!DJ16)</f>
        <v/>
      </c>
      <c r="Z75" s="96" t="str">
        <f>IF(ISBLANK(Výsledky!$DQ$3),"",Výsledky!DQ16)</f>
        <v/>
      </c>
      <c r="AA75" s="96" t="str">
        <f>IF(ISBLANK(Výsledky!$DX$3),"",Výsledky!DX16)</f>
        <v/>
      </c>
      <c r="AB75" s="96" t="str">
        <f>IF(ISBLANK(Výsledky!$EE$3),"",Výsledky!EE16)</f>
        <v/>
      </c>
      <c r="AC75" s="96" t="str">
        <f>IF(ISBLANK(Výsledky!$EL$3),"",Výsledky!EL16)</f>
        <v/>
      </c>
      <c r="AD75" s="96" t="str">
        <f>IF(ISBLANK(Výsledky!$ES$3),"",Výsledky!ES16)</f>
        <v/>
      </c>
      <c r="AE75" s="96" t="str">
        <f>IF(ISBLANK(Výsledky!$EZ$3),"",Výsledky!EZ16)</f>
        <v/>
      </c>
      <c r="AF75" s="96" t="str">
        <f>IF(ISBLANK(Výsledky!$FG$3),"",Výsledky!FG16)</f>
        <v/>
      </c>
      <c r="AG75" s="96" t="str">
        <f>IF(ISBLANK(Výsledky!$FN$3),"",Výsledky!FN16)</f>
        <v/>
      </c>
      <c r="AH75" s="96" t="str">
        <f>IF(ISBLANK(Výsledky!$FU$3),"",Výsledky!FU16)</f>
        <v/>
      </c>
      <c r="AI75" s="96" t="str">
        <f>IF(ISBLANK(Výsledky!$GB$3),"",Výsledky!GB16)</f>
        <v/>
      </c>
      <c r="AJ75" s="96" t="str">
        <f>IF(ISBLANK(Výsledky!$GI$3),"",Výsledky!GI16)</f>
        <v/>
      </c>
      <c r="AK75" s="96" t="str">
        <f>IF(ISBLANK(Výsledky!$GP$3),"",Výsledky!GP16)</f>
        <v/>
      </c>
      <c r="AL75" s="96" t="str">
        <f>IF(ISBLANK(Výsledky!$GW$3),"",Výsledky!GW16)</f>
        <v/>
      </c>
      <c r="AM75" s="96" t="str">
        <f>IF(ISBLANK(Výsledky!$HD$3),"",Výsledky!HD16)</f>
        <v/>
      </c>
      <c r="AN75" s="96" t="str">
        <f>IF(ISBLANK(Výsledky!$HK$3),"",Výsledky!HK16)</f>
        <v/>
      </c>
      <c r="AO75" s="96" t="str">
        <f>IF(ISBLANK(Výsledky!$HR$3),"",Výsledky!HR16)</f>
        <v/>
      </c>
      <c r="AP75" s="96" t="str">
        <f>IF(ISBLANK(Výsledky!$HY$3),"",Výsledky!HY16)</f>
        <v/>
      </c>
      <c r="AQ75" s="96" t="str">
        <f>IF(ISBLANK(Výsledky!$IF$3),"",Výsledky!IF16)</f>
        <v/>
      </c>
      <c r="AR75" s="96" t="str">
        <f>IF(ISBLANK(Výsledky!$IM$3),"",Výsledky!IM16)</f>
        <v/>
      </c>
      <c r="AS75" s="96" t="str">
        <f>IF(ISBLANK(Výsledky!$IT$3),"",Výsledky!IT16)</f>
        <v/>
      </c>
      <c r="AT75" s="96" t="str">
        <f>IF(ISBLANK(Výsledky!$JA$3),"",Výsledky!JA16)</f>
        <v/>
      </c>
      <c r="AU75" s="96" t="str">
        <f>IF(ISBLANK(Výsledky!$JH$3),"",Výsledky!JH16)</f>
        <v/>
      </c>
      <c r="AV75" s="96" t="str">
        <f>IF(ISBLANK(Výsledky!$JO$3),"",Výsledky!JO16)</f>
        <v/>
      </c>
      <c r="AW75" s="96" t="str">
        <f>IF(ISBLANK(Výsledky!$JV$3),"",Výsledky!JV16)</f>
        <v/>
      </c>
      <c r="AX75" s="96" t="str">
        <f>IF(ISBLANK(Výsledky!$KC$3),"",Výsledky!KC16)</f>
        <v/>
      </c>
      <c r="AY75" s="96" t="str">
        <f>IF(ISBLANK(Výsledky!$KJ$3),"",Výsledky!KJ16)</f>
        <v/>
      </c>
      <c r="AZ75" s="96" t="str">
        <f>IF(ISBLANK(Výsledky!$KQ$3),"",Výsledky!KQ16)</f>
        <v/>
      </c>
      <c r="BA75" s="96" t="str">
        <f>IF(ISBLANK(Výsledky!$KX$3),"",Výsledky!KX16)</f>
        <v/>
      </c>
      <c r="BB75" s="96" t="str">
        <f>IF(ISBLANK(Výsledky!$LE$3),"",Výsledky!LE16)</f>
        <v/>
      </c>
      <c r="BC75" s="96" t="str">
        <f>IF(ISBLANK(Výsledky!$LL$3),"",Výsledky!LL16)</f>
        <v/>
      </c>
      <c r="BD75" s="96" t="str">
        <f>IF(ISBLANK(Výsledky!$LS$3),"",Výsledky!LS16)</f>
        <v/>
      </c>
      <c r="BE75" s="96" t="str">
        <f>IF(ISBLANK(Výsledky!$LZ$3),"",Výsledky!LZ16)</f>
        <v/>
      </c>
      <c r="BF75" s="96" t="str">
        <f>IF(ISBLANK(Výsledky!$MG$3),"",Výsledky!MG16)</f>
        <v/>
      </c>
      <c r="BG75" s="96" t="str">
        <f>IF(ISBLANK(Výsledky!$MN$3),"",Výsledky!MN16)</f>
        <v/>
      </c>
      <c r="BH75" s="96" t="str">
        <f>IF(ISBLANK(Výsledky!$MU$3),"",Výsledky!MU16)</f>
        <v/>
      </c>
      <c r="BI75" s="96" t="str">
        <f>IF(ISBLANK(Výsledky!$NB$3),"",Výsledky!NB16)</f>
        <v/>
      </c>
      <c r="BJ75" s="96" t="str">
        <f>IF(ISBLANK(Výsledky!$NI$3),"",Výsledky!NI16)</f>
        <v/>
      </c>
      <c r="BK75" s="96" t="str">
        <f>IF(ISBLANK(Výsledky!$NP$3),"",Výsledky!NP16)</f>
        <v/>
      </c>
      <c r="BL75" s="96" t="str">
        <f>IF(ISBLANK(Výsledky!$NW$3),"",Výsledky!NW16)</f>
        <v/>
      </c>
      <c r="BM75" s="96" t="str">
        <f>IF(ISBLANK(Výsledky!$OD$3),"",Výsledky!OD16)</f>
        <v/>
      </c>
      <c r="BN75" s="96" t="str">
        <f>IF(ISBLANK(Výsledky!$OK$3),"",Výsledky!OK16)</f>
        <v/>
      </c>
      <c r="BO75" s="96" t="str">
        <f>IF(ISBLANK(Výsledky!$OR$3),"",Výsledky!OR16)</f>
        <v/>
      </c>
      <c r="BP75" s="96" t="str">
        <f>IF(ISBLANK(Výsledky!$OY$3),"",Výsledky!OY16)</f>
        <v/>
      </c>
      <c r="BQ75" s="96" t="str">
        <f>IF(ISBLANK(Výsledky!$PF$3),"",Výsledky!PF16)</f>
        <v/>
      </c>
      <c r="BR75" s="96" t="str">
        <f>IF(ISBLANK(Výsledky!$PM$3),"",Výsledky!PM16)</f>
        <v/>
      </c>
      <c r="BS75" s="96" t="str">
        <f>IF(ISBLANK(Výsledky!$PT$3),"",Výsledky!PT16)</f>
        <v/>
      </c>
      <c r="BT75" s="96" t="str">
        <f>IF(ISBLANK(Výsledky!$QA$3),"",Výsledky!QA16)</f>
        <v/>
      </c>
      <c r="BU75" s="100" t="str">
        <f>IF(ISBLANK(Výsledky!$QH$3),"",Výsledky!QH16)</f>
        <v/>
      </c>
      <c r="BV75" s="8"/>
      <c r="BW75" s="11"/>
      <c r="BX75" s="12" t="str">
        <f>IF(Tipy!B78="","",Tipy!B78)</f>
        <v>Waldemar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>
      <c r="A76" s="1"/>
      <c r="B76" s="122" t="s">
        <v>166</v>
      </c>
      <c r="C76" s="118">
        <f>Tipy!A54</f>
        <v>4</v>
      </c>
      <c r="D76" s="113" t="str">
        <f>IF(Tipy!B54="","",Tipy!B54)</f>
        <v>pavellv85</v>
      </c>
      <c r="E76" s="114">
        <f>SUM(F76:J76)</f>
        <v>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 t="str">
        <f>IF(ISBLANK(Výsledky!$I$3),"",Výsledky!I60)</f>
        <v>-</v>
      </c>
      <c r="K76" s="96" t="str">
        <f>IF(ISBLANK(Výsledky!$P$3),"",Výsledky!P60)</f>
        <v>-</v>
      </c>
      <c r="L76" s="96" t="str">
        <f>IF(ISBLANK(Výsledky!$W$3),"",Výsledky!W60)</f>
        <v>-</v>
      </c>
      <c r="M76" s="96" t="str">
        <f>IF(ISBLANK(Výsledky!$AD$3),"",Výsledky!AD60)</f>
        <v>-</v>
      </c>
      <c r="N76" s="96" t="str">
        <f>IF(ISBLANK(Výsledky!$AK$3),"",Výsledky!AK60)</f>
        <v>-</v>
      </c>
      <c r="O76" s="96" t="str">
        <f>IF(ISBLANK(Výsledky!$AR$3),"",Výsledky!AR60)</f>
        <v/>
      </c>
      <c r="P76" s="96" t="str">
        <f>IF(ISBLANK(Výsledky!$AY$3),"",Výsledky!AY60)</f>
        <v/>
      </c>
      <c r="Q76" s="96" t="str">
        <f>IF(ISBLANK(Výsledky!$BF$3),"",Výsledky!BF60)</f>
        <v/>
      </c>
      <c r="R76" s="96" t="str">
        <f>IF(ISBLANK(Výsledky!$BM$3),"",Výsledky!BM60)</f>
        <v/>
      </c>
      <c r="S76" s="96" t="str">
        <f>IF(ISBLANK(Výsledky!$BT$3),"",Výsledky!BT60)</f>
        <v/>
      </c>
      <c r="T76" s="96" t="str">
        <f>IF(ISBLANK(Výsledky!$CA$3),"",Výsledky!CA60)</f>
        <v/>
      </c>
      <c r="U76" s="96" t="str">
        <f>IF(ISBLANK(Výsledky!$CH$3),"",Výsledky!CH60)</f>
        <v/>
      </c>
      <c r="V76" s="96" t="str">
        <f>IF(ISBLANK(Výsledky!$CO$3),"",Výsledky!CO60)</f>
        <v/>
      </c>
      <c r="W76" s="96" t="str">
        <f>IF(ISBLANK(Výsledky!$CV$3),"",Výsledky!CV60)</f>
        <v/>
      </c>
      <c r="X76" s="96" t="str">
        <f>IF(ISBLANK(Výsledky!$DC$3),"",Výsledky!DC60)</f>
        <v/>
      </c>
      <c r="Y76" s="96" t="str">
        <f>IF(ISBLANK(Výsledky!$DJ$3),"",Výsledky!DJ60)</f>
        <v/>
      </c>
      <c r="Z76" s="96" t="str">
        <f>IF(ISBLANK(Výsledky!$DQ$3),"",Výsledky!DQ60)</f>
        <v/>
      </c>
      <c r="AA76" s="96" t="str">
        <f>IF(ISBLANK(Výsledky!$DX$3),"",Výsledky!DX60)</f>
        <v/>
      </c>
      <c r="AB76" s="96" t="str">
        <f>IF(ISBLANK(Výsledky!$EE$3),"",Výsledky!EE60)</f>
        <v/>
      </c>
      <c r="AC76" s="96" t="str">
        <f>IF(ISBLANK(Výsledky!$EL$3),"",Výsledky!EL60)</f>
        <v/>
      </c>
      <c r="AD76" s="96" t="str">
        <f>IF(ISBLANK(Výsledky!$ES$3),"",Výsledky!ES60)</f>
        <v/>
      </c>
      <c r="AE76" s="96" t="str">
        <f>IF(ISBLANK(Výsledky!$EZ$3),"",Výsledky!EZ60)</f>
        <v/>
      </c>
      <c r="AF76" s="96" t="str">
        <f>IF(ISBLANK(Výsledky!$FG$3),"",Výsledky!FG60)</f>
        <v/>
      </c>
      <c r="AG76" s="96" t="str">
        <f>IF(ISBLANK(Výsledky!$FN$3),"",Výsledky!FN60)</f>
        <v/>
      </c>
      <c r="AH76" s="96" t="str">
        <f>IF(ISBLANK(Výsledky!$FU$3),"",Výsledky!FU60)</f>
        <v/>
      </c>
      <c r="AI76" s="96" t="str">
        <f>IF(ISBLANK(Výsledky!$GB$3),"",Výsledky!GB60)</f>
        <v/>
      </c>
      <c r="AJ76" s="96" t="str">
        <f>IF(ISBLANK(Výsledky!$GI$3),"",Výsledky!GI60)</f>
        <v/>
      </c>
      <c r="AK76" s="96" t="str">
        <f>IF(ISBLANK(Výsledky!$GP$3),"",Výsledky!GP60)</f>
        <v/>
      </c>
      <c r="AL76" s="96" t="str">
        <f>IF(ISBLANK(Výsledky!$GW$3),"",Výsledky!GW60)</f>
        <v/>
      </c>
      <c r="AM76" s="96" t="str">
        <f>IF(ISBLANK(Výsledky!$HD$3),"",Výsledky!HD60)</f>
        <v/>
      </c>
      <c r="AN76" s="96" t="str">
        <f>IF(ISBLANK(Výsledky!$HK$3),"",Výsledky!HK60)</f>
        <v/>
      </c>
      <c r="AO76" s="96" t="str">
        <f>IF(ISBLANK(Výsledky!$HR$3),"",Výsledky!HR60)</f>
        <v/>
      </c>
      <c r="AP76" s="96" t="str">
        <f>IF(ISBLANK(Výsledky!$HY$3),"",Výsledky!HY60)</f>
        <v/>
      </c>
      <c r="AQ76" s="96" t="str">
        <f>IF(ISBLANK(Výsledky!$IF$3),"",Výsledky!IF60)</f>
        <v/>
      </c>
      <c r="AR76" s="96" t="str">
        <f>IF(ISBLANK(Výsledky!$IM$3),"",Výsledky!IM60)</f>
        <v/>
      </c>
      <c r="AS76" s="96" t="str">
        <f>IF(ISBLANK(Výsledky!$IT$3),"",Výsledky!IT60)</f>
        <v/>
      </c>
      <c r="AT76" s="96" t="str">
        <f>IF(ISBLANK(Výsledky!$JA$3),"",Výsledky!JA60)</f>
        <v/>
      </c>
      <c r="AU76" s="96" t="str">
        <f>IF(ISBLANK(Výsledky!$JH$3),"",Výsledky!JH60)</f>
        <v/>
      </c>
      <c r="AV76" s="96" t="str">
        <f>IF(ISBLANK(Výsledky!$JO$3),"",Výsledky!JO60)</f>
        <v/>
      </c>
      <c r="AW76" s="96" t="str">
        <f>IF(ISBLANK(Výsledky!$JV$3),"",Výsledky!JV60)</f>
        <v/>
      </c>
      <c r="AX76" s="96" t="str">
        <f>IF(ISBLANK(Výsledky!$KC$3),"",Výsledky!KC60)</f>
        <v/>
      </c>
      <c r="AY76" s="96" t="str">
        <f>IF(ISBLANK(Výsledky!$KJ$3),"",Výsledky!KJ60)</f>
        <v/>
      </c>
      <c r="AZ76" s="96" t="str">
        <f>IF(ISBLANK(Výsledky!$KQ$3),"",Výsledky!KQ60)</f>
        <v/>
      </c>
      <c r="BA76" s="96" t="str">
        <f>IF(ISBLANK(Výsledky!$KX$3),"",Výsledky!KX60)</f>
        <v/>
      </c>
      <c r="BB76" s="96" t="str">
        <f>IF(ISBLANK(Výsledky!$LE$3),"",Výsledky!LE60)</f>
        <v/>
      </c>
      <c r="BC76" s="96" t="str">
        <f>IF(ISBLANK(Výsledky!$LL$3),"",Výsledky!LL60)</f>
        <v/>
      </c>
      <c r="BD76" s="96" t="str">
        <f>IF(ISBLANK(Výsledky!$LS$3),"",Výsledky!LS60)</f>
        <v/>
      </c>
      <c r="BE76" s="96" t="str">
        <f>IF(ISBLANK(Výsledky!$LZ$3),"",Výsledky!LZ60)</f>
        <v/>
      </c>
      <c r="BF76" s="96" t="str">
        <f>IF(ISBLANK(Výsledky!$MG$3),"",Výsledky!MG60)</f>
        <v/>
      </c>
      <c r="BG76" s="96" t="str">
        <f>IF(ISBLANK(Výsledky!$MN$3),"",Výsledky!MN60)</f>
        <v/>
      </c>
      <c r="BH76" s="96" t="str">
        <f>IF(ISBLANK(Výsledky!$MU$3),"",Výsledky!MU60)</f>
        <v/>
      </c>
      <c r="BI76" s="96" t="str">
        <f>IF(ISBLANK(Výsledky!$NB$3),"",Výsledky!NB60)</f>
        <v/>
      </c>
      <c r="BJ76" s="96" t="str">
        <f>IF(ISBLANK(Výsledky!$NI$3),"",Výsledky!NI60)</f>
        <v/>
      </c>
      <c r="BK76" s="96" t="str">
        <f>IF(ISBLANK(Výsledky!$NP$3),"",Výsledky!NP60)</f>
        <v/>
      </c>
      <c r="BL76" s="96" t="str">
        <f>IF(ISBLANK(Výsledky!$NW$3),"",Výsledky!NW60)</f>
        <v/>
      </c>
      <c r="BM76" s="96" t="str">
        <f>IF(ISBLANK(Výsledky!$OD$3),"",Výsledky!OD60)</f>
        <v/>
      </c>
      <c r="BN76" s="96" t="str">
        <f>IF(ISBLANK(Výsledky!$OK$3),"",Výsledky!OK60)</f>
        <v/>
      </c>
      <c r="BO76" s="96" t="str">
        <f>IF(ISBLANK(Výsledky!$OR$3),"",Výsledky!OR60)</f>
        <v/>
      </c>
      <c r="BP76" s="96" t="str">
        <f>IF(ISBLANK(Výsledky!$OY$3),"",Výsledky!OY60)</f>
        <v/>
      </c>
      <c r="BQ76" s="96" t="str">
        <f>IF(ISBLANK(Výsledky!$PF$3),"",Výsledky!PF60)</f>
        <v/>
      </c>
      <c r="BR76" s="96" t="str">
        <f>IF(ISBLANK(Výsledky!$PM$3),"",Výsledky!PM60)</f>
        <v/>
      </c>
      <c r="BS76" s="96" t="str">
        <f>IF(ISBLANK(Výsledky!$PT$3),"",Výsledky!PT60)</f>
        <v/>
      </c>
      <c r="BT76" s="96" t="str">
        <f>IF(ISBLANK(Výsledky!$QA$3),"",Výsledky!QA60)</f>
        <v/>
      </c>
      <c r="BU76" s="100" t="str">
        <f>IF(ISBLANK(Výsledky!$QH$3),"",Výsledky!QH60)</f>
        <v/>
      </c>
      <c r="BV76" s="8"/>
      <c r="BW76" s="11"/>
      <c r="BX76" s="12" t="str">
        <f>IF(Tipy!B79="","",Tipy!B79)</f>
        <v>wasco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>
      <c r="A77" s="1"/>
      <c r="B77" s="122" t="s">
        <v>167</v>
      </c>
      <c r="C77" s="118">
        <f>Tipy!A29</f>
        <v>15</v>
      </c>
      <c r="D77" s="113" t="str">
        <f>IF(Tipy!B29="","",Tipy!B29)</f>
        <v>jura</v>
      </c>
      <c r="E77" s="114">
        <f>SUM(F77:J77)</f>
        <v>0</v>
      </c>
      <c r="F77" s="109">
        <f>IF(ISBLANK(Výsledky!$I$3),"-",SUM(K77:P77,R77,T77:U77,W77,Y77:AA77,AC77,AE77,AG77,AI77:AK77,AN77:AO77,AS77:AT77,AV77:AW77,AZ77,BB77:BC77,BE77:BF77,BH77,BJ77,BL77:BN77,BP77,BR77:BS77))</f>
        <v>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 t="str">
        <f>IF(ISBLANK(Výsledky!$I$3),"",Výsledky!I35)</f>
        <v>-</v>
      </c>
      <c r="K77" s="96" t="str">
        <f>IF(ISBLANK(Výsledky!$P$3),"",Výsledky!P35)</f>
        <v>-</v>
      </c>
      <c r="L77" s="96" t="str">
        <f>IF(ISBLANK(Výsledky!$W$3),"",Výsledky!W35)</f>
        <v>-</v>
      </c>
      <c r="M77" s="96" t="str">
        <f>IF(ISBLANK(Výsledky!$AD$3),"",Výsledky!AD35)</f>
        <v>-</v>
      </c>
      <c r="N77" s="96" t="str">
        <f>IF(ISBLANK(Výsledky!$AK$3),"",Výsledky!AK35)</f>
        <v>-</v>
      </c>
      <c r="O77" s="96" t="str">
        <f>IF(ISBLANK(Výsledky!$AR$3),"",Výsledky!AR35)</f>
        <v/>
      </c>
      <c r="P77" s="96" t="str">
        <f>IF(ISBLANK(Výsledky!$AY$3),"",Výsledky!AY35)</f>
        <v/>
      </c>
      <c r="Q77" s="96" t="str">
        <f>IF(ISBLANK(Výsledky!$BF$3),"",Výsledky!BF35)</f>
        <v/>
      </c>
      <c r="R77" s="96" t="str">
        <f>IF(ISBLANK(Výsledky!$BM$3),"",Výsledky!BM35)</f>
        <v/>
      </c>
      <c r="S77" s="96" t="str">
        <f>IF(ISBLANK(Výsledky!$BT$3),"",Výsledky!BT35)</f>
        <v/>
      </c>
      <c r="T77" s="96" t="str">
        <f>IF(ISBLANK(Výsledky!$CA$3),"",Výsledky!CA35)</f>
        <v/>
      </c>
      <c r="U77" s="96" t="str">
        <f>IF(ISBLANK(Výsledky!$CH$3),"",Výsledky!CH35)</f>
        <v/>
      </c>
      <c r="V77" s="96" t="str">
        <f>IF(ISBLANK(Výsledky!$CO$3),"",Výsledky!CO35)</f>
        <v/>
      </c>
      <c r="W77" s="96" t="str">
        <f>IF(ISBLANK(Výsledky!$CV$3),"",Výsledky!CV35)</f>
        <v/>
      </c>
      <c r="X77" s="96" t="str">
        <f>IF(ISBLANK(Výsledky!$DC$3),"",Výsledky!DC35)</f>
        <v/>
      </c>
      <c r="Y77" s="96" t="str">
        <f>IF(ISBLANK(Výsledky!$DJ$3),"",Výsledky!DJ35)</f>
        <v/>
      </c>
      <c r="Z77" s="96" t="str">
        <f>IF(ISBLANK(Výsledky!$DQ$3),"",Výsledky!DQ35)</f>
        <v/>
      </c>
      <c r="AA77" s="96" t="str">
        <f>IF(ISBLANK(Výsledky!$DX$3),"",Výsledky!DX35)</f>
        <v/>
      </c>
      <c r="AB77" s="96" t="str">
        <f>IF(ISBLANK(Výsledky!$EE$3),"",Výsledky!EE35)</f>
        <v/>
      </c>
      <c r="AC77" s="96" t="str">
        <f>IF(ISBLANK(Výsledky!$EL$3),"",Výsledky!EL35)</f>
        <v/>
      </c>
      <c r="AD77" s="96" t="str">
        <f>IF(ISBLANK(Výsledky!$ES$3),"",Výsledky!ES35)</f>
        <v/>
      </c>
      <c r="AE77" s="96" t="str">
        <f>IF(ISBLANK(Výsledky!$EZ$3),"",Výsledky!EZ35)</f>
        <v/>
      </c>
      <c r="AF77" s="96" t="str">
        <f>IF(ISBLANK(Výsledky!$FG$3),"",Výsledky!FG35)</f>
        <v/>
      </c>
      <c r="AG77" s="96" t="str">
        <f>IF(ISBLANK(Výsledky!$FN$3),"",Výsledky!FN35)</f>
        <v/>
      </c>
      <c r="AH77" s="96" t="str">
        <f>IF(ISBLANK(Výsledky!$FU$3),"",Výsledky!FU35)</f>
        <v/>
      </c>
      <c r="AI77" s="96" t="str">
        <f>IF(ISBLANK(Výsledky!$GB$3),"",Výsledky!GB35)</f>
        <v/>
      </c>
      <c r="AJ77" s="96" t="str">
        <f>IF(ISBLANK(Výsledky!$GI$3),"",Výsledky!GI35)</f>
        <v/>
      </c>
      <c r="AK77" s="96" t="str">
        <f>IF(ISBLANK(Výsledky!$GP$3),"",Výsledky!GP35)</f>
        <v/>
      </c>
      <c r="AL77" s="96" t="str">
        <f>IF(ISBLANK(Výsledky!$GW$3),"",Výsledky!GW35)</f>
        <v/>
      </c>
      <c r="AM77" s="96" t="str">
        <f>IF(ISBLANK(Výsledky!$HD$3),"",Výsledky!HD35)</f>
        <v/>
      </c>
      <c r="AN77" s="96" t="str">
        <f>IF(ISBLANK(Výsledky!$HK$3),"",Výsledky!HK35)</f>
        <v/>
      </c>
      <c r="AO77" s="96" t="str">
        <f>IF(ISBLANK(Výsledky!$HR$3),"",Výsledky!HR35)</f>
        <v/>
      </c>
      <c r="AP77" s="96" t="str">
        <f>IF(ISBLANK(Výsledky!$HY$3),"",Výsledky!HY35)</f>
        <v/>
      </c>
      <c r="AQ77" s="96" t="str">
        <f>IF(ISBLANK(Výsledky!$IF$3),"",Výsledky!IF35)</f>
        <v/>
      </c>
      <c r="AR77" s="96" t="str">
        <f>IF(ISBLANK(Výsledky!$IM$3),"",Výsledky!IM35)</f>
        <v/>
      </c>
      <c r="AS77" s="96" t="str">
        <f>IF(ISBLANK(Výsledky!$IT$3),"",Výsledky!IT35)</f>
        <v/>
      </c>
      <c r="AT77" s="96" t="str">
        <f>IF(ISBLANK(Výsledky!$JA$3),"",Výsledky!JA35)</f>
        <v/>
      </c>
      <c r="AU77" s="96" t="str">
        <f>IF(ISBLANK(Výsledky!$JH$3),"",Výsledky!JH35)</f>
        <v/>
      </c>
      <c r="AV77" s="96" t="str">
        <f>IF(ISBLANK(Výsledky!$JO$3),"",Výsledky!JO35)</f>
        <v/>
      </c>
      <c r="AW77" s="96" t="str">
        <f>IF(ISBLANK(Výsledky!$JV$3),"",Výsledky!JV35)</f>
        <v/>
      </c>
      <c r="AX77" s="96" t="str">
        <f>IF(ISBLANK(Výsledky!$KC$3),"",Výsledky!KC35)</f>
        <v/>
      </c>
      <c r="AY77" s="96" t="str">
        <f>IF(ISBLANK(Výsledky!$KJ$3),"",Výsledky!KJ35)</f>
        <v/>
      </c>
      <c r="AZ77" s="96" t="str">
        <f>IF(ISBLANK(Výsledky!$KQ$3),"",Výsledky!KQ35)</f>
        <v/>
      </c>
      <c r="BA77" s="96" t="str">
        <f>IF(ISBLANK(Výsledky!$KX$3),"",Výsledky!KX35)</f>
        <v/>
      </c>
      <c r="BB77" s="96" t="str">
        <f>IF(ISBLANK(Výsledky!$LE$3),"",Výsledky!LE35)</f>
        <v/>
      </c>
      <c r="BC77" s="96" t="str">
        <f>IF(ISBLANK(Výsledky!$LL$3),"",Výsledky!LL35)</f>
        <v/>
      </c>
      <c r="BD77" s="96" t="str">
        <f>IF(ISBLANK(Výsledky!$LS$3),"",Výsledky!LS35)</f>
        <v/>
      </c>
      <c r="BE77" s="96" t="str">
        <f>IF(ISBLANK(Výsledky!$LZ$3),"",Výsledky!LZ35)</f>
        <v/>
      </c>
      <c r="BF77" s="96" t="str">
        <f>IF(ISBLANK(Výsledky!$MG$3),"",Výsledky!MG35)</f>
        <v/>
      </c>
      <c r="BG77" s="96" t="str">
        <f>IF(ISBLANK(Výsledky!$MN$3),"",Výsledky!MN35)</f>
        <v/>
      </c>
      <c r="BH77" s="96" t="str">
        <f>IF(ISBLANK(Výsledky!$MU$3),"",Výsledky!MU35)</f>
        <v/>
      </c>
      <c r="BI77" s="96" t="str">
        <f>IF(ISBLANK(Výsledky!$NB$3),"",Výsledky!NB35)</f>
        <v/>
      </c>
      <c r="BJ77" s="96" t="str">
        <f>IF(ISBLANK(Výsledky!$NI$3),"",Výsledky!NI35)</f>
        <v/>
      </c>
      <c r="BK77" s="96" t="str">
        <f>IF(ISBLANK(Výsledky!$NP$3),"",Výsledky!NP35)</f>
        <v/>
      </c>
      <c r="BL77" s="96" t="str">
        <f>IF(ISBLANK(Výsledky!$NW$3),"",Výsledky!NW35)</f>
        <v/>
      </c>
      <c r="BM77" s="96" t="str">
        <f>IF(ISBLANK(Výsledky!$OD$3),"",Výsledky!OD35)</f>
        <v/>
      </c>
      <c r="BN77" s="96" t="str">
        <f>IF(ISBLANK(Výsledky!$OK$3),"",Výsledky!OK35)</f>
        <v/>
      </c>
      <c r="BO77" s="96" t="str">
        <f>IF(ISBLANK(Výsledky!$OR$3),"",Výsledky!OR35)</f>
        <v/>
      </c>
      <c r="BP77" s="96" t="str">
        <f>IF(ISBLANK(Výsledky!$OY$3),"",Výsledky!OY35)</f>
        <v/>
      </c>
      <c r="BQ77" s="96" t="str">
        <f>IF(ISBLANK(Výsledky!$PF$3),"",Výsledky!PF35)</f>
        <v/>
      </c>
      <c r="BR77" s="96" t="str">
        <f>IF(ISBLANK(Výsledky!$PM$3),"",Výsledky!PM35)</f>
        <v/>
      </c>
      <c r="BS77" s="96" t="str">
        <f>IF(ISBLANK(Výsledky!$PT$3),"",Výsledky!PT35)</f>
        <v/>
      </c>
      <c r="BT77" s="96" t="str">
        <f>IF(ISBLANK(Výsledky!$QA$3),"",Výsledky!QA35)</f>
        <v/>
      </c>
      <c r="BU77" s="100" t="str">
        <f>IF(ISBLANK(Výsledky!$QH$3),"",Výsledky!QH35)</f>
        <v/>
      </c>
      <c r="BV77" s="8"/>
      <c r="BW77" s="11"/>
      <c r="BX77" s="12" t="str">
        <f>IF(Tipy!B80="","",Tipy!B80)</f>
        <v>xO2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>
      <c r="A78" s="1"/>
      <c r="B78" s="122" t="s">
        <v>168</v>
      </c>
      <c r="C78" s="118">
        <f>Tipy!A51</f>
        <v>39</v>
      </c>
      <c r="D78" s="113" t="str">
        <f>IF(Tipy!B51="","",Tipy!B51)</f>
        <v>PanTof</v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IF(ISBLANK(Výsledky!$I$3),"",Výsledky!I57)</f>
        <v>-</v>
      </c>
      <c r="K78" s="96" t="str">
        <f>IF(ISBLANK(Výsledky!$P$3),"",Výsledky!P57)</f>
        <v>-</v>
      </c>
      <c r="L78" s="96" t="str">
        <f>IF(ISBLANK(Výsledky!$W$3),"",Výsledky!W57)</f>
        <v>-</v>
      </c>
      <c r="M78" s="96" t="str">
        <f>IF(ISBLANK(Výsledky!$AD$3),"",Výsledky!AD57)</f>
        <v>-</v>
      </c>
      <c r="N78" s="96" t="str">
        <f>IF(ISBLANK(Výsledky!$AK$3),"",Výsledky!AK57)</f>
        <v>-</v>
      </c>
      <c r="O78" s="96" t="str">
        <f>IF(ISBLANK(Výsledky!$AR$3),"",Výsledky!AR57)</f>
        <v/>
      </c>
      <c r="P78" s="96" t="str">
        <f>IF(ISBLANK(Výsledky!$AY$3),"",Výsledky!AY57)</f>
        <v/>
      </c>
      <c r="Q78" s="96" t="str">
        <f>IF(ISBLANK(Výsledky!$BF$3),"",Výsledky!BF57)</f>
        <v/>
      </c>
      <c r="R78" s="96" t="str">
        <f>IF(ISBLANK(Výsledky!$BM$3),"",Výsledky!BM57)</f>
        <v/>
      </c>
      <c r="S78" s="96" t="str">
        <f>IF(ISBLANK(Výsledky!$BT$3),"",Výsledky!BT57)</f>
        <v/>
      </c>
      <c r="T78" s="96" t="str">
        <f>IF(ISBLANK(Výsledky!$CA$3),"",Výsledky!CA57)</f>
        <v/>
      </c>
      <c r="U78" s="96" t="str">
        <f>IF(ISBLANK(Výsledky!$CH$3),"",Výsledky!CH57)</f>
        <v/>
      </c>
      <c r="V78" s="96" t="str">
        <f>IF(ISBLANK(Výsledky!$CO$3),"",Výsledky!CO57)</f>
        <v/>
      </c>
      <c r="W78" s="96" t="str">
        <f>IF(ISBLANK(Výsledky!$CV$3),"",Výsledky!CV57)</f>
        <v/>
      </c>
      <c r="X78" s="96" t="str">
        <f>IF(ISBLANK(Výsledky!$DC$3),"",Výsledky!DC57)</f>
        <v/>
      </c>
      <c r="Y78" s="96" t="str">
        <f>IF(ISBLANK(Výsledky!$DJ$3),"",Výsledky!DJ57)</f>
        <v/>
      </c>
      <c r="Z78" s="96" t="str">
        <f>IF(ISBLANK(Výsledky!$DQ$3),"",Výsledky!DQ57)</f>
        <v/>
      </c>
      <c r="AA78" s="96" t="str">
        <f>IF(ISBLANK(Výsledky!$DX$3),"",Výsledky!DX57)</f>
        <v/>
      </c>
      <c r="AB78" s="96" t="str">
        <f>IF(ISBLANK(Výsledky!$EE$3),"",Výsledky!EE57)</f>
        <v/>
      </c>
      <c r="AC78" s="96" t="str">
        <f>IF(ISBLANK(Výsledky!$EL$3),"",Výsledky!EL57)</f>
        <v/>
      </c>
      <c r="AD78" s="96" t="str">
        <f>IF(ISBLANK(Výsledky!$ES$3),"",Výsledky!ES57)</f>
        <v/>
      </c>
      <c r="AE78" s="96" t="str">
        <f>IF(ISBLANK(Výsledky!$EZ$3),"",Výsledky!EZ57)</f>
        <v/>
      </c>
      <c r="AF78" s="96" t="str">
        <f>IF(ISBLANK(Výsledky!$FG$3),"",Výsledky!FG57)</f>
        <v/>
      </c>
      <c r="AG78" s="96" t="str">
        <f>IF(ISBLANK(Výsledky!$FN$3),"",Výsledky!FN57)</f>
        <v/>
      </c>
      <c r="AH78" s="96" t="str">
        <f>IF(ISBLANK(Výsledky!$FU$3),"",Výsledky!FU57)</f>
        <v/>
      </c>
      <c r="AI78" s="96" t="str">
        <f>IF(ISBLANK(Výsledky!$GB$3),"",Výsledky!GB57)</f>
        <v/>
      </c>
      <c r="AJ78" s="96" t="str">
        <f>IF(ISBLANK(Výsledky!$GI$3),"",Výsledky!GI57)</f>
        <v/>
      </c>
      <c r="AK78" s="96" t="str">
        <f>IF(ISBLANK(Výsledky!$GP$3),"",Výsledky!GP57)</f>
        <v/>
      </c>
      <c r="AL78" s="96" t="str">
        <f>IF(ISBLANK(Výsledky!$GW$3),"",Výsledky!GW57)</f>
        <v/>
      </c>
      <c r="AM78" s="96" t="str">
        <f>IF(ISBLANK(Výsledky!$HD$3),"",Výsledky!HD57)</f>
        <v/>
      </c>
      <c r="AN78" s="96" t="str">
        <f>IF(ISBLANK(Výsledky!$HK$3),"",Výsledky!HK57)</f>
        <v/>
      </c>
      <c r="AO78" s="96" t="str">
        <f>IF(ISBLANK(Výsledky!$HR$3),"",Výsledky!HR57)</f>
        <v/>
      </c>
      <c r="AP78" s="96" t="str">
        <f>IF(ISBLANK(Výsledky!$HY$3),"",Výsledky!HY57)</f>
        <v/>
      </c>
      <c r="AQ78" s="96" t="str">
        <f>IF(ISBLANK(Výsledky!$IF$3),"",Výsledky!IF57)</f>
        <v/>
      </c>
      <c r="AR78" s="96" t="str">
        <f>IF(ISBLANK(Výsledky!$IM$3),"",Výsledky!IM57)</f>
        <v/>
      </c>
      <c r="AS78" s="96" t="str">
        <f>IF(ISBLANK(Výsledky!$IT$3),"",Výsledky!IT57)</f>
        <v/>
      </c>
      <c r="AT78" s="96" t="str">
        <f>IF(ISBLANK(Výsledky!$JA$3),"",Výsledky!JA57)</f>
        <v/>
      </c>
      <c r="AU78" s="96" t="str">
        <f>IF(ISBLANK(Výsledky!$JH$3),"",Výsledky!JH57)</f>
        <v/>
      </c>
      <c r="AV78" s="96" t="str">
        <f>IF(ISBLANK(Výsledky!$JO$3),"",Výsledky!JO57)</f>
        <v/>
      </c>
      <c r="AW78" s="96" t="str">
        <f>IF(ISBLANK(Výsledky!$JV$3),"",Výsledky!JV57)</f>
        <v/>
      </c>
      <c r="AX78" s="96" t="str">
        <f>IF(ISBLANK(Výsledky!$KC$3),"",Výsledky!KC57)</f>
        <v/>
      </c>
      <c r="AY78" s="96" t="str">
        <f>IF(ISBLANK(Výsledky!$KJ$3),"",Výsledky!KJ57)</f>
        <v/>
      </c>
      <c r="AZ78" s="96" t="str">
        <f>IF(ISBLANK(Výsledky!$KQ$3),"",Výsledky!KQ57)</f>
        <v/>
      </c>
      <c r="BA78" s="96" t="str">
        <f>IF(ISBLANK(Výsledky!$KX$3),"",Výsledky!KX57)</f>
        <v/>
      </c>
      <c r="BB78" s="96" t="str">
        <f>IF(ISBLANK(Výsledky!$LE$3),"",Výsledky!LE57)</f>
        <v/>
      </c>
      <c r="BC78" s="96" t="str">
        <f>IF(ISBLANK(Výsledky!$LL$3),"",Výsledky!LL57)</f>
        <v/>
      </c>
      <c r="BD78" s="96" t="str">
        <f>IF(ISBLANK(Výsledky!$LS$3),"",Výsledky!LS57)</f>
        <v/>
      </c>
      <c r="BE78" s="96" t="str">
        <f>IF(ISBLANK(Výsledky!$LZ$3),"",Výsledky!LZ57)</f>
        <v/>
      </c>
      <c r="BF78" s="96" t="str">
        <f>IF(ISBLANK(Výsledky!$MG$3),"",Výsledky!MG57)</f>
        <v/>
      </c>
      <c r="BG78" s="96" t="str">
        <f>IF(ISBLANK(Výsledky!$MN$3),"",Výsledky!MN57)</f>
        <v/>
      </c>
      <c r="BH78" s="96" t="str">
        <f>IF(ISBLANK(Výsledky!$MU$3),"",Výsledky!MU57)</f>
        <v/>
      </c>
      <c r="BI78" s="96" t="str">
        <f>IF(ISBLANK(Výsledky!$NB$3),"",Výsledky!NB57)</f>
        <v/>
      </c>
      <c r="BJ78" s="96" t="str">
        <f>IF(ISBLANK(Výsledky!$NI$3),"",Výsledky!NI57)</f>
        <v/>
      </c>
      <c r="BK78" s="96" t="str">
        <f>IF(ISBLANK(Výsledky!$NP$3),"",Výsledky!NP57)</f>
        <v/>
      </c>
      <c r="BL78" s="96" t="str">
        <f>IF(ISBLANK(Výsledky!$NW$3),"",Výsledky!NW57)</f>
        <v/>
      </c>
      <c r="BM78" s="96" t="str">
        <f>IF(ISBLANK(Výsledky!$OD$3),"",Výsledky!OD57)</f>
        <v/>
      </c>
      <c r="BN78" s="96" t="str">
        <f>IF(ISBLANK(Výsledky!$OK$3),"",Výsledky!OK57)</f>
        <v/>
      </c>
      <c r="BO78" s="96" t="str">
        <f>IF(ISBLANK(Výsledky!$OR$3),"",Výsledky!OR57)</f>
        <v/>
      </c>
      <c r="BP78" s="96" t="str">
        <f>IF(ISBLANK(Výsledky!$OY$3),"",Výsledky!OY57)</f>
        <v/>
      </c>
      <c r="BQ78" s="96" t="str">
        <f>IF(ISBLANK(Výsledky!$PF$3),"",Výsledky!PF57)</f>
        <v/>
      </c>
      <c r="BR78" s="96" t="str">
        <f>IF(ISBLANK(Výsledky!$PM$3),"",Výsledky!PM57)</f>
        <v/>
      </c>
      <c r="BS78" s="96" t="str">
        <f>IF(ISBLANK(Výsledky!$PT$3),"",Výsledky!PT57)</f>
        <v/>
      </c>
      <c r="BT78" s="96" t="str">
        <f>IF(ISBLANK(Výsledky!$QA$3),"",Výsledky!QA57)</f>
        <v/>
      </c>
      <c r="BU78" s="100" t="str">
        <f>IF(ISBLANK(Výsledky!$QH$3),"",Výsledky!QH57)</f>
        <v/>
      </c>
      <c r="BV78" s="8"/>
      <c r="BW78" s="11"/>
      <c r="BX78" s="12" t="str">
        <f>IF(Tipy!B81="","",Tipy!B81)</f>
        <v>Yankojan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>
      <c r="A79" s="1"/>
      <c r="B79" s="122" t="s">
        <v>169</v>
      </c>
      <c r="C79" s="118">
        <f>Tipy!A65</f>
        <v>60</v>
      </c>
      <c r="D79" s="113" t="str">
        <f>IF(Tipy!B65="","",Tipy!B65)</f>
        <v>Saty7</v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IF(ISBLANK(Výsledky!$I$3),"",Výsledky!I71)</f>
        <v>-</v>
      </c>
      <c r="K79" s="96" t="str">
        <f>IF(ISBLANK(Výsledky!$P$3),"",Výsledky!P71)</f>
        <v>-</v>
      </c>
      <c r="L79" s="96">
        <f>IF(ISBLANK(Výsledky!$W$3),"",Výsledky!W71)</f>
        <v>0</v>
      </c>
      <c r="M79" s="96" t="str">
        <f>IF(ISBLANK(Výsledky!$AD$3),"",Výsledky!AD71)</f>
        <v>-</v>
      </c>
      <c r="N79" s="96" t="str">
        <f>IF(ISBLANK(Výsledky!$AK$3),"",Výsledky!AK71)</f>
        <v>-</v>
      </c>
      <c r="O79" s="96" t="str">
        <f>IF(ISBLANK(Výsledky!$AR$3),"",Výsledky!AR71)</f>
        <v/>
      </c>
      <c r="P79" s="96" t="str">
        <f>IF(ISBLANK(Výsledky!$AY$3),"",Výsledky!AY71)</f>
        <v/>
      </c>
      <c r="Q79" s="96" t="str">
        <f>IF(ISBLANK(Výsledky!$BF$3),"",Výsledky!BF71)</f>
        <v/>
      </c>
      <c r="R79" s="96" t="str">
        <f>IF(ISBLANK(Výsledky!$BM$3),"",Výsledky!BM71)</f>
        <v/>
      </c>
      <c r="S79" s="96" t="str">
        <f>IF(ISBLANK(Výsledky!$BT$3),"",Výsledky!BT71)</f>
        <v/>
      </c>
      <c r="T79" s="96" t="str">
        <f>IF(ISBLANK(Výsledky!$CA$3),"",Výsledky!CA71)</f>
        <v/>
      </c>
      <c r="U79" s="96" t="str">
        <f>IF(ISBLANK(Výsledky!$CH$3),"",Výsledky!CH71)</f>
        <v/>
      </c>
      <c r="V79" s="96" t="str">
        <f>IF(ISBLANK(Výsledky!$CO$3),"",Výsledky!CO71)</f>
        <v/>
      </c>
      <c r="W79" s="96" t="str">
        <f>IF(ISBLANK(Výsledky!$CV$3),"",Výsledky!CV71)</f>
        <v/>
      </c>
      <c r="X79" s="96" t="str">
        <f>IF(ISBLANK(Výsledky!$DC$3),"",Výsledky!DC71)</f>
        <v/>
      </c>
      <c r="Y79" s="96" t="str">
        <f>IF(ISBLANK(Výsledky!$DJ$3),"",Výsledky!DJ71)</f>
        <v/>
      </c>
      <c r="Z79" s="96" t="str">
        <f>IF(ISBLANK(Výsledky!$DQ$3),"",Výsledky!DQ71)</f>
        <v/>
      </c>
      <c r="AA79" s="96" t="str">
        <f>IF(ISBLANK(Výsledky!$DX$3),"",Výsledky!DX71)</f>
        <v/>
      </c>
      <c r="AB79" s="96" t="str">
        <f>IF(ISBLANK(Výsledky!$EE$3),"",Výsledky!EE71)</f>
        <v/>
      </c>
      <c r="AC79" s="96" t="str">
        <f>IF(ISBLANK(Výsledky!$EL$3),"",Výsledky!EL71)</f>
        <v/>
      </c>
      <c r="AD79" s="96" t="str">
        <f>IF(ISBLANK(Výsledky!$ES$3),"",Výsledky!ES71)</f>
        <v/>
      </c>
      <c r="AE79" s="96" t="str">
        <f>IF(ISBLANK(Výsledky!$EZ$3),"",Výsledky!EZ71)</f>
        <v/>
      </c>
      <c r="AF79" s="96" t="str">
        <f>IF(ISBLANK(Výsledky!$FG$3),"",Výsledky!FG71)</f>
        <v/>
      </c>
      <c r="AG79" s="96" t="str">
        <f>IF(ISBLANK(Výsledky!$FN$3),"",Výsledky!FN71)</f>
        <v/>
      </c>
      <c r="AH79" s="96" t="str">
        <f>IF(ISBLANK(Výsledky!$FU$3),"",Výsledky!FU71)</f>
        <v/>
      </c>
      <c r="AI79" s="96" t="str">
        <f>IF(ISBLANK(Výsledky!$GB$3),"",Výsledky!GB71)</f>
        <v/>
      </c>
      <c r="AJ79" s="96" t="str">
        <f>IF(ISBLANK(Výsledky!$GI$3),"",Výsledky!GI71)</f>
        <v/>
      </c>
      <c r="AK79" s="96" t="str">
        <f>IF(ISBLANK(Výsledky!$GP$3),"",Výsledky!GP71)</f>
        <v/>
      </c>
      <c r="AL79" s="96" t="str">
        <f>IF(ISBLANK(Výsledky!$GW$3),"",Výsledky!GW71)</f>
        <v/>
      </c>
      <c r="AM79" s="96" t="str">
        <f>IF(ISBLANK(Výsledky!$HD$3),"",Výsledky!HD71)</f>
        <v/>
      </c>
      <c r="AN79" s="96" t="str">
        <f>IF(ISBLANK(Výsledky!$HK$3),"",Výsledky!HK71)</f>
        <v/>
      </c>
      <c r="AO79" s="96" t="str">
        <f>IF(ISBLANK(Výsledky!$HR$3),"",Výsledky!HR71)</f>
        <v/>
      </c>
      <c r="AP79" s="96" t="str">
        <f>IF(ISBLANK(Výsledky!$HY$3),"",Výsledky!HY71)</f>
        <v/>
      </c>
      <c r="AQ79" s="96" t="str">
        <f>IF(ISBLANK(Výsledky!$IF$3),"",Výsledky!IF71)</f>
        <v/>
      </c>
      <c r="AR79" s="96" t="str">
        <f>IF(ISBLANK(Výsledky!$IM$3),"",Výsledky!IM71)</f>
        <v/>
      </c>
      <c r="AS79" s="96" t="str">
        <f>IF(ISBLANK(Výsledky!$IT$3),"",Výsledky!IT71)</f>
        <v/>
      </c>
      <c r="AT79" s="96" t="str">
        <f>IF(ISBLANK(Výsledky!$JA$3),"",Výsledky!JA71)</f>
        <v/>
      </c>
      <c r="AU79" s="96" t="str">
        <f>IF(ISBLANK(Výsledky!$JH$3),"",Výsledky!JH71)</f>
        <v/>
      </c>
      <c r="AV79" s="96" t="str">
        <f>IF(ISBLANK(Výsledky!$JO$3),"",Výsledky!JO71)</f>
        <v/>
      </c>
      <c r="AW79" s="96" t="str">
        <f>IF(ISBLANK(Výsledky!$JV$3),"",Výsledky!JV71)</f>
        <v/>
      </c>
      <c r="AX79" s="96" t="str">
        <f>IF(ISBLANK(Výsledky!$KC$3),"",Výsledky!KC71)</f>
        <v/>
      </c>
      <c r="AY79" s="96" t="str">
        <f>IF(ISBLANK(Výsledky!$KJ$3),"",Výsledky!KJ71)</f>
        <v/>
      </c>
      <c r="AZ79" s="96" t="str">
        <f>IF(ISBLANK(Výsledky!$KQ$3),"",Výsledky!KQ71)</f>
        <v/>
      </c>
      <c r="BA79" s="96" t="str">
        <f>IF(ISBLANK(Výsledky!$KX$3),"",Výsledky!KX71)</f>
        <v/>
      </c>
      <c r="BB79" s="96" t="str">
        <f>IF(ISBLANK(Výsledky!$LE$3),"",Výsledky!LE71)</f>
        <v/>
      </c>
      <c r="BC79" s="96" t="str">
        <f>IF(ISBLANK(Výsledky!$LL$3),"",Výsledky!LL71)</f>
        <v/>
      </c>
      <c r="BD79" s="96" t="str">
        <f>IF(ISBLANK(Výsledky!$LS$3),"",Výsledky!LS71)</f>
        <v/>
      </c>
      <c r="BE79" s="96" t="str">
        <f>IF(ISBLANK(Výsledky!$LZ$3),"",Výsledky!LZ71)</f>
        <v/>
      </c>
      <c r="BF79" s="96" t="str">
        <f>IF(ISBLANK(Výsledky!$MG$3),"",Výsledky!MG71)</f>
        <v/>
      </c>
      <c r="BG79" s="96" t="str">
        <f>IF(ISBLANK(Výsledky!$MN$3),"",Výsledky!MN71)</f>
        <v/>
      </c>
      <c r="BH79" s="96" t="str">
        <f>IF(ISBLANK(Výsledky!$MU$3),"",Výsledky!MU71)</f>
        <v/>
      </c>
      <c r="BI79" s="96" t="str">
        <f>IF(ISBLANK(Výsledky!$NB$3),"",Výsledky!NB71)</f>
        <v/>
      </c>
      <c r="BJ79" s="96" t="str">
        <f>IF(ISBLANK(Výsledky!$NI$3),"",Výsledky!NI71)</f>
        <v/>
      </c>
      <c r="BK79" s="96" t="str">
        <f>IF(ISBLANK(Výsledky!$NP$3),"",Výsledky!NP71)</f>
        <v/>
      </c>
      <c r="BL79" s="96" t="str">
        <f>IF(ISBLANK(Výsledky!$NW$3),"",Výsledky!NW71)</f>
        <v/>
      </c>
      <c r="BM79" s="96" t="str">
        <f>IF(ISBLANK(Výsledky!$OD$3),"",Výsledky!OD71)</f>
        <v/>
      </c>
      <c r="BN79" s="96" t="str">
        <f>IF(ISBLANK(Výsledky!$OK$3),"",Výsledky!OK71)</f>
        <v/>
      </c>
      <c r="BO79" s="96" t="str">
        <f>IF(ISBLANK(Výsledky!$OR$3),"",Výsledky!OR71)</f>
        <v/>
      </c>
      <c r="BP79" s="96" t="str">
        <f>IF(ISBLANK(Výsledky!$OY$3),"",Výsledky!OY71)</f>
        <v/>
      </c>
      <c r="BQ79" s="96" t="str">
        <f>IF(ISBLANK(Výsledky!$PF$3),"",Výsledky!PF71)</f>
        <v/>
      </c>
      <c r="BR79" s="96" t="str">
        <f>IF(ISBLANK(Výsledky!$PM$3),"",Výsledky!PM71)</f>
        <v/>
      </c>
      <c r="BS79" s="96" t="str">
        <f>IF(ISBLANK(Výsledky!$PT$3),"",Výsledky!PT71)</f>
        <v/>
      </c>
      <c r="BT79" s="96" t="str">
        <f>IF(ISBLANK(Výsledky!$QA$3),"",Výsledky!QA71)</f>
        <v/>
      </c>
      <c r="BU79" s="100" t="str">
        <f>IF(ISBLANK(Výsledky!$QH$3),"",Výsledky!QH71)</f>
        <v/>
      </c>
      <c r="BV79" s="8"/>
      <c r="BW79" s="11"/>
      <c r="BX79" s="12" t="str">
        <f>IF(Tipy!B82="","",Tipy!B82)</f>
        <v>Zamči</v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>
      <c r="A80" s="1"/>
      <c r="B80" s="122" t="s">
        <v>170</v>
      </c>
      <c r="C80" s="118">
        <f>Tipy!A75</f>
        <v>71</v>
      </c>
      <c r="D80" s="113" t="str">
        <f>IF(Tipy!B75="","",Tipy!B75)</f>
        <v>Tomas Horvath</v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>
        <f>IF(ISBLANK(Výsledky!$I$3),"",Výsledky!I81)</f>
        <v>0</v>
      </c>
      <c r="K80" s="96">
        <f>IF(ISBLANK(Výsledky!$P$3),"",Výsledky!P81)</f>
        <v>0</v>
      </c>
      <c r="L80" s="96">
        <f>IF(ISBLANK(Výsledky!$W$3),"",Výsledky!W81)</f>
        <v>0</v>
      </c>
      <c r="M80" s="96">
        <f>IF(ISBLANK(Výsledky!$AD$3),"",Výsledky!AD81)</f>
        <v>0</v>
      </c>
      <c r="N80" s="96" t="str">
        <f>IF(ISBLANK(Výsledky!$AK$3),"",Výsledky!AK81)</f>
        <v>-</v>
      </c>
      <c r="O80" s="96" t="str">
        <f>IF(ISBLANK(Výsledky!$AR$3),"",Výsledky!AR81)</f>
        <v/>
      </c>
      <c r="P80" s="96" t="str">
        <f>IF(ISBLANK(Výsledky!$AY$3),"",Výsledky!AY81)</f>
        <v/>
      </c>
      <c r="Q80" s="96" t="str">
        <f>IF(ISBLANK(Výsledky!$BF$3),"",Výsledky!BF81)</f>
        <v/>
      </c>
      <c r="R80" s="96" t="str">
        <f>IF(ISBLANK(Výsledky!$BM$3),"",Výsledky!BM81)</f>
        <v/>
      </c>
      <c r="S80" s="96" t="str">
        <f>IF(ISBLANK(Výsledky!$BT$3),"",Výsledky!BT81)</f>
        <v/>
      </c>
      <c r="T80" s="96" t="str">
        <f>IF(ISBLANK(Výsledky!$CA$3),"",Výsledky!CA81)</f>
        <v/>
      </c>
      <c r="U80" s="96" t="str">
        <f>IF(ISBLANK(Výsledky!$CH$3),"",Výsledky!CH81)</f>
        <v/>
      </c>
      <c r="V80" s="96" t="str">
        <f>IF(ISBLANK(Výsledky!$CO$3),"",Výsledky!CO81)</f>
        <v/>
      </c>
      <c r="W80" s="96" t="str">
        <f>IF(ISBLANK(Výsledky!$CV$3),"",Výsledky!CV81)</f>
        <v/>
      </c>
      <c r="X80" s="96" t="str">
        <f>IF(ISBLANK(Výsledky!$DC$3),"",Výsledky!DC81)</f>
        <v/>
      </c>
      <c r="Y80" s="96" t="str">
        <f>IF(ISBLANK(Výsledky!$DJ$3),"",Výsledky!DJ81)</f>
        <v/>
      </c>
      <c r="Z80" s="96" t="str">
        <f>IF(ISBLANK(Výsledky!$DQ$3),"",Výsledky!DQ81)</f>
        <v/>
      </c>
      <c r="AA80" s="96" t="str">
        <f>IF(ISBLANK(Výsledky!$DX$3),"",Výsledky!DX81)</f>
        <v/>
      </c>
      <c r="AB80" s="96" t="str">
        <f>IF(ISBLANK(Výsledky!$EE$3),"",Výsledky!EE81)</f>
        <v/>
      </c>
      <c r="AC80" s="96" t="str">
        <f>IF(ISBLANK(Výsledky!$EL$3),"",Výsledky!EL81)</f>
        <v/>
      </c>
      <c r="AD80" s="96" t="str">
        <f>IF(ISBLANK(Výsledky!$ES$3),"",Výsledky!ES81)</f>
        <v/>
      </c>
      <c r="AE80" s="96" t="str">
        <f>IF(ISBLANK(Výsledky!$EZ$3),"",Výsledky!EZ81)</f>
        <v/>
      </c>
      <c r="AF80" s="96" t="str">
        <f>IF(ISBLANK(Výsledky!$FG$3),"",Výsledky!FG81)</f>
        <v/>
      </c>
      <c r="AG80" s="96" t="str">
        <f>IF(ISBLANK(Výsledky!$FN$3),"",Výsledky!FN81)</f>
        <v/>
      </c>
      <c r="AH80" s="96" t="str">
        <f>IF(ISBLANK(Výsledky!$FU$3),"",Výsledky!FU81)</f>
        <v/>
      </c>
      <c r="AI80" s="96" t="str">
        <f>IF(ISBLANK(Výsledky!$GB$3),"",Výsledky!GB81)</f>
        <v/>
      </c>
      <c r="AJ80" s="96" t="str">
        <f>IF(ISBLANK(Výsledky!$GI$3),"",Výsledky!GI81)</f>
        <v/>
      </c>
      <c r="AK80" s="96" t="str">
        <f>IF(ISBLANK(Výsledky!$GP$3),"",Výsledky!GP81)</f>
        <v/>
      </c>
      <c r="AL80" s="96" t="str">
        <f>IF(ISBLANK(Výsledky!$GW$3),"",Výsledky!GW81)</f>
        <v/>
      </c>
      <c r="AM80" s="96" t="str">
        <f>IF(ISBLANK(Výsledky!$HD$3),"",Výsledky!HD81)</f>
        <v/>
      </c>
      <c r="AN80" s="96" t="str">
        <f>IF(ISBLANK(Výsledky!$HK$3),"",Výsledky!HK81)</f>
        <v/>
      </c>
      <c r="AO80" s="96" t="str">
        <f>IF(ISBLANK(Výsledky!$HR$3),"",Výsledky!HR81)</f>
        <v/>
      </c>
      <c r="AP80" s="96" t="str">
        <f>IF(ISBLANK(Výsledky!$HY$3),"",Výsledky!HY81)</f>
        <v/>
      </c>
      <c r="AQ80" s="96" t="str">
        <f>IF(ISBLANK(Výsledky!$IF$3),"",Výsledky!IF81)</f>
        <v/>
      </c>
      <c r="AR80" s="96" t="str">
        <f>IF(ISBLANK(Výsledky!$IM$3),"",Výsledky!IM81)</f>
        <v/>
      </c>
      <c r="AS80" s="96" t="str">
        <f>IF(ISBLANK(Výsledky!$IT$3),"",Výsledky!IT81)</f>
        <v/>
      </c>
      <c r="AT80" s="96" t="str">
        <f>IF(ISBLANK(Výsledky!$JA$3),"",Výsledky!JA81)</f>
        <v/>
      </c>
      <c r="AU80" s="96" t="str">
        <f>IF(ISBLANK(Výsledky!$JH$3),"",Výsledky!JH81)</f>
        <v/>
      </c>
      <c r="AV80" s="96" t="str">
        <f>IF(ISBLANK(Výsledky!$JO$3),"",Výsledky!JO81)</f>
        <v/>
      </c>
      <c r="AW80" s="96" t="str">
        <f>IF(ISBLANK(Výsledky!$JV$3),"",Výsledky!JV81)</f>
        <v/>
      </c>
      <c r="AX80" s="96" t="str">
        <f>IF(ISBLANK(Výsledky!$KC$3),"",Výsledky!KC81)</f>
        <v/>
      </c>
      <c r="AY80" s="96" t="str">
        <f>IF(ISBLANK(Výsledky!$KJ$3),"",Výsledky!KJ81)</f>
        <v/>
      </c>
      <c r="AZ80" s="96" t="str">
        <f>IF(ISBLANK(Výsledky!$KQ$3),"",Výsledky!KQ81)</f>
        <v/>
      </c>
      <c r="BA80" s="96" t="str">
        <f>IF(ISBLANK(Výsledky!$KX$3),"",Výsledky!KX81)</f>
        <v/>
      </c>
      <c r="BB80" s="96" t="str">
        <f>IF(ISBLANK(Výsledky!$LE$3),"",Výsledky!LE81)</f>
        <v/>
      </c>
      <c r="BC80" s="96" t="str">
        <f>IF(ISBLANK(Výsledky!$LL$3),"",Výsledky!LL81)</f>
        <v/>
      </c>
      <c r="BD80" s="96" t="str">
        <f>IF(ISBLANK(Výsledky!$LS$3),"",Výsledky!LS81)</f>
        <v/>
      </c>
      <c r="BE80" s="96" t="str">
        <f>IF(ISBLANK(Výsledky!$LZ$3),"",Výsledky!LZ81)</f>
        <v/>
      </c>
      <c r="BF80" s="96" t="str">
        <f>IF(ISBLANK(Výsledky!$MG$3),"",Výsledky!MG81)</f>
        <v/>
      </c>
      <c r="BG80" s="96" t="str">
        <f>IF(ISBLANK(Výsledky!$MN$3),"",Výsledky!MN81)</f>
        <v/>
      </c>
      <c r="BH80" s="96" t="str">
        <f>IF(ISBLANK(Výsledky!$MU$3),"",Výsledky!MU81)</f>
        <v/>
      </c>
      <c r="BI80" s="96" t="str">
        <f>IF(ISBLANK(Výsledky!$NB$3),"",Výsledky!NB81)</f>
        <v/>
      </c>
      <c r="BJ80" s="96" t="str">
        <f>IF(ISBLANK(Výsledky!$NI$3),"",Výsledky!NI81)</f>
        <v/>
      </c>
      <c r="BK80" s="96" t="str">
        <f>IF(ISBLANK(Výsledky!$NP$3),"",Výsledky!NP81)</f>
        <v/>
      </c>
      <c r="BL80" s="96" t="str">
        <f>IF(ISBLANK(Výsledky!$NW$3),"",Výsledky!NW81)</f>
        <v/>
      </c>
      <c r="BM80" s="96" t="str">
        <f>IF(ISBLANK(Výsledky!$OD$3),"",Výsledky!OD81)</f>
        <v/>
      </c>
      <c r="BN80" s="96" t="str">
        <f>IF(ISBLANK(Výsledky!$OK$3),"",Výsledky!OK81)</f>
        <v/>
      </c>
      <c r="BO80" s="96" t="str">
        <f>IF(ISBLANK(Výsledky!$OR$3),"",Výsledky!OR81)</f>
        <v/>
      </c>
      <c r="BP80" s="96" t="str">
        <f>IF(ISBLANK(Výsledky!$OY$3),"",Výsledky!OY81)</f>
        <v/>
      </c>
      <c r="BQ80" s="96" t="str">
        <f>IF(ISBLANK(Výsledky!$PF$3),"",Výsledky!PF81)</f>
        <v/>
      </c>
      <c r="BR80" s="96" t="str">
        <f>IF(ISBLANK(Výsledky!$PM$3),"",Výsledky!PM81)</f>
        <v/>
      </c>
      <c r="BS80" s="96" t="str">
        <f>IF(ISBLANK(Výsledky!$PT$3),"",Výsledky!PT81)</f>
        <v/>
      </c>
      <c r="BT80" s="96" t="str">
        <f>IF(ISBLANK(Výsledky!$QA$3),"",Výsledky!QA81)</f>
        <v/>
      </c>
      <c r="BU80" s="100" t="str">
        <f>IF(ISBLANK(Výsledky!$QH$3),"",Výsledky!QH81)</f>
        <v/>
      </c>
      <c r="BV80" s="8"/>
      <c r="BW80" s="11"/>
      <c r="BX80" s="12" t="str">
        <f>IF(Tipy!B83="","",Tipy!B83)</f>
        <v>zoso13</v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>
      <c r="A81" s="1"/>
      <c r="B81" s="122" t="s">
        <v>171</v>
      </c>
      <c r="C81" s="118" t="str">
        <f>Tipy!A84</f>
        <v/>
      </c>
      <c r="D81" s="113" t="str">
        <f>IF(Tipy!B84="","",Tipy!B84)</f>
        <v/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IF(ISBLANK(Výsledky!$I$3),"",Výsledky!I90)</f>
        <v>-</v>
      </c>
      <c r="K81" s="96" t="str">
        <f>IF(ISBLANK(Výsledky!$P$3),"",Výsledky!P90)</f>
        <v>-</v>
      </c>
      <c r="L81" s="96" t="str">
        <f>IF(ISBLANK(Výsledky!$W$3),"",Výsledky!W90)</f>
        <v>-</v>
      </c>
      <c r="M81" s="96" t="str">
        <f>IF(ISBLANK(Výsledky!$AD$3),"",Výsledky!AD90)</f>
        <v>-</v>
      </c>
      <c r="N81" s="96" t="str">
        <f>IF(ISBLANK(Výsledky!$AK$3),"",Výsledky!AK90)</f>
        <v>-</v>
      </c>
      <c r="O81" s="96" t="str">
        <f>IF(ISBLANK(Výsledky!$AR$3),"",Výsledky!AR90)</f>
        <v/>
      </c>
      <c r="P81" s="96" t="str">
        <f>IF(ISBLANK(Výsledky!$AY$3),"",Výsledky!AY90)</f>
        <v/>
      </c>
      <c r="Q81" s="96" t="str">
        <f>IF(ISBLANK(Výsledky!$BF$3),"",Výsledky!BF90)</f>
        <v/>
      </c>
      <c r="R81" s="96" t="str">
        <f>IF(ISBLANK(Výsledky!$BM$3),"",Výsledky!BM90)</f>
        <v/>
      </c>
      <c r="S81" s="96" t="str">
        <f>IF(ISBLANK(Výsledky!$BT$3),"",Výsledky!BT90)</f>
        <v/>
      </c>
      <c r="T81" s="96" t="str">
        <f>IF(ISBLANK(Výsledky!$CA$3),"",Výsledky!CA90)</f>
        <v/>
      </c>
      <c r="U81" s="96" t="str">
        <f>IF(ISBLANK(Výsledky!$CH$3),"",Výsledky!CH90)</f>
        <v/>
      </c>
      <c r="V81" s="96" t="str">
        <f>IF(ISBLANK(Výsledky!$CO$3),"",Výsledky!CO90)</f>
        <v/>
      </c>
      <c r="W81" s="96" t="str">
        <f>IF(ISBLANK(Výsledky!$CV$3),"",Výsledky!CV90)</f>
        <v/>
      </c>
      <c r="X81" s="96" t="str">
        <f>IF(ISBLANK(Výsledky!$DC$3),"",Výsledky!DC90)</f>
        <v/>
      </c>
      <c r="Y81" s="96" t="str">
        <f>IF(ISBLANK(Výsledky!$DJ$3),"",Výsledky!DJ90)</f>
        <v/>
      </c>
      <c r="Z81" s="96" t="str">
        <f>IF(ISBLANK(Výsledky!$DQ$3),"",Výsledky!DQ90)</f>
        <v/>
      </c>
      <c r="AA81" s="96" t="str">
        <f>IF(ISBLANK(Výsledky!$DX$3),"",Výsledky!DX90)</f>
        <v/>
      </c>
      <c r="AB81" s="96" t="str">
        <f>IF(ISBLANK(Výsledky!$EE$3),"",Výsledky!EE90)</f>
        <v/>
      </c>
      <c r="AC81" s="96" t="str">
        <f>IF(ISBLANK(Výsledky!$EL$3),"",Výsledky!EL90)</f>
        <v/>
      </c>
      <c r="AD81" s="96" t="str">
        <f>IF(ISBLANK(Výsledky!$ES$3),"",Výsledky!ES90)</f>
        <v/>
      </c>
      <c r="AE81" s="96" t="str">
        <f>IF(ISBLANK(Výsledky!$EZ$3),"",Výsledky!EZ90)</f>
        <v/>
      </c>
      <c r="AF81" s="96" t="str">
        <f>IF(ISBLANK(Výsledky!$FG$3),"",Výsledky!FG90)</f>
        <v/>
      </c>
      <c r="AG81" s="96" t="str">
        <f>IF(ISBLANK(Výsledky!$FN$3),"",Výsledky!FN90)</f>
        <v/>
      </c>
      <c r="AH81" s="96" t="str">
        <f>IF(ISBLANK(Výsledky!$FU$3),"",Výsledky!FU90)</f>
        <v/>
      </c>
      <c r="AI81" s="96" t="str">
        <f>IF(ISBLANK(Výsledky!$GB$3),"",Výsledky!GB90)</f>
        <v/>
      </c>
      <c r="AJ81" s="96" t="str">
        <f>IF(ISBLANK(Výsledky!$GI$3),"",Výsledky!GI90)</f>
        <v/>
      </c>
      <c r="AK81" s="96" t="str">
        <f>IF(ISBLANK(Výsledky!$GP$3),"",Výsledky!GP90)</f>
        <v/>
      </c>
      <c r="AL81" s="96" t="str">
        <f>IF(ISBLANK(Výsledky!$GW$3),"",Výsledky!GW90)</f>
        <v/>
      </c>
      <c r="AM81" s="96" t="str">
        <f>IF(ISBLANK(Výsledky!$HD$3),"",Výsledky!HD90)</f>
        <v/>
      </c>
      <c r="AN81" s="96" t="str">
        <f>IF(ISBLANK(Výsledky!$HK$3),"",Výsledky!HK90)</f>
        <v/>
      </c>
      <c r="AO81" s="96" t="str">
        <f>IF(ISBLANK(Výsledky!$HR$3),"",Výsledky!HR90)</f>
        <v/>
      </c>
      <c r="AP81" s="96" t="str">
        <f>IF(ISBLANK(Výsledky!$HY$3),"",Výsledky!HY90)</f>
        <v/>
      </c>
      <c r="AQ81" s="96" t="str">
        <f>IF(ISBLANK(Výsledky!$IF$3),"",Výsledky!IF90)</f>
        <v/>
      </c>
      <c r="AR81" s="96" t="str">
        <f>IF(ISBLANK(Výsledky!$IM$3),"",Výsledky!IM90)</f>
        <v/>
      </c>
      <c r="AS81" s="96" t="str">
        <f>IF(ISBLANK(Výsledky!$IT$3),"",Výsledky!IT90)</f>
        <v/>
      </c>
      <c r="AT81" s="96" t="str">
        <f>IF(ISBLANK(Výsledky!$JA$3),"",Výsledky!JA90)</f>
        <v/>
      </c>
      <c r="AU81" s="96" t="str">
        <f>IF(ISBLANK(Výsledky!$JH$3),"",Výsledky!JH90)</f>
        <v/>
      </c>
      <c r="AV81" s="96" t="str">
        <f>IF(ISBLANK(Výsledky!$JO$3),"",Výsledky!JO90)</f>
        <v/>
      </c>
      <c r="AW81" s="96" t="str">
        <f>IF(ISBLANK(Výsledky!$JV$3),"",Výsledky!JV90)</f>
        <v/>
      </c>
      <c r="AX81" s="96" t="str">
        <f>IF(ISBLANK(Výsledky!$KC$3),"",Výsledky!KC90)</f>
        <v/>
      </c>
      <c r="AY81" s="96" t="str">
        <f>IF(ISBLANK(Výsledky!$KJ$3),"",Výsledky!KJ90)</f>
        <v/>
      </c>
      <c r="AZ81" s="96" t="str">
        <f>IF(ISBLANK(Výsledky!$KQ$3),"",Výsledky!KQ90)</f>
        <v/>
      </c>
      <c r="BA81" s="96" t="str">
        <f>IF(ISBLANK(Výsledky!$KX$3),"",Výsledky!KX90)</f>
        <v/>
      </c>
      <c r="BB81" s="96" t="str">
        <f>IF(ISBLANK(Výsledky!$LE$3),"",Výsledky!LE90)</f>
        <v/>
      </c>
      <c r="BC81" s="96" t="str">
        <f>IF(ISBLANK(Výsledky!$LL$3),"",Výsledky!LL90)</f>
        <v/>
      </c>
      <c r="BD81" s="96" t="str">
        <f>IF(ISBLANK(Výsledky!$LS$3),"",Výsledky!LS90)</f>
        <v/>
      </c>
      <c r="BE81" s="96" t="str">
        <f>IF(ISBLANK(Výsledky!$LZ$3),"",Výsledky!LZ90)</f>
        <v/>
      </c>
      <c r="BF81" s="96" t="str">
        <f>IF(ISBLANK(Výsledky!$MG$3),"",Výsledky!MG90)</f>
        <v/>
      </c>
      <c r="BG81" s="96" t="str">
        <f>IF(ISBLANK(Výsledky!$MN$3),"",Výsledky!MN90)</f>
        <v/>
      </c>
      <c r="BH81" s="96" t="str">
        <f>IF(ISBLANK(Výsledky!$MU$3),"",Výsledky!MU90)</f>
        <v/>
      </c>
      <c r="BI81" s="96" t="str">
        <f>IF(ISBLANK(Výsledky!$NB$3),"",Výsledky!NB90)</f>
        <v/>
      </c>
      <c r="BJ81" s="96" t="str">
        <f>IF(ISBLANK(Výsledky!$NI$3),"",Výsledky!NI90)</f>
        <v/>
      </c>
      <c r="BK81" s="96" t="str">
        <f>IF(ISBLANK(Výsledky!$NP$3),"",Výsledky!NP90)</f>
        <v/>
      </c>
      <c r="BL81" s="96" t="str">
        <f>IF(ISBLANK(Výsledky!$NW$3),"",Výsledky!NW90)</f>
        <v/>
      </c>
      <c r="BM81" s="96" t="str">
        <f>IF(ISBLANK(Výsledky!$OD$3),"",Výsledky!OD90)</f>
        <v/>
      </c>
      <c r="BN81" s="96" t="str">
        <f>IF(ISBLANK(Výsledky!$OK$3),"",Výsledky!OK90)</f>
        <v/>
      </c>
      <c r="BO81" s="96" t="str">
        <f>IF(ISBLANK(Výsledky!$OR$3),"",Výsledky!OR90)</f>
        <v/>
      </c>
      <c r="BP81" s="96" t="str">
        <f>IF(ISBLANK(Výsledky!$OY$3),"",Výsledky!OY90)</f>
        <v/>
      </c>
      <c r="BQ81" s="96" t="str">
        <f>IF(ISBLANK(Výsledky!$PF$3),"",Výsledky!PF90)</f>
        <v/>
      </c>
      <c r="BR81" s="96" t="str">
        <f>IF(ISBLANK(Výsledky!$PM$3),"",Výsledky!PM90)</f>
        <v/>
      </c>
      <c r="BS81" s="96" t="str">
        <f>IF(ISBLANK(Výsledky!$PT$3),"",Výsledky!PT90)</f>
        <v/>
      </c>
      <c r="BT81" s="96" t="str">
        <f>IF(ISBLANK(Výsledky!$QA$3),"",Výsledky!QA90)</f>
        <v/>
      </c>
      <c r="BU81" s="100" t="str">
        <f>IF(ISBLANK(Výsledky!$QH$3),"",Výsledky!QH90)</f>
        <v/>
      </c>
      <c r="BV81" s="8"/>
      <c r="BW81" s="11"/>
      <c r="BX81" s="12" t="str">
        <f>IF(Tipy!B84="","",Tipy!B84)</f>
        <v/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>-</v>
      </c>
      <c r="L82" s="96" t="str">
        <f>IF(ISBLANK(Výsledky!$W$3),"",Výsledky!W91)</f>
        <v>-</v>
      </c>
      <c r="M82" s="96" t="str">
        <f>IF(ISBLANK(Výsledky!$AD$3),"",Výsledky!AD91)</f>
        <v>-</v>
      </c>
      <c r="N82" s="96" t="str">
        <f>IF(ISBLANK(Výsledky!$AK$3),"",Výsledky!AK91)</f>
        <v>-</v>
      </c>
      <c r="O82" s="96" t="str">
        <f>IF(ISBLANK(Výsledky!$AR$3),"",Výsledky!AR91)</f>
        <v/>
      </c>
      <c r="P82" s="96" t="str">
        <f>IF(ISBLANK(Výsledky!$AY$3),"",Výsledky!AY91)</f>
        <v/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>-</v>
      </c>
      <c r="L83" s="96" t="str">
        <f>IF(ISBLANK(Výsledky!$W$3),"",Výsledky!W92)</f>
        <v>-</v>
      </c>
      <c r="M83" s="96" t="str">
        <f>IF(ISBLANK(Výsledky!$AD$3),"",Výsledky!AD92)</f>
        <v>-</v>
      </c>
      <c r="N83" s="96" t="str">
        <f>IF(ISBLANK(Výsledky!$AK$3),"",Výsledky!AK92)</f>
        <v>-</v>
      </c>
      <c r="O83" s="96" t="str">
        <f>IF(ISBLANK(Výsledky!$AR$3),"",Výsledky!AR92)</f>
        <v/>
      </c>
      <c r="P83" s="96" t="str">
        <f>IF(ISBLANK(Výsledky!$AY$3),"",Výsledky!AY92)</f>
        <v/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>-</v>
      </c>
      <c r="L84" s="96" t="str">
        <f>IF(ISBLANK(Výsledky!$W$3),"",Výsledky!W93)</f>
        <v>-</v>
      </c>
      <c r="M84" s="96" t="str">
        <f>IF(ISBLANK(Výsledky!$AD$3),"",Výsledky!AD93)</f>
        <v>-</v>
      </c>
      <c r="N84" s="96" t="str">
        <f>IF(ISBLANK(Výsledky!$AK$3),"",Výsledky!AK93)</f>
        <v>-</v>
      </c>
      <c r="O84" s="96" t="str">
        <f>IF(ISBLANK(Výsledky!$AR$3),"",Výsledky!AR93)</f>
        <v/>
      </c>
      <c r="P84" s="96" t="str">
        <f>IF(ISBLANK(Výsledky!$AY$3),"",Výsledky!AY93)</f>
        <v/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>-</v>
      </c>
      <c r="L85" s="96" t="str">
        <f>IF(ISBLANK(Výsledky!$W$3),"",Výsledky!W94)</f>
        <v>-</v>
      </c>
      <c r="M85" s="96" t="str">
        <f>IF(ISBLANK(Výsledky!$AD$3),"",Výsledky!AD94)</f>
        <v>-</v>
      </c>
      <c r="N85" s="96" t="str">
        <f>IF(ISBLANK(Výsledky!$AK$3),"",Výsledky!AK94)</f>
        <v>-</v>
      </c>
      <c r="O85" s="96" t="str">
        <f>IF(ISBLANK(Výsledky!$AR$3),"",Výsledky!AR94)</f>
        <v/>
      </c>
      <c r="P85" s="96" t="str">
        <f>IF(ISBLANK(Výsledky!$AY$3),"",Výsledky!AY94)</f>
        <v/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>-</v>
      </c>
      <c r="L86" s="96" t="str">
        <f>IF(ISBLANK(Výsledky!$W$3),"",Výsledky!W95)</f>
        <v>-</v>
      </c>
      <c r="M86" s="96" t="str">
        <f>IF(ISBLANK(Výsledky!$AD$3),"",Výsledky!AD95)</f>
        <v>-</v>
      </c>
      <c r="N86" s="96" t="str">
        <f>IF(ISBLANK(Výsledky!$AK$3),"",Výsledky!AK95)</f>
        <v>-</v>
      </c>
      <c r="O86" s="96" t="str">
        <f>IF(ISBLANK(Výsledky!$AR$3),"",Výsledky!AR95)</f>
        <v/>
      </c>
      <c r="P86" s="96" t="str">
        <f>IF(ISBLANK(Výsledky!$AY$3),"",Výsledky!AY95)</f>
        <v/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>-</v>
      </c>
      <c r="L87" s="96" t="str">
        <f>IF(ISBLANK(Výsledky!$W$3),"",Výsledky!W96)</f>
        <v>-</v>
      </c>
      <c r="M87" s="96" t="str">
        <f>IF(ISBLANK(Výsledky!$AD$3),"",Výsledky!AD96)</f>
        <v>-</v>
      </c>
      <c r="N87" s="96" t="str">
        <f>IF(ISBLANK(Výsledky!$AK$3),"",Výsledky!AK96)</f>
        <v>-</v>
      </c>
      <c r="O87" s="96" t="str">
        <f>IF(ISBLANK(Výsledky!$AR$3),"",Výsledky!AR96)</f>
        <v/>
      </c>
      <c r="P87" s="96" t="str">
        <f>IF(ISBLANK(Výsledky!$AY$3),"",Výsledky!AY96)</f>
        <v/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>-</v>
      </c>
      <c r="L88" s="96" t="str">
        <f>IF(ISBLANK(Výsledky!$W$3),"",Výsledky!W97)</f>
        <v>-</v>
      </c>
      <c r="M88" s="96" t="str">
        <f>IF(ISBLANK(Výsledky!$AD$3),"",Výsledky!AD97)</f>
        <v>-</v>
      </c>
      <c r="N88" s="96" t="str">
        <f>IF(ISBLANK(Výsledky!$AK$3),"",Výsledky!AK97)</f>
        <v>-</v>
      </c>
      <c r="O88" s="96" t="str">
        <f>IF(ISBLANK(Výsledky!$AR$3),"",Výsledky!AR97)</f>
        <v/>
      </c>
      <c r="P88" s="96" t="str">
        <f>IF(ISBLANK(Výsledky!$AY$3),"",Výsledky!AY97)</f>
        <v/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>-</v>
      </c>
      <c r="L89" s="96" t="str">
        <f>IF(ISBLANK(Výsledky!$W$3),"",Výsledky!W98)</f>
        <v>-</v>
      </c>
      <c r="M89" s="96" t="str">
        <f>IF(ISBLANK(Výsledky!$AD$3),"",Výsledky!AD98)</f>
        <v>-</v>
      </c>
      <c r="N89" s="96" t="str">
        <f>IF(ISBLANK(Výsledky!$AK$3),"",Výsledky!AK98)</f>
        <v>-</v>
      </c>
      <c r="O89" s="96" t="str">
        <f>IF(ISBLANK(Výsledky!$AR$3),"",Výsledky!AR98)</f>
        <v/>
      </c>
      <c r="P89" s="96" t="str">
        <f>IF(ISBLANK(Výsledky!$AY$3),"",Výsledky!AY98)</f>
        <v/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>-</v>
      </c>
      <c r="L90" s="96" t="str">
        <f>IF(ISBLANK(Výsledky!$W$3),"",Výsledky!W99)</f>
        <v>-</v>
      </c>
      <c r="M90" s="96" t="str">
        <f>IF(ISBLANK(Výsledky!$AD$3),"",Výsledky!AD99)</f>
        <v>-</v>
      </c>
      <c r="N90" s="96" t="str">
        <f>IF(ISBLANK(Výsledky!$AK$3),"",Výsledky!AK99)</f>
        <v>-</v>
      </c>
      <c r="O90" s="96" t="str">
        <f>IF(ISBLANK(Výsledky!$AR$3),"",Výsledky!AR99)</f>
        <v/>
      </c>
      <c r="P90" s="96" t="str">
        <f>IF(ISBLANK(Výsledky!$AY$3),"",Výsledky!AY99)</f>
        <v/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>-</v>
      </c>
      <c r="L91" s="96" t="str">
        <f>IF(ISBLANK(Výsledky!$W$3),"",Výsledky!W100)</f>
        <v>-</v>
      </c>
      <c r="M91" s="96" t="str">
        <f>IF(ISBLANK(Výsledky!$AD$3),"",Výsledky!AD100)</f>
        <v>-</v>
      </c>
      <c r="N91" s="96" t="str">
        <f>IF(ISBLANK(Výsledky!$AK$3),"",Výsledky!AK100)</f>
        <v>-</v>
      </c>
      <c r="O91" s="96" t="str">
        <f>IF(ISBLANK(Výsledky!$AR$3),"",Výsledky!AR100)</f>
        <v/>
      </c>
      <c r="P91" s="96" t="str">
        <f>IF(ISBLANK(Výsledky!$AY$3),"",Výsledky!AY100)</f>
        <v/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>-</v>
      </c>
      <c r="L92" s="96" t="str">
        <f>IF(ISBLANK(Výsledky!$W$3),"",Výsledky!W101)</f>
        <v>-</v>
      </c>
      <c r="M92" s="96" t="str">
        <f>IF(ISBLANK(Výsledky!$AD$3),"",Výsledky!AD101)</f>
        <v>-</v>
      </c>
      <c r="N92" s="96" t="str">
        <f>IF(ISBLANK(Výsledky!$AK$3),"",Výsledky!AK101)</f>
        <v>-</v>
      </c>
      <c r="O92" s="96" t="str">
        <f>IF(ISBLANK(Výsledky!$AR$3),"",Výsledky!AR101)</f>
        <v/>
      </c>
      <c r="P92" s="96" t="str">
        <f>IF(ISBLANK(Výsledky!$AY$3),"",Výsledky!AY101)</f>
        <v/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>-</v>
      </c>
      <c r="L93" s="96" t="str">
        <f>IF(ISBLANK(Výsledky!$W$3),"",Výsledky!W102)</f>
        <v>-</v>
      </c>
      <c r="M93" s="96" t="str">
        <f>IF(ISBLANK(Výsledky!$AD$3),"",Výsledky!AD102)</f>
        <v>-</v>
      </c>
      <c r="N93" s="96" t="str">
        <f>IF(ISBLANK(Výsledky!$AK$3),"",Výsledky!AK102)</f>
        <v>-</v>
      </c>
      <c r="O93" s="96" t="str">
        <f>IF(ISBLANK(Výsledky!$AR$3),"",Výsledky!AR102)</f>
        <v/>
      </c>
      <c r="P93" s="96" t="str">
        <f>IF(ISBLANK(Výsledky!$AY$3),"",Výsledky!AY102)</f>
        <v/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>-</v>
      </c>
      <c r="L94" s="96" t="str">
        <f>IF(ISBLANK(Výsledky!$W$3),"",Výsledky!W103)</f>
        <v>-</v>
      </c>
      <c r="M94" s="96" t="str">
        <f>IF(ISBLANK(Výsledky!$AD$3),"",Výsledky!AD103)</f>
        <v>-</v>
      </c>
      <c r="N94" s="96" t="str">
        <f>IF(ISBLANK(Výsledky!$AK$3),"",Výsledky!AK103)</f>
        <v>-</v>
      </c>
      <c r="O94" s="96" t="str">
        <f>IF(ISBLANK(Výsledky!$AR$3),"",Výsledky!AR103)</f>
        <v/>
      </c>
      <c r="P94" s="96" t="str">
        <f>IF(ISBLANK(Výsledky!$AY$3),"",Výsledky!AY103)</f>
        <v/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>-</v>
      </c>
      <c r="L95" s="96" t="str">
        <f>IF(ISBLANK(Výsledky!$W$3),"",Výsledky!W104)</f>
        <v>-</v>
      </c>
      <c r="M95" s="96" t="str">
        <f>IF(ISBLANK(Výsledky!$AD$3),"",Výsledky!AD104)</f>
        <v>-</v>
      </c>
      <c r="N95" s="96" t="str">
        <f>IF(ISBLANK(Výsledky!$AK$3),"",Výsledky!AK104)</f>
        <v>-</v>
      </c>
      <c r="O95" s="96" t="str">
        <f>IF(ISBLANK(Výsledky!$AR$3),"",Výsledky!AR104)</f>
        <v/>
      </c>
      <c r="P95" s="96" t="str">
        <f>IF(ISBLANK(Výsledky!$AY$3),"",Výsledky!AY104)</f>
        <v/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>-</v>
      </c>
      <c r="L96" s="96" t="str">
        <f>IF(ISBLANK(Výsledky!$W$3),"",Výsledky!W105)</f>
        <v>-</v>
      </c>
      <c r="M96" s="96" t="str">
        <f>IF(ISBLANK(Výsledky!$AD$3),"",Výsledky!AD105)</f>
        <v>-</v>
      </c>
      <c r="N96" s="96" t="str">
        <f>IF(ISBLANK(Výsledky!$AK$3),"",Výsledky!AK105)</f>
        <v>-</v>
      </c>
      <c r="O96" s="96" t="str">
        <f>IF(ISBLANK(Výsledky!$AR$3),"",Výsledky!AR105)</f>
        <v/>
      </c>
      <c r="P96" s="96" t="str">
        <f>IF(ISBLANK(Výsledky!$AY$3),"",Výsledky!AY105)</f>
        <v/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>-</v>
      </c>
      <c r="L97" s="96" t="str">
        <f>IF(ISBLANK(Výsledky!$W$3),"",Výsledky!W106)</f>
        <v>-</v>
      </c>
      <c r="M97" s="96" t="str">
        <f>IF(ISBLANK(Výsledky!$AD$3),"",Výsledky!AD106)</f>
        <v>-</v>
      </c>
      <c r="N97" s="96" t="str">
        <f>IF(ISBLANK(Výsledky!$AK$3),"",Výsledky!AK106)</f>
        <v>-</v>
      </c>
      <c r="O97" s="96" t="str">
        <f>IF(ISBLANK(Výsledky!$AR$3),"",Výsledky!AR106)</f>
        <v/>
      </c>
      <c r="P97" s="96" t="str">
        <f>IF(ISBLANK(Výsledky!$AY$3),"",Výsledky!AY106)</f>
        <v/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>-</v>
      </c>
      <c r="L98" s="96" t="str">
        <f>IF(ISBLANK(Výsledky!$W$3),"",Výsledky!W107)</f>
        <v>-</v>
      </c>
      <c r="M98" s="96" t="str">
        <f>IF(ISBLANK(Výsledky!$AD$3),"",Výsledky!AD107)</f>
        <v>-</v>
      </c>
      <c r="N98" s="96" t="str">
        <f>IF(ISBLANK(Výsledky!$AK$3),"",Výsledky!AK107)</f>
        <v>-</v>
      </c>
      <c r="O98" s="96" t="str">
        <f>IF(ISBLANK(Výsledky!$AR$3),"",Výsledky!AR107)</f>
        <v/>
      </c>
      <c r="P98" s="96" t="str">
        <f>IF(ISBLANK(Výsledky!$AY$3),"",Výsledky!AY107)</f>
        <v/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>-</v>
      </c>
      <c r="L99" s="96" t="str">
        <f>IF(ISBLANK(Výsledky!$W$3),"",Výsledky!W108)</f>
        <v>-</v>
      </c>
      <c r="M99" s="96" t="str">
        <f>IF(ISBLANK(Výsledky!$AD$3),"",Výsledky!AD108)</f>
        <v>-</v>
      </c>
      <c r="N99" s="96" t="str">
        <f>IF(ISBLANK(Výsledky!$AK$3),"",Výsledky!AK108)</f>
        <v>-</v>
      </c>
      <c r="O99" s="96" t="str">
        <f>IF(ISBLANK(Výsledky!$AR$3),"",Výsledky!AR108)</f>
        <v/>
      </c>
      <c r="P99" s="96" t="str">
        <f>IF(ISBLANK(Výsledky!$AY$3),"",Výsledky!AY108)</f>
        <v/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>-</v>
      </c>
      <c r="L100" s="96" t="str">
        <f>IF(ISBLANK(Výsledky!$W$3),"",Výsledky!W109)</f>
        <v>-</v>
      </c>
      <c r="M100" s="96" t="str">
        <f>IF(ISBLANK(Výsledky!$AD$3),"",Výsledky!AD109)</f>
        <v>-</v>
      </c>
      <c r="N100" s="96" t="str">
        <f>IF(ISBLANK(Výsledky!$AK$3),"",Výsledky!AK109)</f>
        <v>-</v>
      </c>
      <c r="O100" s="96" t="str">
        <f>IF(ISBLANK(Výsledky!$AR$3),"",Výsledky!AR109)</f>
        <v/>
      </c>
      <c r="P100" s="96" t="str">
        <f>IF(ISBLANK(Výsledky!$AY$3),"",Výsledky!AY109)</f>
        <v/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>-</v>
      </c>
      <c r="L101" s="96" t="str">
        <f>IF(ISBLANK(Výsledky!$W$3),"",Výsledky!W110)</f>
        <v>-</v>
      </c>
      <c r="M101" s="96" t="str">
        <f>IF(ISBLANK(Výsledky!$AD$3),"",Výsledky!AD110)</f>
        <v>-</v>
      </c>
      <c r="N101" s="96" t="str">
        <f>IF(ISBLANK(Výsledky!$AK$3),"",Výsledky!AK110)</f>
        <v>-</v>
      </c>
      <c r="O101" s="96" t="str">
        <f>IF(ISBLANK(Výsledky!$AR$3),"",Výsledky!AR110)</f>
        <v/>
      </c>
      <c r="P101" s="96" t="str">
        <f>IF(ISBLANK(Výsledky!$AY$3),"",Výsledky!AY110)</f>
        <v/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>-</v>
      </c>
      <c r="L102" s="96" t="str">
        <f>IF(ISBLANK(Výsledky!$W$3),"",Výsledky!W111)</f>
        <v>-</v>
      </c>
      <c r="M102" s="96" t="str">
        <f>IF(ISBLANK(Výsledky!$AD$3),"",Výsledky!AD111)</f>
        <v>-</v>
      </c>
      <c r="N102" s="96" t="str">
        <f>IF(ISBLANK(Výsledky!$AK$3),"",Výsledky!AK111)</f>
        <v>-</v>
      </c>
      <c r="O102" s="96" t="str">
        <f>IF(ISBLANK(Výsledky!$AR$3),"",Výsledky!AR111)</f>
        <v/>
      </c>
      <c r="P102" s="96" t="str">
        <f>IF(ISBLANK(Výsledky!$AY$3),"",Výsledky!AY111)</f>
        <v/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6" thickBot="1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>-</v>
      </c>
      <c r="L103" s="102" t="str">
        <f>IF(ISBLANK(Výsledky!$W$3),"",Výsledky!W112)</f>
        <v>-</v>
      </c>
      <c r="M103" s="102" t="str">
        <f>IF(ISBLANK(Výsledky!$AD$3),"",Výsledky!AD112)</f>
        <v>-</v>
      </c>
      <c r="N103" s="102" t="str">
        <f>IF(ISBLANK(Výsledky!$AK$3),"",Výsledky!AK112)</f>
        <v>-</v>
      </c>
      <c r="O103" s="102" t="str">
        <f>IF(ISBLANK(Výsledky!$AR$3),"",Výsledky!AR112)</f>
        <v/>
      </c>
      <c r="P103" s="102" t="str">
        <f>IF(ISBLANK(Výsledky!$AY$3),"",Výsledky!AY112)</f>
        <v/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5.6" thickBot="1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6">
      <c r="B105" s="318" t="s">
        <v>335</v>
      </c>
      <c r="C105" s="319"/>
      <c r="D105" s="320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6">
      <c r="B106" s="124"/>
      <c r="C106" s="321" t="s">
        <v>336</v>
      </c>
      <c r="D106" s="322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6">
      <c r="B107" s="125"/>
      <c r="C107" s="323" t="s">
        <v>337</v>
      </c>
      <c r="D107" s="324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6">
      <c r="B108" s="126"/>
      <c r="C108" s="325" t="s">
        <v>338</v>
      </c>
      <c r="D108" s="326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2" thickBot="1">
      <c r="B109" s="127"/>
      <c r="C109" s="314" t="s">
        <v>339</v>
      </c>
      <c r="D109" s="315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>
      <c r="D206" s="3"/>
      <c r="E206" s="3"/>
      <c r="F206" s="3"/>
      <c r="G206" s="3"/>
      <c r="H206" s="3"/>
      <c r="I206" s="3"/>
      <c r="J206" s="3"/>
    </row>
    <row r="207" spans="4:114">
      <c r="D207" s="3"/>
      <c r="E207" s="3"/>
      <c r="F207" s="3"/>
      <c r="G207" s="3"/>
      <c r="H207" s="3"/>
      <c r="I207" s="3"/>
      <c r="J207" s="3"/>
    </row>
    <row r="208" spans="4:114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  <row r="1680" spans="4:10">
      <c r="D1680" s="3"/>
      <c r="E1680" s="3"/>
      <c r="F1680" s="3"/>
      <c r="G1680" s="3"/>
      <c r="H1680" s="3"/>
      <c r="I1680" s="3"/>
      <c r="J1680" s="3"/>
    </row>
    <row r="1681" spans="4:10">
      <c r="D1681" s="3"/>
      <c r="E1681" s="3"/>
      <c r="F1681" s="3"/>
      <c r="G1681" s="3"/>
      <c r="H1681" s="3"/>
      <c r="I1681" s="3"/>
      <c r="J1681" s="3"/>
    </row>
    <row r="1682" spans="4:10">
      <c r="D1682" s="3"/>
      <c r="E1682" s="3"/>
      <c r="F1682" s="3"/>
      <c r="G1682" s="3"/>
      <c r="H1682" s="3"/>
      <c r="I1682" s="3"/>
      <c r="J1682" s="3"/>
    </row>
    <row r="1683" spans="4:10">
      <c r="D1683" s="3"/>
      <c r="E1683" s="3"/>
      <c r="F1683" s="3"/>
      <c r="G1683" s="3"/>
      <c r="H1683" s="3"/>
      <c r="I1683" s="3"/>
      <c r="J1683" s="3"/>
    </row>
    <row r="1684" spans="4:10">
      <c r="D1684" s="3"/>
      <c r="E1684" s="3"/>
      <c r="F1684" s="3"/>
      <c r="G1684" s="3"/>
      <c r="H1684" s="3"/>
      <c r="I1684" s="3"/>
      <c r="J1684" s="3"/>
    </row>
    <row r="1685" spans="4:10">
      <c r="D1685" s="3"/>
      <c r="E1685" s="3"/>
      <c r="F1685" s="3"/>
      <c r="G1685" s="3"/>
      <c r="H1685" s="3"/>
      <c r="I1685" s="3"/>
      <c r="J1685" s="3"/>
    </row>
    <row r="1686" spans="4:10">
      <c r="D1686" s="3"/>
      <c r="E1686" s="3"/>
      <c r="F1686" s="3"/>
      <c r="G1686" s="3"/>
      <c r="H1686" s="3"/>
      <c r="I1686" s="3"/>
      <c r="J1686" s="3"/>
    </row>
    <row r="1687" spans="4:10">
      <c r="D1687" s="3"/>
      <c r="E1687" s="3"/>
      <c r="F1687" s="3"/>
      <c r="G1687" s="3"/>
      <c r="H1687" s="3"/>
      <c r="I1687" s="3"/>
      <c r="J1687" s="3"/>
    </row>
    <row r="1688" spans="4:10">
      <c r="D1688" s="3"/>
      <c r="E1688" s="3"/>
      <c r="F1688" s="3"/>
      <c r="G1688" s="3"/>
      <c r="H1688" s="3"/>
      <c r="I1688" s="3"/>
      <c r="J1688" s="3"/>
    </row>
    <row r="1689" spans="4:10">
      <c r="D1689" s="3"/>
      <c r="E1689" s="3"/>
      <c r="F1689" s="3"/>
      <c r="G1689" s="3"/>
      <c r="H1689" s="3"/>
      <c r="I1689" s="3"/>
      <c r="J1689" s="3"/>
    </row>
    <row r="1690" spans="4:10">
      <c r="D1690" s="3"/>
      <c r="E1690" s="3"/>
      <c r="F1690" s="3"/>
      <c r="G1690" s="3"/>
      <c r="H1690" s="3"/>
      <c r="I1690" s="3"/>
      <c r="J1690" s="3"/>
    </row>
    <row r="1691" spans="4:10">
      <c r="D1691" s="3"/>
      <c r="E1691" s="3"/>
      <c r="F1691" s="3"/>
      <c r="G1691" s="3"/>
      <c r="H1691" s="3"/>
      <c r="I1691" s="3"/>
      <c r="J1691" s="3"/>
    </row>
    <row r="1692" spans="4:10">
      <c r="D1692" s="3"/>
      <c r="E1692" s="3"/>
      <c r="F1692" s="3"/>
      <c r="G1692" s="3"/>
      <c r="H1692" s="3"/>
      <c r="I1692" s="3"/>
      <c r="J1692" s="3"/>
    </row>
    <row r="1693" spans="4:10">
      <c r="D1693" s="3"/>
      <c r="E1693" s="3"/>
      <c r="F1693" s="3"/>
      <c r="G1693" s="3"/>
      <c r="H1693" s="3"/>
      <c r="I1693" s="3"/>
      <c r="J1693" s="3"/>
    </row>
    <row r="1694" spans="4:10">
      <c r="D1694" s="3"/>
      <c r="E1694" s="3"/>
      <c r="F1694" s="3"/>
      <c r="G1694" s="3"/>
      <c r="H1694" s="3"/>
      <c r="I1694" s="3"/>
      <c r="J1694" s="3"/>
    </row>
    <row r="1695" spans="4:10">
      <c r="D1695" s="3"/>
      <c r="E1695" s="3"/>
      <c r="F1695" s="3"/>
      <c r="G1695" s="3"/>
      <c r="H1695" s="3"/>
      <c r="I1695" s="3"/>
      <c r="J1695" s="3"/>
    </row>
    <row r="1696" spans="4:10">
      <c r="D1696" s="3"/>
      <c r="E1696" s="3"/>
      <c r="F1696" s="3"/>
      <c r="G1696" s="3"/>
      <c r="H1696" s="3"/>
      <c r="I1696" s="3"/>
      <c r="J1696" s="3"/>
    </row>
    <row r="1697" spans="4:10">
      <c r="D1697" s="3"/>
      <c r="E1697" s="3"/>
      <c r="F1697" s="3"/>
      <c r="G1697" s="3"/>
      <c r="H1697" s="3"/>
      <c r="I1697" s="3"/>
      <c r="J1697" s="3"/>
    </row>
    <row r="1698" spans="4:10">
      <c r="D1698" s="3"/>
      <c r="E1698" s="3"/>
      <c r="F1698" s="3"/>
      <c r="G1698" s="3"/>
      <c r="H1698" s="3"/>
      <c r="I1698" s="3"/>
      <c r="J1698" s="3"/>
    </row>
    <row r="1699" spans="4:10">
      <c r="D1699" s="3"/>
      <c r="E1699" s="3"/>
      <c r="F1699" s="3"/>
      <c r="G1699" s="3"/>
      <c r="H1699" s="3"/>
      <c r="I1699" s="3"/>
      <c r="J1699" s="3"/>
    </row>
    <row r="1700" spans="4:10">
      <c r="D1700" s="3"/>
      <c r="E1700" s="3"/>
      <c r="F1700" s="3"/>
      <c r="G1700" s="3"/>
      <c r="H1700" s="3"/>
      <c r="I1700" s="3"/>
      <c r="J1700" s="3"/>
    </row>
    <row r="1701" spans="4:10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25" zoomScale="90" zoomScaleNormal="90" workbookViewId="0">
      <selection activeCell="E105" sqref="E105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86" t="s">
        <v>201</v>
      </c>
      <c r="B1" s="85" t="s">
        <v>191</v>
      </c>
    </row>
    <row r="2" spans="1:3">
      <c r="A2" s="87" t="s">
        <v>1</v>
      </c>
      <c r="B2" s="84">
        <v>1</v>
      </c>
      <c r="C2" s="84"/>
    </row>
    <row r="3" spans="1:3">
      <c r="A3" s="87" t="s">
        <v>6</v>
      </c>
      <c r="B3" s="84">
        <v>2</v>
      </c>
      <c r="C3" s="84"/>
    </row>
    <row r="4" spans="1:3">
      <c r="A4" s="87" t="s">
        <v>3</v>
      </c>
      <c r="B4" s="84">
        <v>3</v>
      </c>
      <c r="C4" s="84"/>
    </row>
    <row r="5" spans="1:3">
      <c r="A5" s="87" t="s">
        <v>255</v>
      </c>
      <c r="B5" s="84">
        <v>4</v>
      </c>
      <c r="C5" s="84"/>
    </row>
    <row r="6" spans="1:3">
      <c r="A6" s="87" t="s">
        <v>12</v>
      </c>
      <c r="B6" s="84">
        <v>5</v>
      </c>
      <c r="C6" s="84"/>
    </row>
    <row r="7" spans="1:3">
      <c r="A7" s="87" t="s">
        <v>38</v>
      </c>
      <c r="B7" s="84">
        <v>6</v>
      </c>
      <c r="C7" s="84"/>
    </row>
    <row r="8" spans="1:3">
      <c r="A8" s="87" t="s">
        <v>256</v>
      </c>
      <c r="B8" s="84">
        <v>7</v>
      </c>
      <c r="C8" s="84"/>
    </row>
    <row r="9" spans="1:3">
      <c r="A9" s="87" t="s">
        <v>24</v>
      </c>
      <c r="B9" s="84">
        <v>8</v>
      </c>
      <c r="C9" s="84"/>
    </row>
    <row r="10" spans="1:3">
      <c r="A10" s="87" t="s">
        <v>13</v>
      </c>
      <c r="B10" s="84">
        <v>9</v>
      </c>
      <c r="C10" s="84"/>
    </row>
    <row r="11" spans="1:3">
      <c r="A11" s="87" t="s">
        <v>257</v>
      </c>
      <c r="B11" s="84">
        <v>10</v>
      </c>
      <c r="C11" s="84"/>
    </row>
    <row r="12" spans="1:3">
      <c r="A12" s="87" t="s">
        <v>10</v>
      </c>
      <c r="B12" s="84">
        <v>11</v>
      </c>
      <c r="C12" s="84"/>
    </row>
    <row r="13" spans="1:3">
      <c r="A13" s="87" t="s">
        <v>2</v>
      </c>
      <c r="B13" s="84">
        <v>12</v>
      </c>
      <c r="C13" s="84"/>
    </row>
    <row r="14" spans="1:3">
      <c r="A14" s="87" t="s">
        <v>15</v>
      </c>
      <c r="B14" s="84">
        <v>13</v>
      </c>
      <c r="C14" s="84"/>
    </row>
    <row r="15" spans="1:3">
      <c r="A15" s="87" t="s">
        <v>16</v>
      </c>
      <c r="B15" s="84">
        <v>14</v>
      </c>
      <c r="C15" s="84"/>
    </row>
    <row r="16" spans="1:3">
      <c r="A16" s="87" t="s">
        <v>258</v>
      </c>
      <c r="B16" s="84">
        <v>15</v>
      </c>
      <c r="C16" s="84"/>
    </row>
    <row r="17" spans="1:3">
      <c r="A17" s="87" t="s">
        <v>22</v>
      </c>
      <c r="B17" s="84">
        <v>16</v>
      </c>
      <c r="C17" s="84"/>
    </row>
    <row r="18" spans="1:3">
      <c r="A18" s="87" t="s">
        <v>21</v>
      </c>
      <c r="B18" s="84">
        <v>17</v>
      </c>
      <c r="C18" s="84"/>
    </row>
    <row r="19" spans="1:3">
      <c r="A19" s="87" t="s">
        <v>32</v>
      </c>
      <c r="B19" s="84">
        <v>18</v>
      </c>
      <c r="C19" s="84"/>
    </row>
    <row r="20" spans="1:3">
      <c r="A20" s="87" t="s">
        <v>259</v>
      </c>
      <c r="B20" s="84">
        <v>19</v>
      </c>
      <c r="C20" s="84"/>
    </row>
    <row r="21" spans="1:3">
      <c r="A21" s="87" t="s">
        <v>203</v>
      </c>
      <c r="B21" s="84">
        <v>20</v>
      </c>
      <c r="C21" s="84"/>
    </row>
    <row r="22" spans="1:3">
      <c r="A22" s="87" t="s">
        <v>260</v>
      </c>
      <c r="B22" s="84">
        <v>21</v>
      </c>
      <c r="C22" s="84"/>
    </row>
    <row r="23" spans="1:3">
      <c r="A23" s="87" t="s">
        <v>261</v>
      </c>
      <c r="B23" s="84">
        <v>22</v>
      </c>
      <c r="C23" s="84"/>
    </row>
    <row r="24" spans="1:3">
      <c r="A24" s="87" t="s">
        <v>262</v>
      </c>
      <c r="B24" s="84">
        <v>23</v>
      </c>
      <c r="C24" s="84"/>
    </row>
    <row r="25" spans="1:3">
      <c r="A25" s="87" t="s">
        <v>248</v>
      </c>
      <c r="B25" s="84">
        <v>24</v>
      </c>
      <c r="C25" s="84"/>
    </row>
    <row r="26" spans="1:3">
      <c r="A26" s="87" t="s">
        <v>11</v>
      </c>
      <c r="B26" s="84">
        <v>25</v>
      </c>
      <c r="C26" s="84"/>
    </row>
    <row r="27" spans="1:3">
      <c r="A27" s="87" t="s">
        <v>263</v>
      </c>
      <c r="B27" s="84">
        <v>26</v>
      </c>
      <c r="C27" s="84"/>
    </row>
    <row r="28" spans="1:3">
      <c r="A28" s="87" t="s">
        <v>27</v>
      </c>
      <c r="B28" s="84">
        <v>27</v>
      </c>
      <c r="C28" s="84"/>
    </row>
    <row r="29" spans="1:3">
      <c r="A29" s="87" t="s">
        <v>29</v>
      </c>
      <c r="B29" s="84">
        <v>28</v>
      </c>
      <c r="C29" s="84"/>
    </row>
    <row r="30" spans="1:3">
      <c r="A30" s="87" t="s">
        <v>5</v>
      </c>
      <c r="B30" s="84">
        <v>29</v>
      </c>
      <c r="C30" s="84"/>
    </row>
    <row r="31" spans="1:3">
      <c r="A31" s="87" t="s">
        <v>333</v>
      </c>
      <c r="B31" s="84">
        <v>30</v>
      </c>
      <c r="C31" s="84"/>
    </row>
    <row r="32" spans="1:3">
      <c r="A32" s="87" t="s">
        <v>17</v>
      </c>
      <c r="B32" s="84">
        <v>31</v>
      </c>
      <c r="C32" s="84"/>
    </row>
    <row r="33" spans="1:3">
      <c r="A33" s="87" t="s">
        <v>7</v>
      </c>
      <c r="B33" s="84">
        <v>32</v>
      </c>
      <c r="C33" s="84"/>
    </row>
    <row r="34" spans="1:3">
      <c r="A34" s="87" t="s">
        <v>264</v>
      </c>
      <c r="B34" s="84">
        <v>33</v>
      </c>
      <c r="C34" s="84"/>
    </row>
    <row r="35" spans="1:3">
      <c r="A35" s="87" t="s">
        <v>265</v>
      </c>
      <c r="B35" s="84">
        <v>34</v>
      </c>
      <c r="C35" s="84"/>
    </row>
    <row r="36" spans="1:3">
      <c r="A36" s="87" t="s">
        <v>266</v>
      </c>
      <c r="B36" s="84">
        <v>35</v>
      </c>
      <c r="C36" s="84"/>
    </row>
    <row r="37" spans="1:3">
      <c r="A37" s="87" t="s">
        <v>41</v>
      </c>
      <c r="B37" s="84">
        <v>36</v>
      </c>
      <c r="C37" s="84"/>
    </row>
    <row r="38" spans="1:3">
      <c r="A38" s="87" t="s">
        <v>267</v>
      </c>
      <c r="B38" s="84">
        <v>37</v>
      </c>
      <c r="C38" s="84"/>
    </row>
    <row r="39" spans="1:3">
      <c r="A39" s="87" t="s">
        <v>268</v>
      </c>
      <c r="B39" s="84">
        <v>38</v>
      </c>
      <c r="C39" s="84"/>
    </row>
    <row r="40" spans="1:3">
      <c r="A40" s="87" t="s">
        <v>19</v>
      </c>
      <c r="B40" s="84">
        <v>39</v>
      </c>
      <c r="C40" s="84"/>
    </row>
    <row r="41" spans="1:3">
      <c r="A41" s="87" t="s">
        <v>26</v>
      </c>
      <c r="B41" s="84">
        <v>40</v>
      </c>
      <c r="C41" s="84"/>
    </row>
    <row r="42" spans="1:3">
      <c r="A42" s="87" t="s">
        <v>4</v>
      </c>
      <c r="B42" s="84">
        <v>41</v>
      </c>
      <c r="C42" s="84"/>
    </row>
    <row r="43" spans="1:3">
      <c r="A43" s="87" t="s">
        <v>31</v>
      </c>
      <c r="B43" s="84">
        <v>42</v>
      </c>
      <c r="C43" s="84"/>
    </row>
    <row r="44" spans="1:3">
      <c r="A44" s="87" t="s">
        <v>25</v>
      </c>
      <c r="B44" s="84">
        <v>43</v>
      </c>
      <c r="C44" s="84"/>
    </row>
    <row r="45" spans="1:3">
      <c r="A45" s="87" t="s">
        <v>269</v>
      </c>
      <c r="B45" s="84">
        <v>44</v>
      </c>
      <c r="C45" s="84"/>
    </row>
    <row r="46" spans="1:3">
      <c r="A46" s="87" t="s">
        <v>40</v>
      </c>
      <c r="B46" s="84">
        <v>45</v>
      </c>
      <c r="C46" s="84"/>
    </row>
    <row r="47" spans="1:3">
      <c r="A47" s="87" t="s">
        <v>270</v>
      </c>
      <c r="B47" s="84">
        <v>46</v>
      </c>
      <c r="C47" s="84"/>
    </row>
    <row r="48" spans="1:3">
      <c r="A48" s="87" t="s">
        <v>30</v>
      </c>
      <c r="B48" s="84">
        <v>47</v>
      </c>
      <c r="C48" s="84"/>
    </row>
    <row r="49" spans="1:3">
      <c r="A49" s="87" t="s">
        <v>271</v>
      </c>
      <c r="B49" s="84">
        <v>48</v>
      </c>
      <c r="C49" s="84"/>
    </row>
    <row r="50" spans="1:3">
      <c r="A50" s="87" t="s">
        <v>28</v>
      </c>
      <c r="B50" s="84">
        <v>49</v>
      </c>
      <c r="C50" s="84"/>
    </row>
    <row r="51" spans="1:3">
      <c r="A51" s="87" t="s">
        <v>37</v>
      </c>
      <c r="B51" s="84">
        <v>50</v>
      </c>
      <c r="C51" s="84"/>
    </row>
    <row r="52" spans="1:3">
      <c r="A52" s="87" t="s">
        <v>18</v>
      </c>
      <c r="B52" s="84">
        <v>51</v>
      </c>
      <c r="C52" s="84"/>
    </row>
    <row r="53" spans="1:3">
      <c r="A53" s="87" t="s">
        <v>23</v>
      </c>
      <c r="B53" s="84">
        <v>52</v>
      </c>
      <c r="C53" s="84"/>
    </row>
    <row r="54" spans="1:3">
      <c r="A54" s="87" t="s">
        <v>39</v>
      </c>
      <c r="B54" s="84">
        <v>53</v>
      </c>
      <c r="C54" s="84"/>
    </row>
    <row r="55" spans="1:3">
      <c r="A55" s="87" t="s">
        <v>14</v>
      </c>
      <c r="B55" s="84">
        <v>54</v>
      </c>
      <c r="C55" s="84"/>
    </row>
    <row r="56" spans="1:3">
      <c r="A56" s="87" t="s">
        <v>9</v>
      </c>
      <c r="B56" s="84">
        <v>55</v>
      </c>
      <c r="C56" s="84"/>
    </row>
    <row r="57" spans="1:3">
      <c r="A57" s="87" t="s">
        <v>8</v>
      </c>
      <c r="B57" s="84">
        <v>56</v>
      </c>
      <c r="C57" s="84"/>
    </row>
    <row r="58" spans="1:3">
      <c r="A58" s="87" t="s">
        <v>272</v>
      </c>
      <c r="B58" s="84">
        <v>57</v>
      </c>
      <c r="C58" s="84"/>
    </row>
    <row r="59" spans="1:3">
      <c r="A59" s="87" t="s">
        <v>34</v>
      </c>
      <c r="B59" s="84">
        <v>58</v>
      </c>
      <c r="C59" s="84"/>
    </row>
    <row r="60" spans="1:3">
      <c r="A60" s="87" t="s">
        <v>35</v>
      </c>
      <c r="B60" s="84">
        <v>59</v>
      </c>
      <c r="C60" s="84"/>
    </row>
    <row r="61" spans="1:3">
      <c r="A61" s="87" t="s">
        <v>20</v>
      </c>
      <c r="B61" s="84">
        <v>60</v>
      </c>
      <c r="C61" s="84"/>
    </row>
    <row r="62" spans="1:3">
      <c r="A62" s="87" t="s">
        <v>273</v>
      </c>
      <c r="B62" s="84">
        <v>61</v>
      </c>
      <c r="C62" s="84"/>
    </row>
    <row r="63" spans="1:3">
      <c r="A63" s="87" t="s">
        <v>33</v>
      </c>
      <c r="B63" s="84">
        <v>62</v>
      </c>
      <c r="C63" s="84"/>
    </row>
    <row r="64" spans="1:3">
      <c r="A64" s="87" t="s">
        <v>52</v>
      </c>
      <c r="B64" s="84">
        <v>63</v>
      </c>
      <c r="C64" s="84"/>
    </row>
    <row r="65" spans="1:3">
      <c r="A65" s="87" t="s">
        <v>36</v>
      </c>
      <c r="B65" s="84">
        <v>64</v>
      </c>
      <c r="C65" s="84"/>
    </row>
    <row r="66" spans="1:3">
      <c r="A66" s="87" t="s">
        <v>305</v>
      </c>
      <c r="B66" s="84">
        <v>65</v>
      </c>
      <c r="C66" s="84"/>
    </row>
    <row r="67" spans="1:3">
      <c r="A67" s="87" t="s">
        <v>345</v>
      </c>
      <c r="B67" s="84">
        <v>66</v>
      </c>
      <c r="C67" s="84"/>
    </row>
    <row r="68" spans="1:3">
      <c r="A68" s="87" t="s">
        <v>346</v>
      </c>
      <c r="B68" s="84">
        <v>67</v>
      </c>
      <c r="C68" s="84"/>
    </row>
    <row r="69" spans="1:3">
      <c r="A69" s="87" t="s">
        <v>347</v>
      </c>
      <c r="B69" s="84">
        <v>68</v>
      </c>
      <c r="C69" s="84"/>
    </row>
    <row r="70" spans="1:3">
      <c r="A70" s="87" t="s">
        <v>348</v>
      </c>
      <c r="B70" s="84">
        <v>69</v>
      </c>
      <c r="C70" s="84"/>
    </row>
    <row r="71" spans="1:3">
      <c r="A71" s="87" t="s">
        <v>349</v>
      </c>
      <c r="B71" s="84">
        <v>70</v>
      </c>
      <c r="C71" s="84"/>
    </row>
    <row r="72" spans="1:3">
      <c r="A72" s="87" t="s">
        <v>350</v>
      </c>
      <c r="B72" s="84">
        <v>71</v>
      </c>
      <c r="C72" s="84"/>
    </row>
    <row r="73" spans="1:3">
      <c r="A73" s="87" t="s">
        <v>351</v>
      </c>
      <c r="B73" s="84">
        <v>72</v>
      </c>
      <c r="C73" s="84"/>
    </row>
    <row r="74" spans="1:3">
      <c r="A74" s="87" t="s">
        <v>354</v>
      </c>
      <c r="B74" s="84">
        <v>73</v>
      </c>
      <c r="C74" s="84"/>
    </row>
    <row r="75" spans="1:3">
      <c r="A75" s="87" t="s">
        <v>355</v>
      </c>
      <c r="B75" s="84">
        <v>74</v>
      </c>
      <c r="C75" s="84"/>
    </row>
    <row r="76" spans="1:3">
      <c r="A76" s="87" t="s">
        <v>356</v>
      </c>
      <c r="B76" s="84">
        <v>75</v>
      </c>
      <c r="C76" s="84"/>
    </row>
    <row r="77" spans="1:3">
      <c r="A77" s="87" t="s">
        <v>357</v>
      </c>
      <c r="B77" s="84">
        <v>76</v>
      </c>
      <c r="C77" s="84"/>
    </row>
    <row r="78" spans="1:3">
      <c r="A78" s="87" t="s">
        <v>360</v>
      </c>
      <c r="B78" s="84">
        <v>77</v>
      </c>
      <c r="C78" s="84"/>
    </row>
    <row r="79" spans="1:3">
      <c r="A79" s="87" t="s">
        <v>361</v>
      </c>
      <c r="B79" s="84">
        <v>78</v>
      </c>
      <c r="C79" s="84"/>
    </row>
    <row r="80" spans="1:3">
      <c r="A80" s="87"/>
      <c r="B80" s="84">
        <v>79</v>
      </c>
      <c r="C80" s="84"/>
    </row>
    <row r="81" spans="1:3">
      <c r="A81" s="87"/>
      <c r="B81" s="84">
        <v>80</v>
      </c>
      <c r="C81" s="84"/>
    </row>
    <row r="82" spans="1:3">
      <c r="A82" s="87"/>
      <c r="B82" s="84">
        <v>81</v>
      </c>
      <c r="C82" s="84"/>
    </row>
    <row r="83" spans="1:3">
      <c r="A83" s="87"/>
      <c r="B83" s="84">
        <v>82</v>
      </c>
      <c r="C83" s="84"/>
    </row>
    <row r="84" spans="1:3">
      <c r="A84" s="87"/>
      <c r="B84" s="84">
        <v>83</v>
      </c>
      <c r="C84" s="84"/>
    </row>
    <row r="85" spans="1:3">
      <c r="A85" s="87"/>
      <c r="B85" s="84">
        <v>84</v>
      </c>
      <c r="C85" s="84"/>
    </row>
    <row r="86" spans="1:3">
      <c r="A86" s="87"/>
      <c r="B86" s="84">
        <v>85</v>
      </c>
      <c r="C86" s="84"/>
    </row>
    <row r="87" spans="1:3">
      <c r="A87" s="87"/>
      <c r="B87" s="84">
        <v>86</v>
      </c>
      <c r="C87" s="84"/>
    </row>
    <row r="88" spans="1:3">
      <c r="A88" s="87"/>
      <c r="B88" s="84">
        <v>87</v>
      </c>
      <c r="C88" s="84"/>
    </row>
    <row r="89" spans="1:3">
      <c r="A89" s="87"/>
      <c r="B89" s="84">
        <v>88</v>
      </c>
      <c r="C89" s="84"/>
    </row>
    <row r="90" spans="1:3">
      <c r="A90" s="87"/>
      <c r="B90" s="84">
        <v>89</v>
      </c>
      <c r="C90" s="84"/>
    </row>
    <row r="91" spans="1:3">
      <c r="A91" s="87"/>
      <c r="B91" s="84">
        <v>90</v>
      </c>
      <c r="C91" s="84"/>
    </row>
    <row r="92" spans="1:3">
      <c r="A92" s="87"/>
      <c r="B92" s="84">
        <v>91</v>
      </c>
      <c r="C92" s="84"/>
    </row>
    <row r="93" spans="1:3">
      <c r="A93" s="87"/>
      <c r="B93" s="84">
        <v>92</v>
      </c>
      <c r="C93" s="84"/>
    </row>
    <row r="94" spans="1:3">
      <c r="A94" s="87"/>
      <c r="B94" s="84">
        <v>93</v>
      </c>
      <c r="C94" s="84"/>
    </row>
    <row r="95" spans="1:3">
      <c r="A95" s="87"/>
      <c r="B95" s="84">
        <v>94</v>
      </c>
      <c r="C95" s="84"/>
    </row>
    <row r="96" spans="1:3">
      <c r="A96" s="87"/>
      <c r="B96" s="84">
        <v>95</v>
      </c>
      <c r="C96" s="84"/>
    </row>
    <row r="97" spans="1:3">
      <c r="A97" s="87"/>
      <c r="B97" s="84">
        <v>96</v>
      </c>
      <c r="C97" s="84"/>
    </row>
    <row r="98" spans="1:3">
      <c r="A98" s="87"/>
      <c r="B98" s="84">
        <v>97</v>
      </c>
      <c r="C98" s="84"/>
    </row>
    <row r="99" spans="1:3">
      <c r="A99" s="87"/>
      <c r="B99" s="84">
        <v>98</v>
      </c>
      <c r="C99" s="84"/>
    </row>
    <row r="100" spans="1:3">
      <c r="A100" s="87"/>
      <c r="B100" s="84">
        <v>99</v>
      </c>
      <c r="C100" s="84"/>
    </row>
    <row r="101" spans="1:3" ht="13.8" thickBot="1">
      <c r="A101" s="87"/>
      <c r="B101" s="84">
        <v>100</v>
      </c>
      <c r="C101" s="84"/>
    </row>
    <row r="102" spans="1:3" ht="15.6" thickBot="1">
      <c r="A102" s="208" t="s">
        <v>362</v>
      </c>
      <c r="B102" s="207">
        <f>COUNTA(A2:A101)</f>
        <v>78</v>
      </c>
    </row>
  </sheetData>
  <autoFilter ref="A1:B1">
    <sortState ref="A2:B101">
      <sortCondition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55"/>
  <sheetViews>
    <sheetView zoomScale="90" zoomScaleNormal="90" workbookViewId="0"/>
  </sheetViews>
  <sheetFormatPr defaultRowHeight="13.2"/>
  <cols>
    <col min="1" max="2" width="15.6640625" customWidth="1"/>
  </cols>
  <sheetData>
    <row r="1" spans="1:2" ht="20.100000000000001" customHeight="1" thickBot="1">
      <c r="A1" s="88" t="s">
        <v>303</v>
      </c>
      <c r="B1" s="85" t="s">
        <v>304</v>
      </c>
    </row>
    <row r="2" spans="1:2">
      <c r="A2" s="89" t="s">
        <v>276</v>
      </c>
      <c r="B2" s="79">
        <v>30</v>
      </c>
    </row>
    <row r="3" spans="1:2">
      <c r="A3" s="89" t="s">
        <v>277</v>
      </c>
      <c r="B3" s="79">
        <v>30</v>
      </c>
    </row>
    <row r="4" spans="1:2">
      <c r="A4" s="89" t="s">
        <v>278</v>
      </c>
      <c r="B4" s="79">
        <v>30</v>
      </c>
    </row>
    <row r="5" spans="1:2">
      <c r="A5" s="89" t="s">
        <v>279</v>
      </c>
      <c r="B5" s="79">
        <v>30</v>
      </c>
    </row>
    <row r="6" spans="1:2">
      <c r="A6" s="89" t="s">
        <v>302</v>
      </c>
      <c r="B6" s="79">
        <v>30</v>
      </c>
    </row>
    <row r="7" spans="1:2">
      <c r="A7" s="89" t="s">
        <v>280</v>
      </c>
      <c r="B7" s="79">
        <v>30</v>
      </c>
    </row>
    <row r="8" spans="1:2">
      <c r="A8" s="89" t="s">
        <v>281</v>
      </c>
      <c r="B8" s="79">
        <v>30</v>
      </c>
    </row>
    <row r="9" spans="1:2">
      <c r="A9" s="89" t="s">
        <v>282</v>
      </c>
      <c r="B9" s="79">
        <v>30</v>
      </c>
    </row>
    <row r="10" spans="1:2">
      <c r="A10" s="89" t="s">
        <v>283</v>
      </c>
      <c r="B10" s="79">
        <v>30</v>
      </c>
    </row>
    <row r="11" spans="1:2">
      <c r="A11" s="89" t="s">
        <v>284</v>
      </c>
      <c r="B11" s="79">
        <v>30</v>
      </c>
    </row>
    <row r="12" spans="1:2">
      <c r="A12" s="89" t="s">
        <v>285</v>
      </c>
      <c r="B12" s="79">
        <v>30</v>
      </c>
    </row>
    <row r="13" spans="1:2">
      <c r="A13" s="89" t="s">
        <v>286</v>
      </c>
      <c r="B13" s="79">
        <v>30</v>
      </c>
    </row>
    <row r="14" spans="1:2">
      <c r="A14" s="89" t="s">
        <v>287</v>
      </c>
      <c r="B14" s="79">
        <v>30</v>
      </c>
    </row>
    <row r="15" spans="1:2">
      <c r="A15" s="89" t="s">
        <v>306</v>
      </c>
      <c r="B15" s="79">
        <v>20</v>
      </c>
    </row>
    <row r="16" spans="1:2">
      <c r="A16" s="89" t="s">
        <v>307</v>
      </c>
      <c r="B16" s="79">
        <v>20</v>
      </c>
    </row>
    <row r="17" spans="1:2">
      <c r="A17" s="89" t="s">
        <v>308</v>
      </c>
      <c r="B17" s="79">
        <v>20</v>
      </c>
    </row>
    <row r="18" spans="1:2">
      <c r="A18" s="89" t="s">
        <v>309</v>
      </c>
      <c r="B18" s="79">
        <v>20</v>
      </c>
    </row>
    <row r="19" spans="1:2">
      <c r="A19" s="89" t="s">
        <v>310</v>
      </c>
      <c r="B19" s="79">
        <v>20</v>
      </c>
    </row>
    <row r="20" spans="1:2">
      <c r="A20" s="89" t="s">
        <v>311</v>
      </c>
      <c r="B20" s="79">
        <v>20</v>
      </c>
    </row>
    <row r="21" spans="1:2">
      <c r="A21" s="89" t="s">
        <v>312</v>
      </c>
      <c r="B21" s="79">
        <v>20</v>
      </c>
    </row>
    <row r="22" spans="1:2">
      <c r="A22" s="89" t="s">
        <v>313</v>
      </c>
      <c r="B22" s="79">
        <v>20</v>
      </c>
    </row>
    <row r="23" spans="1:2">
      <c r="A23" s="89" t="s">
        <v>314</v>
      </c>
      <c r="B23" s="79">
        <v>20</v>
      </c>
    </row>
    <row r="24" spans="1:2">
      <c r="A24" s="89" t="s">
        <v>315</v>
      </c>
      <c r="B24" s="79">
        <v>20</v>
      </c>
    </row>
    <row r="25" spans="1:2">
      <c r="A25" s="89" t="s">
        <v>316</v>
      </c>
      <c r="B25" s="79">
        <v>20</v>
      </c>
    </row>
    <row r="26" spans="1:2">
      <c r="A26" s="89" t="s">
        <v>317</v>
      </c>
      <c r="B26" s="79">
        <v>20</v>
      </c>
    </row>
    <row r="27" spans="1:2">
      <c r="A27" s="89" t="s">
        <v>318</v>
      </c>
      <c r="B27" s="79">
        <v>20</v>
      </c>
    </row>
    <row r="28" spans="1:2">
      <c r="A28" s="89" t="s">
        <v>288</v>
      </c>
      <c r="B28" s="79">
        <v>20</v>
      </c>
    </row>
    <row r="29" spans="1:2">
      <c r="A29" s="89" t="s">
        <v>289</v>
      </c>
      <c r="B29" s="79">
        <v>20</v>
      </c>
    </row>
    <row r="30" spans="1:2">
      <c r="A30" s="89" t="s">
        <v>290</v>
      </c>
      <c r="B30" s="79">
        <v>20</v>
      </c>
    </row>
    <row r="31" spans="1:2">
      <c r="A31" s="89" t="s">
        <v>291</v>
      </c>
      <c r="B31" s="79">
        <v>20</v>
      </c>
    </row>
    <row r="32" spans="1:2">
      <c r="A32" s="89" t="s">
        <v>292</v>
      </c>
      <c r="B32" s="79">
        <v>20</v>
      </c>
    </row>
    <row r="33" spans="1:2">
      <c r="A33" s="89" t="s">
        <v>293</v>
      </c>
      <c r="B33" s="79">
        <v>20</v>
      </c>
    </row>
    <row r="34" spans="1:2">
      <c r="A34" s="89" t="s">
        <v>294</v>
      </c>
      <c r="B34" s="79">
        <v>20</v>
      </c>
    </row>
    <row r="35" spans="1:2">
      <c r="A35" s="89" t="s">
        <v>295</v>
      </c>
      <c r="B35" s="79">
        <v>20</v>
      </c>
    </row>
    <row r="36" spans="1:2">
      <c r="A36" s="89" t="s">
        <v>296</v>
      </c>
      <c r="B36" s="79">
        <v>20</v>
      </c>
    </row>
    <row r="37" spans="1:2">
      <c r="A37" s="89" t="s">
        <v>297</v>
      </c>
      <c r="B37" s="79">
        <v>20</v>
      </c>
    </row>
    <row r="38" spans="1:2">
      <c r="A38" s="89" t="s">
        <v>298</v>
      </c>
      <c r="B38" s="79">
        <v>20</v>
      </c>
    </row>
    <row r="39" spans="1:2">
      <c r="A39" s="89" t="s">
        <v>301</v>
      </c>
      <c r="B39" s="79">
        <v>20</v>
      </c>
    </row>
    <row r="40" spans="1:2">
      <c r="A40" s="89" t="s">
        <v>299</v>
      </c>
      <c r="B40" s="79">
        <v>20</v>
      </c>
    </row>
    <row r="41" spans="1:2">
      <c r="A41" s="89" t="s">
        <v>300</v>
      </c>
      <c r="B41" s="79">
        <v>20</v>
      </c>
    </row>
    <row r="42" spans="1:2">
      <c r="A42" s="89" t="s">
        <v>319</v>
      </c>
      <c r="B42" s="79">
        <v>30</v>
      </c>
    </row>
    <row r="43" spans="1:2">
      <c r="A43" s="89" t="s">
        <v>320</v>
      </c>
      <c r="B43" s="79">
        <v>30</v>
      </c>
    </row>
    <row r="44" spans="1:2">
      <c r="A44" s="89" t="s">
        <v>321</v>
      </c>
      <c r="B44" s="79">
        <v>30</v>
      </c>
    </row>
    <row r="45" spans="1:2">
      <c r="A45" s="89" t="s">
        <v>322</v>
      </c>
      <c r="B45" s="79">
        <v>30</v>
      </c>
    </row>
    <row r="46" spans="1:2">
      <c r="A46" s="89" t="s">
        <v>323</v>
      </c>
      <c r="B46" s="79">
        <v>30</v>
      </c>
    </row>
    <row r="47" spans="1:2">
      <c r="A47" s="89" t="s">
        <v>324</v>
      </c>
      <c r="B47" s="79">
        <v>30</v>
      </c>
    </row>
    <row r="48" spans="1:2">
      <c r="A48" s="89" t="s">
        <v>325</v>
      </c>
      <c r="B48" s="79">
        <v>30</v>
      </c>
    </row>
    <row r="49" spans="1:2">
      <c r="A49" s="89" t="s">
        <v>326</v>
      </c>
      <c r="B49" s="79">
        <v>30</v>
      </c>
    </row>
    <row r="50" spans="1:2">
      <c r="A50" s="89" t="s">
        <v>327</v>
      </c>
      <c r="B50" s="79">
        <v>30</v>
      </c>
    </row>
    <row r="51" spans="1:2">
      <c r="A51" s="89" t="s">
        <v>328</v>
      </c>
      <c r="B51" s="79">
        <v>30</v>
      </c>
    </row>
    <row r="52" spans="1:2">
      <c r="A52" s="89" t="s">
        <v>329</v>
      </c>
      <c r="B52" s="79">
        <v>30</v>
      </c>
    </row>
    <row r="53" spans="1:2">
      <c r="A53" s="89" t="s">
        <v>330</v>
      </c>
      <c r="B53" s="79">
        <v>30</v>
      </c>
    </row>
    <row r="54" spans="1:2">
      <c r="A54" s="89" t="s">
        <v>331</v>
      </c>
      <c r="B54" s="79">
        <v>30</v>
      </c>
    </row>
    <row r="55" spans="1: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2022-08-28T12:42:24Z</dcterms:modified>
</cp:coreProperties>
</file>