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1576" windowHeight="8148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R73" i="2"/>
  <c r="FR68"/>
  <c r="FR40"/>
  <c r="FR23"/>
  <c r="FR21"/>
  <c r="FS13"/>
  <c r="AG2" i="4" l="1"/>
  <c r="EW69" i="2" l="1"/>
  <c r="EW62"/>
  <c r="EW57"/>
  <c r="EW58"/>
  <c r="EW59"/>
  <c r="EW60"/>
  <c r="EW61"/>
  <c r="EW63"/>
  <c r="EW64"/>
  <c r="EW65"/>
  <c r="EW52"/>
  <c r="EW42"/>
  <c r="EU3"/>
  <c r="CT69"/>
  <c r="CS69"/>
  <c r="CS40"/>
  <c r="CT18"/>
  <c r="BQ79" l="1"/>
  <c r="BQ73"/>
  <c r="BC81" l="1"/>
  <c r="BX58" i="4"/>
  <c r="BX92" l="1"/>
  <c r="BX91"/>
  <c r="BX90"/>
  <c r="BX89"/>
  <c r="BX88"/>
  <c r="BX87"/>
  <c r="BX86"/>
  <c r="BX85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BA21" i="2"/>
  <c r="B81" i="9"/>
  <c r="D3" i="2" l="1"/>
  <c r="J2" i="4"/>
  <c r="F12" i="2" l="1"/>
  <c r="I48" i="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7"/>
  <c r="A6"/>
  <c r="QD101" i="2"/>
  <c r="QC100"/>
  <c r="PV100"/>
  <c r="PO100"/>
  <c r="PH100"/>
  <c r="PA100"/>
  <c r="OT100"/>
  <c r="OM100"/>
  <c r="OF100"/>
  <c r="NY100"/>
  <c r="NR100"/>
  <c r="NK100"/>
  <c r="ND100"/>
  <c r="MW100"/>
  <c r="MP100"/>
  <c r="MI100"/>
  <c r="MB100"/>
  <c r="LU100"/>
  <c r="LN100"/>
  <c r="LG100"/>
  <c r="KZ100"/>
  <c r="KS100"/>
  <c r="KL100"/>
  <c r="KE100"/>
  <c r="JX100"/>
  <c r="JQ100"/>
  <c r="JJ100"/>
  <c r="JC100"/>
  <c r="IV100"/>
  <c r="IO100"/>
  <c r="IH100"/>
  <c r="IA100"/>
  <c r="HT100"/>
  <c r="HM100"/>
  <c r="HF100"/>
  <c r="GY100"/>
  <c r="GR100"/>
  <c r="BV100"/>
  <c r="BH100"/>
  <c r="QC106"/>
  <c r="PV106"/>
  <c r="PO106"/>
  <c r="PH106"/>
  <c r="PA106"/>
  <c r="OT106"/>
  <c r="OM106"/>
  <c r="OF106"/>
  <c r="NY106"/>
  <c r="NR106"/>
  <c r="NK106"/>
  <c r="ND106"/>
  <c r="MW106"/>
  <c r="MP106"/>
  <c r="MI106"/>
  <c r="MB106"/>
  <c r="LU106"/>
  <c r="LN106"/>
  <c r="LG106"/>
  <c r="KZ106"/>
  <c r="KS106"/>
  <c r="KL106"/>
  <c r="KE106"/>
  <c r="JX106"/>
  <c r="JQ106"/>
  <c r="JJ106"/>
  <c r="JC106"/>
  <c r="IV106"/>
  <c r="IO106"/>
  <c r="IH106"/>
  <c r="IA106"/>
  <c r="HT106"/>
  <c r="HM106"/>
  <c r="HF106"/>
  <c r="GY106"/>
  <c r="GR106"/>
  <c r="BV106"/>
  <c r="BH106"/>
  <c r="L103"/>
  <c r="L104"/>
  <c r="L98"/>
  <c r="L99"/>
  <c r="S104"/>
  <c r="S103"/>
  <c r="S102"/>
  <c r="T99"/>
  <c r="T98"/>
  <c r="S99"/>
  <c r="S98"/>
  <c r="Z104"/>
  <c r="Z103"/>
  <c r="Z102"/>
  <c r="Z99"/>
  <c r="Z98"/>
  <c r="Z97"/>
  <c r="AA97"/>
  <c r="QC95"/>
  <c r="PV95"/>
  <c r="PO95"/>
  <c r="PH95"/>
  <c r="PA95"/>
  <c r="OT95"/>
  <c r="OM95"/>
  <c r="OF95"/>
  <c r="NY95"/>
  <c r="NR95"/>
  <c r="NK95"/>
  <c r="ND95"/>
  <c r="MW95"/>
  <c r="MP95"/>
  <c r="MI95"/>
  <c r="MB95"/>
  <c r="LU95"/>
  <c r="LN95"/>
  <c r="LG95"/>
  <c r="KZ95"/>
  <c r="KS95"/>
  <c r="KL95"/>
  <c r="KE95"/>
  <c r="JX95"/>
  <c r="JQ95"/>
  <c r="JJ95"/>
  <c r="JC95"/>
  <c r="IV95"/>
  <c r="IO95"/>
  <c r="IH95"/>
  <c r="IA95"/>
  <c r="HT95"/>
  <c r="HM95"/>
  <c r="HF95"/>
  <c r="GY95"/>
  <c r="GR95"/>
  <c r="BV95"/>
  <c r="BH95"/>
  <c r="QC93"/>
  <c r="PV93"/>
  <c r="PO93"/>
  <c r="PH93"/>
  <c r="PA93"/>
  <c r="OT93"/>
  <c r="OM93"/>
  <c r="OF93"/>
  <c r="NY93"/>
  <c r="NR93"/>
  <c r="NK93"/>
  <c r="ND93"/>
  <c r="MW93"/>
  <c r="MP93"/>
  <c r="MI93"/>
  <c r="MB93"/>
  <c r="LU93"/>
  <c r="LN93"/>
  <c r="LG93"/>
  <c r="KZ93"/>
  <c r="KS93"/>
  <c r="KL93"/>
  <c r="KE93"/>
  <c r="JX93"/>
  <c r="JQ93"/>
  <c r="JJ93"/>
  <c r="JC93"/>
  <c r="IV93"/>
  <c r="IO93"/>
  <c r="IH93"/>
  <c r="IA93"/>
  <c r="HT93"/>
  <c r="HM93"/>
  <c r="HF93"/>
  <c r="GY93"/>
  <c r="GR93"/>
  <c r="BV93"/>
  <c r="BH93"/>
  <c r="G99"/>
  <c r="E99" s="1"/>
  <c r="G98"/>
  <c r="E98" s="1"/>
  <c r="G97"/>
  <c r="E97" s="1"/>
  <c r="G96"/>
  <c r="E96" s="1"/>
  <c r="I16"/>
  <c r="I17"/>
  <c r="I18"/>
  <c r="I69"/>
  <c r="CD91" i="4" l="1"/>
  <c r="CX91"/>
  <c r="DR91"/>
  <c r="CC92"/>
  <c r="CW92"/>
  <c r="DC92"/>
  <c r="DK92"/>
  <c r="DP92"/>
  <c r="DU92"/>
  <c r="EA92"/>
  <c r="EF92"/>
  <c r="CT91"/>
  <c r="DN91"/>
  <c r="EH91"/>
  <c r="CS92"/>
  <c r="DB92"/>
  <c r="DI92"/>
  <c r="DO92"/>
  <c r="DT92"/>
  <c r="DY92"/>
  <c r="EE92"/>
  <c r="EJ92"/>
  <c r="CL91"/>
  <c r="DJ91"/>
  <c r="ED91"/>
  <c r="CK92"/>
  <c r="DA92"/>
  <c r="DG92"/>
  <c r="DM92"/>
  <c r="DS92"/>
  <c r="DX92"/>
  <c r="EC92"/>
  <c r="EI92"/>
  <c r="CH91"/>
  <c r="DB91"/>
  <c r="DZ91"/>
  <c r="CG92"/>
  <c r="CX92"/>
  <c r="DF92"/>
  <c r="DL92"/>
  <c r="DQ92"/>
  <c r="DW92"/>
  <c r="EB92"/>
  <c r="EG92"/>
  <c r="BY3"/>
  <c r="EG3"/>
  <c r="EC3"/>
  <c r="DY3"/>
  <c r="DU3"/>
  <c r="DQ3"/>
  <c r="DM3"/>
  <c r="DI3"/>
  <c r="DE3"/>
  <c r="EJ3"/>
  <c r="EF3"/>
  <c r="EB3"/>
  <c r="DX3"/>
  <c r="DT3"/>
  <c r="DP3"/>
  <c r="DL3"/>
  <c r="DH3"/>
  <c r="EH3"/>
  <c r="DZ3"/>
  <c r="DR3"/>
  <c r="DJ3"/>
  <c r="DC3"/>
  <c r="CY3"/>
  <c r="CU3"/>
  <c r="CQ3"/>
  <c r="CM3"/>
  <c r="CI3"/>
  <c r="CE3"/>
  <c r="CA3"/>
  <c r="EI3"/>
  <c r="EA3"/>
  <c r="DS3"/>
  <c r="DK3"/>
  <c r="DD3"/>
  <c r="CZ3"/>
  <c r="CV3"/>
  <c r="CR3"/>
  <c r="CN3"/>
  <c r="CJ3"/>
  <c r="CF3"/>
  <c r="CB3"/>
  <c r="ED3"/>
  <c r="DV3"/>
  <c r="DN3"/>
  <c r="DF3"/>
  <c r="DA3"/>
  <c r="CW3"/>
  <c r="CS3"/>
  <c r="CO3"/>
  <c r="CK3"/>
  <c r="CG3"/>
  <c r="CC3"/>
  <c r="EE3"/>
  <c r="DW3"/>
  <c r="DO3"/>
  <c r="DG3"/>
  <c r="DB3"/>
  <c r="CX3"/>
  <c r="CT3"/>
  <c r="CP3"/>
  <c r="CL3"/>
  <c r="CH3"/>
  <c r="CD3"/>
  <c r="BZ3"/>
  <c r="DX90"/>
  <c r="DR89"/>
  <c r="BZ89"/>
  <c r="DG85"/>
  <c r="DZ92"/>
  <c r="DJ92"/>
  <c r="BY92"/>
  <c r="BZ91"/>
  <c r="DF89"/>
  <c r="DX88"/>
  <c r="DG87"/>
  <c r="CP85"/>
  <c r="CS88"/>
  <c r="DM89"/>
  <c r="EG88"/>
  <c r="EE87"/>
  <c r="CY85"/>
  <c r="DK89"/>
  <c r="EF88"/>
  <c r="CQ87"/>
  <c r="CH85"/>
  <c r="DL90"/>
  <c r="CK86"/>
  <c r="DA86"/>
  <c r="DQ86"/>
  <c r="EG86"/>
  <c r="CN86"/>
  <c r="DD86"/>
  <c r="DT86"/>
  <c r="EJ86"/>
  <c r="DB86"/>
  <c r="EH86"/>
  <c r="CX86"/>
  <c r="ED86"/>
  <c r="DO86"/>
  <c r="CU86"/>
  <c r="EA86"/>
  <c r="EE86"/>
  <c r="CK90"/>
  <c r="DA90"/>
  <c r="DQ90"/>
  <c r="EG90"/>
  <c r="CH90"/>
  <c r="CX90"/>
  <c r="DN90"/>
  <c r="ED90"/>
  <c r="CI90"/>
  <c r="DC90"/>
  <c r="EA90"/>
  <c r="CJ90"/>
  <c r="CY90"/>
  <c r="CZ90"/>
  <c r="CX87"/>
  <c r="CI88"/>
  <c r="CY88"/>
  <c r="DO88"/>
  <c r="EE88"/>
  <c r="CH88"/>
  <c r="CX88"/>
  <c r="DN88"/>
  <c r="ED88"/>
  <c r="DO89"/>
  <c r="CT89"/>
  <c r="EC88"/>
  <c r="CW88"/>
  <c r="EA87"/>
  <c r="CU87"/>
  <c r="DS85"/>
  <c r="CM85"/>
  <c r="BY87"/>
  <c r="CO87"/>
  <c r="DE87"/>
  <c r="DU87"/>
  <c r="CB87"/>
  <c r="CR87"/>
  <c r="DH87"/>
  <c r="DX87"/>
  <c r="ED87"/>
  <c r="CP87"/>
  <c r="CK85"/>
  <c r="DA85"/>
  <c r="DQ85"/>
  <c r="EG85"/>
  <c r="CN85"/>
  <c r="DD85"/>
  <c r="DT85"/>
  <c r="EJ85"/>
  <c r="CN89"/>
  <c r="DD89"/>
  <c r="DT89"/>
  <c r="EJ89"/>
  <c r="DS89"/>
  <c r="CX89"/>
  <c r="CB89"/>
  <c r="DL88"/>
  <c r="CF88"/>
  <c r="DJ87"/>
  <c r="CD87"/>
  <c r="DJ85"/>
  <c r="CD85"/>
  <c r="DH92"/>
  <c r="CR92"/>
  <c r="CB92"/>
  <c r="CI92"/>
  <c r="CP92"/>
  <c r="EG91"/>
  <c r="DQ91"/>
  <c r="DA91"/>
  <c r="CK91"/>
  <c r="EJ91"/>
  <c r="DT91"/>
  <c r="DD91"/>
  <c r="CN91"/>
  <c r="EI91"/>
  <c r="DS91"/>
  <c r="DC91"/>
  <c r="CM91"/>
  <c r="CQ91"/>
  <c r="DG89"/>
  <c r="CC89"/>
  <c r="EC89"/>
  <c r="CL89"/>
  <c r="ED92"/>
  <c r="DN92"/>
  <c r="CO92"/>
  <c r="CP91"/>
  <c r="CA85"/>
  <c r="DQ89"/>
  <c r="BY89"/>
  <c r="BZ88"/>
  <c r="DF85"/>
  <c r="DI88"/>
  <c r="DW89"/>
  <c r="CF89"/>
  <c r="CK88"/>
  <c r="DO85"/>
  <c r="DV89"/>
  <c r="CD89"/>
  <c r="DW87"/>
  <c r="CX85"/>
  <c r="EB90"/>
  <c r="CG86"/>
  <c r="CW86"/>
  <c r="DM86"/>
  <c r="EC86"/>
  <c r="CJ86"/>
  <c r="CZ86"/>
  <c r="DP86"/>
  <c r="EF86"/>
  <c r="CT86"/>
  <c r="DZ86"/>
  <c r="CP86"/>
  <c r="DV86"/>
  <c r="CY86"/>
  <c r="CM86"/>
  <c r="DS86"/>
  <c r="DG86"/>
  <c r="CF90"/>
  <c r="CW90"/>
  <c r="DM90"/>
  <c r="EC90"/>
  <c r="CC90"/>
  <c r="CT90"/>
  <c r="DJ90"/>
  <c r="DZ90"/>
  <c r="CD90"/>
  <c r="CU90"/>
  <c r="DS90"/>
  <c r="CE90"/>
  <c r="DD90"/>
  <c r="CR90"/>
  <c r="DT90"/>
  <c r="CC88"/>
  <c r="CU88"/>
  <c r="DK88"/>
  <c r="EA88"/>
  <c r="CB88"/>
  <c r="CT88"/>
  <c r="DJ88"/>
  <c r="DZ88"/>
  <c r="DU89"/>
  <c r="CY89"/>
  <c r="EJ88"/>
  <c r="DE88"/>
  <c r="EI87"/>
  <c r="DC87"/>
  <c r="EA85"/>
  <c r="CU85"/>
  <c r="CE88"/>
  <c r="CK87"/>
  <c r="DA87"/>
  <c r="DQ87"/>
  <c r="EG87"/>
  <c r="CN87"/>
  <c r="DD87"/>
  <c r="DT87"/>
  <c r="EJ87"/>
  <c r="DF87"/>
  <c r="CG85"/>
  <c r="CW85"/>
  <c r="DM85"/>
  <c r="EC85"/>
  <c r="CJ85"/>
  <c r="CZ85"/>
  <c r="DP85"/>
  <c r="EF85"/>
  <c r="CJ89"/>
  <c r="CZ89"/>
  <c r="DP89"/>
  <c r="EF89"/>
  <c r="DY89"/>
  <c r="DC89"/>
  <c r="CH89"/>
  <c r="DT88"/>
  <c r="CN88"/>
  <c r="DR87"/>
  <c r="CL87"/>
  <c r="DR85"/>
  <c r="CL85"/>
  <c r="CG89"/>
  <c r="CV92"/>
  <c r="CF92"/>
  <c r="CM92"/>
  <c r="CT92"/>
  <c r="CD92"/>
  <c r="DU91"/>
  <c r="DE91"/>
  <c r="CO91"/>
  <c r="BY91"/>
  <c r="DX91"/>
  <c r="DH91"/>
  <c r="CR91"/>
  <c r="CB91"/>
  <c r="DW91"/>
  <c r="DG91"/>
  <c r="DW85"/>
  <c r="CE85"/>
  <c r="CJ88"/>
  <c r="CE87"/>
  <c r="EH92"/>
  <c r="DR92"/>
  <c r="CY92"/>
  <c r="DF91"/>
  <c r="CI87"/>
  <c r="EA89"/>
  <c r="CK89"/>
  <c r="CR88"/>
  <c r="DV85"/>
  <c r="DY88"/>
  <c r="EH89"/>
  <c r="CQ89"/>
  <c r="DA88"/>
  <c r="EE85"/>
  <c r="EG89"/>
  <c r="CP89"/>
  <c r="CZ88"/>
  <c r="DN85"/>
  <c r="DP90"/>
  <c r="CC86"/>
  <c r="CS86"/>
  <c r="DI86"/>
  <c r="DY86"/>
  <c r="CF86"/>
  <c r="CV86"/>
  <c r="DL86"/>
  <c r="EB86"/>
  <c r="CL86"/>
  <c r="DR86"/>
  <c r="CH86"/>
  <c r="DN86"/>
  <c r="CI86"/>
  <c r="CE86"/>
  <c r="DK86"/>
  <c r="CQ86"/>
  <c r="CB90"/>
  <c r="CS90"/>
  <c r="DI90"/>
  <c r="DY90"/>
  <c r="BY90"/>
  <c r="CP90"/>
  <c r="DF90"/>
  <c r="DV90"/>
  <c r="BZ90"/>
  <c r="CQ90"/>
  <c r="DO90"/>
  <c r="CA90"/>
  <c r="CV90"/>
  <c r="DW90"/>
  <c r="EJ90"/>
  <c r="BY88"/>
  <c r="CQ88"/>
  <c r="DG88"/>
  <c r="DW88"/>
  <c r="CD88"/>
  <c r="CP88"/>
  <c r="DF88"/>
  <c r="DV88"/>
  <c r="DZ89"/>
  <c r="DE89"/>
  <c r="CI89"/>
  <c r="DM88"/>
  <c r="CG88"/>
  <c r="DK87"/>
  <c r="EI85"/>
  <c r="DC85"/>
  <c r="CG87"/>
  <c r="CW87"/>
  <c r="DM87"/>
  <c r="EC87"/>
  <c r="CJ87"/>
  <c r="CZ87"/>
  <c r="DP87"/>
  <c r="EF87"/>
  <c r="DN87"/>
  <c r="BZ87"/>
  <c r="CC85"/>
  <c r="CS85"/>
  <c r="DI85"/>
  <c r="DY85"/>
  <c r="CF85"/>
  <c r="CV85"/>
  <c r="DL85"/>
  <c r="EB85"/>
  <c r="CE89"/>
  <c r="CV89"/>
  <c r="DL89"/>
  <c r="EB89"/>
  <c r="ED89"/>
  <c r="DI89"/>
  <c r="CM89"/>
  <c r="EB88"/>
  <c r="CV88"/>
  <c r="DZ87"/>
  <c r="CT87"/>
  <c r="DZ85"/>
  <c r="CT85"/>
  <c r="CZ92"/>
  <c r="CJ92"/>
  <c r="CQ92"/>
  <c r="CA92"/>
  <c r="CH92"/>
  <c r="DY91"/>
  <c r="DI91"/>
  <c r="CS91"/>
  <c r="CC91"/>
  <c r="EB91"/>
  <c r="DL91"/>
  <c r="CV91"/>
  <c r="CF91"/>
  <c r="EA91"/>
  <c r="DK91"/>
  <c r="CU91"/>
  <c r="CE91"/>
  <c r="DO87"/>
  <c r="BZ92"/>
  <c r="CA91"/>
  <c r="CQ85"/>
  <c r="DV92"/>
  <c r="DE92"/>
  <c r="DV91"/>
  <c r="CW89"/>
  <c r="CU89"/>
  <c r="DH88"/>
  <c r="CA87"/>
  <c r="BZ85"/>
  <c r="CA88"/>
  <c r="DB89"/>
  <c r="DQ88"/>
  <c r="CY87"/>
  <c r="CI85"/>
  <c r="DA89"/>
  <c r="DP88"/>
  <c r="ED85"/>
  <c r="EF90"/>
  <c r="BY86"/>
  <c r="CO86"/>
  <c r="DE86"/>
  <c r="DU86"/>
  <c r="CB86"/>
  <c r="CR86"/>
  <c r="DH86"/>
  <c r="DX86"/>
  <c r="CD86"/>
  <c r="DJ86"/>
  <c r="BZ86"/>
  <c r="DF86"/>
  <c r="CA86"/>
  <c r="DW86"/>
  <c r="DC86"/>
  <c r="EI86"/>
  <c r="CG90"/>
  <c r="CO90"/>
  <c r="DE90"/>
  <c r="DU90"/>
  <c r="EE90"/>
  <c r="CL90"/>
  <c r="DB90"/>
  <c r="DR90"/>
  <c r="EH90"/>
  <c r="CM90"/>
  <c r="DG90"/>
  <c r="EI90"/>
  <c r="CN90"/>
  <c r="DK90"/>
  <c r="DH90"/>
  <c r="CM88"/>
  <c r="DC88"/>
  <c r="DS88"/>
  <c r="EI88"/>
  <c r="CL88"/>
  <c r="DB88"/>
  <c r="DR88"/>
  <c r="EE89"/>
  <c r="DJ89"/>
  <c r="CO89"/>
  <c r="DU88"/>
  <c r="CO88"/>
  <c r="DS87"/>
  <c r="CM87"/>
  <c r="DK85"/>
  <c r="CC87"/>
  <c r="CS87"/>
  <c r="DI87"/>
  <c r="DY87"/>
  <c r="CF87"/>
  <c r="CV87"/>
  <c r="DL87"/>
  <c r="EB87"/>
  <c r="DV87"/>
  <c r="CH87"/>
  <c r="BY85"/>
  <c r="CO85"/>
  <c r="DE85"/>
  <c r="DU85"/>
  <c r="CB85"/>
  <c r="CR85"/>
  <c r="DH85"/>
  <c r="DX85"/>
  <c r="CA89"/>
  <c r="CR89"/>
  <c r="DH89"/>
  <c r="DX89"/>
  <c r="EI89"/>
  <c r="DN89"/>
  <c r="CS89"/>
  <c r="EH88"/>
  <c r="DD88"/>
  <c r="EH87"/>
  <c r="DB87"/>
  <c r="EH85"/>
  <c r="DB85"/>
  <c r="DD92"/>
  <c r="CN92"/>
  <c r="CU92"/>
  <c r="CE92"/>
  <c r="CL92"/>
  <c r="EC91"/>
  <c r="DM91"/>
  <c r="CW91"/>
  <c r="CG91"/>
  <c r="EF91"/>
  <c r="DP91"/>
  <c r="CZ91"/>
  <c r="CJ91"/>
  <c r="EE91"/>
  <c r="DO91"/>
  <c r="CY91"/>
  <c r="CI91"/>
  <c r="BY79"/>
  <c r="CC79"/>
  <c r="CG79"/>
  <c r="CK79"/>
  <c r="CO79"/>
  <c r="CS79"/>
  <c r="CW79"/>
  <c r="DA79"/>
  <c r="DE79"/>
  <c r="DI79"/>
  <c r="DM79"/>
  <c r="DQ79"/>
  <c r="DU79"/>
  <c r="DY79"/>
  <c r="EC79"/>
  <c r="EG79"/>
  <c r="CB79"/>
  <c r="CF79"/>
  <c r="CJ79"/>
  <c r="CN79"/>
  <c r="CR79"/>
  <c r="CV79"/>
  <c r="CZ79"/>
  <c r="DD79"/>
  <c r="DH79"/>
  <c r="DL79"/>
  <c r="DP79"/>
  <c r="DT79"/>
  <c r="DX79"/>
  <c r="EB79"/>
  <c r="EF79"/>
  <c r="EJ79"/>
  <c r="CA79"/>
  <c r="CE79"/>
  <c r="CI79"/>
  <c r="CM79"/>
  <c r="CQ79"/>
  <c r="CU79"/>
  <c r="CY79"/>
  <c r="DC79"/>
  <c r="DG79"/>
  <c r="DK79"/>
  <c r="DO79"/>
  <c r="DS79"/>
  <c r="DW79"/>
  <c r="EA79"/>
  <c r="EE79"/>
  <c r="EI79"/>
  <c r="BZ79"/>
  <c r="CD79"/>
  <c r="CH79"/>
  <c r="CL79"/>
  <c r="CP79"/>
  <c r="CT79"/>
  <c r="CX79"/>
  <c r="DB79"/>
  <c r="DF79"/>
  <c r="DJ79"/>
  <c r="DN79"/>
  <c r="DR79"/>
  <c r="DV79"/>
  <c r="DZ79"/>
  <c r="ED79"/>
  <c r="EH79"/>
  <c r="BY75"/>
  <c r="CC75"/>
  <c r="CG75"/>
  <c r="CK75"/>
  <c r="CO75"/>
  <c r="CS75"/>
  <c r="CW75"/>
  <c r="DA75"/>
  <c r="DE75"/>
  <c r="DI75"/>
  <c r="DM75"/>
  <c r="DQ75"/>
  <c r="DU75"/>
  <c r="DY75"/>
  <c r="EC75"/>
  <c r="EG75"/>
  <c r="CB75"/>
  <c r="CF75"/>
  <c r="CJ75"/>
  <c r="CN75"/>
  <c r="CR75"/>
  <c r="CV75"/>
  <c r="CZ75"/>
  <c r="DD75"/>
  <c r="DH75"/>
  <c r="DL75"/>
  <c r="DP75"/>
  <c r="DT75"/>
  <c r="DX75"/>
  <c r="EB75"/>
  <c r="EF75"/>
  <c r="EJ75"/>
  <c r="CA75"/>
  <c r="CE75"/>
  <c r="CI75"/>
  <c r="CM75"/>
  <c r="CQ75"/>
  <c r="CU75"/>
  <c r="CY75"/>
  <c r="DC75"/>
  <c r="DG75"/>
  <c r="DK75"/>
  <c r="DO75"/>
  <c r="DS75"/>
  <c r="DW75"/>
  <c r="EA75"/>
  <c r="EE75"/>
  <c r="EI75"/>
  <c r="BZ75"/>
  <c r="CD75"/>
  <c r="CH75"/>
  <c r="CL75"/>
  <c r="CP75"/>
  <c r="CT75"/>
  <c r="CX75"/>
  <c r="DB75"/>
  <c r="DF75"/>
  <c r="DJ75"/>
  <c r="DN75"/>
  <c r="DR75"/>
  <c r="DV75"/>
  <c r="DZ75"/>
  <c r="ED75"/>
  <c r="EH75"/>
  <c r="BY71"/>
  <c r="CC71"/>
  <c r="CG71"/>
  <c r="CK71"/>
  <c r="CO71"/>
  <c r="CS71"/>
  <c r="CW71"/>
  <c r="DA71"/>
  <c r="DE71"/>
  <c r="DI71"/>
  <c r="DM71"/>
  <c r="DQ71"/>
  <c r="DU71"/>
  <c r="DY71"/>
  <c r="EC71"/>
  <c r="EG71"/>
  <c r="CB71"/>
  <c r="CF71"/>
  <c r="CJ71"/>
  <c r="CN71"/>
  <c r="CR71"/>
  <c r="CV71"/>
  <c r="CZ71"/>
  <c r="DD71"/>
  <c r="DH71"/>
  <c r="DL71"/>
  <c r="DP71"/>
  <c r="DT71"/>
  <c r="DX71"/>
  <c r="EB71"/>
  <c r="EF71"/>
  <c r="EJ71"/>
  <c r="CA71"/>
  <c r="CE71"/>
  <c r="CI71"/>
  <c r="CM71"/>
  <c r="CQ71"/>
  <c r="CU71"/>
  <c r="CY71"/>
  <c r="DC71"/>
  <c r="DG71"/>
  <c r="DK71"/>
  <c r="DO71"/>
  <c r="DS71"/>
  <c r="DW71"/>
  <c r="EA71"/>
  <c r="EE71"/>
  <c r="EI71"/>
  <c r="BZ71"/>
  <c r="CD71"/>
  <c r="CH71"/>
  <c r="CL71"/>
  <c r="CP71"/>
  <c r="CT71"/>
  <c r="CX71"/>
  <c r="DB71"/>
  <c r="DF71"/>
  <c r="DJ71"/>
  <c r="DN71"/>
  <c r="DR71"/>
  <c r="DV71"/>
  <c r="DZ71"/>
  <c r="ED71"/>
  <c r="EH71"/>
  <c r="BY67"/>
  <c r="CC67"/>
  <c r="CG67"/>
  <c r="CK67"/>
  <c r="CO67"/>
  <c r="CS67"/>
  <c r="CW67"/>
  <c r="DA67"/>
  <c r="DE67"/>
  <c r="DI67"/>
  <c r="DM67"/>
  <c r="DQ67"/>
  <c r="DU67"/>
  <c r="DY67"/>
  <c r="EC67"/>
  <c r="EG67"/>
  <c r="CB67"/>
  <c r="CF67"/>
  <c r="CJ67"/>
  <c r="CN67"/>
  <c r="CR67"/>
  <c r="CV67"/>
  <c r="CZ67"/>
  <c r="DD67"/>
  <c r="DH67"/>
  <c r="DL67"/>
  <c r="DP67"/>
  <c r="DT67"/>
  <c r="DX67"/>
  <c r="EB67"/>
  <c r="EF67"/>
  <c r="EJ67"/>
  <c r="CA67"/>
  <c r="CE67"/>
  <c r="CI67"/>
  <c r="CM67"/>
  <c r="CQ67"/>
  <c r="CU67"/>
  <c r="CY67"/>
  <c r="DC67"/>
  <c r="DG67"/>
  <c r="DK67"/>
  <c r="DO67"/>
  <c r="DS67"/>
  <c r="DW67"/>
  <c r="EA67"/>
  <c r="EE67"/>
  <c r="EI67"/>
  <c r="BZ67"/>
  <c r="CD67"/>
  <c r="CH67"/>
  <c r="CL67"/>
  <c r="CP67"/>
  <c r="CT67"/>
  <c r="CX67"/>
  <c r="DB67"/>
  <c r="DF67"/>
  <c r="DJ67"/>
  <c r="DN67"/>
  <c r="DR67"/>
  <c r="DV67"/>
  <c r="DZ67"/>
  <c r="ED67"/>
  <c r="EH67"/>
  <c r="BY63"/>
  <c r="CC63"/>
  <c r="CG63"/>
  <c r="CK63"/>
  <c r="CO63"/>
  <c r="CS63"/>
  <c r="CW63"/>
  <c r="DA63"/>
  <c r="DE63"/>
  <c r="DI63"/>
  <c r="DM63"/>
  <c r="DQ63"/>
  <c r="DU63"/>
  <c r="DY63"/>
  <c r="EC63"/>
  <c r="EG63"/>
  <c r="CB63"/>
  <c r="CF63"/>
  <c r="CJ63"/>
  <c r="CN63"/>
  <c r="CR63"/>
  <c r="CV63"/>
  <c r="CZ63"/>
  <c r="DD63"/>
  <c r="DH63"/>
  <c r="DL63"/>
  <c r="DP63"/>
  <c r="DT63"/>
  <c r="DX63"/>
  <c r="EB63"/>
  <c r="EF63"/>
  <c r="EJ63"/>
  <c r="CA63"/>
  <c r="CE63"/>
  <c r="CI63"/>
  <c r="CM63"/>
  <c r="CQ63"/>
  <c r="CU63"/>
  <c r="CY63"/>
  <c r="DC63"/>
  <c r="DG63"/>
  <c r="DK63"/>
  <c r="DO63"/>
  <c r="DS63"/>
  <c r="DW63"/>
  <c r="EA63"/>
  <c r="EE63"/>
  <c r="EI63"/>
  <c r="BZ63"/>
  <c r="CD63"/>
  <c r="CH63"/>
  <c r="CL63"/>
  <c r="CP63"/>
  <c r="CT63"/>
  <c r="CX63"/>
  <c r="DB63"/>
  <c r="DF63"/>
  <c r="DJ63"/>
  <c r="DN63"/>
  <c r="DR63"/>
  <c r="DV63"/>
  <c r="DZ63"/>
  <c r="ED63"/>
  <c r="EH63"/>
  <c r="BY59"/>
  <c r="CC59"/>
  <c r="CG59"/>
  <c r="CK59"/>
  <c r="CO59"/>
  <c r="CS59"/>
  <c r="CW59"/>
  <c r="DA59"/>
  <c r="DE59"/>
  <c r="DI59"/>
  <c r="DM59"/>
  <c r="DQ59"/>
  <c r="DU59"/>
  <c r="DY59"/>
  <c r="EC59"/>
  <c r="EG59"/>
  <c r="CB59"/>
  <c r="CF59"/>
  <c r="CJ59"/>
  <c r="CN59"/>
  <c r="CR59"/>
  <c r="CV59"/>
  <c r="CZ59"/>
  <c r="DD59"/>
  <c r="DH59"/>
  <c r="DL59"/>
  <c r="DP59"/>
  <c r="DT59"/>
  <c r="DX59"/>
  <c r="EB59"/>
  <c r="EF59"/>
  <c r="EJ59"/>
  <c r="CA59"/>
  <c r="CE59"/>
  <c r="CI59"/>
  <c r="CM59"/>
  <c r="CQ59"/>
  <c r="CU59"/>
  <c r="CY59"/>
  <c r="DC59"/>
  <c r="DG59"/>
  <c r="DK59"/>
  <c r="DO59"/>
  <c r="DS59"/>
  <c r="DW59"/>
  <c r="EA59"/>
  <c r="EE59"/>
  <c r="EI59"/>
  <c r="BZ59"/>
  <c r="CD59"/>
  <c r="CH59"/>
  <c r="CL59"/>
  <c r="CP59"/>
  <c r="CT59"/>
  <c r="CX59"/>
  <c r="DB59"/>
  <c r="DF59"/>
  <c r="DJ59"/>
  <c r="DN59"/>
  <c r="DR59"/>
  <c r="DV59"/>
  <c r="DZ59"/>
  <c r="ED59"/>
  <c r="EH59"/>
  <c r="BY54"/>
  <c r="CC54"/>
  <c r="CG54"/>
  <c r="CK54"/>
  <c r="CO54"/>
  <c r="CS54"/>
  <c r="CW54"/>
  <c r="DA54"/>
  <c r="DE54"/>
  <c r="DI54"/>
  <c r="DM54"/>
  <c r="DQ54"/>
  <c r="DU54"/>
  <c r="DY54"/>
  <c r="EC54"/>
  <c r="EG54"/>
  <c r="CB54"/>
  <c r="CF54"/>
  <c r="CJ54"/>
  <c r="CN54"/>
  <c r="CR54"/>
  <c r="CV54"/>
  <c r="CZ54"/>
  <c r="DD54"/>
  <c r="DH54"/>
  <c r="DL54"/>
  <c r="DP54"/>
  <c r="DT54"/>
  <c r="DX54"/>
  <c r="EB54"/>
  <c r="EF54"/>
  <c r="EJ54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D54"/>
  <c r="CH54"/>
  <c r="CL54"/>
  <c r="CP54"/>
  <c r="CT54"/>
  <c r="CX54"/>
  <c r="DB54"/>
  <c r="DF54"/>
  <c r="DJ54"/>
  <c r="DN54"/>
  <c r="DR54"/>
  <c r="DV54"/>
  <c r="DZ54"/>
  <c r="ED54"/>
  <c r="EH54"/>
  <c r="BZ50"/>
  <c r="CD50"/>
  <c r="CH50"/>
  <c r="CL50"/>
  <c r="CP50"/>
  <c r="CT50"/>
  <c r="CX50"/>
  <c r="DB50"/>
  <c r="DF50"/>
  <c r="DJ50"/>
  <c r="DN50"/>
  <c r="DR50"/>
  <c r="DV50"/>
  <c r="CB50"/>
  <c r="CF50"/>
  <c r="CJ50"/>
  <c r="CN50"/>
  <c r="CR50"/>
  <c r="CV50"/>
  <c r="CZ50"/>
  <c r="DD50"/>
  <c r="DH50"/>
  <c r="DL50"/>
  <c r="DP50"/>
  <c r="BY50"/>
  <c r="CG50"/>
  <c r="CO50"/>
  <c r="CW50"/>
  <c r="DE50"/>
  <c r="DM50"/>
  <c r="DT50"/>
  <c r="DY50"/>
  <c r="EC50"/>
  <c r="EG50"/>
  <c r="CE50"/>
  <c r="CM50"/>
  <c r="CU50"/>
  <c r="DC50"/>
  <c r="DK50"/>
  <c r="DS50"/>
  <c r="DX50"/>
  <c r="EB50"/>
  <c r="EF50"/>
  <c r="EJ50"/>
  <c r="CC50"/>
  <c r="CK50"/>
  <c r="CS50"/>
  <c r="DA50"/>
  <c r="DI50"/>
  <c r="DQ50"/>
  <c r="DW50"/>
  <c r="EA50"/>
  <c r="EE50"/>
  <c r="EI50"/>
  <c r="CA50"/>
  <c r="CI50"/>
  <c r="CQ50"/>
  <c r="CY50"/>
  <c r="DG50"/>
  <c r="DO50"/>
  <c r="DU50"/>
  <c r="DZ50"/>
  <c r="ED50"/>
  <c r="EH50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CB46"/>
  <c r="CF46"/>
  <c r="CJ46"/>
  <c r="CN46"/>
  <c r="CR46"/>
  <c r="CV46"/>
  <c r="CZ46"/>
  <c r="DD46"/>
  <c r="DH46"/>
  <c r="DL46"/>
  <c r="DP46"/>
  <c r="DT46"/>
  <c r="DX46"/>
  <c r="EB46"/>
  <c r="EF46"/>
  <c r="EJ46"/>
  <c r="CA46"/>
  <c r="CE46"/>
  <c r="CI46"/>
  <c r="CM46"/>
  <c r="CQ46"/>
  <c r="CU46"/>
  <c r="CY46"/>
  <c r="DC46"/>
  <c r="DG46"/>
  <c r="DK46"/>
  <c r="DO46"/>
  <c r="DS46"/>
  <c r="DW46"/>
  <c r="EA46"/>
  <c r="EE46"/>
  <c r="EI46"/>
  <c r="BZ42"/>
  <c r="CD42"/>
  <c r="CH42"/>
  <c r="CL42"/>
  <c r="CP42"/>
  <c r="CT42"/>
  <c r="CX42"/>
  <c r="DB42"/>
  <c r="DF42"/>
  <c r="DJ42"/>
  <c r="DN42"/>
  <c r="DR42"/>
  <c r="DV42"/>
  <c r="DZ42"/>
  <c r="ED42"/>
  <c r="EH42"/>
  <c r="BY42"/>
  <c r="CC42"/>
  <c r="CG42"/>
  <c r="CK42"/>
  <c r="CO42"/>
  <c r="CS42"/>
  <c r="CW42"/>
  <c r="DA42"/>
  <c r="DE42"/>
  <c r="DI42"/>
  <c r="DM42"/>
  <c r="DQ42"/>
  <c r="DU42"/>
  <c r="DY42"/>
  <c r="EC42"/>
  <c r="EG42"/>
  <c r="CB42"/>
  <c r="CF42"/>
  <c r="CJ42"/>
  <c r="CN42"/>
  <c r="CR42"/>
  <c r="CV42"/>
  <c r="CZ42"/>
  <c r="DD42"/>
  <c r="DH42"/>
  <c r="DL42"/>
  <c r="DP42"/>
  <c r="DT42"/>
  <c r="DX42"/>
  <c r="EB42"/>
  <c r="EF42"/>
  <c r="EJ42"/>
  <c r="CA42"/>
  <c r="CE42"/>
  <c r="CI42"/>
  <c r="CM42"/>
  <c r="CQ42"/>
  <c r="CU42"/>
  <c r="CY42"/>
  <c r="DC42"/>
  <c r="DG42"/>
  <c r="DK42"/>
  <c r="DO42"/>
  <c r="DS42"/>
  <c r="DW42"/>
  <c r="EA42"/>
  <c r="EE42"/>
  <c r="EI42"/>
  <c r="BZ38"/>
  <c r="CD38"/>
  <c r="CH38"/>
  <c r="CL38"/>
  <c r="CP38"/>
  <c r="CT38"/>
  <c r="CX38"/>
  <c r="DB38"/>
  <c r="DF38"/>
  <c r="DJ38"/>
  <c r="DN38"/>
  <c r="DR38"/>
  <c r="DV38"/>
  <c r="DZ38"/>
  <c r="ED38"/>
  <c r="EH38"/>
  <c r="BY38"/>
  <c r="CC38"/>
  <c r="CG38"/>
  <c r="CK38"/>
  <c r="CO38"/>
  <c r="CS38"/>
  <c r="CW38"/>
  <c r="DA38"/>
  <c r="DE38"/>
  <c r="DI38"/>
  <c r="DM38"/>
  <c r="DQ38"/>
  <c r="DU38"/>
  <c r="DY38"/>
  <c r="EC38"/>
  <c r="EG38"/>
  <c r="CB38"/>
  <c r="CF38"/>
  <c r="CJ38"/>
  <c r="CN38"/>
  <c r="CR38"/>
  <c r="CV38"/>
  <c r="CZ38"/>
  <c r="DD38"/>
  <c r="DH38"/>
  <c r="DL38"/>
  <c r="DP38"/>
  <c r="DT38"/>
  <c r="DX38"/>
  <c r="EB38"/>
  <c r="EF38"/>
  <c r="EJ38"/>
  <c r="CA38"/>
  <c r="CE38"/>
  <c r="CI38"/>
  <c r="CM38"/>
  <c r="CQ38"/>
  <c r="CU38"/>
  <c r="CY38"/>
  <c r="DC38"/>
  <c r="DG38"/>
  <c r="DK38"/>
  <c r="DO38"/>
  <c r="DS38"/>
  <c r="DW38"/>
  <c r="EA38"/>
  <c r="EE38"/>
  <c r="EI38"/>
  <c r="BZ34"/>
  <c r="CD34"/>
  <c r="CH34"/>
  <c r="CL34"/>
  <c r="CP34"/>
  <c r="CT34"/>
  <c r="CX34"/>
  <c r="DB34"/>
  <c r="DF34"/>
  <c r="DJ34"/>
  <c r="DN34"/>
  <c r="DR34"/>
  <c r="DV34"/>
  <c r="DZ34"/>
  <c r="BY34"/>
  <c r="CC34"/>
  <c r="CG34"/>
  <c r="CK34"/>
  <c r="CO34"/>
  <c r="CS34"/>
  <c r="CW34"/>
  <c r="DA34"/>
  <c r="DE34"/>
  <c r="DI34"/>
  <c r="CB34"/>
  <c r="CF34"/>
  <c r="CJ34"/>
  <c r="CN34"/>
  <c r="CR34"/>
  <c r="CV34"/>
  <c r="CZ34"/>
  <c r="DD34"/>
  <c r="DH34"/>
  <c r="CA34"/>
  <c r="CE34"/>
  <c r="CI34"/>
  <c r="CM34"/>
  <c r="CQ34"/>
  <c r="CU34"/>
  <c r="CY34"/>
  <c r="DC34"/>
  <c r="DG34"/>
  <c r="DK34"/>
  <c r="DO34"/>
  <c r="DS34"/>
  <c r="DW34"/>
  <c r="DQ34"/>
  <c r="DY34"/>
  <c r="ED34"/>
  <c r="EH34"/>
  <c r="DP34"/>
  <c r="DX34"/>
  <c r="EC34"/>
  <c r="EG34"/>
  <c r="DM34"/>
  <c r="DU34"/>
  <c r="EB34"/>
  <c r="EF34"/>
  <c r="EJ34"/>
  <c r="DL34"/>
  <c r="DT34"/>
  <c r="EA34"/>
  <c r="EE34"/>
  <c r="EI34"/>
  <c r="BZ30"/>
  <c r="CD30"/>
  <c r="CH30"/>
  <c r="CL30"/>
  <c r="CP30"/>
  <c r="CT30"/>
  <c r="CX30"/>
  <c r="DB30"/>
  <c r="DF30"/>
  <c r="DJ30"/>
  <c r="DN30"/>
  <c r="DR30"/>
  <c r="DV30"/>
  <c r="DZ30"/>
  <c r="ED30"/>
  <c r="EH30"/>
  <c r="BY30"/>
  <c r="CC30"/>
  <c r="CG30"/>
  <c r="CK30"/>
  <c r="CO30"/>
  <c r="CS30"/>
  <c r="CW30"/>
  <c r="DA30"/>
  <c r="DE30"/>
  <c r="DI30"/>
  <c r="DM30"/>
  <c r="DQ30"/>
  <c r="DU30"/>
  <c r="DY30"/>
  <c r="EC30"/>
  <c r="EG30"/>
  <c r="CB30"/>
  <c r="CF30"/>
  <c r="CJ30"/>
  <c r="CN30"/>
  <c r="CR30"/>
  <c r="CV30"/>
  <c r="CZ30"/>
  <c r="DD30"/>
  <c r="DH30"/>
  <c r="DL30"/>
  <c r="DP30"/>
  <c r="DT30"/>
  <c r="DX30"/>
  <c r="EB30"/>
  <c r="EF30"/>
  <c r="EJ30"/>
  <c r="CA30"/>
  <c r="CE30"/>
  <c r="CI30"/>
  <c r="CM30"/>
  <c r="CQ30"/>
  <c r="CU30"/>
  <c r="CY30"/>
  <c r="DC30"/>
  <c r="DG30"/>
  <c r="DK30"/>
  <c r="DO30"/>
  <c r="DS30"/>
  <c r="DW30"/>
  <c r="EA30"/>
  <c r="EE30"/>
  <c r="EI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CB26"/>
  <c r="CF26"/>
  <c r="CJ26"/>
  <c r="CN26"/>
  <c r="CR26"/>
  <c r="CV26"/>
  <c r="CZ26"/>
  <c r="DD26"/>
  <c r="DH26"/>
  <c r="DL26"/>
  <c r="DP26"/>
  <c r="DT26"/>
  <c r="DX26"/>
  <c r="EB26"/>
  <c r="EF26"/>
  <c r="EJ26"/>
  <c r="CA26"/>
  <c r="CE26"/>
  <c r="CI26"/>
  <c r="CM26"/>
  <c r="CQ26"/>
  <c r="CU26"/>
  <c r="CY26"/>
  <c r="DC26"/>
  <c r="DG26"/>
  <c r="DK26"/>
  <c r="DO26"/>
  <c r="DS26"/>
  <c r="DW26"/>
  <c r="EA26"/>
  <c r="EE26"/>
  <c r="EI26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B22"/>
  <c r="CF22"/>
  <c r="CJ22"/>
  <c r="CN22"/>
  <c r="CR22"/>
  <c r="CV22"/>
  <c r="CZ22"/>
  <c r="DD22"/>
  <c r="DH22"/>
  <c r="DL22"/>
  <c r="DP22"/>
  <c r="DT22"/>
  <c r="DX22"/>
  <c r="EB22"/>
  <c r="EF22"/>
  <c r="EJ22"/>
  <c r="CA22"/>
  <c r="CE22"/>
  <c r="CI22"/>
  <c r="CM22"/>
  <c r="CQ22"/>
  <c r="CU22"/>
  <c r="CY22"/>
  <c r="DC22"/>
  <c r="DG22"/>
  <c r="DK22"/>
  <c r="DO22"/>
  <c r="DS22"/>
  <c r="DW22"/>
  <c r="EA22"/>
  <c r="EE22"/>
  <c r="EI22"/>
  <c r="BZ18"/>
  <c r="CD18"/>
  <c r="CH18"/>
  <c r="CL18"/>
  <c r="CP18"/>
  <c r="CT18"/>
  <c r="CX18"/>
  <c r="DB18"/>
  <c r="DF18"/>
  <c r="DJ18"/>
  <c r="DN18"/>
  <c r="DR18"/>
  <c r="DV18"/>
  <c r="DZ18"/>
  <c r="ED18"/>
  <c r="EH18"/>
  <c r="BY18"/>
  <c r="CC18"/>
  <c r="CG18"/>
  <c r="CK18"/>
  <c r="CO18"/>
  <c r="CS18"/>
  <c r="CW18"/>
  <c r="DA18"/>
  <c r="DE18"/>
  <c r="DI18"/>
  <c r="DM18"/>
  <c r="DQ18"/>
  <c r="DU18"/>
  <c r="DY18"/>
  <c r="EC18"/>
  <c r="EG18"/>
  <c r="CB18"/>
  <c r="CF18"/>
  <c r="CJ18"/>
  <c r="CN18"/>
  <c r="CR18"/>
  <c r="CV18"/>
  <c r="CZ18"/>
  <c r="DD18"/>
  <c r="DH18"/>
  <c r="DL18"/>
  <c r="DP18"/>
  <c r="CA18"/>
  <c r="CE18"/>
  <c r="CI18"/>
  <c r="CM18"/>
  <c r="CQ18"/>
  <c r="CU18"/>
  <c r="CY18"/>
  <c r="DC18"/>
  <c r="DG18"/>
  <c r="DK18"/>
  <c r="DO18"/>
  <c r="DX18"/>
  <c r="EF18"/>
  <c r="DW18"/>
  <c r="EE18"/>
  <c r="DT18"/>
  <c r="EB18"/>
  <c r="EJ18"/>
  <c r="DS18"/>
  <c r="EA18"/>
  <c r="EI18"/>
  <c r="BZ14"/>
  <c r="CD14"/>
  <c r="CH14"/>
  <c r="CL14"/>
  <c r="CP14"/>
  <c r="CT14"/>
  <c r="CX14"/>
  <c r="DB14"/>
  <c r="DF14"/>
  <c r="DJ14"/>
  <c r="DN14"/>
  <c r="DR14"/>
  <c r="DV14"/>
  <c r="DZ14"/>
  <c r="ED14"/>
  <c r="EH14"/>
  <c r="BY14"/>
  <c r="CC14"/>
  <c r="CG14"/>
  <c r="CK14"/>
  <c r="CO14"/>
  <c r="CS14"/>
  <c r="CW14"/>
  <c r="DA14"/>
  <c r="DE14"/>
  <c r="DI14"/>
  <c r="DM14"/>
  <c r="DQ14"/>
  <c r="DU14"/>
  <c r="DY14"/>
  <c r="EC14"/>
  <c r="EG14"/>
  <c r="CB14"/>
  <c r="CF14"/>
  <c r="CJ14"/>
  <c r="CN14"/>
  <c r="CR14"/>
  <c r="CV14"/>
  <c r="CZ14"/>
  <c r="DD14"/>
  <c r="DH14"/>
  <c r="DL14"/>
  <c r="DP14"/>
  <c r="DT14"/>
  <c r="DX14"/>
  <c r="EB14"/>
  <c r="EF14"/>
  <c r="EJ14"/>
  <c r="CA14"/>
  <c r="CE14"/>
  <c r="CI14"/>
  <c r="CM14"/>
  <c r="CQ14"/>
  <c r="CU14"/>
  <c r="CY14"/>
  <c r="DC14"/>
  <c r="DG14"/>
  <c r="DK14"/>
  <c r="DO14"/>
  <c r="DS14"/>
  <c r="DW14"/>
  <c r="EA14"/>
  <c r="EE14"/>
  <c r="EI14"/>
  <c r="BZ10"/>
  <c r="CD10"/>
  <c r="CH10"/>
  <c r="CL10"/>
  <c r="CP10"/>
  <c r="CT10"/>
  <c r="CX10"/>
  <c r="DB10"/>
  <c r="DF10"/>
  <c r="DJ10"/>
  <c r="DN10"/>
  <c r="DR10"/>
  <c r="DV10"/>
  <c r="DZ10"/>
  <c r="ED10"/>
  <c r="EH10"/>
  <c r="BY10"/>
  <c r="CC10"/>
  <c r="CG10"/>
  <c r="CK10"/>
  <c r="CO10"/>
  <c r="CS10"/>
  <c r="CW10"/>
  <c r="DA10"/>
  <c r="DE10"/>
  <c r="DI10"/>
  <c r="DM10"/>
  <c r="DQ10"/>
  <c r="DU10"/>
  <c r="DY10"/>
  <c r="EC10"/>
  <c r="EG10"/>
  <c r="CB10"/>
  <c r="CF10"/>
  <c r="CJ10"/>
  <c r="CN10"/>
  <c r="CR10"/>
  <c r="CV10"/>
  <c r="CZ10"/>
  <c r="DD10"/>
  <c r="DH10"/>
  <c r="DL10"/>
  <c r="DP10"/>
  <c r="DT10"/>
  <c r="DX10"/>
  <c r="EB10"/>
  <c r="EF10"/>
  <c r="EJ10"/>
  <c r="CA10"/>
  <c r="CE10"/>
  <c r="CI10"/>
  <c r="CM10"/>
  <c r="CQ10"/>
  <c r="CU10"/>
  <c r="CY10"/>
  <c r="DC10"/>
  <c r="DG10"/>
  <c r="DK10"/>
  <c r="DO10"/>
  <c r="DS10"/>
  <c r="DW10"/>
  <c r="EA10"/>
  <c r="EE10"/>
  <c r="EI10"/>
  <c r="BZ6"/>
  <c r="CD6"/>
  <c r="CH6"/>
  <c r="CL6"/>
  <c r="CP6"/>
  <c r="CT6"/>
  <c r="CX6"/>
  <c r="DB6"/>
  <c r="DF6"/>
  <c r="DJ6"/>
  <c r="DN6"/>
  <c r="DR6"/>
  <c r="DV6"/>
  <c r="DZ6"/>
  <c r="ED6"/>
  <c r="EH6"/>
  <c r="BY6"/>
  <c r="CC6"/>
  <c r="CG6"/>
  <c r="CK6"/>
  <c r="CO6"/>
  <c r="CS6"/>
  <c r="CW6"/>
  <c r="DA6"/>
  <c r="DE6"/>
  <c r="DI6"/>
  <c r="DM6"/>
  <c r="DQ6"/>
  <c r="DU6"/>
  <c r="DY6"/>
  <c r="EC6"/>
  <c r="EG6"/>
  <c r="CB6"/>
  <c r="CF6"/>
  <c r="CJ6"/>
  <c r="CN6"/>
  <c r="CR6"/>
  <c r="CV6"/>
  <c r="CZ6"/>
  <c r="DD6"/>
  <c r="DH6"/>
  <c r="DL6"/>
  <c r="DP6"/>
  <c r="DT6"/>
  <c r="DX6"/>
  <c r="EB6"/>
  <c r="EF6"/>
  <c r="EJ6"/>
  <c r="CA6"/>
  <c r="CE6"/>
  <c r="CI6"/>
  <c r="CM6"/>
  <c r="CQ6"/>
  <c r="CU6"/>
  <c r="CY6"/>
  <c r="DC6"/>
  <c r="DG6"/>
  <c r="DK6"/>
  <c r="DO6"/>
  <c r="DS6"/>
  <c r="DW6"/>
  <c r="EA6"/>
  <c r="EE6"/>
  <c r="EI6"/>
  <c r="BY80"/>
  <c r="CC80"/>
  <c r="CG80"/>
  <c r="CK80"/>
  <c r="CO80"/>
  <c r="CS80"/>
  <c r="CW80"/>
  <c r="DA80"/>
  <c r="DE80"/>
  <c r="DI80"/>
  <c r="DM80"/>
  <c r="DQ80"/>
  <c r="DU80"/>
  <c r="DY80"/>
  <c r="EC80"/>
  <c r="EG80"/>
  <c r="CB80"/>
  <c r="CF80"/>
  <c r="CJ80"/>
  <c r="CN80"/>
  <c r="CR80"/>
  <c r="CV80"/>
  <c r="CZ80"/>
  <c r="DD80"/>
  <c r="DH80"/>
  <c r="DL80"/>
  <c r="DP80"/>
  <c r="DT80"/>
  <c r="DX80"/>
  <c r="EB80"/>
  <c r="EF80"/>
  <c r="EJ80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D80"/>
  <c r="CH80"/>
  <c r="CL80"/>
  <c r="CP80"/>
  <c r="CT80"/>
  <c r="CX80"/>
  <c r="DB80"/>
  <c r="DF80"/>
  <c r="DJ80"/>
  <c r="DN80"/>
  <c r="DR80"/>
  <c r="DV80"/>
  <c r="DZ80"/>
  <c r="ED80"/>
  <c r="EH80"/>
  <c r="BY76"/>
  <c r="CC76"/>
  <c r="CG76"/>
  <c r="CK76"/>
  <c r="CO76"/>
  <c r="CS76"/>
  <c r="CW76"/>
  <c r="DA76"/>
  <c r="DE76"/>
  <c r="DI76"/>
  <c r="DM76"/>
  <c r="DQ76"/>
  <c r="DU76"/>
  <c r="DY76"/>
  <c r="EC76"/>
  <c r="EG76"/>
  <c r="CB76"/>
  <c r="CF76"/>
  <c r="CJ76"/>
  <c r="CN76"/>
  <c r="CR76"/>
  <c r="CV76"/>
  <c r="CZ76"/>
  <c r="DD76"/>
  <c r="DH76"/>
  <c r="DL76"/>
  <c r="DP76"/>
  <c r="DT76"/>
  <c r="DX76"/>
  <c r="EB76"/>
  <c r="EF76"/>
  <c r="EJ76"/>
  <c r="CA76"/>
  <c r="CE76"/>
  <c r="CI76"/>
  <c r="CM76"/>
  <c r="CQ76"/>
  <c r="CU76"/>
  <c r="CY76"/>
  <c r="DC76"/>
  <c r="DG76"/>
  <c r="DK76"/>
  <c r="DO76"/>
  <c r="DS76"/>
  <c r="DW76"/>
  <c r="EA76"/>
  <c r="EE76"/>
  <c r="EI76"/>
  <c r="BZ76"/>
  <c r="CD76"/>
  <c r="CH76"/>
  <c r="CL76"/>
  <c r="CP76"/>
  <c r="CT76"/>
  <c r="CX76"/>
  <c r="DB76"/>
  <c r="DF76"/>
  <c r="DJ76"/>
  <c r="DN76"/>
  <c r="DR76"/>
  <c r="DV76"/>
  <c r="DZ76"/>
  <c r="ED76"/>
  <c r="EH76"/>
  <c r="BY72"/>
  <c r="CC72"/>
  <c r="CG72"/>
  <c r="CK72"/>
  <c r="CO72"/>
  <c r="CS72"/>
  <c r="CW72"/>
  <c r="DA72"/>
  <c r="DE72"/>
  <c r="DI72"/>
  <c r="DM72"/>
  <c r="DQ72"/>
  <c r="DU72"/>
  <c r="DY72"/>
  <c r="EC72"/>
  <c r="EG72"/>
  <c r="CB72"/>
  <c r="CF72"/>
  <c r="CJ72"/>
  <c r="CN72"/>
  <c r="CR72"/>
  <c r="CV72"/>
  <c r="CZ72"/>
  <c r="DD72"/>
  <c r="DH72"/>
  <c r="DL72"/>
  <c r="DP72"/>
  <c r="DT72"/>
  <c r="DX72"/>
  <c r="EB72"/>
  <c r="EF72"/>
  <c r="EJ72"/>
  <c r="CA72"/>
  <c r="CE72"/>
  <c r="CI72"/>
  <c r="CM72"/>
  <c r="CQ72"/>
  <c r="CU72"/>
  <c r="CY72"/>
  <c r="DC72"/>
  <c r="DG72"/>
  <c r="DK72"/>
  <c r="DO72"/>
  <c r="DS72"/>
  <c r="DW72"/>
  <c r="EA72"/>
  <c r="EE72"/>
  <c r="EI72"/>
  <c r="BZ72"/>
  <c r="CD72"/>
  <c r="CH72"/>
  <c r="CL72"/>
  <c r="CP72"/>
  <c r="CT72"/>
  <c r="CX72"/>
  <c r="DB72"/>
  <c r="DF72"/>
  <c r="DJ72"/>
  <c r="DN72"/>
  <c r="DR72"/>
  <c r="DV72"/>
  <c r="DZ72"/>
  <c r="ED72"/>
  <c r="EH72"/>
  <c r="BY68"/>
  <c r="CC68"/>
  <c r="CG68"/>
  <c r="CK68"/>
  <c r="CO68"/>
  <c r="CS68"/>
  <c r="CW68"/>
  <c r="DA68"/>
  <c r="DE68"/>
  <c r="DI68"/>
  <c r="DM68"/>
  <c r="DQ68"/>
  <c r="DU68"/>
  <c r="DY68"/>
  <c r="EC68"/>
  <c r="EG68"/>
  <c r="CB68"/>
  <c r="CF68"/>
  <c r="CJ68"/>
  <c r="CN68"/>
  <c r="CR68"/>
  <c r="CV68"/>
  <c r="CZ68"/>
  <c r="DD68"/>
  <c r="DH68"/>
  <c r="DL68"/>
  <c r="DP68"/>
  <c r="DT68"/>
  <c r="DX68"/>
  <c r="EB68"/>
  <c r="EF68"/>
  <c r="EJ68"/>
  <c r="CA68"/>
  <c r="CE68"/>
  <c r="CI68"/>
  <c r="CM68"/>
  <c r="CQ68"/>
  <c r="CU68"/>
  <c r="CY68"/>
  <c r="DC68"/>
  <c r="DG68"/>
  <c r="DK68"/>
  <c r="DO68"/>
  <c r="DS68"/>
  <c r="DW68"/>
  <c r="EA68"/>
  <c r="EE68"/>
  <c r="EI68"/>
  <c r="BZ68"/>
  <c r="CD68"/>
  <c r="CH68"/>
  <c r="CL68"/>
  <c r="CP68"/>
  <c r="CT68"/>
  <c r="CX68"/>
  <c r="DB68"/>
  <c r="DF68"/>
  <c r="DJ68"/>
  <c r="DN68"/>
  <c r="DR68"/>
  <c r="DV68"/>
  <c r="DZ68"/>
  <c r="ED68"/>
  <c r="EH68"/>
  <c r="BY64"/>
  <c r="CC64"/>
  <c r="CG64"/>
  <c r="CK64"/>
  <c r="CO64"/>
  <c r="CS64"/>
  <c r="CW64"/>
  <c r="DA64"/>
  <c r="DE64"/>
  <c r="DI64"/>
  <c r="DM64"/>
  <c r="DQ64"/>
  <c r="DU64"/>
  <c r="DY64"/>
  <c r="EC64"/>
  <c r="EG64"/>
  <c r="CB64"/>
  <c r="CF64"/>
  <c r="CJ64"/>
  <c r="CN64"/>
  <c r="CR64"/>
  <c r="CV64"/>
  <c r="CZ64"/>
  <c r="DD64"/>
  <c r="DH64"/>
  <c r="DL64"/>
  <c r="DP64"/>
  <c r="DT64"/>
  <c r="DX64"/>
  <c r="EB64"/>
  <c r="EF64"/>
  <c r="EJ64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D64"/>
  <c r="CH64"/>
  <c r="CL64"/>
  <c r="CP64"/>
  <c r="CT64"/>
  <c r="CX64"/>
  <c r="DB64"/>
  <c r="DF64"/>
  <c r="DJ64"/>
  <c r="DN64"/>
  <c r="DR64"/>
  <c r="DV64"/>
  <c r="DZ64"/>
  <c r="ED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CB60"/>
  <c r="CF60"/>
  <c r="CJ60"/>
  <c r="CN60"/>
  <c r="CR60"/>
  <c r="CV60"/>
  <c r="CZ60"/>
  <c r="DD60"/>
  <c r="DH60"/>
  <c r="DL60"/>
  <c r="DP60"/>
  <c r="DT60"/>
  <c r="DX60"/>
  <c r="EB60"/>
  <c r="EF60"/>
  <c r="EJ60"/>
  <c r="CA60"/>
  <c r="CE60"/>
  <c r="CI60"/>
  <c r="CM60"/>
  <c r="CQ60"/>
  <c r="CU60"/>
  <c r="CY60"/>
  <c r="DC60"/>
  <c r="DG60"/>
  <c r="DK60"/>
  <c r="DO60"/>
  <c r="DS60"/>
  <c r="DW60"/>
  <c r="EA60"/>
  <c r="EE60"/>
  <c r="EI60"/>
  <c r="BZ60"/>
  <c r="CD60"/>
  <c r="CH60"/>
  <c r="CL60"/>
  <c r="CP60"/>
  <c r="CT60"/>
  <c r="CX60"/>
  <c r="DB60"/>
  <c r="DF60"/>
  <c r="DJ60"/>
  <c r="DN60"/>
  <c r="DR60"/>
  <c r="DV60"/>
  <c r="DZ60"/>
  <c r="ED60"/>
  <c r="EH60"/>
  <c r="BY55"/>
  <c r="CC55"/>
  <c r="CG55"/>
  <c r="CK55"/>
  <c r="CO55"/>
  <c r="CS55"/>
  <c r="CW55"/>
  <c r="DA55"/>
  <c r="DE55"/>
  <c r="DI55"/>
  <c r="DM55"/>
  <c r="DQ55"/>
  <c r="DU55"/>
  <c r="DY55"/>
  <c r="EC55"/>
  <c r="EG55"/>
  <c r="CB55"/>
  <c r="CF55"/>
  <c r="CJ55"/>
  <c r="CN55"/>
  <c r="CR55"/>
  <c r="CV55"/>
  <c r="CZ55"/>
  <c r="DD55"/>
  <c r="DH55"/>
  <c r="DL55"/>
  <c r="DP55"/>
  <c r="DT55"/>
  <c r="DX55"/>
  <c r="EB55"/>
  <c r="EF55"/>
  <c r="EJ55"/>
  <c r="CA55"/>
  <c r="CE55"/>
  <c r="CI55"/>
  <c r="CM55"/>
  <c r="CQ55"/>
  <c r="CU55"/>
  <c r="CY55"/>
  <c r="DC55"/>
  <c r="DG55"/>
  <c r="DK55"/>
  <c r="DO55"/>
  <c r="DS55"/>
  <c r="DW55"/>
  <c r="EA55"/>
  <c r="EE55"/>
  <c r="EI55"/>
  <c r="BZ55"/>
  <c r="CD55"/>
  <c r="CH55"/>
  <c r="CL55"/>
  <c r="CP55"/>
  <c r="CT55"/>
  <c r="CX55"/>
  <c r="DB55"/>
  <c r="DF55"/>
  <c r="DJ55"/>
  <c r="DN55"/>
  <c r="DR55"/>
  <c r="DV55"/>
  <c r="DZ55"/>
  <c r="ED55"/>
  <c r="EH55"/>
  <c r="BY51"/>
  <c r="CC51"/>
  <c r="CG51"/>
  <c r="CK51"/>
  <c r="CO51"/>
  <c r="CS51"/>
  <c r="CW51"/>
  <c r="DA51"/>
  <c r="DE51"/>
  <c r="DI51"/>
  <c r="DM51"/>
  <c r="DQ51"/>
  <c r="DU51"/>
  <c r="DY51"/>
  <c r="EC51"/>
  <c r="EG51"/>
  <c r="CB51"/>
  <c r="CF51"/>
  <c r="CJ51"/>
  <c r="CN51"/>
  <c r="CR51"/>
  <c r="CV51"/>
  <c r="CZ51"/>
  <c r="DD51"/>
  <c r="DH51"/>
  <c r="DL51"/>
  <c r="DP51"/>
  <c r="DT51"/>
  <c r="DX51"/>
  <c r="EB51"/>
  <c r="EF51"/>
  <c r="EJ51"/>
  <c r="CA51"/>
  <c r="CE51"/>
  <c r="CI51"/>
  <c r="CM51"/>
  <c r="CQ51"/>
  <c r="CU51"/>
  <c r="CY51"/>
  <c r="DC51"/>
  <c r="DG51"/>
  <c r="DK51"/>
  <c r="DO51"/>
  <c r="DS51"/>
  <c r="DW51"/>
  <c r="EA51"/>
  <c r="EE51"/>
  <c r="EI51"/>
  <c r="BZ51"/>
  <c r="CD51"/>
  <c r="CH51"/>
  <c r="CL51"/>
  <c r="CP51"/>
  <c r="CT51"/>
  <c r="CX51"/>
  <c r="DB51"/>
  <c r="DF51"/>
  <c r="DJ51"/>
  <c r="DN51"/>
  <c r="DR51"/>
  <c r="DV51"/>
  <c r="DZ51"/>
  <c r="ED51"/>
  <c r="EH51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CB47"/>
  <c r="CF47"/>
  <c r="CJ47"/>
  <c r="CN47"/>
  <c r="CR47"/>
  <c r="CV47"/>
  <c r="CZ47"/>
  <c r="DD47"/>
  <c r="DH47"/>
  <c r="DL47"/>
  <c r="DP47"/>
  <c r="DT47"/>
  <c r="DX47"/>
  <c r="EB47"/>
  <c r="EF47"/>
  <c r="EJ47"/>
  <c r="CA47"/>
  <c r="CE47"/>
  <c r="CI47"/>
  <c r="CM47"/>
  <c r="CQ47"/>
  <c r="CU47"/>
  <c r="CY47"/>
  <c r="DC47"/>
  <c r="DS47"/>
  <c r="EI47"/>
  <c r="DO47"/>
  <c r="EE47"/>
  <c r="DK47"/>
  <c r="EA47"/>
  <c r="DG47"/>
  <c r="DW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CB43"/>
  <c r="CF43"/>
  <c r="CJ43"/>
  <c r="CN43"/>
  <c r="CR43"/>
  <c r="CV43"/>
  <c r="CZ43"/>
  <c r="DD43"/>
  <c r="DH43"/>
  <c r="DL43"/>
  <c r="DP43"/>
  <c r="DT43"/>
  <c r="DX43"/>
  <c r="EB43"/>
  <c r="EF43"/>
  <c r="EJ43"/>
  <c r="CA43"/>
  <c r="CE43"/>
  <c r="CI43"/>
  <c r="CM43"/>
  <c r="CQ43"/>
  <c r="CU43"/>
  <c r="CY43"/>
  <c r="DC43"/>
  <c r="DG43"/>
  <c r="DK43"/>
  <c r="DO43"/>
  <c r="DS43"/>
  <c r="DW43"/>
  <c r="EA43"/>
  <c r="EE43"/>
  <c r="EI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CB39"/>
  <c r="CF39"/>
  <c r="CJ39"/>
  <c r="CN39"/>
  <c r="CR39"/>
  <c r="CV39"/>
  <c r="CZ39"/>
  <c r="DD39"/>
  <c r="DH39"/>
  <c r="DL39"/>
  <c r="DP39"/>
  <c r="DT39"/>
  <c r="DX39"/>
  <c r="EB39"/>
  <c r="EF39"/>
  <c r="EJ39"/>
  <c r="CA39"/>
  <c r="CE39"/>
  <c r="CI39"/>
  <c r="CM39"/>
  <c r="CQ39"/>
  <c r="CU39"/>
  <c r="CY39"/>
  <c r="DC39"/>
  <c r="DG39"/>
  <c r="DK39"/>
  <c r="DO39"/>
  <c r="DS39"/>
  <c r="DW39"/>
  <c r="EA39"/>
  <c r="EE39"/>
  <c r="EI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CB35"/>
  <c r="CF35"/>
  <c r="CJ35"/>
  <c r="CN35"/>
  <c r="CR35"/>
  <c r="CV35"/>
  <c r="CZ35"/>
  <c r="DD35"/>
  <c r="DH35"/>
  <c r="DL35"/>
  <c r="DP35"/>
  <c r="DT35"/>
  <c r="DX35"/>
  <c r="EB35"/>
  <c r="EF35"/>
  <c r="EJ35"/>
  <c r="CA35"/>
  <c r="CE35"/>
  <c r="CI35"/>
  <c r="CM35"/>
  <c r="CQ35"/>
  <c r="CU35"/>
  <c r="CY35"/>
  <c r="DC35"/>
  <c r="DG35"/>
  <c r="DK35"/>
  <c r="DO35"/>
  <c r="DS35"/>
  <c r="DW35"/>
  <c r="EA35"/>
  <c r="EE35"/>
  <c r="EI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CB31"/>
  <c r="CF31"/>
  <c r="CJ31"/>
  <c r="CN31"/>
  <c r="CR31"/>
  <c r="CV31"/>
  <c r="CZ31"/>
  <c r="DD31"/>
  <c r="DH31"/>
  <c r="DL31"/>
  <c r="DP31"/>
  <c r="DT31"/>
  <c r="DX31"/>
  <c r="EB31"/>
  <c r="EF31"/>
  <c r="EJ31"/>
  <c r="CA31"/>
  <c r="CE31"/>
  <c r="CI31"/>
  <c r="CM31"/>
  <c r="CQ31"/>
  <c r="CU31"/>
  <c r="CY31"/>
  <c r="DC31"/>
  <c r="DG31"/>
  <c r="DK31"/>
  <c r="DO31"/>
  <c r="DS31"/>
  <c r="DW31"/>
  <c r="EA31"/>
  <c r="EE31"/>
  <c r="EI31"/>
  <c r="BZ27"/>
  <c r="CD27"/>
  <c r="CH27"/>
  <c r="CL27"/>
  <c r="CP27"/>
  <c r="CT27"/>
  <c r="CX27"/>
  <c r="DB27"/>
  <c r="DF27"/>
  <c r="DJ27"/>
  <c r="DN27"/>
  <c r="DR27"/>
  <c r="DV27"/>
  <c r="DZ27"/>
  <c r="ED27"/>
  <c r="EH27"/>
  <c r="BY27"/>
  <c r="CC27"/>
  <c r="CG27"/>
  <c r="CK27"/>
  <c r="CO27"/>
  <c r="CS27"/>
  <c r="CW27"/>
  <c r="DA27"/>
  <c r="DE27"/>
  <c r="DI27"/>
  <c r="DM27"/>
  <c r="DQ27"/>
  <c r="DU27"/>
  <c r="DY27"/>
  <c r="EC27"/>
  <c r="EG27"/>
  <c r="CB27"/>
  <c r="CF27"/>
  <c r="CJ27"/>
  <c r="CN27"/>
  <c r="CR27"/>
  <c r="CV27"/>
  <c r="CZ27"/>
  <c r="DD27"/>
  <c r="DH27"/>
  <c r="DL27"/>
  <c r="DP27"/>
  <c r="DT27"/>
  <c r="DX27"/>
  <c r="EB27"/>
  <c r="EF27"/>
  <c r="EJ27"/>
  <c r="CA27"/>
  <c r="CE27"/>
  <c r="CI27"/>
  <c r="CM27"/>
  <c r="CQ27"/>
  <c r="CU27"/>
  <c r="CY27"/>
  <c r="DC27"/>
  <c r="DG27"/>
  <c r="DK27"/>
  <c r="DO27"/>
  <c r="DS27"/>
  <c r="DW27"/>
  <c r="EA27"/>
  <c r="EE27"/>
  <c r="EI27"/>
  <c r="BZ23"/>
  <c r="CD23"/>
  <c r="CH23"/>
  <c r="CL23"/>
  <c r="CP23"/>
  <c r="CT23"/>
  <c r="CX23"/>
  <c r="DB23"/>
  <c r="DF23"/>
  <c r="DJ23"/>
  <c r="DN23"/>
  <c r="DR23"/>
  <c r="DV23"/>
  <c r="DZ23"/>
  <c r="ED23"/>
  <c r="EH23"/>
  <c r="BY23"/>
  <c r="CC23"/>
  <c r="CG23"/>
  <c r="CK23"/>
  <c r="CO23"/>
  <c r="CS23"/>
  <c r="CW23"/>
  <c r="DA23"/>
  <c r="DE23"/>
  <c r="DI23"/>
  <c r="DM23"/>
  <c r="DQ23"/>
  <c r="DU23"/>
  <c r="DY23"/>
  <c r="EC23"/>
  <c r="EG23"/>
  <c r="CB23"/>
  <c r="CF23"/>
  <c r="CJ23"/>
  <c r="CN23"/>
  <c r="CR23"/>
  <c r="CV23"/>
  <c r="CZ23"/>
  <c r="DD23"/>
  <c r="DH23"/>
  <c r="DL23"/>
  <c r="DP23"/>
  <c r="DT23"/>
  <c r="DX23"/>
  <c r="EB23"/>
  <c r="EF23"/>
  <c r="EJ23"/>
  <c r="CA23"/>
  <c r="CE23"/>
  <c r="CI23"/>
  <c r="CM23"/>
  <c r="CQ23"/>
  <c r="CU23"/>
  <c r="CY23"/>
  <c r="DC23"/>
  <c r="DG23"/>
  <c r="DK23"/>
  <c r="DO23"/>
  <c r="DS23"/>
  <c r="DW23"/>
  <c r="EA23"/>
  <c r="EE23"/>
  <c r="EI23"/>
  <c r="BZ19"/>
  <c r="CD19"/>
  <c r="CH19"/>
  <c r="CL19"/>
  <c r="CP19"/>
  <c r="CT19"/>
  <c r="CX19"/>
  <c r="DB19"/>
  <c r="DF19"/>
  <c r="DJ19"/>
  <c r="DN19"/>
  <c r="DR19"/>
  <c r="DV19"/>
  <c r="DZ19"/>
  <c r="ED19"/>
  <c r="EH19"/>
  <c r="BY19"/>
  <c r="CC19"/>
  <c r="CG19"/>
  <c r="CK19"/>
  <c r="CO19"/>
  <c r="CS19"/>
  <c r="CW19"/>
  <c r="DA19"/>
  <c r="DE19"/>
  <c r="DI19"/>
  <c r="DM19"/>
  <c r="DQ19"/>
  <c r="DU19"/>
  <c r="DY19"/>
  <c r="EC19"/>
  <c r="EG19"/>
  <c r="CB19"/>
  <c r="CF19"/>
  <c r="CJ19"/>
  <c r="CN19"/>
  <c r="CR19"/>
  <c r="CV19"/>
  <c r="CZ19"/>
  <c r="DD19"/>
  <c r="DH19"/>
  <c r="DL19"/>
  <c r="DP19"/>
  <c r="DT19"/>
  <c r="DX19"/>
  <c r="EB19"/>
  <c r="EF19"/>
  <c r="EJ19"/>
  <c r="CA19"/>
  <c r="CE19"/>
  <c r="CI19"/>
  <c r="CM19"/>
  <c r="CQ19"/>
  <c r="CU19"/>
  <c r="CY19"/>
  <c r="DC19"/>
  <c r="DG19"/>
  <c r="DK19"/>
  <c r="DO19"/>
  <c r="DS19"/>
  <c r="DW19"/>
  <c r="EA19"/>
  <c r="EE19"/>
  <c r="EI19"/>
  <c r="BZ15"/>
  <c r="CD15"/>
  <c r="CH15"/>
  <c r="CL15"/>
  <c r="CP15"/>
  <c r="CT15"/>
  <c r="CX15"/>
  <c r="DB15"/>
  <c r="DF15"/>
  <c r="DJ15"/>
  <c r="DN15"/>
  <c r="DR15"/>
  <c r="DV15"/>
  <c r="DZ15"/>
  <c r="ED15"/>
  <c r="EH15"/>
  <c r="BY15"/>
  <c r="CC15"/>
  <c r="CG15"/>
  <c r="CK15"/>
  <c r="CO15"/>
  <c r="CS15"/>
  <c r="CW15"/>
  <c r="DA15"/>
  <c r="DE15"/>
  <c r="DI15"/>
  <c r="DM15"/>
  <c r="DQ15"/>
  <c r="DU15"/>
  <c r="DY15"/>
  <c r="EC15"/>
  <c r="EG15"/>
  <c r="CB15"/>
  <c r="CF15"/>
  <c r="CJ15"/>
  <c r="CN15"/>
  <c r="CR15"/>
  <c r="CV15"/>
  <c r="CZ15"/>
  <c r="DD15"/>
  <c r="DH15"/>
  <c r="DL15"/>
  <c r="DP15"/>
  <c r="DT15"/>
  <c r="DX15"/>
  <c r="EB15"/>
  <c r="EF15"/>
  <c r="EJ15"/>
  <c r="CA15"/>
  <c r="CE15"/>
  <c r="CI15"/>
  <c r="CM15"/>
  <c r="CQ15"/>
  <c r="CU15"/>
  <c r="CY15"/>
  <c r="DC15"/>
  <c r="DG15"/>
  <c r="DK15"/>
  <c r="DO15"/>
  <c r="DS15"/>
  <c r="DW15"/>
  <c r="EA15"/>
  <c r="EE15"/>
  <c r="EI15"/>
  <c r="BZ11"/>
  <c r="CD11"/>
  <c r="CH11"/>
  <c r="CL11"/>
  <c r="CP11"/>
  <c r="CT11"/>
  <c r="CX11"/>
  <c r="DB11"/>
  <c r="DF11"/>
  <c r="DJ11"/>
  <c r="DN11"/>
  <c r="DR11"/>
  <c r="DV11"/>
  <c r="DZ11"/>
  <c r="ED11"/>
  <c r="EH11"/>
  <c r="BY11"/>
  <c r="CC11"/>
  <c r="CG11"/>
  <c r="CK11"/>
  <c r="CO11"/>
  <c r="CS11"/>
  <c r="CW11"/>
  <c r="DA11"/>
  <c r="DE11"/>
  <c r="DI11"/>
  <c r="DM11"/>
  <c r="DQ11"/>
  <c r="DU11"/>
  <c r="DY11"/>
  <c r="EC11"/>
  <c r="EG11"/>
  <c r="CB11"/>
  <c r="CF11"/>
  <c r="CJ11"/>
  <c r="CN11"/>
  <c r="CR11"/>
  <c r="CV11"/>
  <c r="CZ11"/>
  <c r="DD11"/>
  <c r="DH11"/>
  <c r="DL11"/>
  <c r="DP11"/>
  <c r="DT11"/>
  <c r="DX11"/>
  <c r="EB11"/>
  <c r="EF11"/>
  <c r="EJ11"/>
  <c r="CA11"/>
  <c r="CE11"/>
  <c r="CI11"/>
  <c r="CM11"/>
  <c r="CQ11"/>
  <c r="CU11"/>
  <c r="CY11"/>
  <c r="DC11"/>
  <c r="DG11"/>
  <c r="DK11"/>
  <c r="DO11"/>
  <c r="DS11"/>
  <c r="DW11"/>
  <c r="EA11"/>
  <c r="EE11"/>
  <c r="EI11"/>
  <c r="BZ7"/>
  <c r="CD7"/>
  <c r="CH7"/>
  <c r="CL7"/>
  <c r="CP7"/>
  <c r="CT7"/>
  <c r="CX7"/>
  <c r="DB7"/>
  <c r="DF7"/>
  <c r="DJ7"/>
  <c r="DN7"/>
  <c r="DR7"/>
  <c r="DV7"/>
  <c r="DZ7"/>
  <c r="ED7"/>
  <c r="EH7"/>
  <c r="BY7"/>
  <c r="CC7"/>
  <c r="CG7"/>
  <c r="CK7"/>
  <c r="CO7"/>
  <c r="CS7"/>
  <c r="CW7"/>
  <c r="DA7"/>
  <c r="DE7"/>
  <c r="DI7"/>
  <c r="DM7"/>
  <c r="DQ7"/>
  <c r="DU7"/>
  <c r="DY7"/>
  <c r="EC7"/>
  <c r="EG7"/>
  <c r="CB7"/>
  <c r="CF7"/>
  <c r="CJ7"/>
  <c r="CN7"/>
  <c r="CR7"/>
  <c r="CV7"/>
  <c r="CZ7"/>
  <c r="DD7"/>
  <c r="DH7"/>
  <c r="DL7"/>
  <c r="DP7"/>
  <c r="DT7"/>
  <c r="DX7"/>
  <c r="EB7"/>
  <c r="EF7"/>
  <c r="EJ7"/>
  <c r="CA7"/>
  <c r="CE7"/>
  <c r="CI7"/>
  <c r="CM7"/>
  <c r="CQ7"/>
  <c r="CU7"/>
  <c r="CY7"/>
  <c r="DC7"/>
  <c r="DG7"/>
  <c r="DK7"/>
  <c r="DO7"/>
  <c r="DS7"/>
  <c r="DW7"/>
  <c r="EA7"/>
  <c r="EE7"/>
  <c r="EI7"/>
  <c r="BY81"/>
  <c r="CC81"/>
  <c r="CG81"/>
  <c r="CK81"/>
  <c r="CO81"/>
  <c r="CS81"/>
  <c r="CW81"/>
  <c r="DA81"/>
  <c r="DE81"/>
  <c r="DI81"/>
  <c r="DM81"/>
  <c r="DQ81"/>
  <c r="DU81"/>
  <c r="DY81"/>
  <c r="EC81"/>
  <c r="EG81"/>
  <c r="CB81"/>
  <c r="CA81"/>
  <c r="BZ81"/>
  <c r="CD81"/>
  <c r="CH81"/>
  <c r="CL81"/>
  <c r="CP81"/>
  <c r="CT81"/>
  <c r="CX81"/>
  <c r="DB81"/>
  <c r="DF81"/>
  <c r="DJ81"/>
  <c r="DN81"/>
  <c r="DR81"/>
  <c r="DV81"/>
  <c r="DZ81"/>
  <c r="ED81"/>
  <c r="EH81"/>
  <c r="CJ81"/>
  <c r="CR81"/>
  <c r="CZ81"/>
  <c r="DH81"/>
  <c r="DP81"/>
  <c r="DX81"/>
  <c r="EF81"/>
  <c r="CI81"/>
  <c r="CQ81"/>
  <c r="CY81"/>
  <c r="DG81"/>
  <c r="DO81"/>
  <c r="DW81"/>
  <c r="EE81"/>
  <c r="CF81"/>
  <c r="CN81"/>
  <c r="CV81"/>
  <c r="DD81"/>
  <c r="DL81"/>
  <c r="DT81"/>
  <c r="EB81"/>
  <c r="EJ81"/>
  <c r="CE81"/>
  <c r="CM81"/>
  <c r="CU81"/>
  <c r="DC81"/>
  <c r="DK81"/>
  <c r="DS81"/>
  <c r="EA81"/>
  <c r="EI81"/>
  <c r="BY77"/>
  <c r="CC77"/>
  <c r="CG77"/>
  <c r="CK77"/>
  <c r="CO77"/>
  <c r="CS77"/>
  <c r="CW77"/>
  <c r="DA77"/>
  <c r="DE77"/>
  <c r="DI77"/>
  <c r="DM77"/>
  <c r="DQ77"/>
  <c r="DU77"/>
  <c r="DY77"/>
  <c r="EC77"/>
  <c r="EG77"/>
  <c r="CB77"/>
  <c r="CF77"/>
  <c r="CJ77"/>
  <c r="CN77"/>
  <c r="CR77"/>
  <c r="CV77"/>
  <c r="CZ77"/>
  <c r="DD77"/>
  <c r="DH77"/>
  <c r="DL77"/>
  <c r="DP77"/>
  <c r="DT77"/>
  <c r="DX77"/>
  <c r="EB77"/>
  <c r="EF77"/>
  <c r="EJ77"/>
  <c r="CA77"/>
  <c r="CE77"/>
  <c r="CI77"/>
  <c r="CM77"/>
  <c r="CQ77"/>
  <c r="CU77"/>
  <c r="CY77"/>
  <c r="DC77"/>
  <c r="DG77"/>
  <c r="DK77"/>
  <c r="DO77"/>
  <c r="DS77"/>
  <c r="DW77"/>
  <c r="EA77"/>
  <c r="EE77"/>
  <c r="EI77"/>
  <c r="BZ77"/>
  <c r="CD77"/>
  <c r="CH77"/>
  <c r="CL77"/>
  <c r="CP77"/>
  <c r="CT77"/>
  <c r="CX77"/>
  <c r="DB77"/>
  <c r="DF77"/>
  <c r="DJ77"/>
  <c r="DN77"/>
  <c r="DR77"/>
  <c r="DV77"/>
  <c r="DZ77"/>
  <c r="ED77"/>
  <c r="EH77"/>
  <c r="BY73"/>
  <c r="CC73"/>
  <c r="CG73"/>
  <c r="CK73"/>
  <c r="CO73"/>
  <c r="CS73"/>
  <c r="CW73"/>
  <c r="DA73"/>
  <c r="DE73"/>
  <c r="DI73"/>
  <c r="DM73"/>
  <c r="DQ73"/>
  <c r="DU73"/>
  <c r="DY73"/>
  <c r="EC73"/>
  <c r="EG73"/>
  <c r="CB73"/>
  <c r="CF73"/>
  <c r="CJ73"/>
  <c r="CN73"/>
  <c r="CR73"/>
  <c r="CV73"/>
  <c r="CZ73"/>
  <c r="DD73"/>
  <c r="DH73"/>
  <c r="DL73"/>
  <c r="DP73"/>
  <c r="DT73"/>
  <c r="DX73"/>
  <c r="EB73"/>
  <c r="EF73"/>
  <c r="EJ73"/>
  <c r="CA73"/>
  <c r="CE73"/>
  <c r="CI73"/>
  <c r="CM73"/>
  <c r="CQ73"/>
  <c r="CU73"/>
  <c r="CY73"/>
  <c r="DC73"/>
  <c r="DG73"/>
  <c r="DK73"/>
  <c r="DO73"/>
  <c r="DS73"/>
  <c r="DW73"/>
  <c r="EA73"/>
  <c r="EE73"/>
  <c r="EI73"/>
  <c r="BZ73"/>
  <c r="CD73"/>
  <c r="CH73"/>
  <c r="CL73"/>
  <c r="CP73"/>
  <c r="CT73"/>
  <c r="CX73"/>
  <c r="DB73"/>
  <c r="DF73"/>
  <c r="DJ73"/>
  <c r="DN73"/>
  <c r="DR73"/>
  <c r="DV73"/>
  <c r="DZ73"/>
  <c r="ED73"/>
  <c r="EH73"/>
  <c r="BY69"/>
  <c r="CC69"/>
  <c r="CG69"/>
  <c r="CK69"/>
  <c r="CO69"/>
  <c r="CS69"/>
  <c r="CW69"/>
  <c r="DA69"/>
  <c r="DE69"/>
  <c r="DI69"/>
  <c r="DM69"/>
  <c r="DQ69"/>
  <c r="DU69"/>
  <c r="DY69"/>
  <c r="EC69"/>
  <c r="EG69"/>
  <c r="CB69"/>
  <c r="CF69"/>
  <c r="CJ69"/>
  <c r="CN69"/>
  <c r="CR69"/>
  <c r="CV69"/>
  <c r="CZ69"/>
  <c r="DD69"/>
  <c r="DH69"/>
  <c r="DL69"/>
  <c r="DP69"/>
  <c r="DT69"/>
  <c r="DX69"/>
  <c r="EB69"/>
  <c r="EF69"/>
  <c r="EJ69"/>
  <c r="CA69"/>
  <c r="CE69"/>
  <c r="CI69"/>
  <c r="CM69"/>
  <c r="CQ69"/>
  <c r="CU69"/>
  <c r="CY69"/>
  <c r="DC69"/>
  <c r="DG69"/>
  <c r="DK69"/>
  <c r="DO69"/>
  <c r="DS69"/>
  <c r="DW69"/>
  <c r="EA69"/>
  <c r="EE69"/>
  <c r="EI69"/>
  <c r="BZ69"/>
  <c r="CD69"/>
  <c r="CH69"/>
  <c r="CL69"/>
  <c r="CP69"/>
  <c r="CT69"/>
  <c r="CX69"/>
  <c r="DB69"/>
  <c r="DF69"/>
  <c r="DJ69"/>
  <c r="DN69"/>
  <c r="DR69"/>
  <c r="DV69"/>
  <c r="DZ69"/>
  <c r="ED69"/>
  <c r="EH69"/>
  <c r="BY65"/>
  <c r="CC65"/>
  <c r="CG65"/>
  <c r="CK65"/>
  <c r="CO65"/>
  <c r="CS65"/>
  <c r="CW65"/>
  <c r="DA65"/>
  <c r="DE65"/>
  <c r="DI65"/>
  <c r="DM65"/>
  <c r="DQ65"/>
  <c r="DU65"/>
  <c r="DY65"/>
  <c r="EC65"/>
  <c r="EG65"/>
  <c r="CB65"/>
  <c r="CF65"/>
  <c r="CJ65"/>
  <c r="CN65"/>
  <c r="CR65"/>
  <c r="CV65"/>
  <c r="CZ65"/>
  <c r="DD65"/>
  <c r="DH65"/>
  <c r="DL65"/>
  <c r="DP65"/>
  <c r="DT65"/>
  <c r="DX65"/>
  <c r="EB65"/>
  <c r="EF65"/>
  <c r="EJ65"/>
  <c r="CA65"/>
  <c r="CE65"/>
  <c r="CI65"/>
  <c r="CM65"/>
  <c r="CQ65"/>
  <c r="CU65"/>
  <c r="CY65"/>
  <c r="DC65"/>
  <c r="DG65"/>
  <c r="DK65"/>
  <c r="DO65"/>
  <c r="DS65"/>
  <c r="DW65"/>
  <c r="EA65"/>
  <c r="EE65"/>
  <c r="EI65"/>
  <c r="BZ65"/>
  <c r="CD65"/>
  <c r="CH65"/>
  <c r="CL65"/>
  <c r="CP65"/>
  <c r="CT65"/>
  <c r="CX65"/>
  <c r="DB65"/>
  <c r="DF65"/>
  <c r="DJ65"/>
  <c r="DN65"/>
  <c r="DR65"/>
  <c r="DV65"/>
  <c r="DZ65"/>
  <c r="ED65"/>
  <c r="EH65"/>
  <c r="BY61"/>
  <c r="CC61"/>
  <c r="CG61"/>
  <c r="CK61"/>
  <c r="CO61"/>
  <c r="CS61"/>
  <c r="CW61"/>
  <c r="DA61"/>
  <c r="DE61"/>
  <c r="DI61"/>
  <c r="DM61"/>
  <c r="DQ61"/>
  <c r="DU61"/>
  <c r="DY61"/>
  <c r="EC61"/>
  <c r="EG61"/>
  <c r="CB61"/>
  <c r="CF61"/>
  <c r="CJ61"/>
  <c r="CN61"/>
  <c r="CR61"/>
  <c r="CV61"/>
  <c r="CZ61"/>
  <c r="DD61"/>
  <c r="DH61"/>
  <c r="DL61"/>
  <c r="DP61"/>
  <c r="DT61"/>
  <c r="DX61"/>
  <c r="EB61"/>
  <c r="EF61"/>
  <c r="EJ61"/>
  <c r="CA61"/>
  <c r="CE61"/>
  <c r="CI61"/>
  <c r="CM61"/>
  <c r="CQ61"/>
  <c r="CU61"/>
  <c r="CY61"/>
  <c r="DC61"/>
  <c r="DG61"/>
  <c r="DK61"/>
  <c r="DO61"/>
  <c r="DS61"/>
  <c r="DW61"/>
  <c r="EA61"/>
  <c r="EE61"/>
  <c r="EI61"/>
  <c r="BZ61"/>
  <c r="CD61"/>
  <c r="CH61"/>
  <c r="CL61"/>
  <c r="CP61"/>
  <c r="CT61"/>
  <c r="CX61"/>
  <c r="DB61"/>
  <c r="DF61"/>
  <c r="DJ61"/>
  <c r="DN61"/>
  <c r="DR61"/>
  <c r="DV61"/>
  <c r="DZ61"/>
  <c r="ED61"/>
  <c r="EH61"/>
  <c r="BY56"/>
  <c r="CC56"/>
  <c r="CG56"/>
  <c r="CK56"/>
  <c r="CO56"/>
  <c r="CS56"/>
  <c r="CW56"/>
  <c r="DA56"/>
  <c r="DE56"/>
  <c r="DI56"/>
  <c r="DM56"/>
  <c r="DQ56"/>
  <c r="DU56"/>
  <c r="DY56"/>
  <c r="EC56"/>
  <c r="EG56"/>
  <c r="CB56"/>
  <c r="CF56"/>
  <c r="CJ56"/>
  <c r="CN56"/>
  <c r="CR56"/>
  <c r="CV56"/>
  <c r="CZ56"/>
  <c r="DD56"/>
  <c r="DH56"/>
  <c r="DL56"/>
  <c r="DP56"/>
  <c r="DT56"/>
  <c r="DX56"/>
  <c r="EB56"/>
  <c r="EF56"/>
  <c r="EJ56"/>
  <c r="CA56"/>
  <c r="CE56"/>
  <c r="CI56"/>
  <c r="CM56"/>
  <c r="CQ56"/>
  <c r="CU56"/>
  <c r="CY56"/>
  <c r="DC56"/>
  <c r="DG56"/>
  <c r="DK56"/>
  <c r="DO56"/>
  <c r="DS56"/>
  <c r="DW56"/>
  <c r="EA56"/>
  <c r="EE56"/>
  <c r="EI56"/>
  <c r="BZ56"/>
  <c r="CD56"/>
  <c r="CH56"/>
  <c r="CL56"/>
  <c r="CP56"/>
  <c r="CT56"/>
  <c r="CX56"/>
  <c r="DB56"/>
  <c r="DF56"/>
  <c r="DJ56"/>
  <c r="DN56"/>
  <c r="DR56"/>
  <c r="DV56"/>
  <c r="DZ56"/>
  <c r="ED56"/>
  <c r="EH56"/>
  <c r="BX84"/>
  <c r="BY52"/>
  <c r="CC52"/>
  <c r="CG52"/>
  <c r="CK52"/>
  <c r="CO52"/>
  <c r="CS52"/>
  <c r="CW52"/>
  <c r="DA52"/>
  <c r="DE52"/>
  <c r="DI52"/>
  <c r="DM52"/>
  <c r="DQ52"/>
  <c r="DU52"/>
  <c r="DY52"/>
  <c r="EC52"/>
  <c r="EG52"/>
  <c r="CB52"/>
  <c r="CF52"/>
  <c r="CJ52"/>
  <c r="CN52"/>
  <c r="CR52"/>
  <c r="CV52"/>
  <c r="CZ52"/>
  <c r="DD52"/>
  <c r="DH52"/>
  <c r="DL52"/>
  <c r="DP52"/>
  <c r="DT52"/>
  <c r="DX52"/>
  <c r="EB52"/>
  <c r="EF52"/>
  <c r="EJ52"/>
  <c r="CA52"/>
  <c r="CE52"/>
  <c r="CI52"/>
  <c r="CM52"/>
  <c r="CQ52"/>
  <c r="CU52"/>
  <c r="CY52"/>
  <c r="DC52"/>
  <c r="DG52"/>
  <c r="DK52"/>
  <c r="DO52"/>
  <c r="DS52"/>
  <c r="DW52"/>
  <c r="EA52"/>
  <c r="EE52"/>
  <c r="EI52"/>
  <c r="BZ52"/>
  <c r="CD52"/>
  <c r="CH52"/>
  <c r="CL52"/>
  <c r="CP52"/>
  <c r="CT52"/>
  <c r="CX52"/>
  <c r="DB52"/>
  <c r="DF52"/>
  <c r="DJ52"/>
  <c r="DN52"/>
  <c r="DR52"/>
  <c r="DV52"/>
  <c r="DZ52"/>
  <c r="ED52"/>
  <c r="EH52"/>
  <c r="BZ48"/>
  <c r="CD48"/>
  <c r="CH48"/>
  <c r="CL48"/>
  <c r="CP48"/>
  <c r="CT48"/>
  <c r="CX48"/>
  <c r="DB48"/>
  <c r="DF48"/>
  <c r="DJ48"/>
  <c r="DN48"/>
  <c r="DR48"/>
  <c r="DV48"/>
  <c r="DZ48"/>
  <c r="ED48"/>
  <c r="EH48"/>
  <c r="BY48"/>
  <c r="CC48"/>
  <c r="CG48"/>
  <c r="CK48"/>
  <c r="CO48"/>
  <c r="CS48"/>
  <c r="CW48"/>
  <c r="DA48"/>
  <c r="DE48"/>
  <c r="DI48"/>
  <c r="DM48"/>
  <c r="DQ48"/>
  <c r="DU48"/>
  <c r="DY48"/>
  <c r="EC48"/>
  <c r="EG48"/>
  <c r="CB48"/>
  <c r="CF48"/>
  <c r="CJ48"/>
  <c r="CN48"/>
  <c r="CR48"/>
  <c r="CV48"/>
  <c r="CZ48"/>
  <c r="DD48"/>
  <c r="DH48"/>
  <c r="DL48"/>
  <c r="DP48"/>
  <c r="DT48"/>
  <c r="DX48"/>
  <c r="EB48"/>
  <c r="EF48"/>
  <c r="EJ48"/>
  <c r="CM48"/>
  <c r="DC48"/>
  <c r="DS48"/>
  <c r="EI48"/>
  <c r="CI48"/>
  <c r="CY48"/>
  <c r="DO48"/>
  <c r="EE48"/>
  <c r="CE48"/>
  <c r="CU48"/>
  <c r="DK48"/>
  <c r="EA48"/>
  <c r="CA48"/>
  <c r="CQ48"/>
  <c r="DG48"/>
  <c r="DW48"/>
  <c r="BZ44"/>
  <c r="CD44"/>
  <c r="CH44"/>
  <c r="CL44"/>
  <c r="CP44"/>
  <c r="CT44"/>
  <c r="CX44"/>
  <c r="DB44"/>
  <c r="DF44"/>
  <c r="DJ44"/>
  <c r="DN44"/>
  <c r="DR44"/>
  <c r="DV44"/>
  <c r="DZ44"/>
  <c r="ED44"/>
  <c r="EH44"/>
  <c r="BY44"/>
  <c r="CC44"/>
  <c r="CG44"/>
  <c r="CK44"/>
  <c r="CO44"/>
  <c r="CS44"/>
  <c r="CW44"/>
  <c r="DA44"/>
  <c r="DE44"/>
  <c r="DI44"/>
  <c r="DM44"/>
  <c r="DQ44"/>
  <c r="DU44"/>
  <c r="DY44"/>
  <c r="EC44"/>
  <c r="EG44"/>
  <c r="CB44"/>
  <c r="CF44"/>
  <c r="CJ44"/>
  <c r="CN44"/>
  <c r="CR44"/>
  <c r="CV44"/>
  <c r="CZ44"/>
  <c r="DD44"/>
  <c r="DH44"/>
  <c r="DL44"/>
  <c r="DP44"/>
  <c r="DT44"/>
  <c r="DX44"/>
  <c r="EB44"/>
  <c r="EF44"/>
  <c r="EJ44"/>
  <c r="CA44"/>
  <c r="CE44"/>
  <c r="CI44"/>
  <c r="CM44"/>
  <c r="CQ44"/>
  <c r="CU44"/>
  <c r="CY44"/>
  <c r="DC44"/>
  <c r="DG44"/>
  <c r="DK44"/>
  <c r="DO44"/>
  <c r="DS44"/>
  <c r="DW44"/>
  <c r="EA44"/>
  <c r="EE44"/>
  <c r="EI44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F40"/>
  <c r="CJ40"/>
  <c r="CN40"/>
  <c r="CR40"/>
  <c r="CV40"/>
  <c r="CZ40"/>
  <c r="DD40"/>
  <c r="DH40"/>
  <c r="DL40"/>
  <c r="DP40"/>
  <c r="DT40"/>
  <c r="DX40"/>
  <c r="EB40"/>
  <c r="EF40"/>
  <c r="EJ40"/>
  <c r="CA40"/>
  <c r="CE40"/>
  <c r="CI40"/>
  <c r="CM40"/>
  <c r="CQ40"/>
  <c r="CU40"/>
  <c r="CY40"/>
  <c r="DC40"/>
  <c r="DG40"/>
  <c r="DK40"/>
  <c r="DO40"/>
  <c r="DS40"/>
  <c r="DW40"/>
  <c r="EA40"/>
  <c r="EE40"/>
  <c r="EI40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CB36"/>
  <c r="CF36"/>
  <c r="CJ36"/>
  <c r="CN36"/>
  <c r="CR36"/>
  <c r="CV36"/>
  <c r="CZ36"/>
  <c r="DD36"/>
  <c r="DH36"/>
  <c r="DL36"/>
  <c r="DP36"/>
  <c r="DT36"/>
  <c r="DX36"/>
  <c r="EB36"/>
  <c r="EF36"/>
  <c r="EJ36"/>
  <c r="CA36"/>
  <c r="CE36"/>
  <c r="CI36"/>
  <c r="CM36"/>
  <c r="CQ36"/>
  <c r="CU36"/>
  <c r="CY36"/>
  <c r="DC36"/>
  <c r="DG36"/>
  <c r="DK36"/>
  <c r="DO36"/>
  <c r="DS36"/>
  <c r="DW36"/>
  <c r="EA36"/>
  <c r="EE36"/>
  <c r="EI36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CB32"/>
  <c r="CF32"/>
  <c r="CJ32"/>
  <c r="CN32"/>
  <c r="CR32"/>
  <c r="CV32"/>
  <c r="CZ32"/>
  <c r="DD32"/>
  <c r="DH32"/>
  <c r="DL32"/>
  <c r="DP32"/>
  <c r="DT32"/>
  <c r="DX32"/>
  <c r="EB32"/>
  <c r="EF32"/>
  <c r="EJ32"/>
  <c r="CA32"/>
  <c r="CE32"/>
  <c r="CI32"/>
  <c r="CM32"/>
  <c r="CQ32"/>
  <c r="CU32"/>
  <c r="CY32"/>
  <c r="DC32"/>
  <c r="DG32"/>
  <c r="DK32"/>
  <c r="DO32"/>
  <c r="DS32"/>
  <c r="DW32"/>
  <c r="EA32"/>
  <c r="EE32"/>
  <c r="EI32"/>
  <c r="BZ28"/>
  <c r="CD28"/>
  <c r="CH28"/>
  <c r="CL28"/>
  <c r="CP28"/>
  <c r="CT28"/>
  <c r="CX28"/>
  <c r="DB28"/>
  <c r="DF28"/>
  <c r="DJ28"/>
  <c r="DN28"/>
  <c r="DR28"/>
  <c r="DV28"/>
  <c r="DZ28"/>
  <c r="ED28"/>
  <c r="EH28"/>
  <c r="BY28"/>
  <c r="CC28"/>
  <c r="CG28"/>
  <c r="CK28"/>
  <c r="CO28"/>
  <c r="CS28"/>
  <c r="CW28"/>
  <c r="DA28"/>
  <c r="DE28"/>
  <c r="DI28"/>
  <c r="DM28"/>
  <c r="DQ28"/>
  <c r="DU28"/>
  <c r="DY28"/>
  <c r="EC28"/>
  <c r="EG28"/>
  <c r="CB28"/>
  <c r="CF28"/>
  <c r="CJ28"/>
  <c r="CN28"/>
  <c r="CR28"/>
  <c r="CV28"/>
  <c r="CZ28"/>
  <c r="DD28"/>
  <c r="DH28"/>
  <c r="DL28"/>
  <c r="DP28"/>
  <c r="DT28"/>
  <c r="DX28"/>
  <c r="EB28"/>
  <c r="EF28"/>
  <c r="EJ28"/>
  <c r="CA28"/>
  <c r="CE28"/>
  <c r="CI28"/>
  <c r="CM28"/>
  <c r="CQ28"/>
  <c r="CU28"/>
  <c r="CY28"/>
  <c r="DC28"/>
  <c r="DG28"/>
  <c r="DK28"/>
  <c r="DO28"/>
  <c r="DS28"/>
  <c r="DW28"/>
  <c r="EA28"/>
  <c r="EE28"/>
  <c r="EI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CB24"/>
  <c r="CF24"/>
  <c r="CJ24"/>
  <c r="CN24"/>
  <c r="CR24"/>
  <c r="CV24"/>
  <c r="CZ24"/>
  <c r="DD24"/>
  <c r="DH24"/>
  <c r="DL24"/>
  <c r="DP24"/>
  <c r="DT24"/>
  <c r="DX24"/>
  <c r="EB24"/>
  <c r="EF24"/>
  <c r="EJ24"/>
  <c r="CA24"/>
  <c r="CE24"/>
  <c r="CI24"/>
  <c r="CM24"/>
  <c r="CQ24"/>
  <c r="CU24"/>
  <c r="CY24"/>
  <c r="DC24"/>
  <c r="DG24"/>
  <c r="DK24"/>
  <c r="DO24"/>
  <c r="DS24"/>
  <c r="DW24"/>
  <c r="EA24"/>
  <c r="EE24"/>
  <c r="EI24"/>
  <c r="BZ20"/>
  <c r="CD20"/>
  <c r="CH20"/>
  <c r="CL20"/>
  <c r="CP20"/>
  <c r="CT20"/>
  <c r="CX20"/>
  <c r="DB20"/>
  <c r="DF20"/>
  <c r="DJ20"/>
  <c r="DN20"/>
  <c r="DR20"/>
  <c r="DV20"/>
  <c r="DZ20"/>
  <c r="ED20"/>
  <c r="EH20"/>
  <c r="BY20"/>
  <c r="CC20"/>
  <c r="CG20"/>
  <c r="CK20"/>
  <c r="CO20"/>
  <c r="CS20"/>
  <c r="CW20"/>
  <c r="DA20"/>
  <c r="DE20"/>
  <c r="DI20"/>
  <c r="DM20"/>
  <c r="DQ20"/>
  <c r="DU20"/>
  <c r="DY20"/>
  <c r="EC20"/>
  <c r="EG20"/>
  <c r="CB20"/>
  <c r="CF20"/>
  <c r="CJ20"/>
  <c r="CN20"/>
  <c r="CR20"/>
  <c r="CV20"/>
  <c r="CZ20"/>
  <c r="DD20"/>
  <c r="DH20"/>
  <c r="DL20"/>
  <c r="DP20"/>
  <c r="DT20"/>
  <c r="DX20"/>
  <c r="EB20"/>
  <c r="EF20"/>
  <c r="EJ20"/>
  <c r="CA20"/>
  <c r="CE20"/>
  <c r="CI20"/>
  <c r="CM20"/>
  <c r="CQ20"/>
  <c r="CU20"/>
  <c r="CY20"/>
  <c r="DC20"/>
  <c r="DG20"/>
  <c r="DK20"/>
  <c r="DO20"/>
  <c r="DS20"/>
  <c r="DW20"/>
  <c r="EA20"/>
  <c r="EE20"/>
  <c r="EI20"/>
  <c r="BZ16"/>
  <c r="CD16"/>
  <c r="CH16"/>
  <c r="CL16"/>
  <c r="CP16"/>
  <c r="CT16"/>
  <c r="CX16"/>
  <c r="DB16"/>
  <c r="DF16"/>
  <c r="DJ16"/>
  <c r="DN16"/>
  <c r="DR16"/>
  <c r="DV16"/>
  <c r="DZ16"/>
  <c r="ED16"/>
  <c r="EH16"/>
  <c r="BY16"/>
  <c r="CC16"/>
  <c r="CG16"/>
  <c r="CK16"/>
  <c r="CO16"/>
  <c r="CS16"/>
  <c r="CW16"/>
  <c r="DA16"/>
  <c r="DE16"/>
  <c r="DI16"/>
  <c r="DM16"/>
  <c r="DQ16"/>
  <c r="DU16"/>
  <c r="DY16"/>
  <c r="EC16"/>
  <c r="EG16"/>
  <c r="CB16"/>
  <c r="CF16"/>
  <c r="CJ16"/>
  <c r="CN16"/>
  <c r="CR16"/>
  <c r="CV16"/>
  <c r="CZ16"/>
  <c r="DD16"/>
  <c r="DH16"/>
  <c r="DL16"/>
  <c r="DP16"/>
  <c r="DT16"/>
  <c r="DX16"/>
  <c r="EB16"/>
  <c r="EF16"/>
  <c r="EJ16"/>
  <c r="CA16"/>
  <c r="CE16"/>
  <c r="CI16"/>
  <c r="CM16"/>
  <c r="CQ16"/>
  <c r="CU16"/>
  <c r="CY16"/>
  <c r="DC16"/>
  <c r="DG16"/>
  <c r="DK16"/>
  <c r="DO16"/>
  <c r="DS16"/>
  <c r="DW16"/>
  <c r="EA16"/>
  <c r="EE16"/>
  <c r="EI16"/>
  <c r="BZ12"/>
  <c r="CD12"/>
  <c r="CH12"/>
  <c r="CL12"/>
  <c r="CP12"/>
  <c r="CT12"/>
  <c r="CX12"/>
  <c r="DB12"/>
  <c r="DF12"/>
  <c r="DJ12"/>
  <c r="DN12"/>
  <c r="DR12"/>
  <c r="DV12"/>
  <c r="DZ12"/>
  <c r="ED12"/>
  <c r="EH12"/>
  <c r="BY12"/>
  <c r="CC12"/>
  <c r="CG12"/>
  <c r="CK12"/>
  <c r="CO12"/>
  <c r="CS12"/>
  <c r="CW12"/>
  <c r="DA12"/>
  <c r="DE12"/>
  <c r="DI12"/>
  <c r="DM12"/>
  <c r="DQ12"/>
  <c r="DU12"/>
  <c r="DY12"/>
  <c r="EC12"/>
  <c r="EG12"/>
  <c r="CB12"/>
  <c r="CF12"/>
  <c r="CJ12"/>
  <c r="CN12"/>
  <c r="CR12"/>
  <c r="CV12"/>
  <c r="CZ12"/>
  <c r="DD12"/>
  <c r="DH12"/>
  <c r="DL12"/>
  <c r="DP12"/>
  <c r="DT12"/>
  <c r="DX12"/>
  <c r="EB12"/>
  <c r="EF12"/>
  <c r="EJ12"/>
  <c r="CA12"/>
  <c r="CE12"/>
  <c r="CI12"/>
  <c r="CM12"/>
  <c r="CQ12"/>
  <c r="CU12"/>
  <c r="CY12"/>
  <c r="DC12"/>
  <c r="DG12"/>
  <c r="DK12"/>
  <c r="DO12"/>
  <c r="DS12"/>
  <c r="DW12"/>
  <c r="EA12"/>
  <c r="EE12"/>
  <c r="EI12"/>
  <c r="BZ8"/>
  <c r="CD8"/>
  <c r="CH8"/>
  <c r="CL8"/>
  <c r="CP8"/>
  <c r="CT8"/>
  <c r="CX8"/>
  <c r="DB8"/>
  <c r="DF8"/>
  <c r="DJ8"/>
  <c r="DN8"/>
  <c r="DR8"/>
  <c r="DV8"/>
  <c r="DZ8"/>
  <c r="ED8"/>
  <c r="EH8"/>
  <c r="BY8"/>
  <c r="CC8"/>
  <c r="CG8"/>
  <c r="CK8"/>
  <c r="CO8"/>
  <c r="CS8"/>
  <c r="CW8"/>
  <c r="DA8"/>
  <c r="DE8"/>
  <c r="DI8"/>
  <c r="DM8"/>
  <c r="DQ8"/>
  <c r="DU8"/>
  <c r="DY8"/>
  <c r="EC8"/>
  <c r="EG8"/>
  <c r="CB8"/>
  <c r="CF8"/>
  <c r="CJ8"/>
  <c r="CN8"/>
  <c r="CR8"/>
  <c r="CV8"/>
  <c r="CZ8"/>
  <c r="DD8"/>
  <c r="DH8"/>
  <c r="DL8"/>
  <c r="DP8"/>
  <c r="DT8"/>
  <c r="DX8"/>
  <c r="EB8"/>
  <c r="EF8"/>
  <c r="EJ8"/>
  <c r="CA8"/>
  <c r="CE8"/>
  <c r="CI8"/>
  <c r="CM8"/>
  <c r="CQ8"/>
  <c r="CU8"/>
  <c r="CY8"/>
  <c r="DC8"/>
  <c r="DG8"/>
  <c r="DK8"/>
  <c r="DO8"/>
  <c r="DS8"/>
  <c r="DW8"/>
  <c r="EA8"/>
  <c r="EE8"/>
  <c r="EI8"/>
  <c r="BZ4"/>
  <c r="CD4"/>
  <c r="CH4"/>
  <c r="CL4"/>
  <c r="CP4"/>
  <c r="CT4"/>
  <c r="CX4"/>
  <c r="DB4"/>
  <c r="DF4"/>
  <c r="DJ4"/>
  <c r="DN4"/>
  <c r="DR4"/>
  <c r="DV4"/>
  <c r="DZ4"/>
  <c r="ED4"/>
  <c r="EH4"/>
  <c r="BY4"/>
  <c r="CC4"/>
  <c r="CG4"/>
  <c r="CK4"/>
  <c r="CO4"/>
  <c r="CS4"/>
  <c r="CW4"/>
  <c r="DA4"/>
  <c r="DE4"/>
  <c r="DI4"/>
  <c r="DM4"/>
  <c r="DQ4"/>
  <c r="DU4"/>
  <c r="DY4"/>
  <c r="EC4"/>
  <c r="EG4"/>
  <c r="CB4"/>
  <c r="CF4"/>
  <c r="CJ4"/>
  <c r="CN4"/>
  <c r="CR4"/>
  <c r="CV4"/>
  <c r="CZ4"/>
  <c r="DD4"/>
  <c r="DH4"/>
  <c r="DL4"/>
  <c r="DP4"/>
  <c r="DT4"/>
  <c r="DX4"/>
  <c r="EB4"/>
  <c r="EF4"/>
  <c r="EJ4"/>
  <c r="CA4"/>
  <c r="CE4"/>
  <c r="CI4"/>
  <c r="CM4"/>
  <c r="CQ4"/>
  <c r="CU4"/>
  <c r="CY4"/>
  <c r="DC4"/>
  <c r="DG4"/>
  <c r="DK4"/>
  <c r="DO4"/>
  <c r="DS4"/>
  <c r="DW4"/>
  <c r="EA4"/>
  <c r="EE4"/>
  <c r="EI4"/>
  <c r="BY78"/>
  <c r="CC78"/>
  <c r="CG78"/>
  <c r="CK78"/>
  <c r="CO78"/>
  <c r="CS78"/>
  <c r="CW78"/>
  <c r="DA78"/>
  <c r="DE78"/>
  <c r="DI78"/>
  <c r="DM78"/>
  <c r="DQ78"/>
  <c r="DU78"/>
  <c r="DY78"/>
  <c r="EC78"/>
  <c r="EG78"/>
  <c r="CB78"/>
  <c r="CF78"/>
  <c r="CJ78"/>
  <c r="CN78"/>
  <c r="CR78"/>
  <c r="CV78"/>
  <c r="CZ78"/>
  <c r="DD78"/>
  <c r="DH78"/>
  <c r="DL78"/>
  <c r="DP78"/>
  <c r="DT78"/>
  <c r="DX78"/>
  <c r="EB78"/>
  <c r="EF78"/>
  <c r="EJ78"/>
  <c r="CA78"/>
  <c r="CE78"/>
  <c r="CI78"/>
  <c r="CM78"/>
  <c r="CQ78"/>
  <c r="CU78"/>
  <c r="CY78"/>
  <c r="DC78"/>
  <c r="DG78"/>
  <c r="DK78"/>
  <c r="DO78"/>
  <c r="DS78"/>
  <c r="DW78"/>
  <c r="EA78"/>
  <c r="EE78"/>
  <c r="EI78"/>
  <c r="BZ78"/>
  <c r="CD78"/>
  <c r="CH78"/>
  <c r="CL78"/>
  <c r="CP78"/>
  <c r="CT78"/>
  <c r="CX78"/>
  <c r="DB78"/>
  <c r="DF78"/>
  <c r="DJ78"/>
  <c r="DN78"/>
  <c r="DR78"/>
  <c r="DV78"/>
  <c r="DZ78"/>
  <c r="ED78"/>
  <c r="EH78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F74"/>
  <c r="CJ74"/>
  <c r="CN74"/>
  <c r="CR74"/>
  <c r="CV74"/>
  <c r="CZ74"/>
  <c r="DD74"/>
  <c r="DH74"/>
  <c r="DL74"/>
  <c r="DP74"/>
  <c r="DT74"/>
  <c r="DX74"/>
  <c r="EB74"/>
  <c r="EF74"/>
  <c r="EJ74"/>
  <c r="CA74"/>
  <c r="CE74"/>
  <c r="CI74"/>
  <c r="CM74"/>
  <c r="CQ74"/>
  <c r="CU74"/>
  <c r="CY74"/>
  <c r="DC74"/>
  <c r="DG74"/>
  <c r="DK74"/>
  <c r="DO74"/>
  <c r="DS74"/>
  <c r="DW74"/>
  <c r="EA74"/>
  <c r="EE74"/>
  <c r="EI74"/>
  <c r="BZ74"/>
  <c r="CD74"/>
  <c r="CH74"/>
  <c r="CL74"/>
  <c r="CP74"/>
  <c r="CT74"/>
  <c r="CX74"/>
  <c r="DB74"/>
  <c r="DF74"/>
  <c r="DJ74"/>
  <c r="DN74"/>
  <c r="DR74"/>
  <c r="DV74"/>
  <c r="DZ74"/>
  <c r="ED74"/>
  <c r="EH74"/>
  <c r="BY70"/>
  <c r="CC70"/>
  <c r="CG70"/>
  <c r="CK70"/>
  <c r="CO70"/>
  <c r="CS70"/>
  <c r="CW70"/>
  <c r="DA70"/>
  <c r="DE70"/>
  <c r="DI70"/>
  <c r="DM70"/>
  <c r="DQ70"/>
  <c r="DU70"/>
  <c r="DY70"/>
  <c r="EC70"/>
  <c r="EG70"/>
  <c r="CB70"/>
  <c r="CF70"/>
  <c r="CJ70"/>
  <c r="CN70"/>
  <c r="CR70"/>
  <c r="CV70"/>
  <c r="CZ70"/>
  <c r="DD70"/>
  <c r="DH70"/>
  <c r="DL70"/>
  <c r="DP70"/>
  <c r="DT70"/>
  <c r="DX70"/>
  <c r="EB70"/>
  <c r="EF70"/>
  <c r="EJ70"/>
  <c r="CA70"/>
  <c r="CE70"/>
  <c r="CI70"/>
  <c r="CM70"/>
  <c r="CQ70"/>
  <c r="CU70"/>
  <c r="CY70"/>
  <c r="DC70"/>
  <c r="DG70"/>
  <c r="DK70"/>
  <c r="DO70"/>
  <c r="DS70"/>
  <c r="DW70"/>
  <c r="EA70"/>
  <c r="EE70"/>
  <c r="EI70"/>
  <c r="BZ70"/>
  <c r="CD70"/>
  <c r="CH70"/>
  <c r="CL70"/>
  <c r="CP70"/>
  <c r="CT70"/>
  <c r="CX70"/>
  <c r="DB70"/>
  <c r="DF70"/>
  <c r="DJ70"/>
  <c r="DN70"/>
  <c r="DR70"/>
  <c r="DV70"/>
  <c r="DZ70"/>
  <c r="ED70"/>
  <c r="EH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F66"/>
  <c r="CJ66"/>
  <c r="CN66"/>
  <c r="CR66"/>
  <c r="CV66"/>
  <c r="CZ66"/>
  <c r="DD66"/>
  <c r="DH66"/>
  <c r="DL66"/>
  <c r="DP66"/>
  <c r="DT66"/>
  <c r="DX66"/>
  <c r="EB66"/>
  <c r="EF66"/>
  <c r="EJ66"/>
  <c r="CA66"/>
  <c r="CE66"/>
  <c r="CI66"/>
  <c r="CM66"/>
  <c r="CQ66"/>
  <c r="CU66"/>
  <c r="CY66"/>
  <c r="DC66"/>
  <c r="DG66"/>
  <c r="DK66"/>
  <c r="DO66"/>
  <c r="DS66"/>
  <c r="DW66"/>
  <c r="EA66"/>
  <c r="EE66"/>
  <c r="EI66"/>
  <c r="BZ66"/>
  <c r="CD66"/>
  <c r="CH66"/>
  <c r="CL66"/>
  <c r="CP66"/>
  <c r="CT66"/>
  <c r="CX66"/>
  <c r="DB66"/>
  <c r="DF66"/>
  <c r="DJ66"/>
  <c r="DN66"/>
  <c r="DR66"/>
  <c r="DV66"/>
  <c r="DZ66"/>
  <c r="ED66"/>
  <c r="EH66"/>
  <c r="BY62"/>
  <c r="CC62"/>
  <c r="CG62"/>
  <c r="CK62"/>
  <c r="CO62"/>
  <c r="CS62"/>
  <c r="CW62"/>
  <c r="DA62"/>
  <c r="DE62"/>
  <c r="DI62"/>
  <c r="DM62"/>
  <c r="DQ62"/>
  <c r="DU62"/>
  <c r="DY62"/>
  <c r="EC62"/>
  <c r="EG62"/>
  <c r="CB62"/>
  <c r="CF62"/>
  <c r="CJ62"/>
  <c r="CN62"/>
  <c r="CR62"/>
  <c r="CV62"/>
  <c r="CZ62"/>
  <c r="DD62"/>
  <c r="DH62"/>
  <c r="DL62"/>
  <c r="DP62"/>
  <c r="DT62"/>
  <c r="DX62"/>
  <c r="EB62"/>
  <c r="EF62"/>
  <c r="EJ62"/>
  <c r="CA62"/>
  <c r="CE62"/>
  <c r="CI62"/>
  <c r="CM62"/>
  <c r="CQ62"/>
  <c r="CU62"/>
  <c r="CY62"/>
  <c r="DC62"/>
  <c r="DG62"/>
  <c r="DK62"/>
  <c r="DO62"/>
  <c r="DS62"/>
  <c r="DW62"/>
  <c r="EA62"/>
  <c r="EE62"/>
  <c r="EI62"/>
  <c r="BZ62"/>
  <c r="CD62"/>
  <c r="CH62"/>
  <c r="CL62"/>
  <c r="CP62"/>
  <c r="CT62"/>
  <c r="CX62"/>
  <c r="DB62"/>
  <c r="DF62"/>
  <c r="DJ62"/>
  <c r="DN62"/>
  <c r="DR62"/>
  <c r="DV62"/>
  <c r="DZ62"/>
  <c r="ED62"/>
  <c r="EH62"/>
  <c r="BY57"/>
  <c r="CC57"/>
  <c r="CG57"/>
  <c r="CK57"/>
  <c r="CO57"/>
  <c r="CS57"/>
  <c r="CW57"/>
  <c r="DA57"/>
  <c r="DE57"/>
  <c r="DI57"/>
  <c r="DM57"/>
  <c r="DQ57"/>
  <c r="DU57"/>
  <c r="DY57"/>
  <c r="EC57"/>
  <c r="EG57"/>
  <c r="CB57"/>
  <c r="CF57"/>
  <c r="CJ57"/>
  <c r="CN57"/>
  <c r="CR57"/>
  <c r="CV57"/>
  <c r="CZ57"/>
  <c r="DD57"/>
  <c r="DH57"/>
  <c r="DL57"/>
  <c r="DP57"/>
  <c r="DT57"/>
  <c r="DX57"/>
  <c r="EB57"/>
  <c r="EF57"/>
  <c r="EJ57"/>
  <c r="CA57"/>
  <c r="CE57"/>
  <c r="CI57"/>
  <c r="CM57"/>
  <c r="CQ57"/>
  <c r="CU57"/>
  <c r="CY57"/>
  <c r="DC57"/>
  <c r="DG57"/>
  <c r="DK57"/>
  <c r="DO57"/>
  <c r="DS57"/>
  <c r="DW57"/>
  <c r="EA57"/>
  <c r="EE57"/>
  <c r="EI57"/>
  <c r="BZ57"/>
  <c r="CD57"/>
  <c r="CH57"/>
  <c r="CL57"/>
  <c r="CP57"/>
  <c r="CT57"/>
  <c r="CX57"/>
  <c r="DB57"/>
  <c r="DF57"/>
  <c r="DJ57"/>
  <c r="DN57"/>
  <c r="DR57"/>
  <c r="DV57"/>
  <c r="DZ57"/>
  <c r="ED57"/>
  <c r="EH57"/>
  <c r="BX83"/>
  <c r="BY53"/>
  <c r="CC53"/>
  <c r="CG53"/>
  <c r="CK53"/>
  <c r="CO53"/>
  <c r="CS53"/>
  <c r="CW53"/>
  <c r="DA53"/>
  <c r="DE53"/>
  <c r="DI53"/>
  <c r="DM53"/>
  <c r="DQ53"/>
  <c r="DU53"/>
  <c r="DY53"/>
  <c r="EC53"/>
  <c r="EG53"/>
  <c r="CB53"/>
  <c r="CF53"/>
  <c r="CJ53"/>
  <c r="CN53"/>
  <c r="CR53"/>
  <c r="CV53"/>
  <c r="CZ53"/>
  <c r="DD53"/>
  <c r="DH53"/>
  <c r="DL53"/>
  <c r="DP53"/>
  <c r="DT53"/>
  <c r="DX53"/>
  <c r="EB53"/>
  <c r="EF53"/>
  <c r="EJ53"/>
  <c r="CA53"/>
  <c r="CE53"/>
  <c r="CI53"/>
  <c r="CM53"/>
  <c r="CQ53"/>
  <c r="CU53"/>
  <c r="CY53"/>
  <c r="DC53"/>
  <c r="DG53"/>
  <c r="DK53"/>
  <c r="DO53"/>
  <c r="DS53"/>
  <c r="DW53"/>
  <c r="EA53"/>
  <c r="EE53"/>
  <c r="EI53"/>
  <c r="BZ53"/>
  <c r="CD53"/>
  <c r="CH53"/>
  <c r="CL53"/>
  <c r="CP53"/>
  <c r="CT53"/>
  <c r="CX53"/>
  <c r="DB53"/>
  <c r="DF53"/>
  <c r="DJ53"/>
  <c r="DN53"/>
  <c r="DR53"/>
  <c r="DV53"/>
  <c r="DZ53"/>
  <c r="ED53"/>
  <c r="EH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B49"/>
  <c r="CF49"/>
  <c r="CJ49"/>
  <c r="CN49"/>
  <c r="CR49"/>
  <c r="CV49"/>
  <c r="CZ49"/>
  <c r="DD49"/>
  <c r="DH49"/>
  <c r="DL49"/>
  <c r="DP49"/>
  <c r="DT49"/>
  <c r="DX49"/>
  <c r="EB49"/>
  <c r="EF49"/>
  <c r="EJ49"/>
  <c r="CG49"/>
  <c r="CO49"/>
  <c r="CW49"/>
  <c r="DE49"/>
  <c r="DM49"/>
  <c r="DU49"/>
  <c r="EC49"/>
  <c r="CE49"/>
  <c r="CM49"/>
  <c r="CU49"/>
  <c r="DC49"/>
  <c r="DK49"/>
  <c r="DS49"/>
  <c r="EA49"/>
  <c r="EI49"/>
  <c r="CC49"/>
  <c r="CK49"/>
  <c r="CS49"/>
  <c r="DA49"/>
  <c r="DI49"/>
  <c r="DQ49"/>
  <c r="DY49"/>
  <c r="EG49"/>
  <c r="CA49"/>
  <c r="CI49"/>
  <c r="CQ49"/>
  <c r="CY49"/>
  <c r="DG49"/>
  <c r="DO49"/>
  <c r="DW49"/>
  <c r="EE49"/>
  <c r="BZ45"/>
  <c r="CD45"/>
  <c r="CH45"/>
  <c r="CL45"/>
  <c r="CP45"/>
  <c r="CT45"/>
  <c r="CX45"/>
  <c r="DB45"/>
  <c r="DF45"/>
  <c r="DJ45"/>
  <c r="DN45"/>
  <c r="DR45"/>
  <c r="DV45"/>
  <c r="DZ45"/>
  <c r="ED45"/>
  <c r="EH45"/>
  <c r="BY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EJ45"/>
  <c r="CA45"/>
  <c r="CE45"/>
  <c r="CI45"/>
  <c r="CM45"/>
  <c r="CQ45"/>
  <c r="CU45"/>
  <c r="CY45"/>
  <c r="DC45"/>
  <c r="DG45"/>
  <c r="DK45"/>
  <c r="DO45"/>
  <c r="DS45"/>
  <c r="DW45"/>
  <c r="EA45"/>
  <c r="EE45"/>
  <c r="EI45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CB41"/>
  <c r="CF41"/>
  <c r="CJ41"/>
  <c r="CN41"/>
  <c r="CR41"/>
  <c r="CV41"/>
  <c r="CZ41"/>
  <c r="DD41"/>
  <c r="DH41"/>
  <c r="DL41"/>
  <c r="DP41"/>
  <c r="DT41"/>
  <c r="DX41"/>
  <c r="EB41"/>
  <c r="EF41"/>
  <c r="EJ41"/>
  <c r="CA41"/>
  <c r="CE41"/>
  <c r="CI41"/>
  <c r="CM41"/>
  <c r="CQ41"/>
  <c r="CU41"/>
  <c r="CY41"/>
  <c r="DC41"/>
  <c r="DG41"/>
  <c r="DK41"/>
  <c r="DO41"/>
  <c r="DS41"/>
  <c r="DW41"/>
  <c r="EA41"/>
  <c r="EE41"/>
  <c r="EI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CB37"/>
  <c r="CF37"/>
  <c r="CJ37"/>
  <c r="CN37"/>
  <c r="CR37"/>
  <c r="CV37"/>
  <c r="CZ37"/>
  <c r="DD37"/>
  <c r="DH37"/>
  <c r="DL37"/>
  <c r="DP37"/>
  <c r="DT37"/>
  <c r="DX37"/>
  <c r="EB37"/>
  <c r="EF37"/>
  <c r="EJ37"/>
  <c r="CA37"/>
  <c r="CE37"/>
  <c r="CI37"/>
  <c r="CM37"/>
  <c r="CQ37"/>
  <c r="CU37"/>
  <c r="CY37"/>
  <c r="DC37"/>
  <c r="DG37"/>
  <c r="DK37"/>
  <c r="DO37"/>
  <c r="DS37"/>
  <c r="DW37"/>
  <c r="EA37"/>
  <c r="EE37"/>
  <c r="EI37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CB33"/>
  <c r="CF33"/>
  <c r="CJ33"/>
  <c r="CN33"/>
  <c r="CR33"/>
  <c r="CV33"/>
  <c r="CZ33"/>
  <c r="DD33"/>
  <c r="DH33"/>
  <c r="DL33"/>
  <c r="DP33"/>
  <c r="DT33"/>
  <c r="DX33"/>
  <c r="EB33"/>
  <c r="EF33"/>
  <c r="EJ33"/>
  <c r="CA33"/>
  <c r="CE33"/>
  <c r="CI33"/>
  <c r="CM33"/>
  <c r="CQ33"/>
  <c r="CU33"/>
  <c r="CY33"/>
  <c r="DC33"/>
  <c r="DG33"/>
  <c r="DK33"/>
  <c r="DO33"/>
  <c r="DS33"/>
  <c r="DW33"/>
  <c r="EA33"/>
  <c r="EE33"/>
  <c r="EI33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B29"/>
  <c r="CF29"/>
  <c r="CJ29"/>
  <c r="CN29"/>
  <c r="CR29"/>
  <c r="CV29"/>
  <c r="CZ29"/>
  <c r="DD29"/>
  <c r="DH29"/>
  <c r="DL29"/>
  <c r="DP29"/>
  <c r="DT29"/>
  <c r="DX29"/>
  <c r="EB29"/>
  <c r="EF29"/>
  <c r="EJ29"/>
  <c r="CA29"/>
  <c r="CE29"/>
  <c r="CI29"/>
  <c r="CM29"/>
  <c r="CQ29"/>
  <c r="CU29"/>
  <c r="CY29"/>
  <c r="DC29"/>
  <c r="DG29"/>
  <c r="DK29"/>
  <c r="DO29"/>
  <c r="DS29"/>
  <c r="DW29"/>
  <c r="EA29"/>
  <c r="EE29"/>
  <c r="EI29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CB25"/>
  <c r="CF25"/>
  <c r="CJ25"/>
  <c r="CN25"/>
  <c r="CR25"/>
  <c r="CV25"/>
  <c r="CZ25"/>
  <c r="DD25"/>
  <c r="DH25"/>
  <c r="DL25"/>
  <c r="DP25"/>
  <c r="DT25"/>
  <c r="DX25"/>
  <c r="EB25"/>
  <c r="EF25"/>
  <c r="EJ25"/>
  <c r="CA25"/>
  <c r="CE25"/>
  <c r="CI25"/>
  <c r="CM25"/>
  <c r="CQ25"/>
  <c r="CU25"/>
  <c r="CY25"/>
  <c r="DC25"/>
  <c r="DG25"/>
  <c r="DK25"/>
  <c r="DO25"/>
  <c r="DS25"/>
  <c r="DW25"/>
  <c r="EA25"/>
  <c r="EE25"/>
  <c r="EI25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CB21"/>
  <c r="CF21"/>
  <c r="CJ21"/>
  <c r="CN21"/>
  <c r="CR21"/>
  <c r="CV21"/>
  <c r="CZ21"/>
  <c r="DD21"/>
  <c r="DH21"/>
  <c r="DL21"/>
  <c r="DP21"/>
  <c r="DT21"/>
  <c r="DX21"/>
  <c r="EB21"/>
  <c r="EF21"/>
  <c r="EJ21"/>
  <c r="CA21"/>
  <c r="CE21"/>
  <c r="CI21"/>
  <c r="CM21"/>
  <c r="CQ21"/>
  <c r="CU21"/>
  <c r="CY21"/>
  <c r="DC21"/>
  <c r="DG21"/>
  <c r="DK21"/>
  <c r="DO21"/>
  <c r="DS21"/>
  <c r="DW21"/>
  <c r="EA21"/>
  <c r="EE21"/>
  <c r="EI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B17"/>
  <c r="CF17"/>
  <c r="CJ17"/>
  <c r="CN17"/>
  <c r="CR17"/>
  <c r="CV17"/>
  <c r="CZ17"/>
  <c r="DD17"/>
  <c r="DH17"/>
  <c r="DL17"/>
  <c r="DP17"/>
  <c r="DT17"/>
  <c r="DX17"/>
  <c r="EB17"/>
  <c r="EF17"/>
  <c r="EJ17"/>
  <c r="CA17"/>
  <c r="CE17"/>
  <c r="CI17"/>
  <c r="CM17"/>
  <c r="CQ17"/>
  <c r="CU17"/>
  <c r="CY17"/>
  <c r="DC17"/>
  <c r="DG17"/>
  <c r="DK17"/>
  <c r="DO17"/>
  <c r="DS17"/>
  <c r="DW17"/>
  <c r="EA17"/>
  <c r="EE17"/>
  <c r="EI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B13"/>
  <c r="CF13"/>
  <c r="CJ13"/>
  <c r="CN13"/>
  <c r="CR13"/>
  <c r="CV13"/>
  <c r="CZ13"/>
  <c r="DD13"/>
  <c r="DH13"/>
  <c r="DL13"/>
  <c r="DP13"/>
  <c r="DT13"/>
  <c r="DX13"/>
  <c r="EB13"/>
  <c r="EF13"/>
  <c r="EJ13"/>
  <c r="CA13"/>
  <c r="CE13"/>
  <c r="CI13"/>
  <c r="CM13"/>
  <c r="CQ13"/>
  <c r="CU13"/>
  <c r="CY13"/>
  <c r="DC13"/>
  <c r="DG13"/>
  <c r="DK13"/>
  <c r="DO13"/>
  <c r="DS13"/>
  <c r="DW13"/>
  <c r="EA13"/>
  <c r="EE13"/>
  <c r="EI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B9"/>
  <c r="CF9"/>
  <c r="CJ9"/>
  <c r="CN9"/>
  <c r="CR9"/>
  <c r="CV9"/>
  <c r="CZ9"/>
  <c r="DD9"/>
  <c r="DH9"/>
  <c r="DL9"/>
  <c r="DP9"/>
  <c r="DT9"/>
  <c r="DX9"/>
  <c r="EB9"/>
  <c r="EF9"/>
  <c r="EJ9"/>
  <c r="CA9"/>
  <c r="CE9"/>
  <c r="CI9"/>
  <c r="CM9"/>
  <c r="CQ9"/>
  <c r="CU9"/>
  <c r="CY9"/>
  <c r="DC9"/>
  <c r="DG9"/>
  <c r="DK9"/>
  <c r="DO9"/>
  <c r="DS9"/>
  <c r="DW9"/>
  <c r="EA9"/>
  <c r="EE9"/>
  <c r="EI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B5"/>
  <c r="CF5"/>
  <c r="CJ5"/>
  <c r="CN5"/>
  <c r="CR5"/>
  <c r="CV5"/>
  <c r="CZ5"/>
  <c r="DD5"/>
  <c r="DH5"/>
  <c r="DL5"/>
  <c r="DP5"/>
  <c r="DT5"/>
  <c r="DX5"/>
  <c r="EB5"/>
  <c r="EF5"/>
  <c r="EJ5"/>
  <c r="CA5"/>
  <c r="CE5"/>
  <c r="CI5"/>
  <c r="CM5"/>
  <c r="CQ5"/>
  <c r="CU5"/>
  <c r="CY5"/>
  <c r="DC5"/>
  <c r="DG5"/>
  <c r="DK5"/>
  <c r="DO5"/>
  <c r="DS5"/>
  <c r="DW5"/>
  <c r="EA5"/>
  <c r="EE5"/>
  <c r="EI5"/>
  <c r="D13" i="2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BA13"/>
  <c r="BB13"/>
  <c r="BC13"/>
  <c r="BD13"/>
  <c r="BE13"/>
  <c r="BH13"/>
  <c r="BI13"/>
  <c r="BJ13"/>
  <c r="BK13"/>
  <c r="BL13"/>
  <c r="BM13"/>
  <c r="BO13"/>
  <c r="BP13"/>
  <c r="BQ13"/>
  <c r="BR13"/>
  <c r="BS13"/>
  <c r="BV13"/>
  <c r="BW13"/>
  <c r="BX13"/>
  <c r="BY13"/>
  <c r="BZ13"/>
  <c r="CA13"/>
  <c r="CC13"/>
  <c r="CD13"/>
  <c r="CE13"/>
  <c r="CF13"/>
  <c r="CG13"/>
  <c r="CJ13"/>
  <c r="CK13"/>
  <c r="CL13"/>
  <c r="CM13"/>
  <c r="CN13"/>
  <c r="CO13"/>
  <c r="CQ13"/>
  <c r="CR13"/>
  <c r="CS13"/>
  <c r="CT13"/>
  <c r="CU13"/>
  <c r="CX13"/>
  <c r="CY13"/>
  <c r="CZ13"/>
  <c r="DA13"/>
  <c r="DB13"/>
  <c r="DE13"/>
  <c r="DF13"/>
  <c r="DG13"/>
  <c r="DH13"/>
  <c r="DI13"/>
  <c r="DL13"/>
  <c r="DM13"/>
  <c r="DN13"/>
  <c r="DO13"/>
  <c r="DP13"/>
  <c r="DS13"/>
  <c r="DT13"/>
  <c r="DU13"/>
  <c r="DV13"/>
  <c r="DW13"/>
  <c r="DZ13"/>
  <c r="EA13"/>
  <c r="EB13"/>
  <c r="EC13"/>
  <c r="ED13"/>
  <c r="EG13"/>
  <c r="EH13"/>
  <c r="EI13"/>
  <c r="EJ13"/>
  <c r="EK13"/>
  <c r="EN13"/>
  <c r="EO13"/>
  <c r="EP13"/>
  <c r="EQ13"/>
  <c r="ER13"/>
  <c r="EU13"/>
  <c r="EV13"/>
  <c r="EW13"/>
  <c r="EX13"/>
  <c r="EY13"/>
  <c r="FB13"/>
  <c r="FC13"/>
  <c r="FD13"/>
  <c r="FE13"/>
  <c r="FF13"/>
  <c r="FI13"/>
  <c r="FJ13"/>
  <c r="FK13"/>
  <c r="FL13"/>
  <c r="FM13"/>
  <c r="FP13"/>
  <c r="FQ13"/>
  <c r="FR13"/>
  <c r="FT13"/>
  <c r="FW13"/>
  <c r="FX13"/>
  <c r="FY13"/>
  <c r="FZ13"/>
  <c r="GA13"/>
  <c r="GD13"/>
  <c r="GE13"/>
  <c r="GF13"/>
  <c r="GG13"/>
  <c r="GH13"/>
  <c r="GI13"/>
  <c r="GK13"/>
  <c r="GL13"/>
  <c r="GM13"/>
  <c r="GN13"/>
  <c r="GO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I15"/>
  <c r="AJ15"/>
  <c r="AM15"/>
  <c r="AN15"/>
  <c r="AO15"/>
  <c r="AP15"/>
  <c r="AQ15"/>
  <c r="AT15"/>
  <c r="AU15"/>
  <c r="AV15"/>
  <c r="AW15"/>
  <c r="AX15"/>
  <c r="BA15"/>
  <c r="BB15"/>
  <c r="BC15"/>
  <c r="BD15"/>
  <c r="BE15"/>
  <c r="BH15"/>
  <c r="BI15"/>
  <c r="BJ15"/>
  <c r="BK15"/>
  <c r="BL15"/>
  <c r="BM15"/>
  <c r="BO15"/>
  <c r="BP15"/>
  <c r="BQ15"/>
  <c r="BR15"/>
  <c r="BS15"/>
  <c r="BV15"/>
  <c r="BW15"/>
  <c r="BX15"/>
  <c r="BY15"/>
  <c r="BZ15"/>
  <c r="CA15"/>
  <c r="CC15"/>
  <c r="CD15"/>
  <c r="CE15"/>
  <c r="CF15"/>
  <c r="CG15"/>
  <c r="CJ15"/>
  <c r="CK15"/>
  <c r="CL15"/>
  <c r="CM15"/>
  <c r="CN15"/>
  <c r="CQ15"/>
  <c r="CR15"/>
  <c r="CS15"/>
  <c r="CT15"/>
  <c r="CU15"/>
  <c r="CV15"/>
  <c r="CX15"/>
  <c r="CY15"/>
  <c r="CZ15"/>
  <c r="DA15"/>
  <c r="DB15"/>
  <c r="DE15"/>
  <c r="DF15"/>
  <c r="DG15"/>
  <c r="DH15"/>
  <c r="DI15"/>
  <c r="DL15"/>
  <c r="DM15"/>
  <c r="DN15"/>
  <c r="DO15"/>
  <c r="DP15"/>
  <c r="DS15"/>
  <c r="DT15"/>
  <c r="DU15"/>
  <c r="DV15"/>
  <c r="DW15"/>
  <c r="DZ15"/>
  <c r="EA15"/>
  <c r="EB15"/>
  <c r="EC15"/>
  <c r="ED15"/>
  <c r="EG15"/>
  <c r="EH15"/>
  <c r="EI15"/>
  <c r="EJ15"/>
  <c r="EK15"/>
  <c r="EN15"/>
  <c r="EO15"/>
  <c r="EP15"/>
  <c r="EQ15"/>
  <c r="ER15"/>
  <c r="EU15"/>
  <c r="EV15"/>
  <c r="EW15"/>
  <c r="EX15"/>
  <c r="EY15"/>
  <c r="FB15"/>
  <c r="FC15"/>
  <c r="FD15"/>
  <c r="FE15"/>
  <c r="FF15"/>
  <c r="FI15"/>
  <c r="FJ15"/>
  <c r="FK15"/>
  <c r="FL15"/>
  <c r="FM15"/>
  <c r="FP15"/>
  <c r="FQ15"/>
  <c r="FR15"/>
  <c r="FS15"/>
  <c r="FT15"/>
  <c r="FU15"/>
  <c r="FW15"/>
  <c r="FX15"/>
  <c r="FY15"/>
  <c r="FZ15"/>
  <c r="GA15"/>
  <c r="GD15"/>
  <c r="GE15"/>
  <c r="GF15"/>
  <c r="GG15"/>
  <c r="GH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BA17"/>
  <c r="BB17"/>
  <c r="BC17"/>
  <c r="BD17"/>
  <c r="BE17"/>
  <c r="BH17"/>
  <c r="BI17"/>
  <c r="BJ17"/>
  <c r="BK17"/>
  <c r="BL17"/>
  <c r="BM17"/>
  <c r="BO17"/>
  <c r="BP17"/>
  <c r="BQ17"/>
  <c r="BR17"/>
  <c r="BS17"/>
  <c r="BV17"/>
  <c r="BW17"/>
  <c r="BX17"/>
  <c r="BY17"/>
  <c r="BZ17"/>
  <c r="CA17"/>
  <c r="CC17"/>
  <c r="CD17"/>
  <c r="CE17"/>
  <c r="CF17"/>
  <c r="CG17"/>
  <c r="CJ17"/>
  <c r="CK17"/>
  <c r="CL17"/>
  <c r="CM17"/>
  <c r="CN17"/>
  <c r="CQ17"/>
  <c r="CR17"/>
  <c r="CS17"/>
  <c r="CT17"/>
  <c r="CU17"/>
  <c r="CX17"/>
  <c r="CY17"/>
  <c r="CZ17"/>
  <c r="DA17"/>
  <c r="DB17"/>
  <c r="DE17"/>
  <c r="DF17"/>
  <c r="DG17"/>
  <c r="DH17"/>
  <c r="DI17"/>
  <c r="DL17"/>
  <c r="DM17"/>
  <c r="DN17"/>
  <c r="DO17"/>
  <c r="DP17"/>
  <c r="DS17"/>
  <c r="DT17"/>
  <c r="DU17"/>
  <c r="DV17"/>
  <c r="DW17"/>
  <c r="DZ17"/>
  <c r="EA17"/>
  <c r="EB17"/>
  <c r="EC17"/>
  <c r="ED17"/>
  <c r="EG17"/>
  <c r="EH17"/>
  <c r="EI17"/>
  <c r="EJ17"/>
  <c r="EK17"/>
  <c r="EN17"/>
  <c r="EO17"/>
  <c r="EP17"/>
  <c r="EQ17"/>
  <c r="ER17"/>
  <c r="EU17"/>
  <c r="EV17"/>
  <c r="EW17"/>
  <c r="EX17"/>
  <c r="EY17"/>
  <c r="FB17"/>
  <c r="FC17"/>
  <c r="FD17"/>
  <c r="FE17"/>
  <c r="FF17"/>
  <c r="FI17"/>
  <c r="FJ17"/>
  <c r="FK17"/>
  <c r="FL17"/>
  <c r="FM17"/>
  <c r="FP17"/>
  <c r="FQ17"/>
  <c r="FR17"/>
  <c r="FS17"/>
  <c r="FT17"/>
  <c r="FW17"/>
  <c r="FX17"/>
  <c r="FY17"/>
  <c r="FZ17"/>
  <c r="GA17"/>
  <c r="GD17"/>
  <c r="GE17"/>
  <c r="GF17"/>
  <c r="GG17"/>
  <c r="GH17"/>
  <c r="GK17"/>
  <c r="GL17"/>
  <c r="GM17"/>
  <c r="GN17"/>
  <c r="GO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BA18"/>
  <c r="BB18"/>
  <c r="BC18"/>
  <c r="BD18"/>
  <c r="BE18"/>
  <c r="BH18"/>
  <c r="BI18"/>
  <c r="BJ18"/>
  <c r="BK18"/>
  <c r="BL18"/>
  <c r="BM18"/>
  <c r="BO18"/>
  <c r="BP18"/>
  <c r="BQ18"/>
  <c r="BR18"/>
  <c r="BS18"/>
  <c r="BV18"/>
  <c r="BW18"/>
  <c r="BX18"/>
  <c r="BY18"/>
  <c r="BZ18"/>
  <c r="CA18"/>
  <c r="CC18"/>
  <c r="CD18"/>
  <c r="CE18"/>
  <c r="CF18"/>
  <c r="CG18"/>
  <c r="CJ18"/>
  <c r="CK18"/>
  <c r="CL18"/>
  <c r="CM18"/>
  <c r="CN18"/>
  <c r="CQ18"/>
  <c r="CR18"/>
  <c r="CS18"/>
  <c r="CU18"/>
  <c r="CX18"/>
  <c r="CY18"/>
  <c r="CZ18"/>
  <c r="DA18"/>
  <c r="DB18"/>
  <c r="DE18"/>
  <c r="DF18"/>
  <c r="DG18"/>
  <c r="DH18"/>
  <c r="DI18"/>
  <c r="DL18"/>
  <c r="DM18"/>
  <c r="DN18"/>
  <c r="DO18"/>
  <c r="DP18"/>
  <c r="DS18"/>
  <c r="DT18"/>
  <c r="DU18"/>
  <c r="DV18"/>
  <c r="DW18"/>
  <c r="DX18"/>
  <c r="DZ18"/>
  <c r="EA18"/>
  <c r="EB18"/>
  <c r="EC18"/>
  <c r="ED18"/>
  <c r="EG18"/>
  <c r="EH18"/>
  <c r="EI18"/>
  <c r="EJ18"/>
  <c r="EK18"/>
  <c r="EL18"/>
  <c r="EN18"/>
  <c r="EO18"/>
  <c r="EP18"/>
  <c r="EQ18"/>
  <c r="ER18"/>
  <c r="EU18"/>
  <c r="EV18"/>
  <c r="EW18"/>
  <c r="EX18"/>
  <c r="EY18"/>
  <c r="FB18"/>
  <c r="FC18"/>
  <c r="FD18"/>
  <c r="FE18"/>
  <c r="FF18"/>
  <c r="FI18"/>
  <c r="FJ18"/>
  <c r="FK18"/>
  <c r="FL18"/>
  <c r="FM18"/>
  <c r="FN18"/>
  <c r="FP18"/>
  <c r="FQ18"/>
  <c r="FR18"/>
  <c r="FS18"/>
  <c r="FT18"/>
  <c r="FW18"/>
  <c r="FX18"/>
  <c r="FY18"/>
  <c r="FZ18"/>
  <c r="GA18"/>
  <c r="GD18"/>
  <c r="GE18"/>
  <c r="GF18"/>
  <c r="GG18"/>
  <c r="GH18"/>
  <c r="GK18"/>
  <c r="GL18"/>
  <c r="GM18"/>
  <c r="GN18"/>
  <c r="GO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V19"/>
  <c r="BW19"/>
  <c r="BX19"/>
  <c r="BY19"/>
  <c r="BZ19"/>
  <c r="CA19"/>
  <c r="CC19"/>
  <c r="CD19"/>
  <c r="CE19"/>
  <c r="CF19"/>
  <c r="CG19"/>
  <c r="CJ19"/>
  <c r="CK19"/>
  <c r="CL19"/>
  <c r="CM19"/>
  <c r="CN19"/>
  <c r="CQ19"/>
  <c r="CR19"/>
  <c r="CS19"/>
  <c r="CT19"/>
  <c r="CU19"/>
  <c r="CX19"/>
  <c r="CY19"/>
  <c r="CZ19"/>
  <c r="DA19"/>
  <c r="DB19"/>
  <c r="DE19"/>
  <c r="DF19"/>
  <c r="DG19"/>
  <c r="DH19"/>
  <c r="DI19"/>
  <c r="DL19"/>
  <c r="DM19"/>
  <c r="DN19"/>
  <c r="DO19"/>
  <c r="DP19"/>
  <c r="DS19"/>
  <c r="DT19"/>
  <c r="DU19"/>
  <c r="DV19"/>
  <c r="DW19"/>
  <c r="DZ19"/>
  <c r="EA19"/>
  <c r="EB19"/>
  <c r="EC19"/>
  <c r="ED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I19"/>
  <c r="FJ19"/>
  <c r="FK19"/>
  <c r="FL19"/>
  <c r="FM19"/>
  <c r="FP19"/>
  <c r="FQ19"/>
  <c r="FR19"/>
  <c r="FS19"/>
  <c r="FT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BA20"/>
  <c r="BB20"/>
  <c r="BC20"/>
  <c r="BD20"/>
  <c r="BE20"/>
  <c r="BH20"/>
  <c r="BI20"/>
  <c r="BJ20"/>
  <c r="BK20"/>
  <c r="BL20"/>
  <c r="BM20"/>
  <c r="BO20"/>
  <c r="BP20"/>
  <c r="BQ20"/>
  <c r="BR20"/>
  <c r="BS20"/>
  <c r="BV20"/>
  <c r="BW20"/>
  <c r="BX20"/>
  <c r="BY20"/>
  <c r="BZ20"/>
  <c r="CA20"/>
  <c r="CC20"/>
  <c r="CD20"/>
  <c r="CE20"/>
  <c r="CF20"/>
  <c r="CG20"/>
  <c r="CJ20"/>
  <c r="CK20"/>
  <c r="CL20"/>
  <c r="CM20"/>
  <c r="CN20"/>
  <c r="CQ20"/>
  <c r="CR20"/>
  <c r="CS20"/>
  <c r="CT20"/>
  <c r="CU20"/>
  <c r="CX20"/>
  <c r="CY20"/>
  <c r="CZ20"/>
  <c r="DA20"/>
  <c r="DB20"/>
  <c r="DE20"/>
  <c r="DF20"/>
  <c r="DG20"/>
  <c r="DH20"/>
  <c r="DI20"/>
  <c r="DL20"/>
  <c r="DM20"/>
  <c r="DN20"/>
  <c r="DO20"/>
  <c r="DP20"/>
  <c r="DS20"/>
  <c r="DT20"/>
  <c r="DU20"/>
  <c r="DV20"/>
  <c r="DW20"/>
  <c r="DZ20"/>
  <c r="EA20"/>
  <c r="EB20"/>
  <c r="EC20"/>
  <c r="ED20"/>
  <c r="EG20"/>
  <c r="EH20"/>
  <c r="EI20"/>
  <c r="EJ20"/>
  <c r="EK20"/>
  <c r="EN20"/>
  <c r="EO20"/>
  <c r="EP20"/>
  <c r="EQ20"/>
  <c r="ER20"/>
  <c r="EU20"/>
  <c r="EV20"/>
  <c r="EW20"/>
  <c r="EX20"/>
  <c r="EY20"/>
  <c r="FB20"/>
  <c r="FC20"/>
  <c r="FD20"/>
  <c r="FE20"/>
  <c r="FF20"/>
  <c r="FI20"/>
  <c r="FJ20"/>
  <c r="FK20"/>
  <c r="FL20"/>
  <c r="FM20"/>
  <c r="FP20"/>
  <c r="FQ20"/>
  <c r="FR20"/>
  <c r="FS20"/>
  <c r="FT20"/>
  <c r="FW20"/>
  <c r="FX20"/>
  <c r="FY20"/>
  <c r="FZ20"/>
  <c r="GA20"/>
  <c r="GB20"/>
  <c r="GD20"/>
  <c r="GE20"/>
  <c r="GF20"/>
  <c r="GG20"/>
  <c r="GH20"/>
  <c r="GK20"/>
  <c r="GL20"/>
  <c r="GM20"/>
  <c r="GN20"/>
  <c r="GO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B21"/>
  <c r="BC21"/>
  <c r="BD21"/>
  <c r="BE21"/>
  <c r="BH21"/>
  <c r="BI21"/>
  <c r="BJ21"/>
  <c r="BK21"/>
  <c r="BL21"/>
  <c r="BM21"/>
  <c r="BO21"/>
  <c r="BP21"/>
  <c r="BQ21"/>
  <c r="BR21"/>
  <c r="BS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Q21"/>
  <c r="CR21"/>
  <c r="CS21"/>
  <c r="CT21"/>
  <c r="CU21"/>
  <c r="CV21"/>
  <c r="CX21"/>
  <c r="CY21"/>
  <c r="CZ21"/>
  <c r="DA21"/>
  <c r="DB21"/>
  <c r="DE21"/>
  <c r="DF21"/>
  <c r="DG21"/>
  <c r="DH21"/>
  <c r="DI21"/>
  <c r="DJ21"/>
  <c r="DL21"/>
  <c r="DM21"/>
  <c r="DN21"/>
  <c r="DO21"/>
  <c r="DP21"/>
  <c r="DS21"/>
  <c r="DT21"/>
  <c r="DU21"/>
  <c r="DV21"/>
  <c r="DW21"/>
  <c r="DZ21"/>
  <c r="EA21"/>
  <c r="EB21"/>
  <c r="EC21"/>
  <c r="ED21"/>
  <c r="EG21"/>
  <c r="EH21"/>
  <c r="EI21"/>
  <c r="EJ21"/>
  <c r="EK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S21"/>
  <c r="FT21"/>
  <c r="FW21"/>
  <c r="FX21"/>
  <c r="FY21"/>
  <c r="FZ21"/>
  <c r="GA21"/>
  <c r="GD21"/>
  <c r="GE21"/>
  <c r="GF21"/>
  <c r="GG21"/>
  <c r="GH21"/>
  <c r="GK21"/>
  <c r="GL21"/>
  <c r="GM21"/>
  <c r="GN21"/>
  <c r="GO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BA22"/>
  <c r="BB22"/>
  <c r="BC22"/>
  <c r="BD22"/>
  <c r="BE22"/>
  <c r="BH22"/>
  <c r="BI22"/>
  <c r="BJ22"/>
  <c r="BK22"/>
  <c r="BL22"/>
  <c r="BM22"/>
  <c r="BO22"/>
  <c r="BP22"/>
  <c r="BQ22"/>
  <c r="BR22"/>
  <c r="BS22"/>
  <c r="BV22"/>
  <c r="BW22"/>
  <c r="BX22"/>
  <c r="BY22"/>
  <c r="BZ22"/>
  <c r="CA22"/>
  <c r="CC22"/>
  <c r="CD22"/>
  <c r="CE22"/>
  <c r="CF22"/>
  <c r="CG22"/>
  <c r="CJ22"/>
  <c r="CK22"/>
  <c r="CL22"/>
  <c r="CM22"/>
  <c r="CN22"/>
  <c r="CQ22"/>
  <c r="CR22"/>
  <c r="CS22"/>
  <c r="CT22"/>
  <c r="CU22"/>
  <c r="CX22"/>
  <c r="CY22"/>
  <c r="CZ22"/>
  <c r="DA22"/>
  <c r="DB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Z22"/>
  <c r="EA22"/>
  <c r="EB22"/>
  <c r="EC22"/>
  <c r="ED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FB22"/>
  <c r="FC22"/>
  <c r="FD22"/>
  <c r="FE22"/>
  <c r="FF22"/>
  <c r="FI22"/>
  <c r="FJ22"/>
  <c r="FK22"/>
  <c r="FL22"/>
  <c r="FM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Q23"/>
  <c r="CR23"/>
  <c r="CS23"/>
  <c r="CT23"/>
  <c r="CU23"/>
  <c r="CX23"/>
  <c r="CY23"/>
  <c r="CZ23"/>
  <c r="DA23"/>
  <c r="DB23"/>
  <c r="DE23"/>
  <c r="DF23"/>
  <c r="DG23"/>
  <c r="DH23"/>
  <c r="DI23"/>
  <c r="DL23"/>
  <c r="DM23"/>
  <c r="DN23"/>
  <c r="DO23"/>
  <c r="DP23"/>
  <c r="DQ23"/>
  <c r="DS23"/>
  <c r="DT23"/>
  <c r="DU23"/>
  <c r="DV23"/>
  <c r="DW23"/>
  <c r="DZ23"/>
  <c r="EA23"/>
  <c r="EB23"/>
  <c r="EC23"/>
  <c r="ED23"/>
  <c r="EG23"/>
  <c r="EH23"/>
  <c r="EI23"/>
  <c r="EJ23"/>
  <c r="EK23"/>
  <c r="EN23"/>
  <c r="EO23"/>
  <c r="EP23"/>
  <c r="EQ23"/>
  <c r="ER23"/>
  <c r="EU23"/>
  <c r="EV23"/>
  <c r="EW23"/>
  <c r="EX23"/>
  <c r="EY23"/>
  <c r="FB23"/>
  <c r="FC23"/>
  <c r="FD23"/>
  <c r="FE23"/>
  <c r="FF23"/>
  <c r="FI23"/>
  <c r="FJ23"/>
  <c r="FK23"/>
  <c r="FL23"/>
  <c r="FM23"/>
  <c r="FP23"/>
  <c r="FQ23"/>
  <c r="FS23"/>
  <c r="FT23"/>
  <c r="FW23"/>
  <c r="FX23"/>
  <c r="FY23"/>
  <c r="FZ23"/>
  <c r="GA23"/>
  <c r="GD23"/>
  <c r="GE23"/>
  <c r="GF23"/>
  <c r="GG23"/>
  <c r="GH23"/>
  <c r="GK23"/>
  <c r="GL23"/>
  <c r="GM23"/>
  <c r="GN23"/>
  <c r="GO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BA24"/>
  <c r="BB24"/>
  <c r="BC24"/>
  <c r="BD24"/>
  <c r="BE24"/>
  <c r="BH24"/>
  <c r="BI24"/>
  <c r="BJ24"/>
  <c r="BK24"/>
  <c r="BL24"/>
  <c r="BM24"/>
  <c r="BO24"/>
  <c r="BP24"/>
  <c r="BQ24"/>
  <c r="BR24"/>
  <c r="BS24"/>
  <c r="BV24"/>
  <c r="BW24"/>
  <c r="BX24"/>
  <c r="BY24"/>
  <c r="BZ24"/>
  <c r="CA24"/>
  <c r="CC24"/>
  <c r="CD24"/>
  <c r="CE24"/>
  <c r="CF24"/>
  <c r="CG24"/>
  <c r="CJ24"/>
  <c r="CK24"/>
  <c r="CL24"/>
  <c r="CM24"/>
  <c r="CN24"/>
  <c r="CQ24"/>
  <c r="CR24"/>
  <c r="CS24"/>
  <c r="CT24"/>
  <c r="CU24"/>
  <c r="CX24"/>
  <c r="CY24"/>
  <c r="CZ24"/>
  <c r="DA24"/>
  <c r="DB24"/>
  <c r="DE24"/>
  <c r="DF24"/>
  <c r="DG24"/>
  <c r="DH24"/>
  <c r="DI24"/>
  <c r="DL24"/>
  <c r="DM24"/>
  <c r="DN24"/>
  <c r="DO24"/>
  <c r="DP24"/>
  <c r="DS24"/>
  <c r="DT24"/>
  <c r="DU24"/>
  <c r="DV24"/>
  <c r="DW24"/>
  <c r="DZ24"/>
  <c r="EA24"/>
  <c r="EB24"/>
  <c r="EC24"/>
  <c r="ED24"/>
  <c r="EG24"/>
  <c r="EH24"/>
  <c r="EI24"/>
  <c r="EJ24"/>
  <c r="EK24"/>
  <c r="EN24"/>
  <c r="EO24"/>
  <c r="EP24"/>
  <c r="EQ24"/>
  <c r="ER24"/>
  <c r="EU24"/>
  <c r="EV24"/>
  <c r="EW24"/>
  <c r="EX24"/>
  <c r="EY24"/>
  <c r="FB24"/>
  <c r="FC24"/>
  <c r="FD24"/>
  <c r="FE24"/>
  <c r="FF24"/>
  <c r="FI24"/>
  <c r="FJ24"/>
  <c r="FK24"/>
  <c r="FL24"/>
  <c r="FM24"/>
  <c r="FP24"/>
  <c r="FQ24"/>
  <c r="FR24"/>
  <c r="FS24"/>
  <c r="FT24"/>
  <c r="FW24"/>
  <c r="FX24"/>
  <c r="FY24"/>
  <c r="FZ24"/>
  <c r="GA24"/>
  <c r="GD24"/>
  <c r="GE24"/>
  <c r="GF24"/>
  <c r="GG24"/>
  <c r="GH24"/>
  <c r="GI24" s="1"/>
  <c r="GK24"/>
  <c r="GL24"/>
  <c r="GM24"/>
  <c r="GN24"/>
  <c r="GO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BA26"/>
  <c r="BB26"/>
  <c r="BC26"/>
  <c r="BD26"/>
  <c r="BE26"/>
  <c r="BH26"/>
  <c r="BI26"/>
  <c r="BJ26"/>
  <c r="BK26"/>
  <c r="BL26"/>
  <c r="BM26"/>
  <c r="BO26"/>
  <c r="BP26"/>
  <c r="BQ26"/>
  <c r="BR26"/>
  <c r="BS26"/>
  <c r="BV26"/>
  <c r="BW26"/>
  <c r="BX26"/>
  <c r="BY26"/>
  <c r="BZ26"/>
  <c r="CA26"/>
  <c r="CC26"/>
  <c r="CD26"/>
  <c r="CE26"/>
  <c r="CF26"/>
  <c r="CG26"/>
  <c r="CJ26"/>
  <c r="CK26"/>
  <c r="CL26"/>
  <c r="CM26"/>
  <c r="CN26"/>
  <c r="CQ26"/>
  <c r="CR26"/>
  <c r="CS26"/>
  <c r="CT26"/>
  <c r="CU26"/>
  <c r="CX26"/>
  <c r="CY26"/>
  <c r="CZ26"/>
  <c r="DA26"/>
  <c r="DB26"/>
  <c r="DE26"/>
  <c r="DF26"/>
  <c r="DG26"/>
  <c r="DH26"/>
  <c r="DI26"/>
  <c r="DL26"/>
  <c r="DM26"/>
  <c r="DN26"/>
  <c r="DO26"/>
  <c r="DP26"/>
  <c r="DS26"/>
  <c r="DT26"/>
  <c r="DU26"/>
  <c r="DV26"/>
  <c r="DW26"/>
  <c r="DZ26"/>
  <c r="EA26"/>
  <c r="EB26"/>
  <c r="EC26"/>
  <c r="ED26"/>
  <c r="EG26"/>
  <c r="EH26"/>
  <c r="EI26"/>
  <c r="EJ26"/>
  <c r="EK26"/>
  <c r="EN26"/>
  <c r="EO26"/>
  <c r="EP26"/>
  <c r="EQ26"/>
  <c r="ER26"/>
  <c r="EU26"/>
  <c r="EV26"/>
  <c r="EW26"/>
  <c r="EX26"/>
  <c r="EY26"/>
  <c r="FB26"/>
  <c r="FC26"/>
  <c r="FD26"/>
  <c r="FE26"/>
  <c r="FF26"/>
  <c r="FI26"/>
  <c r="FJ26"/>
  <c r="FK26"/>
  <c r="FL26"/>
  <c r="FM26"/>
  <c r="FP26"/>
  <c r="FQ26"/>
  <c r="FR26"/>
  <c r="FS26"/>
  <c r="FT26"/>
  <c r="FW26"/>
  <c r="FX26"/>
  <c r="FY26"/>
  <c r="FZ26"/>
  <c r="GA26"/>
  <c r="GB26"/>
  <c r="GD26"/>
  <c r="GE26"/>
  <c r="GF26"/>
  <c r="GG26"/>
  <c r="GH26"/>
  <c r="GK26"/>
  <c r="GL26"/>
  <c r="GM26"/>
  <c r="GN26"/>
  <c r="GO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BA27"/>
  <c r="BB27"/>
  <c r="BC27"/>
  <c r="BD27"/>
  <c r="BE27"/>
  <c r="BH27"/>
  <c r="BI27"/>
  <c r="BJ27"/>
  <c r="BK27"/>
  <c r="BL27"/>
  <c r="BM27"/>
  <c r="BO27"/>
  <c r="BP27"/>
  <c r="BQ27"/>
  <c r="BR27"/>
  <c r="BS27"/>
  <c r="BV27"/>
  <c r="BW27"/>
  <c r="BX27"/>
  <c r="BY27"/>
  <c r="BZ27"/>
  <c r="CA27"/>
  <c r="CC27"/>
  <c r="CD27"/>
  <c r="CE27"/>
  <c r="CF27"/>
  <c r="CG27"/>
  <c r="CJ27"/>
  <c r="CK27"/>
  <c r="CL27"/>
  <c r="CM27"/>
  <c r="CN27"/>
  <c r="CQ27"/>
  <c r="CR27"/>
  <c r="CS27"/>
  <c r="CT27"/>
  <c r="CU27"/>
  <c r="CX27"/>
  <c r="CY27"/>
  <c r="CZ27"/>
  <c r="DA27"/>
  <c r="DB27"/>
  <c r="DE27"/>
  <c r="DF27"/>
  <c r="DG27"/>
  <c r="DH27"/>
  <c r="DI27"/>
  <c r="DL27"/>
  <c r="DM27"/>
  <c r="DN27"/>
  <c r="DO27"/>
  <c r="DP27"/>
  <c r="DS27"/>
  <c r="DT27"/>
  <c r="DU27"/>
  <c r="DV27"/>
  <c r="DW27"/>
  <c r="DZ27"/>
  <c r="EA27"/>
  <c r="EB27"/>
  <c r="EC27"/>
  <c r="ED27"/>
  <c r="EG27"/>
  <c r="EH27"/>
  <c r="EI27"/>
  <c r="EJ27"/>
  <c r="EK27"/>
  <c r="EN27"/>
  <c r="EO27"/>
  <c r="EP27"/>
  <c r="EQ27"/>
  <c r="ER27"/>
  <c r="EU27"/>
  <c r="EV27"/>
  <c r="EW27"/>
  <c r="EX27"/>
  <c r="EY27"/>
  <c r="FB27"/>
  <c r="FC27"/>
  <c r="FD27"/>
  <c r="FE27"/>
  <c r="FF27"/>
  <c r="FI27"/>
  <c r="FJ27"/>
  <c r="FK27"/>
  <c r="FL27"/>
  <c r="FM27"/>
  <c r="FP27"/>
  <c r="FQ27"/>
  <c r="FR27"/>
  <c r="FS27"/>
  <c r="FT27"/>
  <c r="FW27"/>
  <c r="FX27"/>
  <c r="FY27"/>
  <c r="FZ27"/>
  <c r="GA27"/>
  <c r="GD27"/>
  <c r="GE27"/>
  <c r="GF27"/>
  <c r="GG27"/>
  <c r="GH27"/>
  <c r="GI27"/>
  <c r="GK27"/>
  <c r="GL27"/>
  <c r="GM27"/>
  <c r="GN27"/>
  <c r="GO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BA28"/>
  <c r="BB28"/>
  <c r="BC28"/>
  <c r="BD28"/>
  <c r="BE28"/>
  <c r="BH28"/>
  <c r="BI28"/>
  <c r="BJ28"/>
  <c r="BK28"/>
  <c r="BL28"/>
  <c r="BM28"/>
  <c r="BO28"/>
  <c r="BP28"/>
  <c r="BQ28"/>
  <c r="BR28"/>
  <c r="BS28"/>
  <c r="BV28"/>
  <c r="BW28"/>
  <c r="BX28"/>
  <c r="BY28"/>
  <c r="BZ28"/>
  <c r="CA28"/>
  <c r="CC28"/>
  <c r="CD28"/>
  <c r="CE28"/>
  <c r="CF28"/>
  <c r="CG28"/>
  <c r="CJ28"/>
  <c r="CK28"/>
  <c r="CL28"/>
  <c r="CM28"/>
  <c r="CN28"/>
  <c r="CQ28"/>
  <c r="CR28"/>
  <c r="CS28"/>
  <c r="CT28"/>
  <c r="CU28"/>
  <c r="CV28"/>
  <c r="CX28"/>
  <c r="CY28"/>
  <c r="CZ28"/>
  <c r="DA28"/>
  <c r="DB28"/>
  <c r="DE28"/>
  <c r="DF28"/>
  <c r="DG28"/>
  <c r="DH28"/>
  <c r="DI28"/>
  <c r="DL28"/>
  <c r="DM28"/>
  <c r="DN28"/>
  <c r="DO28"/>
  <c r="DP28"/>
  <c r="DS28"/>
  <c r="DT28"/>
  <c r="DU28"/>
  <c r="DV28"/>
  <c r="DW28"/>
  <c r="DZ28"/>
  <c r="EA28"/>
  <c r="EB28"/>
  <c r="EC28"/>
  <c r="ED28"/>
  <c r="EG28"/>
  <c r="EH28"/>
  <c r="EI28"/>
  <c r="EJ28"/>
  <c r="EK28"/>
  <c r="EN28"/>
  <c r="EO28"/>
  <c r="EP28"/>
  <c r="EQ28"/>
  <c r="ER28"/>
  <c r="EU28"/>
  <c r="EV28"/>
  <c r="EW28"/>
  <c r="EX28"/>
  <c r="EY28"/>
  <c r="FB28"/>
  <c r="FC28"/>
  <c r="FD28"/>
  <c r="FE28"/>
  <c r="FF28"/>
  <c r="FI28"/>
  <c r="FJ28"/>
  <c r="FK28"/>
  <c r="FL28"/>
  <c r="FM28"/>
  <c r="FP28"/>
  <c r="FQ28"/>
  <c r="FR28"/>
  <c r="FS28"/>
  <c r="FT28"/>
  <c r="FW28"/>
  <c r="FX28"/>
  <c r="FY28"/>
  <c r="FZ28"/>
  <c r="GA28"/>
  <c r="GD28"/>
  <c r="GE28"/>
  <c r="GF28"/>
  <c r="GG28"/>
  <c r="GH28"/>
  <c r="GI28" s="1"/>
  <c r="GK28"/>
  <c r="GL28"/>
  <c r="GM28"/>
  <c r="GN28"/>
  <c r="GO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BA29"/>
  <c r="BB29"/>
  <c r="BC29"/>
  <c r="BD29"/>
  <c r="BE29"/>
  <c r="BH29"/>
  <c r="BI29"/>
  <c r="BJ29"/>
  <c r="BK29"/>
  <c r="BL29"/>
  <c r="BM29"/>
  <c r="BO29"/>
  <c r="BP29"/>
  <c r="BQ29"/>
  <c r="BR29"/>
  <c r="BS29"/>
  <c r="BV29"/>
  <c r="BW29"/>
  <c r="BX29"/>
  <c r="BY29"/>
  <c r="BZ29"/>
  <c r="CA29"/>
  <c r="CC29"/>
  <c r="CD29"/>
  <c r="CE29"/>
  <c r="CF29"/>
  <c r="CG29"/>
  <c r="CJ29"/>
  <c r="CK29"/>
  <c r="CL29"/>
  <c r="CM29"/>
  <c r="CN29"/>
  <c r="CQ29"/>
  <c r="CR29"/>
  <c r="CS29"/>
  <c r="CT29"/>
  <c r="CU29"/>
  <c r="CX29"/>
  <c r="CY29"/>
  <c r="CZ29"/>
  <c r="DA29"/>
  <c r="DB29"/>
  <c r="DE29"/>
  <c r="DF29"/>
  <c r="DG29"/>
  <c r="DH29"/>
  <c r="DI29"/>
  <c r="DL29"/>
  <c r="DM29"/>
  <c r="DN29"/>
  <c r="DO29"/>
  <c r="DP29"/>
  <c r="DS29"/>
  <c r="DT29"/>
  <c r="DU29"/>
  <c r="DV29"/>
  <c r="DW29"/>
  <c r="DZ29"/>
  <c r="EA29"/>
  <c r="EB29"/>
  <c r="EC29"/>
  <c r="ED29"/>
  <c r="EG29"/>
  <c r="EH29"/>
  <c r="EI29"/>
  <c r="EJ29"/>
  <c r="EK29"/>
  <c r="EN29"/>
  <c r="EO29"/>
  <c r="EP29"/>
  <c r="EQ29"/>
  <c r="ER29"/>
  <c r="EU29"/>
  <c r="EV29"/>
  <c r="EW29"/>
  <c r="EX29"/>
  <c r="EY29"/>
  <c r="FB29"/>
  <c r="FC29"/>
  <c r="FD29"/>
  <c r="FE29"/>
  <c r="FF29"/>
  <c r="FI29"/>
  <c r="FJ29"/>
  <c r="FK29"/>
  <c r="FL29"/>
  <c r="FM29"/>
  <c r="FP29"/>
  <c r="FQ29"/>
  <c r="FR29"/>
  <c r="FS29"/>
  <c r="FT29"/>
  <c r="FW29"/>
  <c r="FX29"/>
  <c r="FY29"/>
  <c r="FZ29"/>
  <c r="GA29"/>
  <c r="GD29"/>
  <c r="GE29"/>
  <c r="GF29"/>
  <c r="GG29"/>
  <c r="GH29"/>
  <c r="GK29"/>
  <c r="GL29"/>
  <c r="GM29"/>
  <c r="GN29"/>
  <c r="GO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BA30"/>
  <c r="BB30"/>
  <c r="BC30"/>
  <c r="BD30"/>
  <c r="BE30"/>
  <c r="BH30"/>
  <c r="BI30"/>
  <c r="BJ30"/>
  <c r="BK30"/>
  <c r="BL30"/>
  <c r="BM30"/>
  <c r="BO30"/>
  <c r="BP30"/>
  <c r="BQ30"/>
  <c r="BR30"/>
  <c r="BS30"/>
  <c r="BV30"/>
  <c r="BW30"/>
  <c r="BX30"/>
  <c r="BY30"/>
  <c r="BZ30"/>
  <c r="CA30"/>
  <c r="CC30"/>
  <c r="CD30"/>
  <c r="CE30"/>
  <c r="CF30"/>
  <c r="CG30"/>
  <c r="CJ30"/>
  <c r="CK30"/>
  <c r="CL30"/>
  <c r="CM30"/>
  <c r="CN30"/>
  <c r="CQ30"/>
  <c r="CR30"/>
  <c r="CS30"/>
  <c r="CT30"/>
  <c r="CU30"/>
  <c r="CX30"/>
  <c r="CY30"/>
  <c r="CZ30"/>
  <c r="DA30"/>
  <c r="DB30"/>
  <c r="DE30"/>
  <c r="DF30"/>
  <c r="DG30"/>
  <c r="DH30"/>
  <c r="DI30"/>
  <c r="DL30"/>
  <c r="DM30"/>
  <c r="DN30"/>
  <c r="DO30"/>
  <c r="DP30"/>
  <c r="DS30"/>
  <c r="DT30"/>
  <c r="DU30"/>
  <c r="DV30"/>
  <c r="DW30"/>
  <c r="DZ30"/>
  <c r="EA30"/>
  <c r="EB30"/>
  <c r="EC30"/>
  <c r="ED30"/>
  <c r="EG30"/>
  <c r="EH30"/>
  <c r="EI30"/>
  <c r="EJ30"/>
  <c r="EK30"/>
  <c r="EL30"/>
  <c r="EN30"/>
  <c r="EO30"/>
  <c r="EP30"/>
  <c r="EQ30"/>
  <c r="ER30"/>
  <c r="EU30"/>
  <c r="EV30"/>
  <c r="EW30"/>
  <c r="EX30"/>
  <c r="EY30"/>
  <c r="FB30"/>
  <c r="FC30"/>
  <c r="FD30"/>
  <c r="FE30"/>
  <c r="FF30"/>
  <c r="FI30"/>
  <c r="FJ30"/>
  <c r="FK30"/>
  <c r="FL30"/>
  <c r="FM30"/>
  <c r="FP30"/>
  <c r="FQ30"/>
  <c r="FR30"/>
  <c r="FS30"/>
  <c r="FT30"/>
  <c r="FW30"/>
  <c r="FX30"/>
  <c r="FY30"/>
  <c r="FZ30"/>
  <c r="GA30"/>
  <c r="GD30"/>
  <c r="GE30"/>
  <c r="GF30"/>
  <c r="GG30"/>
  <c r="GH30"/>
  <c r="GK30"/>
  <c r="GL30"/>
  <c r="GM30"/>
  <c r="GN30"/>
  <c r="GO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BA31"/>
  <c r="BB31"/>
  <c r="BC31"/>
  <c r="BD31"/>
  <c r="BE31"/>
  <c r="BH31"/>
  <c r="BI31"/>
  <c r="BJ31"/>
  <c r="BK31"/>
  <c r="BL31"/>
  <c r="BM31"/>
  <c r="BO31"/>
  <c r="BP31"/>
  <c r="BQ31"/>
  <c r="BR31"/>
  <c r="BS31"/>
  <c r="BV31"/>
  <c r="BW31"/>
  <c r="BX31"/>
  <c r="BY31"/>
  <c r="BZ31"/>
  <c r="CA31"/>
  <c r="CC31"/>
  <c r="CD31"/>
  <c r="CE31"/>
  <c r="CF31"/>
  <c r="CG31"/>
  <c r="CJ31"/>
  <c r="CK31"/>
  <c r="CL31"/>
  <c r="CM31"/>
  <c r="CN31"/>
  <c r="CQ31"/>
  <c r="CR31"/>
  <c r="CS31"/>
  <c r="CT31"/>
  <c r="CU31"/>
  <c r="CX31"/>
  <c r="CY31"/>
  <c r="CZ31"/>
  <c r="DA31"/>
  <c r="DB31"/>
  <c r="DE31"/>
  <c r="DF31"/>
  <c r="DG31"/>
  <c r="DH31"/>
  <c r="DI31"/>
  <c r="DL31"/>
  <c r="DM31"/>
  <c r="DN31"/>
  <c r="DO31"/>
  <c r="DP31"/>
  <c r="DS31"/>
  <c r="DT31"/>
  <c r="DU31"/>
  <c r="DV31"/>
  <c r="DW31"/>
  <c r="DZ31"/>
  <c r="EA31"/>
  <c r="EB31"/>
  <c r="EC31"/>
  <c r="ED31"/>
  <c r="EG31"/>
  <c r="EH31"/>
  <c r="EI31"/>
  <c r="EJ31"/>
  <c r="EK31"/>
  <c r="EN31"/>
  <c r="EO31"/>
  <c r="EP31"/>
  <c r="EQ31"/>
  <c r="ER31"/>
  <c r="EU31"/>
  <c r="EV31"/>
  <c r="EW31"/>
  <c r="EX31"/>
  <c r="EY31"/>
  <c r="FB31"/>
  <c r="FC31"/>
  <c r="FD31"/>
  <c r="FE31"/>
  <c r="FF31"/>
  <c r="FI31"/>
  <c r="FJ31"/>
  <c r="FK31"/>
  <c r="FL31"/>
  <c r="FM31"/>
  <c r="FP31"/>
  <c r="FQ31"/>
  <c r="FR31"/>
  <c r="FS31"/>
  <c r="FT31"/>
  <c r="FU31"/>
  <c r="FW31"/>
  <c r="FX31"/>
  <c r="FY31"/>
  <c r="FZ31"/>
  <c r="GA31"/>
  <c r="GD31"/>
  <c r="GE31"/>
  <c r="GF31"/>
  <c r="GG31"/>
  <c r="GH31"/>
  <c r="GI31" s="1"/>
  <c r="GK31"/>
  <c r="GL31"/>
  <c r="GM31"/>
  <c r="GN31"/>
  <c r="GO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BA32"/>
  <c r="BB32"/>
  <c r="BC32"/>
  <c r="BD32"/>
  <c r="BE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J32"/>
  <c r="CK32"/>
  <c r="CL32"/>
  <c r="CM32"/>
  <c r="CN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L32"/>
  <c r="DM32"/>
  <c r="DN32"/>
  <c r="DO32"/>
  <c r="DP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BA34"/>
  <c r="BB34"/>
  <c r="BC34"/>
  <c r="BD34"/>
  <c r="BE34"/>
  <c r="BH34"/>
  <c r="BI34"/>
  <c r="BJ34"/>
  <c r="BK34"/>
  <c r="BL34"/>
  <c r="BM34"/>
  <c r="BO34"/>
  <c r="BP34"/>
  <c r="BQ34"/>
  <c r="BR34"/>
  <c r="BS34"/>
  <c r="BV34"/>
  <c r="BW34"/>
  <c r="BX34"/>
  <c r="BY34"/>
  <c r="BZ34"/>
  <c r="CA34"/>
  <c r="CC34"/>
  <c r="CD34"/>
  <c r="CE34"/>
  <c r="CF34"/>
  <c r="CG34"/>
  <c r="CJ34"/>
  <c r="CK34"/>
  <c r="CL34"/>
  <c r="CM34"/>
  <c r="CN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L34"/>
  <c r="DM34"/>
  <c r="DN34"/>
  <c r="DO34"/>
  <c r="DP34"/>
  <c r="DS34"/>
  <c r="DT34"/>
  <c r="DU34"/>
  <c r="DV34"/>
  <c r="DW34"/>
  <c r="DZ34"/>
  <c r="EA34"/>
  <c r="EB34"/>
  <c r="EC34"/>
  <c r="ED34"/>
  <c r="EG34"/>
  <c r="EH34"/>
  <c r="EI34"/>
  <c r="EJ34"/>
  <c r="EK34"/>
  <c r="EN34"/>
  <c r="EO34"/>
  <c r="EP34"/>
  <c r="EQ34"/>
  <c r="ER34"/>
  <c r="EU34"/>
  <c r="EV34"/>
  <c r="EW34"/>
  <c r="EX34"/>
  <c r="EY34"/>
  <c r="FB34"/>
  <c r="FC34"/>
  <c r="FD34"/>
  <c r="FE34"/>
  <c r="FF34"/>
  <c r="FI34"/>
  <c r="FJ34"/>
  <c r="FK34"/>
  <c r="FL34"/>
  <c r="FM34"/>
  <c r="FN34"/>
  <c r="FP34"/>
  <c r="FQ34"/>
  <c r="FR34"/>
  <c r="FS34"/>
  <c r="FT34"/>
  <c r="FW34"/>
  <c r="FX34"/>
  <c r="FY34"/>
  <c r="FZ34"/>
  <c r="GA34"/>
  <c r="GD34"/>
  <c r="GE34"/>
  <c r="GF34"/>
  <c r="GG34"/>
  <c r="GH34"/>
  <c r="GI34" s="1"/>
  <c r="GK34"/>
  <c r="GL34"/>
  <c r="GM34"/>
  <c r="GN34"/>
  <c r="GO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BA36"/>
  <c r="BB36"/>
  <c r="BC36"/>
  <c r="BD36"/>
  <c r="BE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BA37"/>
  <c r="BB37"/>
  <c r="BC37"/>
  <c r="BD37"/>
  <c r="BE37"/>
  <c r="BH37"/>
  <c r="BI37"/>
  <c r="BJ37"/>
  <c r="BK37"/>
  <c r="BL37"/>
  <c r="BM37"/>
  <c r="BO37"/>
  <c r="BP37"/>
  <c r="BQ37"/>
  <c r="BR37"/>
  <c r="BS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Q37"/>
  <c r="CR37"/>
  <c r="CS37"/>
  <c r="CT37"/>
  <c r="CU37"/>
  <c r="CX37"/>
  <c r="CY37"/>
  <c r="CZ37"/>
  <c r="DA37"/>
  <c r="DB37"/>
  <c r="DE37"/>
  <c r="DF37"/>
  <c r="DG37"/>
  <c r="DH37"/>
  <c r="DI37"/>
  <c r="DL37"/>
  <c r="DM37"/>
  <c r="DN37"/>
  <c r="DO37"/>
  <c r="DP37"/>
  <c r="DS37"/>
  <c r="DT37"/>
  <c r="DU37"/>
  <c r="DV37"/>
  <c r="DW37"/>
  <c r="DZ37"/>
  <c r="EA37"/>
  <c r="EB37"/>
  <c r="EC37"/>
  <c r="ED37"/>
  <c r="EG37"/>
  <c r="EH37"/>
  <c r="EI37"/>
  <c r="EJ37"/>
  <c r="EK37"/>
  <c r="EN37"/>
  <c r="EO37"/>
  <c r="EP37"/>
  <c r="EQ37"/>
  <c r="ER37"/>
  <c r="EU37"/>
  <c r="EV37"/>
  <c r="EW37"/>
  <c r="EX37"/>
  <c r="EY37"/>
  <c r="FB37"/>
  <c r="FC37"/>
  <c r="FD37"/>
  <c r="FE37"/>
  <c r="FF37"/>
  <c r="FI37"/>
  <c r="FJ37"/>
  <c r="FK37"/>
  <c r="FL37"/>
  <c r="FM37"/>
  <c r="FP37"/>
  <c r="FQ37"/>
  <c r="FR37"/>
  <c r="FS37"/>
  <c r="FT37"/>
  <c r="FU37"/>
  <c r="FW37"/>
  <c r="FX37"/>
  <c r="FY37"/>
  <c r="FZ37"/>
  <c r="GA37"/>
  <c r="GD37"/>
  <c r="GE37"/>
  <c r="GF37"/>
  <c r="GG37"/>
  <c r="GH37"/>
  <c r="GK37"/>
  <c r="GL37"/>
  <c r="GM37"/>
  <c r="GN37"/>
  <c r="GO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BA38"/>
  <c r="BB38"/>
  <c r="BC38"/>
  <c r="BD38"/>
  <c r="BE38"/>
  <c r="BH38"/>
  <c r="BI38"/>
  <c r="BJ38"/>
  <c r="BK38"/>
  <c r="BL38"/>
  <c r="BM38"/>
  <c r="BO38"/>
  <c r="BP38"/>
  <c r="BQ38"/>
  <c r="BR38"/>
  <c r="BS38"/>
  <c r="BV38"/>
  <c r="BW38"/>
  <c r="BX38"/>
  <c r="BY38"/>
  <c r="BZ38"/>
  <c r="CA38"/>
  <c r="CC38"/>
  <c r="CD38"/>
  <c r="CE38"/>
  <c r="CF38"/>
  <c r="CG38"/>
  <c r="CJ38"/>
  <c r="CK38"/>
  <c r="CL38"/>
  <c r="CM38"/>
  <c r="CN38"/>
  <c r="CQ38"/>
  <c r="CR38"/>
  <c r="CS38"/>
  <c r="CT38"/>
  <c r="CU38"/>
  <c r="CX38"/>
  <c r="CY38"/>
  <c r="CZ38"/>
  <c r="DA38"/>
  <c r="DB38"/>
  <c r="DE38"/>
  <c r="DF38"/>
  <c r="DG38"/>
  <c r="DH38"/>
  <c r="DI38"/>
  <c r="DL38"/>
  <c r="DM38"/>
  <c r="DN38"/>
  <c r="DO38"/>
  <c r="DP38"/>
  <c r="DS38"/>
  <c r="DT38"/>
  <c r="DU38"/>
  <c r="DV38"/>
  <c r="DW38"/>
  <c r="DZ38"/>
  <c r="EA38"/>
  <c r="EB38"/>
  <c r="EC38"/>
  <c r="ED38"/>
  <c r="EG38"/>
  <c r="EH38"/>
  <c r="EI38"/>
  <c r="EJ38"/>
  <c r="EK38"/>
  <c r="EN38"/>
  <c r="EO38"/>
  <c r="EP38"/>
  <c r="EQ38"/>
  <c r="ER38"/>
  <c r="EU38"/>
  <c r="EV38"/>
  <c r="EW38"/>
  <c r="EX38"/>
  <c r="EY38"/>
  <c r="FB38"/>
  <c r="FC38"/>
  <c r="FD38"/>
  <c r="FE38"/>
  <c r="FF38"/>
  <c r="FI38"/>
  <c r="FJ38"/>
  <c r="FK38"/>
  <c r="FL38"/>
  <c r="FM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K38"/>
  <c r="GL38"/>
  <c r="GM38"/>
  <c r="GN38"/>
  <c r="GO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BA39"/>
  <c r="BB39"/>
  <c r="BC39"/>
  <c r="BD39"/>
  <c r="BE39"/>
  <c r="BH39"/>
  <c r="BI39"/>
  <c r="BJ39"/>
  <c r="BK39"/>
  <c r="BL39"/>
  <c r="BM39"/>
  <c r="BO39"/>
  <c r="BP39"/>
  <c r="BQ39"/>
  <c r="BR39"/>
  <c r="BS39"/>
  <c r="BV39"/>
  <c r="BW39"/>
  <c r="BX39"/>
  <c r="BY39"/>
  <c r="BZ39"/>
  <c r="CA39"/>
  <c r="CC39"/>
  <c r="CD39"/>
  <c r="CE39"/>
  <c r="CF39"/>
  <c r="CG39"/>
  <c r="CJ39"/>
  <c r="CK39"/>
  <c r="CL39"/>
  <c r="CM39"/>
  <c r="CN39"/>
  <c r="CQ39"/>
  <c r="CR39"/>
  <c r="CS39"/>
  <c r="CT39"/>
  <c r="CU39"/>
  <c r="CX39"/>
  <c r="CY39"/>
  <c r="CZ39"/>
  <c r="DA39"/>
  <c r="DB39"/>
  <c r="DC39"/>
  <c r="DE39"/>
  <c r="DF39"/>
  <c r="DG39"/>
  <c r="DH39"/>
  <c r="DI39"/>
  <c r="DL39"/>
  <c r="DM39"/>
  <c r="DN39"/>
  <c r="DO39"/>
  <c r="DP39"/>
  <c r="DS39"/>
  <c r="DT39"/>
  <c r="DU39"/>
  <c r="DV39"/>
  <c r="DW39"/>
  <c r="DZ39"/>
  <c r="EA39"/>
  <c r="EB39"/>
  <c r="EC39"/>
  <c r="ED39"/>
  <c r="EG39"/>
  <c r="EH39"/>
  <c r="EI39"/>
  <c r="EJ39"/>
  <c r="EK39"/>
  <c r="EN39"/>
  <c r="EO39"/>
  <c r="EP39"/>
  <c r="EQ39"/>
  <c r="ER39"/>
  <c r="EU39"/>
  <c r="EV39"/>
  <c r="EW39"/>
  <c r="EX39"/>
  <c r="EY39"/>
  <c r="FB39"/>
  <c r="FC39"/>
  <c r="FD39"/>
  <c r="FE39"/>
  <c r="FF39"/>
  <c r="FI39"/>
  <c r="FJ39"/>
  <c r="FK39"/>
  <c r="FL39"/>
  <c r="FM39"/>
  <c r="FP39"/>
  <c r="FQ39"/>
  <c r="FR39"/>
  <c r="FS39"/>
  <c r="FT39"/>
  <c r="FW39"/>
  <c r="FX39"/>
  <c r="FY39"/>
  <c r="FZ39"/>
  <c r="GA39"/>
  <c r="GD39"/>
  <c r="GE39"/>
  <c r="GF39"/>
  <c r="GG39"/>
  <c r="GH39"/>
  <c r="GK39"/>
  <c r="GL39"/>
  <c r="GM39"/>
  <c r="GN39"/>
  <c r="GO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H40"/>
  <c r="BI40"/>
  <c r="BJ40"/>
  <c r="BK40"/>
  <c r="BL40"/>
  <c r="BM40"/>
  <c r="BO40"/>
  <c r="BP40"/>
  <c r="BQ40"/>
  <c r="BR40"/>
  <c r="BS40"/>
  <c r="BV40"/>
  <c r="BW40"/>
  <c r="BX40"/>
  <c r="BY40"/>
  <c r="BZ40"/>
  <c r="CA40"/>
  <c r="CC40"/>
  <c r="CD40"/>
  <c r="CE40"/>
  <c r="CF40"/>
  <c r="CG40"/>
  <c r="CJ40"/>
  <c r="CK40"/>
  <c r="CL40"/>
  <c r="CM40"/>
  <c r="CN40"/>
  <c r="CQ40"/>
  <c r="CR40"/>
  <c r="CT40"/>
  <c r="CU40"/>
  <c r="CX40"/>
  <c r="CY40"/>
  <c r="CZ40"/>
  <c r="DA40"/>
  <c r="DB40"/>
  <c r="DE40"/>
  <c r="DF40"/>
  <c r="DG40"/>
  <c r="DH40"/>
  <c r="DI40"/>
  <c r="DL40"/>
  <c r="DM40"/>
  <c r="DN40"/>
  <c r="DO40"/>
  <c r="DP40"/>
  <c r="DS40"/>
  <c r="DT40"/>
  <c r="DU40"/>
  <c r="DV40"/>
  <c r="DW40"/>
  <c r="DX40"/>
  <c r="DZ40"/>
  <c r="EA40"/>
  <c r="EB40"/>
  <c r="EC40"/>
  <c r="ED40"/>
  <c r="EG40"/>
  <c r="EH40"/>
  <c r="EI40"/>
  <c r="EJ40"/>
  <c r="EK40"/>
  <c r="EN40"/>
  <c r="EO40"/>
  <c r="EP40"/>
  <c r="EQ40"/>
  <c r="ER40"/>
  <c r="EU40"/>
  <c r="EV40"/>
  <c r="EW40"/>
  <c r="EX40"/>
  <c r="EY40"/>
  <c r="FB40"/>
  <c r="FC40"/>
  <c r="FD40"/>
  <c r="FE40"/>
  <c r="FF40"/>
  <c r="FI40"/>
  <c r="FJ40"/>
  <c r="FK40"/>
  <c r="FL40"/>
  <c r="FM40"/>
  <c r="FN40"/>
  <c r="FP40"/>
  <c r="FQ40"/>
  <c r="FS40"/>
  <c r="FT40"/>
  <c r="FW40"/>
  <c r="FX40"/>
  <c r="FY40"/>
  <c r="FZ40"/>
  <c r="GA40"/>
  <c r="GD40"/>
  <c r="GE40"/>
  <c r="GF40"/>
  <c r="GG40"/>
  <c r="GH40"/>
  <c r="GK40"/>
  <c r="GL40"/>
  <c r="GM40"/>
  <c r="GN40"/>
  <c r="GO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BA42"/>
  <c r="BB42"/>
  <c r="BC42"/>
  <c r="BD42"/>
  <c r="BE42"/>
  <c r="BH42"/>
  <c r="BI42"/>
  <c r="BJ42"/>
  <c r="BK42"/>
  <c r="BL42"/>
  <c r="BM42"/>
  <c r="BO42"/>
  <c r="BP42"/>
  <c r="BQ42"/>
  <c r="BR42"/>
  <c r="BS42"/>
  <c r="BV42"/>
  <c r="BW42"/>
  <c r="BX42"/>
  <c r="BY42"/>
  <c r="BZ42"/>
  <c r="CA42"/>
  <c r="CC42"/>
  <c r="CD42"/>
  <c r="CE42"/>
  <c r="CF42"/>
  <c r="CG42"/>
  <c r="CJ42"/>
  <c r="CK42"/>
  <c r="CL42"/>
  <c r="CM42"/>
  <c r="CN42"/>
  <c r="CQ42"/>
  <c r="CR42"/>
  <c r="CS42"/>
  <c r="CT42"/>
  <c r="CU42"/>
  <c r="CX42"/>
  <c r="CY42"/>
  <c r="CZ42"/>
  <c r="DA42"/>
  <c r="DB42"/>
  <c r="DE42"/>
  <c r="DF42"/>
  <c r="DG42"/>
  <c r="DH42"/>
  <c r="DI42"/>
  <c r="DL42"/>
  <c r="DM42"/>
  <c r="DN42"/>
  <c r="DO42"/>
  <c r="DP42"/>
  <c r="DQ42"/>
  <c r="DS42"/>
  <c r="DT42"/>
  <c r="DU42"/>
  <c r="DV42"/>
  <c r="DW42"/>
  <c r="DZ42"/>
  <c r="EA42"/>
  <c r="EB42"/>
  <c r="EC42"/>
  <c r="ED42"/>
  <c r="EG42"/>
  <c r="EH42"/>
  <c r="EI42"/>
  <c r="EJ42"/>
  <c r="EK42"/>
  <c r="EN42"/>
  <c r="EO42"/>
  <c r="EP42"/>
  <c r="EQ42"/>
  <c r="ER42"/>
  <c r="EU42"/>
  <c r="EV42"/>
  <c r="EX42"/>
  <c r="EY42"/>
  <c r="FB42"/>
  <c r="FC42"/>
  <c r="FD42"/>
  <c r="FE42"/>
  <c r="FF42"/>
  <c r="FI42"/>
  <c r="FJ42"/>
  <c r="FK42"/>
  <c r="FL42"/>
  <c r="FM42"/>
  <c r="FP42"/>
  <c r="FQ42"/>
  <c r="FR42"/>
  <c r="FS42"/>
  <c r="FT42"/>
  <c r="FW42"/>
  <c r="FX42"/>
  <c r="FY42"/>
  <c r="FZ42"/>
  <c r="GA42"/>
  <c r="GD42"/>
  <c r="GE42"/>
  <c r="GF42"/>
  <c r="GG42"/>
  <c r="GH42"/>
  <c r="GK42"/>
  <c r="GL42"/>
  <c r="GM42"/>
  <c r="GN42"/>
  <c r="GO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BA43"/>
  <c r="BB43"/>
  <c r="BC43"/>
  <c r="BD43"/>
  <c r="BE43"/>
  <c r="BH43"/>
  <c r="BI43"/>
  <c r="BJ43"/>
  <c r="BK43"/>
  <c r="BL43"/>
  <c r="BM43"/>
  <c r="BO43"/>
  <c r="BP43"/>
  <c r="BQ43"/>
  <c r="BR43"/>
  <c r="BS43"/>
  <c r="BV43"/>
  <c r="BW43"/>
  <c r="BX43"/>
  <c r="BY43"/>
  <c r="BZ43"/>
  <c r="CA43"/>
  <c r="CC43"/>
  <c r="CD43"/>
  <c r="CE43"/>
  <c r="CF43"/>
  <c r="CG43"/>
  <c r="CJ43"/>
  <c r="CK43"/>
  <c r="CL43"/>
  <c r="CM43"/>
  <c r="CN43"/>
  <c r="CQ43"/>
  <c r="CR43"/>
  <c r="CS43"/>
  <c r="CT43"/>
  <c r="CU43"/>
  <c r="CX43"/>
  <c r="CY43"/>
  <c r="CZ43"/>
  <c r="DA43"/>
  <c r="DB43"/>
  <c r="DE43"/>
  <c r="DF43"/>
  <c r="DG43"/>
  <c r="DH43"/>
  <c r="DI43"/>
  <c r="DL43"/>
  <c r="DM43"/>
  <c r="DN43"/>
  <c r="DO43"/>
  <c r="DP43"/>
  <c r="DS43"/>
  <c r="DT43"/>
  <c r="DU43"/>
  <c r="DV43"/>
  <c r="DW43"/>
  <c r="DZ43"/>
  <c r="EA43"/>
  <c r="EB43"/>
  <c r="EC43"/>
  <c r="ED43"/>
  <c r="EG43"/>
  <c r="EH43"/>
  <c r="EI43"/>
  <c r="EJ43"/>
  <c r="EK43"/>
  <c r="EN43"/>
  <c r="EO43"/>
  <c r="EP43"/>
  <c r="EQ43"/>
  <c r="ER43"/>
  <c r="EU43"/>
  <c r="EV43"/>
  <c r="EW43"/>
  <c r="EX43"/>
  <c r="EY43"/>
  <c r="FB43"/>
  <c r="FC43"/>
  <c r="FD43"/>
  <c r="FE43"/>
  <c r="FF43"/>
  <c r="FI43"/>
  <c r="FJ43"/>
  <c r="FK43"/>
  <c r="FL43"/>
  <c r="FM43"/>
  <c r="FP43"/>
  <c r="FQ43"/>
  <c r="FR43"/>
  <c r="FS43"/>
  <c r="FT43"/>
  <c r="FW43"/>
  <c r="FX43"/>
  <c r="FY43"/>
  <c r="FZ43"/>
  <c r="GA43"/>
  <c r="GD43"/>
  <c r="GE43"/>
  <c r="GF43"/>
  <c r="GG43"/>
  <c r="GH43"/>
  <c r="GI43" s="1"/>
  <c r="GK43"/>
  <c r="GL43"/>
  <c r="GM43"/>
  <c r="GN43"/>
  <c r="GP43" s="1"/>
  <c r="GO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BA44"/>
  <c r="BB44"/>
  <c r="BC44"/>
  <c r="BD44"/>
  <c r="BE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J44"/>
  <c r="CK44"/>
  <c r="CL44"/>
  <c r="CM44"/>
  <c r="CN44"/>
  <c r="CQ44"/>
  <c r="CR44"/>
  <c r="CS44"/>
  <c r="CT44"/>
  <c r="CU44"/>
  <c r="CV44"/>
  <c r="CX44"/>
  <c r="CY44"/>
  <c r="CZ44"/>
  <c r="DA44"/>
  <c r="DB44"/>
  <c r="DE44"/>
  <c r="DF44"/>
  <c r="DG44"/>
  <c r="DH44"/>
  <c r="DI44"/>
  <c r="DL44"/>
  <c r="DM44"/>
  <c r="DN44"/>
  <c r="DO44"/>
  <c r="DP44"/>
  <c r="DQ44"/>
  <c r="DS44"/>
  <c r="DT44"/>
  <c r="DU44"/>
  <c r="DV44"/>
  <c r="DW44"/>
  <c r="DZ44"/>
  <c r="EA44"/>
  <c r="EB44"/>
  <c r="EC44"/>
  <c r="ED44"/>
  <c r="EG44"/>
  <c r="EH44"/>
  <c r="EI44"/>
  <c r="EJ44"/>
  <c r="EK44"/>
  <c r="EN44"/>
  <c r="EO44"/>
  <c r="EP44"/>
  <c r="EQ44"/>
  <c r="ER44"/>
  <c r="EU44"/>
  <c r="EV44"/>
  <c r="EW44"/>
  <c r="EX44"/>
  <c r="EY44"/>
  <c r="FB44"/>
  <c r="FC44"/>
  <c r="FD44"/>
  <c r="FE44"/>
  <c r="FF44"/>
  <c r="FI44"/>
  <c r="FJ44"/>
  <c r="FK44"/>
  <c r="FL44"/>
  <c r="FM44"/>
  <c r="FP44"/>
  <c r="FQ44"/>
  <c r="FR44"/>
  <c r="FS44"/>
  <c r="FT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BA45"/>
  <c r="BB45"/>
  <c r="BC45"/>
  <c r="BD45"/>
  <c r="BE45"/>
  <c r="BH45"/>
  <c r="BI45"/>
  <c r="BJ45"/>
  <c r="BK45"/>
  <c r="BL45"/>
  <c r="BM45"/>
  <c r="BO45"/>
  <c r="BP45"/>
  <c r="BQ45"/>
  <c r="BR45"/>
  <c r="BS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H46"/>
  <c r="BI46"/>
  <c r="BJ46"/>
  <c r="BK46"/>
  <c r="BL46"/>
  <c r="BM46"/>
  <c r="BO46"/>
  <c r="BP46"/>
  <c r="BQ46"/>
  <c r="BR46"/>
  <c r="BS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L46"/>
  <c r="DM46"/>
  <c r="DN46"/>
  <c r="DO46"/>
  <c r="DP46"/>
  <c r="DS46"/>
  <c r="DT46"/>
  <c r="DU46"/>
  <c r="DV46"/>
  <c r="DW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H48"/>
  <c r="BI48"/>
  <c r="BJ48"/>
  <c r="BK48"/>
  <c r="BL48"/>
  <c r="BM48"/>
  <c r="BO48"/>
  <c r="BP48"/>
  <c r="BQ48"/>
  <c r="BR48"/>
  <c r="BS48"/>
  <c r="BV48"/>
  <c r="BW48"/>
  <c r="BX48"/>
  <c r="BY48"/>
  <c r="BZ48"/>
  <c r="CA48"/>
  <c r="CC48"/>
  <c r="CD48"/>
  <c r="CE48"/>
  <c r="CF48"/>
  <c r="CG48"/>
  <c r="CJ48"/>
  <c r="CK48"/>
  <c r="CL48"/>
  <c r="CM48"/>
  <c r="CN48"/>
  <c r="CQ48"/>
  <c r="CR48"/>
  <c r="CS48"/>
  <c r="CT48"/>
  <c r="CU48"/>
  <c r="CX48"/>
  <c r="CY48"/>
  <c r="CZ48"/>
  <c r="DA48"/>
  <c r="DB48"/>
  <c r="DE48"/>
  <c r="DF48"/>
  <c r="DG48"/>
  <c r="DH48"/>
  <c r="DI48"/>
  <c r="DL48"/>
  <c r="DM48"/>
  <c r="DN48"/>
  <c r="DO48"/>
  <c r="DP48"/>
  <c r="DS48"/>
  <c r="DT48"/>
  <c r="DU48"/>
  <c r="DV48"/>
  <c r="DW48"/>
  <c r="DZ48"/>
  <c r="EA48"/>
  <c r="EB48"/>
  <c r="EC48"/>
  <c r="ED48"/>
  <c r="EG48"/>
  <c r="EH48"/>
  <c r="EI48"/>
  <c r="EJ48"/>
  <c r="EK48"/>
  <c r="EN48"/>
  <c r="EO48"/>
  <c r="EP48"/>
  <c r="EQ48"/>
  <c r="ER48"/>
  <c r="EU48"/>
  <c r="EV48"/>
  <c r="EW48"/>
  <c r="EX48"/>
  <c r="EY48"/>
  <c r="FB48"/>
  <c r="FC48"/>
  <c r="FD48"/>
  <c r="FE48"/>
  <c r="FF48"/>
  <c r="FI48"/>
  <c r="FJ48"/>
  <c r="FK48"/>
  <c r="FL48"/>
  <c r="FM48"/>
  <c r="FP48"/>
  <c r="FQ48"/>
  <c r="FR48"/>
  <c r="FS48"/>
  <c r="FT48"/>
  <c r="FW48"/>
  <c r="FX48"/>
  <c r="FY48"/>
  <c r="FZ48"/>
  <c r="GA48"/>
  <c r="GD48"/>
  <c r="GE48"/>
  <c r="GF48"/>
  <c r="GG48"/>
  <c r="GH48"/>
  <c r="GK48"/>
  <c r="GL48"/>
  <c r="GM48"/>
  <c r="GN48"/>
  <c r="GO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BA49"/>
  <c r="BB49"/>
  <c r="BC49"/>
  <c r="BD49"/>
  <c r="BE49"/>
  <c r="BH49"/>
  <c r="BI49"/>
  <c r="BJ49"/>
  <c r="BK49"/>
  <c r="BL49"/>
  <c r="BM49"/>
  <c r="BO49"/>
  <c r="BP49"/>
  <c r="BQ49"/>
  <c r="BR49"/>
  <c r="BS49"/>
  <c r="BV49"/>
  <c r="BW49"/>
  <c r="BX49"/>
  <c r="BY49"/>
  <c r="BZ49"/>
  <c r="CA49"/>
  <c r="CC49"/>
  <c r="CD49"/>
  <c r="CE49"/>
  <c r="CF49"/>
  <c r="CG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BA50"/>
  <c r="BB50"/>
  <c r="BC50"/>
  <c r="BD50"/>
  <c r="BE50"/>
  <c r="BH50"/>
  <c r="BI50"/>
  <c r="BJ50"/>
  <c r="BK50"/>
  <c r="BL50"/>
  <c r="BM50"/>
  <c r="BO50"/>
  <c r="BP50"/>
  <c r="BQ50"/>
  <c r="BR50"/>
  <c r="BS50"/>
  <c r="BV50"/>
  <c r="BW50"/>
  <c r="BX50"/>
  <c r="BY50"/>
  <c r="BZ50"/>
  <c r="CA50"/>
  <c r="CC50"/>
  <c r="CD50"/>
  <c r="CE50"/>
  <c r="CF50"/>
  <c r="CG50"/>
  <c r="CJ50"/>
  <c r="CK50"/>
  <c r="CL50"/>
  <c r="CM50"/>
  <c r="CN50"/>
  <c r="CQ50"/>
  <c r="CR50"/>
  <c r="CS50"/>
  <c r="CT50"/>
  <c r="CU50"/>
  <c r="CX50"/>
  <c r="CY50"/>
  <c r="CZ50"/>
  <c r="DA50"/>
  <c r="DB50"/>
  <c r="DC50"/>
  <c r="DE50"/>
  <c r="DF50"/>
  <c r="DG50"/>
  <c r="DH50"/>
  <c r="DI50"/>
  <c r="DL50"/>
  <c r="DM50"/>
  <c r="DN50"/>
  <c r="DO50"/>
  <c r="DP50"/>
  <c r="DS50"/>
  <c r="DT50"/>
  <c r="DU50"/>
  <c r="DV50"/>
  <c r="DW50"/>
  <c r="DZ50"/>
  <c r="EA50"/>
  <c r="EB50"/>
  <c r="EC50"/>
  <c r="ED50"/>
  <c r="EE50"/>
  <c r="EG50"/>
  <c r="EH50"/>
  <c r="EI50"/>
  <c r="EJ50"/>
  <c r="EK50"/>
  <c r="EN50"/>
  <c r="EO50"/>
  <c r="EP50"/>
  <c r="EQ50"/>
  <c r="ER50"/>
  <c r="ES50"/>
  <c r="EU50"/>
  <c r="EV50"/>
  <c r="EW50"/>
  <c r="EX50"/>
  <c r="EY50"/>
  <c r="FB50"/>
  <c r="FC50"/>
  <c r="FD50"/>
  <c r="FE50"/>
  <c r="FF50"/>
  <c r="FI50"/>
  <c r="FJ50"/>
  <c r="FK50"/>
  <c r="FL50"/>
  <c r="FM50"/>
  <c r="FN50"/>
  <c r="FP50"/>
  <c r="FQ50"/>
  <c r="FR50"/>
  <c r="FS50"/>
  <c r="FT50"/>
  <c r="FW50"/>
  <c r="FX50"/>
  <c r="FY50"/>
  <c r="FZ50"/>
  <c r="GA50"/>
  <c r="GD50"/>
  <c r="GE50"/>
  <c r="GF50"/>
  <c r="GG50"/>
  <c r="GH50"/>
  <c r="GK50"/>
  <c r="GL50"/>
  <c r="GM50"/>
  <c r="GN50"/>
  <c r="GO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BA51"/>
  <c r="BB51"/>
  <c r="BC51"/>
  <c r="BD51"/>
  <c r="BE51"/>
  <c r="BH51"/>
  <c r="BI51"/>
  <c r="BJ51"/>
  <c r="BK51"/>
  <c r="BL51"/>
  <c r="BM51"/>
  <c r="BO51"/>
  <c r="BP51"/>
  <c r="BQ51"/>
  <c r="BR51"/>
  <c r="BS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BA52"/>
  <c r="BB52"/>
  <c r="BC52"/>
  <c r="BD52"/>
  <c r="BE52"/>
  <c r="BH52"/>
  <c r="BI52"/>
  <c r="BJ52"/>
  <c r="BK52"/>
  <c r="BL52"/>
  <c r="BM52"/>
  <c r="BO52"/>
  <c r="BP52"/>
  <c r="BQ52"/>
  <c r="BR52"/>
  <c r="BS52"/>
  <c r="BV52"/>
  <c r="BW52"/>
  <c r="BX52"/>
  <c r="BY52"/>
  <c r="BZ52"/>
  <c r="CA52"/>
  <c r="CC52"/>
  <c r="CD52"/>
  <c r="CE52"/>
  <c r="CF52"/>
  <c r="CG52"/>
  <c r="CJ52"/>
  <c r="CK52"/>
  <c r="CL52"/>
  <c r="CM52"/>
  <c r="CN52"/>
  <c r="CQ52"/>
  <c r="CR52"/>
  <c r="CS52"/>
  <c r="CT52"/>
  <c r="CU52"/>
  <c r="CX52"/>
  <c r="CY52"/>
  <c r="CZ52"/>
  <c r="DA52"/>
  <c r="DB52"/>
  <c r="DE52"/>
  <c r="DF52"/>
  <c r="DG52"/>
  <c r="DH52"/>
  <c r="DI52"/>
  <c r="DL52"/>
  <c r="DM52"/>
  <c r="DN52"/>
  <c r="DO52"/>
  <c r="DP52"/>
  <c r="DS52"/>
  <c r="DT52"/>
  <c r="DU52"/>
  <c r="DV52"/>
  <c r="DW52"/>
  <c r="DZ52"/>
  <c r="EA52"/>
  <c r="EB52"/>
  <c r="EC52"/>
  <c r="ED52"/>
  <c r="EG52"/>
  <c r="EH52"/>
  <c r="EI52"/>
  <c r="EJ52"/>
  <c r="EK52"/>
  <c r="EN52"/>
  <c r="EO52"/>
  <c r="EP52"/>
  <c r="EQ52"/>
  <c r="ER52"/>
  <c r="EU52"/>
  <c r="EV52"/>
  <c r="EX52"/>
  <c r="EY52"/>
  <c r="FB52"/>
  <c r="FC52"/>
  <c r="FD52"/>
  <c r="FE52"/>
  <c r="FF52"/>
  <c r="FG52"/>
  <c r="FI52"/>
  <c r="FJ52"/>
  <c r="FK52"/>
  <c r="FL52"/>
  <c r="FM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BA53"/>
  <c r="BB53"/>
  <c r="BC53"/>
  <c r="BD53"/>
  <c r="BE53"/>
  <c r="BH53"/>
  <c r="BI53"/>
  <c r="BJ53"/>
  <c r="BK53"/>
  <c r="BL53"/>
  <c r="BM53"/>
  <c r="BO53"/>
  <c r="BP53"/>
  <c r="BQ53"/>
  <c r="BR53"/>
  <c r="BS53"/>
  <c r="BV53"/>
  <c r="BW53"/>
  <c r="BX53"/>
  <c r="BY53"/>
  <c r="BZ53"/>
  <c r="CA53"/>
  <c r="CC53"/>
  <c r="CD53"/>
  <c r="CE53"/>
  <c r="CF53"/>
  <c r="CG53"/>
  <c r="CJ53"/>
  <c r="CK53"/>
  <c r="CL53"/>
  <c r="CM53"/>
  <c r="CN53"/>
  <c r="CQ53"/>
  <c r="CR53"/>
  <c r="CS53"/>
  <c r="CT53"/>
  <c r="CU53"/>
  <c r="CX53"/>
  <c r="CY53"/>
  <c r="CZ53"/>
  <c r="DA53"/>
  <c r="DB53"/>
  <c r="DE53"/>
  <c r="DF53"/>
  <c r="DG53"/>
  <c r="DH53"/>
  <c r="DI53"/>
  <c r="DL53"/>
  <c r="DM53"/>
  <c r="DN53"/>
  <c r="DO53"/>
  <c r="DP53"/>
  <c r="DS53"/>
  <c r="DT53"/>
  <c r="DU53"/>
  <c r="DV53"/>
  <c r="DW53"/>
  <c r="DZ53"/>
  <c r="EA53"/>
  <c r="EB53"/>
  <c r="EC53"/>
  <c r="ED53"/>
  <c r="EG53"/>
  <c r="EH53"/>
  <c r="EI53"/>
  <c r="EJ53"/>
  <c r="EK53"/>
  <c r="EN53"/>
  <c r="EO53"/>
  <c r="EP53"/>
  <c r="EQ53"/>
  <c r="ER53"/>
  <c r="EU53"/>
  <c r="EV53"/>
  <c r="EW53"/>
  <c r="EX53"/>
  <c r="EY53"/>
  <c r="FB53"/>
  <c r="FC53"/>
  <c r="FD53"/>
  <c r="FE53"/>
  <c r="FF53"/>
  <c r="FI53"/>
  <c r="FJ53"/>
  <c r="FK53"/>
  <c r="FL53"/>
  <c r="FM53"/>
  <c r="FP53"/>
  <c r="FQ53"/>
  <c r="FR53"/>
  <c r="FS53"/>
  <c r="FT53"/>
  <c r="FU53"/>
  <c r="FW53"/>
  <c r="FX53"/>
  <c r="FY53"/>
  <c r="FZ53"/>
  <c r="GA53"/>
  <c r="GD53"/>
  <c r="GE53"/>
  <c r="GF53"/>
  <c r="GG53"/>
  <c r="GH53"/>
  <c r="GK53"/>
  <c r="GL53"/>
  <c r="GM53"/>
  <c r="GN53"/>
  <c r="GO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H56"/>
  <c r="BI56"/>
  <c r="BJ56"/>
  <c r="BK56"/>
  <c r="BL56"/>
  <c r="BM56"/>
  <c r="BO56"/>
  <c r="BP56"/>
  <c r="BQ56"/>
  <c r="BR56"/>
  <c r="BS56"/>
  <c r="BV56"/>
  <c r="BW56"/>
  <c r="BX56"/>
  <c r="BY56"/>
  <c r="BZ56"/>
  <c r="CA56"/>
  <c r="CC56"/>
  <c r="CD56"/>
  <c r="CE56"/>
  <c r="CF56"/>
  <c r="CG56"/>
  <c r="CJ56"/>
  <c r="CK56"/>
  <c r="CL56"/>
  <c r="CM56"/>
  <c r="CN56"/>
  <c r="CQ56"/>
  <c r="CR56"/>
  <c r="CS56"/>
  <c r="CT56"/>
  <c r="CU56"/>
  <c r="CX56"/>
  <c r="CY56"/>
  <c r="CZ56"/>
  <c r="DA56"/>
  <c r="DB56"/>
  <c r="DE56"/>
  <c r="DF56"/>
  <c r="DG56"/>
  <c r="DH56"/>
  <c r="DI56"/>
  <c r="DL56"/>
  <c r="DM56"/>
  <c r="DN56"/>
  <c r="DO56"/>
  <c r="DP56"/>
  <c r="DS56"/>
  <c r="DT56"/>
  <c r="DU56"/>
  <c r="DV56"/>
  <c r="DW56"/>
  <c r="DZ56"/>
  <c r="EA56"/>
  <c r="EB56"/>
  <c r="EC56"/>
  <c r="ED56"/>
  <c r="EG56"/>
  <c r="EH56"/>
  <c r="EI56"/>
  <c r="EJ56"/>
  <c r="EK56"/>
  <c r="EN56"/>
  <c r="EO56"/>
  <c r="EP56"/>
  <c r="EQ56"/>
  <c r="ER56"/>
  <c r="EU56"/>
  <c r="EV56"/>
  <c r="EW56"/>
  <c r="EX56"/>
  <c r="EY56"/>
  <c r="FB56"/>
  <c r="FC56"/>
  <c r="FD56"/>
  <c r="FE56"/>
  <c r="FF56"/>
  <c r="FI56"/>
  <c r="FJ56"/>
  <c r="FK56"/>
  <c r="FL56"/>
  <c r="FM56"/>
  <c r="FP56"/>
  <c r="FQ56"/>
  <c r="FR56"/>
  <c r="FS56"/>
  <c r="FT56"/>
  <c r="FW56"/>
  <c r="FX56"/>
  <c r="FY56"/>
  <c r="FZ56"/>
  <c r="GA56"/>
  <c r="GD56"/>
  <c r="GE56"/>
  <c r="GF56"/>
  <c r="GG56"/>
  <c r="GH56"/>
  <c r="GK56"/>
  <c r="GL56"/>
  <c r="GM56"/>
  <c r="GN56"/>
  <c r="GO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BA58"/>
  <c r="BB58"/>
  <c r="BC58"/>
  <c r="BD58"/>
  <c r="BE58"/>
  <c r="BH58"/>
  <c r="BI58"/>
  <c r="BJ58"/>
  <c r="BK58"/>
  <c r="BL58"/>
  <c r="BM58"/>
  <c r="BO58"/>
  <c r="BP58"/>
  <c r="BQ58"/>
  <c r="BR58"/>
  <c r="BS58"/>
  <c r="BV58"/>
  <c r="BW58"/>
  <c r="BX58"/>
  <c r="BY58"/>
  <c r="BZ58"/>
  <c r="CA58"/>
  <c r="CC58"/>
  <c r="CD58"/>
  <c r="CE58"/>
  <c r="CF58"/>
  <c r="CG58"/>
  <c r="CJ58"/>
  <c r="CK58"/>
  <c r="CL58"/>
  <c r="CM58"/>
  <c r="CN58"/>
  <c r="CQ58"/>
  <c r="CR58"/>
  <c r="CS58"/>
  <c r="CT58"/>
  <c r="CU58"/>
  <c r="CX58"/>
  <c r="CY58"/>
  <c r="CZ58"/>
  <c r="DA58"/>
  <c r="DB58"/>
  <c r="DE58"/>
  <c r="DF58"/>
  <c r="DG58"/>
  <c r="DH58"/>
  <c r="DI58"/>
  <c r="DL58"/>
  <c r="DM58"/>
  <c r="DN58"/>
  <c r="DO58"/>
  <c r="DP58"/>
  <c r="DS58"/>
  <c r="DT58"/>
  <c r="DU58"/>
  <c r="DV58"/>
  <c r="DW58"/>
  <c r="DZ58"/>
  <c r="EA58"/>
  <c r="EB58"/>
  <c r="EC58"/>
  <c r="ED58"/>
  <c r="EG58"/>
  <c r="EH58"/>
  <c r="EI58"/>
  <c r="EJ58"/>
  <c r="EK58"/>
  <c r="EN58"/>
  <c r="EO58"/>
  <c r="EP58"/>
  <c r="EQ58"/>
  <c r="ER58"/>
  <c r="EU58"/>
  <c r="EV58"/>
  <c r="EX58"/>
  <c r="EY58"/>
  <c r="FB58"/>
  <c r="FC58"/>
  <c r="FD58"/>
  <c r="FE58"/>
  <c r="FF58"/>
  <c r="FI58"/>
  <c r="FJ58"/>
  <c r="FK58"/>
  <c r="FL58"/>
  <c r="FM58"/>
  <c r="FN58"/>
  <c r="FP58"/>
  <c r="FQ58"/>
  <c r="FR58"/>
  <c r="FS58"/>
  <c r="FT58"/>
  <c r="FW58"/>
  <c r="FX58"/>
  <c r="FY58"/>
  <c r="FZ58"/>
  <c r="GA58"/>
  <c r="GD58"/>
  <c r="GE58"/>
  <c r="GF58"/>
  <c r="GG58"/>
  <c r="GH58"/>
  <c r="GK58"/>
  <c r="GL58"/>
  <c r="GM58"/>
  <c r="GN58"/>
  <c r="GO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BA59"/>
  <c r="BB59"/>
  <c r="BC59"/>
  <c r="BD59"/>
  <c r="BE59"/>
  <c r="BH59"/>
  <c r="BI59"/>
  <c r="BJ59"/>
  <c r="BK59"/>
  <c r="BL59"/>
  <c r="BM59"/>
  <c r="BO59"/>
  <c r="BP59"/>
  <c r="BQ59"/>
  <c r="BR59"/>
  <c r="BS59"/>
  <c r="BV59"/>
  <c r="BW59"/>
  <c r="BX59"/>
  <c r="BY59"/>
  <c r="BZ59"/>
  <c r="CA59"/>
  <c r="CC59"/>
  <c r="CD59"/>
  <c r="CE59"/>
  <c r="CF59"/>
  <c r="CG59"/>
  <c r="CJ59"/>
  <c r="CK59"/>
  <c r="CL59"/>
  <c r="CM59"/>
  <c r="CN59"/>
  <c r="CQ59"/>
  <c r="CR59"/>
  <c r="CS59"/>
  <c r="CT59"/>
  <c r="CU59"/>
  <c r="CX59"/>
  <c r="CY59"/>
  <c r="CZ59"/>
  <c r="DA59"/>
  <c r="DB59"/>
  <c r="DE59"/>
  <c r="DF59"/>
  <c r="DG59"/>
  <c r="DH59"/>
  <c r="DI59"/>
  <c r="DL59"/>
  <c r="DM59"/>
  <c r="DN59"/>
  <c r="DO59"/>
  <c r="DP59"/>
  <c r="DS59"/>
  <c r="DT59"/>
  <c r="DU59"/>
  <c r="DV59"/>
  <c r="DW59"/>
  <c r="DZ59"/>
  <c r="EA59"/>
  <c r="EB59"/>
  <c r="EC59"/>
  <c r="ED59"/>
  <c r="EG59"/>
  <c r="EH59"/>
  <c r="EI59"/>
  <c r="EJ59"/>
  <c r="EK59"/>
  <c r="EN59"/>
  <c r="EO59"/>
  <c r="EP59"/>
  <c r="EQ59"/>
  <c r="ER59"/>
  <c r="EU59"/>
  <c r="EV59"/>
  <c r="EX59"/>
  <c r="EY59"/>
  <c r="FB59"/>
  <c r="FC59"/>
  <c r="FD59"/>
  <c r="FE59"/>
  <c r="FF59"/>
  <c r="FI59"/>
  <c r="FJ59"/>
  <c r="FK59"/>
  <c r="FL59"/>
  <c r="FM59"/>
  <c r="FP59"/>
  <c r="FQ59"/>
  <c r="FR59"/>
  <c r="FS59"/>
  <c r="FT59"/>
  <c r="FW59"/>
  <c r="FX59"/>
  <c r="FY59"/>
  <c r="FZ59"/>
  <c r="GA59"/>
  <c r="GD59"/>
  <c r="GE59"/>
  <c r="GF59"/>
  <c r="GG59"/>
  <c r="GH59"/>
  <c r="GK59"/>
  <c r="GL59"/>
  <c r="GM59"/>
  <c r="GN59"/>
  <c r="GO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BA61"/>
  <c r="BB61"/>
  <c r="BC61"/>
  <c r="BD61"/>
  <c r="BE61"/>
  <c r="BH61"/>
  <c r="BI61"/>
  <c r="BJ61"/>
  <c r="BK61"/>
  <c r="BL61"/>
  <c r="BM61"/>
  <c r="BO61"/>
  <c r="BP61"/>
  <c r="BQ61"/>
  <c r="BR61"/>
  <c r="BS61"/>
  <c r="BV61"/>
  <c r="BW61"/>
  <c r="BX61"/>
  <c r="BY61"/>
  <c r="BZ61"/>
  <c r="CA61"/>
  <c r="CC61"/>
  <c r="CD61"/>
  <c r="CE61"/>
  <c r="CF61"/>
  <c r="CG61"/>
  <c r="CJ61"/>
  <c r="CK61"/>
  <c r="CL61"/>
  <c r="CM61"/>
  <c r="CN61"/>
  <c r="CQ61"/>
  <c r="CR61"/>
  <c r="CS61"/>
  <c r="CT61"/>
  <c r="CU61"/>
  <c r="CX61"/>
  <c r="CY61"/>
  <c r="CZ61"/>
  <c r="DA61"/>
  <c r="DB61"/>
  <c r="DE61"/>
  <c r="DF61"/>
  <c r="DG61"/>
  <c r="DH61"/>
  <c r="DI61"/>
  <c r="DL61"/>
  <c r="DM61"/>
  <c r="DN61"/>
  <c r="DO61"/>
  <c r="DP61"/>
  <c r="DS61"/>
  <c r="DT61"/>
  <c r="DU61"/>
  <c r="DV61"/>
  <c r="DW61"/>
  <c r="DZ61"/>
  <c r="EA61"/>
  <c r="EB61"/>
  <c r="EC61"/>
  <c r="ED61"/>
  <c r="EG61"/>
  <c r="EH61"/>
  <c r="EI61"/>
  <c r="EJ61"/>
  <c r="EK61"/>
  <c r="EN61"/>
  <c r="EO61"/>
  <c r="EP61"/>
  <c r="EQ61"/>
  <c r="ER61"/>
  <c r="EU61"/>
  <c r="EV61"/>
  <c r="EX61"/>
  <c r="EY61"/>
  <c r="FB61"/>
  <c r="FC61"/>
  <c r="FD61"/>
  <c r="FE61"/>
  <c r="FF61"/>
  <c r="FI61"/>
  <c r="FJ61"/>
  <c r="FK61"/>
  <c r="FL61"/>
  <c r="FM61"/>
  <c r="FP61"/>
  <c r="FQ61"/>
  <c r="FR61"/>
  <c r="FS61"/>
  <c r="FT61"/>
  <c r="FW61"/>
  <c r="FX61"/>
  <c r="FY61"/>
  <c r="FZ61"/>
  <c r="GA61"/>
  <c r="GD61"/>
  <c r="GE61"/>
  <c r="GF61"/>
  <c r="GG61"/>
  <c r="GH61"/>
  <c r="GK61"/>
  <c r="GL61"/>
  <c r="GM61"/>
  <c r="GN61"/>
  <c r="GO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BA62"/>
  <c r="BB62"/>
  <c r="BC62"/>
  <c r="BD62"/>
  <c r="BE62"/>
  <c r="BH62"/>
  <c r="BI62"/>
  <c r="BJ62"/>
  <c r="BK62"/>
  <c r="BL62"/>
  <c r="BM62"/>
  <c r="BO62"/>
  <c r="BP62"/>
  <c r="BQ62"/>
  <c r="BR62"/>
  <c r="BS62"/>
  <c r="BV62"/>
  <c r="BW62"/>
  <c r="BX62"/>
  <c r="BY62"/>
  <c r="BZ62"/>
  <c r="CA62"/>
  <c r="CC62"/>
  <c r="CD62"/>
  <c r="CE62"/>
  <c r="CF62"/>
  <c r="CG62"/>
  <c r="CJ62"/>
  <c r="CK62"/>
  <c r="CL62"/>
  <c r="CM62"/>
  <c r="CN62"/>
  <c r="CQ62"/>
  <c r="CR62"/>
  <c r="CS62"/>
  <c r="CT62"/>
  <c r="CU62"/>
  <c r="CX62"/>
  <c r="CY62"/>
  <c r="CZ62"/>
  <c r="DA62"/>
  <c r="DB62"/>
  <c r="DC62"/>
  <c r="DE62"/>
  <c r="DF62"/>
  <c r="DG62"/>
  <c r="DH62"/>
  <c r="DI62"/>
  <c r="DL62"/>
  <c r="DM62"/>
  <c r="DN62"/>
  <c r="DO62"/>
  <c r="DP62"/>
  <c r="DS62"/>
  <c r="DT62"/>
  <c r="DU62"/>
  <c r="DV62"/>
  <c r="DW62"/>
  <c r="DZ62"/>
  <c r="EA62"/>
  <c r="EB62"/>
  <c r="EC62"/>
  <c r="ED62"/>
  <c r="EG62"/>
  <c r="EH62"/>
  <c r="EI62"/>
  <c r="EJ62"/>
  <c r="EK62"/>
  <c r="EN62"/>
  <c r="EO62"/>
  <c r="EP62"/>
  <c r="EQ62"/>
  <c r="ER62"/>
  <c r="ES62"/>
  <c r="EU62"/>
  <c r="EV62"/>
  <c r="EX62"/>
  <c r="EY62"/>
  <c r="FB62"/>
  <c r="FC62"/>
  <c r="FD62"/>
  <c r="FE62"/>
  <c r="FF62"/>
  <c r="FI62"/>
  <c r="FJ62"/>
  <c r="FK62"/>
  <c r="FL62"/>
  <c r="FM62"/>
  <c r="FP62"/>
  <c r="FQ62"/>
  <c r="FR62"/>
  <c r="FS62"/>
  <c r="FT62"/>
  <c r="FW62"/>
  <c r="FX62"/>
  <c r="FY62"/>
  <c r="FZ62"/>
  <c r="GA62"/>
  <c r="GD62"/>
  <c r="GE62"/>
  <c r="GF62"/>
  <c r="GG62"/>
  <c r="GH62"/>
  <c r="GK62"/>
  <c r="GL62"/>
  <c r="GM62"/>
  <c r="GN62"/>
  <c r="GO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BA63"/>
  <c r="BB63"/>
  <c r="BC63"/>
  <c r="BD63"/>
  <c r="BE63"/>
  <c r="BH63"/>
  <c r="BI63"/>
  <c r="BJ63"/>
  <c r="BK63"/>
  <c r="BL63"/>
  <c r="BM63"/>
  <c r="BO63"/>
  <c r="BP63"/>
  <c r="BQ63"/>
  <c r="BR63"/>
  <c r="BS63"/>
  <c r="BV63"/>
  <c r="BW63"/>
  <c r="BX63"/>
  <c r="BY63"/>
  <c r="BZ63"/>
  <c r="CA63"/>
  <c r="CC63"/>
  <c r="CD63"/>
  <c r="CE63"/>
  <c r="CF63"/>
  <c r="CG63"/>
  <c r="CJ63"/>
  <c r="CK63"/>
  <c r="CL63"/>
  <c r="CM63"/>
  <c r="CN63"/>
  <c r="CQ63"/>
  <c r="CR63"/>
  <c r="CS63"/>
  <c r="CT63"/>
  <c r="CU63"/>
  <c r="CX63"/>
  <c r="CY63"/>
  <c r="CZ63"/>
  <c r="DA63"/>
  <c r="DB63"/>
  <c r="DC63"/>
  <c r="DE63"/>
  <c r="DF63"/>
  <c r="DG63"/>
  <c r="DH63"/>
  <c r="DI63"/>
  <c r="DL63"/>
  <c r="DM63"/>
  <c r="DN63"/>
  <c r="DO63"/>
  <c r="DP63"/>
  <c r="DS63"/>
  <c r="DT63"/>
  <c r="DU63"/>
  <c r="DV63"/>
  <c r="DW63"/>
  <c r="DX63"/>
  <c r="DZ63"/>
  <c r="EA63"/>
  <c r="EB63"/>
  <c r="EC63"/>
  <c r="ED63"/>
  <c r="EG63"/>
  <c r="EH63"/>
  <c r="EI63"/>
  <c r="EJ63"/>
  <c r="EK63"/>
  <c r="EN63"/>
  <c r="EO63"/>
  <c r="EP63"/>
  <c r="EQ63"/>
  <c r="ER63"/>
  <c r="EU63"/>
  <c r="EV63"/>
  <c r="EX63"/>
  <c r="EY63"/>
  <c r="EZ63"/>
  <c r="FB63"/>
  <c r="FC63"/>
  <c r="FD63"/>
  <c r="FE63"/>
  <c r="FF63"/>
  <c r="FI63"/>
  <c r="FJ63"/>
  <c r="FK63"/>
  <c r="FL63"/>
  <c r="FM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K63"/>
  <c r="GL63"/>
  <c r="GM63"/>
  <c r="GN63"/>
  <c r="GO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BA64"/>
  <c r="BB64"/>
  <c r="BC64"/>
  <c r="BD64"/>
  <c r="BE64"/>
  <c r="BH64"/>
  <c r="BI64"/>
  <c r="BJ64"/>
  <c r="BK64"/>
  <c r="BL64"/>
  <c r="BM64"/>
  <c r="BO64"/>
  <c r="BP64"/>
  <c r="BQ64"/>
  <c r="BR64"/>
  <c r="BS64"/>
  <c r="BV64"/>
  <c r="BW64"/>
  <c r="BX64"/>
  <c r="BY64"/>
  <c r="BZ64"/>
  <c r="CA64"/>
  <c r="CC64"/>
  <c r="CD64"/>
  <c r="CE64"/>
  <c r="CF64"/>
  <c r="CG64"/>
  <c r="CJ64"/>
  <c r="CK64"/>
  <c r="CL64"/>
  <c r="CM64"/>
  <c r="CN64"/>
  <c r="CQ64"/>
  <c r="CR64"/>
  <c r="CS64"/>
  <c r="CT64"/>
  <c r="CU64"/>
  <c r="CX64"/>
  <c r="CY64"/>
  <c r="CZ64"/>
  <c r="DA64"/>
  <c r="DB64"/>
  <c r="DE64"/>
  <c r="DF64"/>
  <c r="DG64"/>
  <c r="DH64"/>
  <c r="DI64"/>
  <c r="DL64"/>
  <c r="DM64"/>
  <c r="DN64"/>
  <c r="DO64"/>
  <c r="DP64"/>
  <c r="DS64"/>
  <c r="DT64"/>
  <c r="DU64"/>
  <c r="DV64"/>
  <c r="DW64"/>
  <c r="DZ64"/>
  <c r="EA64"/>
  <c r="EB64"/>
  <c r="EC64"/>
  <c r="ED64"/>
  <c r="EG64"/>
  <c r="EH64"/>
  <c r="EI64"/>
  <c r="EJ64"/>
  <c r="EK64"/>
  <c r="EN64"/>
  <c r="EO64"/>
  <c r="EP64"/>
  <c r="EQ64"/>
  <c r="ER64"/>
  <c r="EU64"/>
  <c r="EV64"/>
  <c r="EX64"/>
  <c r="EY64"/>
  <c r="FB64"/>
  <c r="FC64"/>
  <c r="FD64"/>
  <c r="FE64"/>
  <c r="FF64"/>
  <c r="FI64"/>
  <c r="FJ64"/>
  <c r="FK64"/>
  <c r="FL64"/>
  <c r="FM64"/>
  <c r="FP64"/>
  <c r="FQ64"/>
  <c r="FR64"/>
  <c r="FS64"/>
  <c r="FT64"/>
  <c r="FW64"/>
  <c r="FX64"/>
  <c r="FY64"/>
  <c r="FZ64"/>
  <c r="GA64"/>
  <c r="GD64"/>
  <c r="GE64"/>
  <c r="GF64"/>
  <c r="GG64"/>
  <c r="GH64"/>
  <c r="GK64"/>
  <c r="GL64"/>
  <c r="GM64"/>
  <c r="GN64"/>
  <c r="GO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BA65"/>
  <c r="BB65"/>
  <c r="BC65"/>
  <c r="BD65"/>
  <c r="BE65"/>
  <c r="BH65"/>
  <c r="BI65"/>
  <c r="BJ65"/>
  <c r="BK65"/>
  <c r="BL65"/>
  <c r="BM65"/>
  <c r="BO65"/>
  <c r="BP65"/>
  <c r="BQ65"/>
  <c r="BR65"/>
  <c r="BS65"/>
  <c r="BV65"/>
  <c r="BW65"/>
  <c r="BX65"/>
  <c r="BY65"/>
  <c r="BZ65"/>
  <c r="CA65"/>
  <c r="CC65"/>
  <c r="CD65"/>
  <c r="CE65"/>
  <c r="CF65"/>
  <c r="CG65"/>
  <c r="CJ65"/>
  <c r="CK65"/>
  <c r="CL65"/>
  <c r="CM65"/>
  <c r="CN65"/>
  <c r="CQ65"/>
  <c r="CR65"/>
  <c r="CS65"/>
  <c r="CT65"/>
  <c r="CU65"/>
  <c r="CX65"/>
  <c r="CY65"/>
  <c r="CZ65"/>
  <c r="DA65"/>
  <c r="DB65"/>
  <c r="DE65"/>
  <c r="DF65"/>
  <c r="DG65"/>
  <c r="DH65"/>
  <c r="DI65"/>
  <c r="DL65"/>
  <c r="DM65"/>
  <c r="DN65"/>
  <c r="DO65"/>
  <c r="DP65"/>
  <c r="DS65"/>
  <c r="DT65"/>
  <c r="DU65"/>
  <c r="DV65"/>
  <c r="DW65"/>
  <c r="DZ65"/>
  <c r="EA65"/>
  <c r="EB65"/>
  <c r="EC65"/>
  <c r="ED65"/>
  <c r="EG65"/>
  <c r="EH65"/>
  <c r="EI65"/>
  <c r="EJ65"/>
  <c r="EK65"/>
  <c r="EN65"/>
  <c r="EO65"/>
  <c r="EP65"/>
  <c r="EQ65"/>
  <c r="ER65"/>
  <c r="ES65"/>
  <c r="EU65"/>
  <c r="EV65"/>
  <c r="EX65"/>
  <c r="EY65"/>
  <c r="FB65"/>
  <c r="FC65"/>
  <c r="FD65"/>
  <c r="FE65"/>
  <c r="FF65"/>
  <c r="FI65"/>
  <c r="FJ65"/>
  <c r="FK65"/>
  <c r="FL65"/>
  <c r="FM65"/>
  <c r="FP65"/>
  <c r="FQ65"/>
  <c r="FR65"/>
  <c r="FS65"/>
  <c r="FT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J66"/>
  <c r="CK66"/>
  <c r="CL66"/>
  <c r="CM66"/>
  <c r="CN66"/>
  <c r="CQ66"/>
  <c r="CR66"/>
  <c r="CS66"/>
  <c r="CT66"/>
  <c r="CU66"/>
  <c r="CV66"/>
  <c r="CX66"/>
  <c r="CY66"/>
  <c r="CZ66"/>
  <c r="DA66"/>
  <c r="DB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N66"/>
  <c r="EO66"/>
  <c r="EP66"/>
  <c r="EQ66"/>
  <c r="ER66"/>
  <c r="ES66"/>
  <c r="EU66"/>
  <c r="EV66"/>
  <c r="EW66"/>
  <c r="EX66"/>
  <c r="EY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BA67"/>
  <c r="BB67"/>
  <c r="BC67"/>
  <c r="BD67"/>
  <c r="BE67"/>
  <c r="BH67"/>
  <c r="BI67"/>
  <c r="BJ67"/>
  <c r="BK67"/>
  <c r="BL67"/>
  <c r="BM67"/>
  <c r="BO67"/>
  <c r="BP67"/>
  <c r="BQ67"/>
  <c r="BR67"/>
  <c r="BS67"/>
  <c r="BV67"/>
  <c r="BW67"/>
  <c r="BX67"/>
  <c r="BY67"/>
  <c r="BZ67"/>
  <c r="CA67"/>
  <c r="CC67"/>
  <c r="CD67"/>
  <c r="CE67"/>
  <c r="CF67"/>
  <c r="CG67"/>
  <c r="CJ67"/>
  <c r="CK67"/>
  <c r="CL67"/>
  <c r="CM67"/>
  <c r="CN67"/>
  <c r="CQ67"/>
  <c r="CR67"/>
  <c r="CS67"/>
  <c r="CT67"/>
  <c r="CU67"/>
  <c r="CX67"/>
  <c r="CY67"/>
  <c r="CZ67"/>
  <c r="DA67"/>
  <c r="DB67"/>
  <c r="DE67"/>
  <c r="DF67"/>
  <c r="DG67"/>
  <c r="DH67"/>
  <c r="DI67"/>
  <c r="DL67"/>
  <c r="DM67"/>
  <c r="DN67"/>
  <c r="DO67"/>
  <c r="DP67"/>
  <c r="DS67"/>
  <c r="DT67"/>
  <c r="DU67"/>
  <c r="DV67"/>
  <c r="DW67"/>
  <c r="DZ67"/>
  <c r="EA67"/>
  <c r="EB67"/>
  <c r="EC67"/>
  <c r="ED67"/>
  <c r="EG67"/>
  <c r="EH67"/>
  <c r="EI67"/>
  <c r="EJ67"/>
  <c r="EK67"/>
  <c r="EN67"/>
  <c r="EO67"/>
  <c r="EP67"/>
  <c r="EQ67"/>
  <c r="ER67"/>
  <c r="EU67"/>
  <c r="EV67"/>
  <c r="EW67"/>
  <c r="EX67"/>
  <c r="EY67"/>
  <c r="FB67"/>
  <c r="FC67"/>
  <c r="FD67"/>
  <c r="FE67"/>
  <c r="FF67"/>
  <c r="FI67"/>
  <c r="FJ67"/>
  <c r="FK67"/>
  <c r="FL67"/>
  <c r="FM67"/>
  <c r="FN67"/>
  <c r="FP67"/>
  <c r="FQ67"/>
  <c r="FR67"/>
  <c r="FS67"/>
  <c r="FT67"/>
  <c r="FW67"/>
  <c r="FX67"/>
  <c r="FY67"/>
  <c r="FZ67"/>
  <c r="GA67"/>
  <c r="GD67"/>
  <c r="GE67"/>
  <c r="GF67"/>
  <c r="GG67"/>
  <c r="GH67"/>
  <c r="GK67"/>
  <c r="GL67"/>
  <c r="GM67"/>
  <c r="GN67"/>
  <c r="GO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BA68"/>
  <c r="BB68"/>
  <c r="BC68"/>
  <c r="BD68"/>
  <c r="BE68"/>
  <c r="BH68"/>
  <c r="BI68"/>
  <c r="BJ68"/>
  <c r="BK68"/>
  <c r="BL68"/>
  <c r="BM68"/>
  <c r="BO68"/>
  <c r="BP68"/>
  <c r="BQ68"/>
  <c r="BR68"/>
  <c r="BS68"/>
  <c r="BV68"/>
  <c r="BW68"/>
  <c r="BX68"/>
  <c r="BY68"/>
  <c r="BZ68"/>
  <c r="CA68"/>
  <c r="CC68"/>
  <c r="CD68"/>
  <c r="CE68"/>
  <c r="CF68"/>
  <c r="CG68"/>
  <c r="CJ68"/>
  <c r="CK68"/>
  <c r="CL68"/>
  <c r="CM68"/>
  <c r="CN68"/>
  <c r="CQ68"/>
  <c r="CR68"/>
  <c r="CS68"/>
  <c r="CT68"/>
  <c r="CU68"/>
  <c r="CX68"/>
  <c r="CY68"/>
  <c r="CZ68"/>
  <c r="DA68"/>
  <c r="DB68"/>
  <c r="DE68"/>
  <c r="DF68"/>
  <c r="DG68"/>
  <c r="DH68"/>
  <c r="DI68"/>
  <c r="DL68"/>
  <c r="DM68"/>
  <c r="DN68"/>
  <c r="DO68"/>
  <c r="DP68"/>
  <c r="DS68"/>
  <c r="DT68"/>
  <c r="DU68"/>
  <c r="DV68"/>
  <c r="DW68"/>
  <c r="DZ68"/>
  <c r="EA68"/>
  <c r="EB68"/>
  <c r="EC68"/>
  <c r="ED68"/>
  <c r="EG68"/>
  <c r="EH68"/>
  <c r="EI68"/>
  <c r="EJ68"/>
  <c r="EK68"/>
  <c r="EN68"/>
  <c r="EO68"/>
  <c r="EP68"/>
  <c r="EQ68"/>
  <c r="ER68"/>
  <c r="EU68"/>
  <c r="EV68"/>
  <c r="EW68"/>
  <c r="EX68"/>
  <c r="EY68"/>
  <c r="FB68"/>
  <c r="FC68"/>
  <c r="FD68"/>
  <c r="FE68"/>
  <c r="FF68"/>
  <c r="FI68"/>
  <c r="FJ68"/>
  <c r="FK68"/>
  <c r="FL68"/>
  <c r="FM68"/>
  <c r="FP68"/>
  <c r="FQ68"/>
  <c r="FS68"/>
  <c r="FT68"/>
  <c r="FW68"/>
  <c r="FX68"/>
  <c r="FY68"/>
  <c r="FZ68"/>
  <c r="GA68"/>
  <c r="GD68"/>
  <c r="GE68"/>
  <c r="GF68"/>
  <c r="GG68"/>
  <c r="GH68"/>
  <c r="GI68" s="1"/>
  <c r="GK68"/>
  <c r="GL68"/>
  <c r="GM68"/>
  <c r="GN68"/>
  <c r="GO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BA69"/>
  <c r="BB69"/>
  <c r="BC69"/>
  <c r="BD69"/>
  <c r="BE69"/>
  <c r="BH69"/>
  <c r="BI69"/>
  <c r="BJ69"/>
  <c r="BK69"/>
  <c r="BL69"/>
  <c r="BM69"/>
  <c r="BO69"/>
  <c r="BP69"/>
  <c r="BQ69"/>
  <c r="BR69"/>
  <c r="BS69"/>
  <c r="BV69"/>
  <c r="BW69"/>
  <c r="BX69"/>
  <c r="BY69"/>
  <c r="BZ69"/>
  <c r="CA69"/>
  <c r="CC69"/>
  <c r="CD69"/>
  <c r="CE69"/>
  <c r="CF69"/>
  <c r="CG69"/>
  <c r="CJ69"/>
  <c r="CK69"/>
  <c r="CL69"/>
  <c r="CM69"/>
  <c r="CN69"/>
  <c r="CQ69"/>
  <c r="CR69"/>
  <c r="CU69"/>
  <c r="CX69"/>
  <c r="CY69"/>
  <c r="CZ69"/>
  <c r="DA69"/>
  <c r="DB69"/>
  <c r="DE69"/>
  <c r="DF69"/>
  <c r="DG69"/>
  <c r="DH69"/>
  <c r="DI69"/>
  <c r="DL69"/>
  <c r="DM69"/>
  <c r="DN69"/>
  <c r="DO69"/>
  <c r="DP69"/>
  <c r="DS69"/>
  <c r="DT69"/>
  <c r="DU69"/>
  <c r="DV69"/>
  <c r="DW69"/>
  <c r="DZ69"/>
  <c r="EA69"/>
  <c r="EB69"/>
  <c r="EC69"/>
  <c r="ED69"/>
  <c r="EG69"/>
  <c r="EH69"/>
  <c r="EI69"/>
  <c r="EJ69"/>
  <c r="EK69"/>
  <c r="EN69"/>
  <c r="EO69"/>
  <c r="EP69"/>
  <c r="EQ69"/>
  <c r="ER69"/>
  <c r="EU69"/>
  <c r="EV69"/>
  <c r="EX69"/>
  <c r="EY69"/>
  <c r="FB69"/>
  <c r="FC69"/>
  <c r="FD69"/>
  <c r="FE69"/>
  <c r="FF69"/>
  <c r="FI69"/>
  <c r="FJ69"/>
  <c r="FK69"/>
  <c r="FL69"/>
  <c r="FM69"/>
  <c r="FP69"/>
  <c r="FQ69"/>
  <c r="FR69"/>
  <c r="FS69"/>
  <c r="FT69"/>
  <c r="FU69"/>
  <c r="FW69"/>
  <c r="FX69"/>
  <c r="FY69"/>
  <c r="FZ69"/>
  <c r="GA69"/>
  <c r="GD69"/>
  <c r="GE69"/>
  <c r="GF69"/>
  <c r="GG69"/>
  <c r="GH69"/>
  <c r="GI69"/>
  <c r="GK69"/>
  <c r="GL69"/>
  <c r="GM69"/>
  <c r="GN69"/>
  <c r="GO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BA70"/>
  <c r="BB70"/>
  <c r="BC70"/>
  <c r="BD70"/>
  <c r="BE70"/>
  <c r="BH70"/>
  <c r="BI70"/>
  <c r="BJ70"/>
  <c r="BK70"/>
  <c r="BL70"/>
  <c r="BM70"/>
  <c r="BO70"/>
  <c r="BP70"/>
  <c r="BQ70"/>
  <c r="BR70"/>
  <c r="BS70"/>
  <c r="BV70"/>
  <c r="BW70"/>
  <c r="BX70"/>
  <c r="BY70"/>
  <c r="BZ70"/>
  <c r="CA70"/>
  <c r="CC70"/>
  <c r="CD70"/>
  <c r="CE70"/>
  <c r="CF70"/>
  <c r="CG70"/>
  <c r="CJ70"/>
  <c r="CK70"/>
  <c r="CL70"/>
  <c r="CM70"/>
  <c r="CN70"/>
  <c r="CQ70"/>
  <c r="CR70"/>
  <c r="CS70"/>
  <c r="CT70"/>
  <c r="CU70"/>
  <c r="CX70"/>
  <c r="CY70"/>
  <c r="CZ70"/>
  <c r="DA70"/>
  <c r="DB70"/>
  <c r="DE70"/>
  <c r="DF70"/>
  <c r="DG70"/>
  <c r="DH70"/>
  <c r="DI70"/>
  <c r="DL70"/>
  <c r="DM70"/>
  <c r="DN70"/>
  <c r="DO70"/>
  <c r="DP70"/>
  <c r="DS70"/>
  <c r="DT70"/>
  <c r="DU70"/>
  <c r="DV70"/>
  <c r="DW70"/>
  <c r="DZ70"/>
  <c r="EA70"/>
  <c r="EB70"/>
  <c r="EC70"/>
  <c r="ED70"/>
  <c r="EG70"/>
  <c r="EH70"/>
  <c r="EI70"/>
  <c r="EJ70"/>
  <c r="EK70"/>
  <c r="EN70"/>
  <c r="EO70"/>
  <c r="EP70"/>
  <c r="EQ70"/>
  <c r="ER70"/>
  <c r="EU70"/>
  <c r="EV70"/>
  <c r="EW70"/>
  <c r="EX70"/>
  <c r="EY70"/>
  <c r="FB70"/>
  <c r="FC70"/>
  <c r="FD70"/>
  <c r="FE70"/>
  <c r="FF70"/>
  <c r="FI70"/>
  <c r="FJ70"/>
  <c r="FK70"/>
  <c r="FL70"/>
  <c r="FM70"/>
  <c r="FP70"/>
  <c r="FQ70"/>
  <c r="FR70"/>
  <c r="FS70"/>
  <c r="FT70"/>
  <c r="FW70"/>
  <c r="FX70"/>
  <c r="FY70"/>
  <c r="FZ70"/>
  <c r="GA70"/>
  <c r="GD70"/>
  <c r="GE70"/>
  <c r="GF70"/>
  <c r="GG70"/>
  <c r="GH70"/>
  <c r="GK70"/>
  <c r="GL70"/>
  <c r="GM70"/>
  <c r="GN70"/>
  <c r="GO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BA71"/>
  <c r="BB71"/>
  <c r="BC71"/>
  <c r="BD71"/>
  <c r="BE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BA73"/>
  <c r="BB73"/>
  <c r="BC73"/>
  <c r="BD73"/>
  <c r="BE73"/>
  <c r="BH73"/>
  <c r="BI73"/>
  <c r="BJ73"/>
  <c r="BK73"/>
  <c r="BL73"/>
  <c r="BM73"/>
  <c r="BO73"/>
  <c r="BP73"/>
  <c r="BR73"/>
  <c r="BS73"/>
  <c r="BV73"/>
  <c r="BW73"/>
  <c r="BX73"/>
  <c r="BY73"/>
  <c r="BZ73"/>
  <c r="CA73"/>
  <c r="CC73"/>
  <c r="CD73"/>
  <c r="CE73"/>
  <c r="CF73"/>
  <c r="CG73"/>
  <c r="CJ73"/>
  <c r="CK73"/>
  <c r="CL73"/>
  <c r="CM73"/>
  <c r="CN73"/>
  <c r="CQ73"/>
  <c r="CR73"/>
  <c r="CS73"/>
  <c r="CT73"/>
  <c r="CU73"/>
  <c r="CX73"/>
  <c r="CY73"/>
  <c r="CZ73"/>
  <c r="DA73"/>
  <c r="DB73"/>
  <c r="DE73"/>
  <c r="DF73"/>
  <c r="DG73"/>
  <c r="DH73"/>
  <c r="DI73"/>
  <c r="DL73"/>
  <c r="DM73"/>
  <c r="DN73"/>
  <c r="DO73"/>
  <c r="DP73"/>
  <c r="DS73"/>
  <c r="DT73"/>
  <c r="DU73"/>
  <c r="DV73"/>
  <c r="DW73"/>
  <c r="DZ73"/>
  <c r="EA73"/>
  <c r="EB73"/>
  <c r="EC73"/>
  <c r="ED73"/>
  <c r="EG73"/>
  <c r="EH73"/>
  <c r="EI73"/>
  <c r="EJ73"/>
  <c r="EK73"/>
  <c r="EN73"/>
  <c r="EO73"/>
  <c r="EP73"/>
  <c r="EQ73"/>
  <c r="ER73"/>
  <c r="EU73"/>
  <c r="EV73"/>
  <c r="EW73"/>
  <c r="EX73"/>
  <c r="EY73"/>
  <c r="FB73"/>
  <c r="FC73"/>
  <c r="FD73"/>
  <c r="FE73"/>
  <c r="FF73"/>
  <c r="FI73"/>
  <c r="FJ73"/>
  <c r="FK73"/>
  <c r="FL73"/>
  <c r="FM73"/>
  <c r="FN73"/>
  <c r="FP73"/>
  <c r="FQ73"/>
  <c r="FS73"/>
  <c r="FT73"/>
  <c r="FW73"/>
  <c r="FX73"/>
  <c r="FY73"/>
  <c r="FZ73"/>
  <c r="GA73"/>
  <c r="GD73"/>
  <c r="GE73"/>
  <c r="GF73"/>
  <c r="GG73"/>
  <c r="GH73"/>
  <c r="GK73"/>
  <c r="GL73"/>
  <c r="GM73"/>
  <c r="GN73"/>
  <c r="GO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S76"/>
  <c r="DT76"/>
  <c r="DU76"/>
  <c r="DV76"/>
  <c r="DW76"/>
  <c r="DZ76"/>
  <c r="EA76"/>
  <c r="EB76"/>
  <c r="EC76"/>
  <c r="ED76"/>
  <c r="EG76"/>
  <c r="EH76"/>
  <c r="EI76"/>
  <c r="EJ76"/>
  <c r="EK76"/>
  <c r="EL76"/>
  <c r="EN76"/>
  <c r="EO76"/>
  <c r="EP76"/>
  <c r="EQ76"/>
  <c r="ER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J77"/>
  <c r="AM77"/>
  <c r="AN77"/>
  <c r="AO77"/>
  <c r="AP77"/>
  <c r="AQ77"/>
  <c r="AR77"/>
  <c r="AT77"/>
  <c r="AU77"/>
  <c r="AV77"/>
  <c r="AW77"/>
  <c r="AX77"/>
  <c r="BA77"/>
  <c r="BB77"/>
  <c r="BC77"/>
  <c r="BD77"/>
  <c r="BE77"/>
  <c r="BH77"/>
  <c r="BI77"/>
  <c r="BJ77"/>
  <c r="BK77"/>
  <c r="BL77"/>
  <c r="BM77"/>
  <c r="BO77"/>
  <c r="BP77"/>
  <c r="BQ77"/>
  <c r="BR77"/>
  <c r="BS77"/>
  <c r="BV77"/>
  <c r="BW77"/>
  <c r="BX77"/>
  <c r="BY77"/>
  <c r="BZ77"/>
  <c r="CA77"/>
  <c r="CC77"/>
  <c r="CD77"/>
  <c r="CE77"/>
  <c r="CF77"/>
  <c r="CG77"/>
  <c r="CJ77"/>
  <c r="CK77"/>
  <c r="CL77"/>
  <c r="CM77"/>
  <c r="CN77"/>
  <c r="CQ77"/>
  <c r="CR77"/>
  <c r="CS77"/>
  <c r="CT77"/>
  <c r="CU77"/>
  <c r="CX77"/>
  <c r="CY77"/>
  <c r="CZ77"/>
  <c r="DA77"/>
  <c r="DB77"/>
  <c r="DE77"/>
  <c r="DF77"/>
  <c r="DG77"/>
  <c r="DH77"/>
  <c r="DI77"/>
  <c r="DL77"/>
  <c r="DM77"/>
  <c r="DN77"/>
  <c r="DO77"/>
  <c r="DP77"/>
  <c r="DS77"/>
  <c r="DT77"/>
  <c r="DU77"/>
  <c r="DV77"/>
  <c r="DW77"/>
  <c r="DZ77"/>
  <c r="EA77"/>
  <c r="EB77"/>
  <c r="EC77"/>
  <c r="ED77"/>
  <c r="EG77"/>
  <c r="EH77"/>
  <c r="EI77"/>
  <c r="EJ77"/>
  <c r="EK77"/>
  <c r="EN77"/>
  <c r="EO77"/>
  <c r="EP77"/>
  <c r="EQ77"/>
  <c r="ER77"/>
  <c r="EU77"/>
  <c r="EV77"/>
  <c r="EW77"/>
  <c r="EX77"/>
  <c r="EY77"/>
  <c r="FB77"/>
  <c r="FC77"/>
  <c r="FD77"/>
  <c r="FE77"/>
  <c r="FF77"/>
  <c r="FI77"/>
  <c r="FJ77"/>
  <c r="FK77"/>
  <c r="FL77"/>
  <c r="FM77"/>
  <c r="FP77"/>
  <c r="FQ77"/>
  <c r="FR77"/>
  <c r="FS77"/>
  <c r="FT77"/>
  <c r="FW77"/>
  <c r="FX77"/>
  <c r="FY77"/>
  <c r="FZ77"/>
  <c r="GA77"/>
  <c r="GD77"/>
  <c r="GE77"/>
  <c r="GF77"/>
  <c r="GG77"/>
  <c r="GH77"/>
  <c r="GK77"/>
  <c r="GL77"/>
  <c r="GM77"/>
  <c r="GN77"/>
  <c r="GO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BA78"/>
  <c r="BB78"/>
  <c r="BC78"/>
  <c r="BD78"/>
  <c r="BE78"/>
  <c r="BH78"/>
  <c r="BI78"/>
  <c r="BJ78"/>
  <c r="BK78"/>
  <c r="BL78"/>
  <c r="BM78"/>
  <c r="BO78"/>
  <c r="BP78"/>
  <c r="BQ78"/>
  <c r="BR78"/>
  <c r="BS78"/>
  <c r="BV78"/>
  <c r="BW78"/>
  <c r="BX78"/>
  <c r="BY78"/>
  <c r="BZ78"/>
  <c r="CA78"/>
  <c r="CC78"/>
  <c r="CD78"/>
  <c r="CE78"/>
  <c r="CF78"/>
  <c r="CG78"/>
  <c r="CJ78"/>
  <c r="CK78"/>
  <c r="CL78"/>
  <c r="CM78"/>
  <c r="CN78"/>
  <c r="CQ78"/>
  <c r="CR78"/>
  <c r="CS78"/>
  <c r="CT78"/>
  <c r="CU78"/>
  <c r="CX78"/>
  <c r="CY78"/>
  <c r="CZ78"/>
  <c r="DA78"/>
  <c r="DB78"/>
  <c r="DE78"/>
  <c r="DF78"/>
  <c r="DG78"/>
  <c r="DH78"/>
  <c r="DI78"/>
  <c r="DL78"/>
  <c r="DM78"/>
  <c r="DN78"/>
  <c r="DO78"/>
  <c r="DP78"/>
  <c r="DS78"/>
  <c r="DT78"/>
  <c r="DU78"/>
  <c r="DV78"/>
  <c r="DW78"/>
  <c r="DZ78"/>
  <c r="EA78"/>
  <c r="EB78"/>
  <c r="EC78"/>
  <c r="ED78"/>
  <c r="EG78"/>
  <c r="EH78"/>
  <c r="EI78"/>
  <c r="EJ78"/>
  <c r="EK78"/>
  <c r="EN78"/>
  <c r="EO78"/>
  <c r="EP78"/>
  <c r="EQ78"/>
  <c r="ER78"/>
  <c r="EU78"/>
  <c r="EV78"/>
  <c r="EW78"/>
  <c r="EX78"/>
  <c r="EY78"/>
  <c r="FB78"/>
  <c r="FC78"/>
  <c r="FD78"/>
  <c r="FE78"/>
  <c r="FF78"/>
  <c r="FI78"/>
  <c r="FJ78"/>
  <c r="FK78"/>
  <c r="FL78"/>
  <c r="FM78"/>
  <c r="FP78"/>
  <c r="FQ78"/>
  <c r="FR78"/>
  <c r="FS78"/>
  <c r="FT78"/>
  <c r="FW78"/>
  <c r="FX78"/>
  <c r="FY78"/>
  <c r="FZ78"/>
  <c r="GA78"/>
  <c r="GD78"/>
  <c r="GE78"/>
  <c r="GF78"/>
  <c r="GG78"/>
  <c r="GH78"/>
  <c r="GK78"/>
  <c r="GL78"/>
  <c r="GM78"/>
  <c r="GN78"/>
  <c r="GO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R79"/>
  <c r="BS79"/>
  <c r="BV79"/>
  <c r="BW79"/>
  <c r="BX79"/>
  <c r="BY79"/>
  <c r="BZ79"/>
  <c r="CA79"/>
  <c r="CC79"/>
  <c r="CD79"/>
  <c r="CE79"/>
  <c r="CF79"/>
  <c r="CG79"/>
  <c r="CJ79"/>
  <c r="CK79"/>
  <c r="CL79"/>
  <c r="CM79"/>
  <c r="CN79"/>
  <c r="CQ79"/>
  <c r="CR79"/>
  <c r="CS79"/>
  <c r="CT79"/>
  <c r="CU79"/>
  <c r="CX79"/>
  <c r="CY79"/>
  <c r="CZ79"/>
  <c r="DA79"/>
  <c r="DB79"/>
  <c r="DE79"/>
  <c r="DF79"/>
  <c r="DG79"/>
  <c r="DH79"/>
  <c r="DI79"/>
  <c r="DL79"/>
  <c r="DM79"/>
  <c r="DN79"/>
  <c r="DO79"/>
  <c r="DP79"/>
  <c r="DS79"/>
  <c r="DT79"/>
  <c r="DU79"/>
  <c r="DV79"/>
  <c r="DW79"/>
  <c r="DZ79"/>
  <c r="EA79"/>
  <c r="EB79"/>
  <c r="EC79"/>
  <c r="ED79"/>
  <c r="EG79"/>
  <c r="EH79"/>
  <c r="EI79"/>
  <c r="EJ79"/>
  <c r="EK79"/>
  <c r="EN79"/>
  <c r="EO79"/>
  <c r="EP79"/>
  <c r="EQ79"/>
  <c r="ER79"/>
  <c r="EU79"/>
  <c r="EV79"/>
  <c r="EW79"/>
  <c r="EX79"/>
  <c r="EY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BA80"/>
  <c r="BB80"/>
  <c r="BC80"/>
  <c r="BD80"/>
  <c r="BE80"/>
  <c r="BH80"/>
  <c r="BI80"/>
  <c r="BJ80"/>
  <c r="BK80"/>
  <c r="BL80"/>
  <c r="BM80"/>
  <c r="BO80"/>
  <c r="BP80"/>
  <c r="BQ80"/>
  <c r="BR80"/>
  <c r="BS80"/>
  <c r="BV80"/>
  <c r="BW80"/>
  <c r="BX80"/>
  <c r="BY80"/>
  <c r="BZ80"/>
  <c r="CA80"/>
  <c r="CC80"/>
  <c r="CD80"/>
  <c r="CE80"/>
  <c r="CF80"/>
  <c r="CG80"/>
  <c r="CJ80"/>
  <c r="CK80"/>
  <c r="CL80"/>
  <c r="CM80"/>
  <c r="CN80"/>
  <c r="CQ80"/>
  <c r="CR80"/>
  <c r="CS80"/>
  <c r="CT80"/>
  <c r="CU80"/>
  <c r="CX80"/>
  <c r="CY80"/>
  <c r="CZ80"/>
  <c r="DA80"/>
  <c r="DB80"/>
  <c r="DE80"/>
  <c r="DF80"/>
  <c r="DG80"/>
  <c r="DH80"/>
  <c r="DI80"/>
  <c r="DL80"/>
  <c r="DM80"/>
  <c r="DN80"/>
  <c r="DO80"/>
  <c r="DP80"/>
  <c r="DS80"/>
  <c r="DT80"/>
  <c r="DU80"/>
  <c r="DV80"/>
  <c r="DW80"/>
  <c r="DZ80"/>
  <c r="EA80"/>
  <c r="EB80"/>
  <c r="EC80"/>
  <c r="ED80"/>
  <c r="EG80"/>
  <c r="EH80"/>
  <c r="EI80"/>
  <c r="EJ80"/>
  <c r="EK80"/>
  <c r="EN80"/>
  <c r="EO80"/>
  <c r="EP80"/>
  <c r="EQ80"/>
  <c r="ER80"/>
  <c r="EU80"/>
  <c r="EV80"/>
  <c r="EW80"/>
  <c r="EX80"/>
  <c r="EY80"/>
  <c r="FB80"/>
  <c r="FC80"/>
  <c r="FD80"/>
  <c r="FE80"/>
  <c r="FF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D80"/>
  <c r="GE80"/>
  <c r="GF80"/>
  <c r="GG80"/>
  <c r="GH80"/>
  <c r="GK80"/>
  <c r="GL80"/>
  <c r="GM80"/>
  <c r="GN80"/>
  <c r="GO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BA81"/>
  <c r="BB81"/>
  <c r="BD81"/>
  <c r="BE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Q81"/>
  <c r="CR81"/>
  <c r="CS81"/>
  <c r="CT81"/>
  <c r="CU81"/>
  <c r="CV81"/>
  <c r="CX81"/>
  <c r="CY81"/>
  <c r="CZ81"/>
  <c r="DA81"/>
  <c r="DB81"/>
  <c r="DE81"/>
  <c r="DF81"/>
  <c r="DG81"/>
  <c r="DH81"/>
  <c r="DI81"/>
  <c r="DJ81"/>
  <c r="DL81"/>
  <c r="DM81"/>
  <c r="DN81"/>
  <c r="DO81"/>
  <c r="DP81"/>
  <c r="DS81"/>
  <c r="DT81"/>
  <c r="DU81"/>
  <c r="DV81"/>
  <c r="DW81"/>
  <c r="DZ81"/>
  <c r="EA81"/>
  <c r="EB81"/>
  <c r="EC81"/>
  <c r="ED81"/>
  <c r="EE81"/>
  <c r="EG81"/>
  <c r="EH81"/>
  <c r="EI81"/>
  <c r="EJ81"/>
  <c r="EK81"/>
  <c r="EN81"/>
  <c r="EO81"/>
  <c r="EP81"/>
  <c r="EQ81"/>
  <c r="ER81"/>
  <c r="EU81"/>
  <c r="EV81"/>
  <c r="EW81"/>
  <c r="EX81"/>
  <c r="EY81"/>
  <c r="FB81"/>
  <c r="FC81"/>
  <c r="FD81"/>
  <c r="FE81"/>
  <c r="FF81"/>
  <c r="FI81"/>
  <c r="FJ81"/>
  <c r="FK81"/>
  <c r="FL81"/>
  <c r="FM81"/>
  <c r="FP81"/>
  <c r="FQ81"/>
  <c r="FR81"/>
  <c r="FS81"/>
  <c r="FT81"/>
  <c r="FW81"/>
  <c r="FX81"/>
  <c r="FY81"/>
  <c r="FZ81"/>
  <c r="GA81"/>
  <c r="GD81"/>
  <c r="GE81"/>
  <c r="GF81"/>
  <c r="GG81"/>
  <c r="GH81"/>
  <c r="GK81"/>
  <c r="GL81"/>
  <c r="GM81"/>
  <c r="GN81"/>
  <c r="GO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BA83"/>
  <c r="BB83"/>
  <c r="BC83"/>
  <c r="BD83"/>
  <c r="BE83"/>
  <c r="BH83"/>
  <c r="BI83"/>
  <c r="BJ83"/>
  <c r="BK83"/>
  <c r="BL83"/>
  <c r="BM83"/>
  <c r="BO83"/>
  <c r="BP83"/>
  <c r="BQ83"/>
  <c r="BR83"/>
  <c r="BS83"/>
  <c r="BV83"/>
  <c r="BW83"/>
  <c r="BX83"/>
  <c r="BY83"/>
  <c r="BZ83"/>
  <c r="CA83"/>
  <c r="CC83"/>
  <c r="CD83"/>
  <c r="CE83"/>
  <c r="CF83"/>
  <c r="CG83"/>
  <c r="CJ83"/>
  <c r="CK83"/>
  <c r="CL83"/>
  <c r="CM83"/>
  <c r="CN83"/>
  <c r="CQ83"/>
  <c r="CR83"/>
  <c r="CS83"/>
  <c r="CT83"/>
  <c r="CU83"/>
  <c r="CX83"/>
  <c r="CY83"/>
  <c r="CZ83"/>
  <c r="DA83"/>
  <c r="DB83"/>
  <c r="DE83"/>
  <c r="DF83"/>
  <c r="DG83"/>
  <c r="DH83"/>
  <c r="DI83"/>
  <c r="DL83"/>
  <c r="DM83"/>
  <c r="DN83"/>
  <c r="DO83"/>
  <c r="DP83"/>
  <c r="DS83"/>
  <c r="DT83"/>
  <c r="DU83"/>
  <c r="DV83"/>
  <c r="DW83"/>
  <c r="DZ83"/>
  <c r="EA83"/>
  <c r="EB83"/>
  <c r="EC83"/>
  <c r="ED83"/>
  <c r="EG83"/>
  <c r="EH83"/>
  <c r="EI83"/>
  <c r="EJ83"/>
  <c r="EK83"/>
  <c r="EN83"/>
  <c r="EO83"/>
  <c r="EP83"/>
  <c r="EQ83"/>
  <c r="ER83"/>
  <c r="EU83"/>
  <c r="EV83"/>
  <c r="EW83"/>
  <c r="EX83"/>
  <c r="EY83"/>
  <c r="FB83"/>
  <c r="FC83"/>
  <c r="FD83"/>
  <c r="FE83"/>
  <c r="FF83"/>
  <c r="FI83"/>
  <c r="FJ83"/>
  <c r="FK83"/>
  <c r="FL83"/>
  <c r="FM83"/>
  <c r="FP83"/>
  <c r="FQ83"/>
  <c r="FR83"/>
  <c r="FS83"/>
  <c r="FT83"/>
  <c r="FU83"/>
  <c r="FW83"/>
  <c r="FX83"/>
  <c r="FY83"/>
  <c r="FZ83"/>
  <c r="GA83"/>
  <c r="GD83"/>
  <c r="GE83"/>
  <c r="GF83"/>
  <c r="GG83"/>
  <c r="GH83"/>
  <c r="GK83"/>
  <c r="GL83"/>
  <c r="GM83"/>
  <c r="GN83"/>
  <c r="GO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BA84"/>
  <c r="BB84"/>
  <c r="BC84"/>
  <c r="BD84"/>
  <c r="BE84"/>
  <c r="BH84"/>
  <c r="BI84"/>
  <c r="BJ84"/>
  <c r="BK84"/>
  <c r="BL84"/>
  <c r="BM84"/>
  <c r="BO84"/>
  <c r="BP84"/>
  <c r="BQ84"/>
  <c r="BR84"/>
  <c r="BS84"/>
  <c r="BV84"/>
  <c r="BW84"/>
  <c r="BX84"/>
  <c r="BY84"/>
  <c r="BZ84"/>
  <c r="CA84"/>
  <c r="CC84"/>
  <c r="CD84"/>
  <c r="CE84"/>
  <c r="CF84"/>
  <c r="CG84"/>
  <c r="CJ84"/>
  <c r="CK84"/>
  <c r="CL84"/>
  <c r="CM84"/>
  <c r="CN84"/>
  <c r="CQ84"/>
  <c r="CR84"/>
  <c r="CS84"/>
  <c r="CT84"/>
  <c r="CU84"/>
  <c r="CX84"/>
  <c r="CY84"/>
  <c r="CZ84"/>
  <c r="DA84"/>
  <c r="DB84"/>
  <c r="DE84"/>
  <c r="DF84"/>
  <c r="DG84"/>
  <c r="DH84"/>
  <c r="DI84"/>
  <c r="DL84"/>
  <c r="DM84"/>
  <c r="DN84"/>
  <c r="DO84"/>
  <c r="DP84"/>
  <c r="DS84"/>
  <c r="DT84"/>
  <c r="DU84"/>
  <c r="DV84"/>
  <c r="DW84"/>
  <c r="DZ84"/>
  <c r="EA84"/>
  <c r="EB84"/>
  <c r="EC84"/>
  <c r="ED84"/>
  <c r="EG84"/>
  <c r="EH84"/>
  <c r="EI84"/>
  <c r="EJ84"/>
  <c r="EK84"/>
  <c r="EL84"/>
  <c r="EN84"/>
  <c r="EO84"/>
  <c r="EP84"/>
  <c r="EQ84"/>
  <c r="ER84"/>
  <c r="EU84"/>
  <c r="EV84"/>
  <c r="EW84"/>
  <c r="EX84"/>
  <c r="EY84"/>
  <c r="FB84"/>
  <c r="FC84"/>
  <c r="FD84"/>
  <c r="FE84"/>
  <c r="FF84"/>
  <c r="FI84"/>
  <c r="FJ84"/>
  <c r="FK84"/>
  <c r="FL84"/>
  <c r="FM84"/>
  <c r="FP84"/>
  <c r="FQ84"/>
  <c r="FR84"/>
  <c r="FS84"/>
  <c r="FT84"/>
  <c r="FW84"/>
  <c r="FX84"/>
  <c r="FY84"/>
  <c r="FZ84"/>
  <c r="GA84"/>
  <c r="GD84"/>
  <c r="GE84"/>
  <c r="GF84"/>
  <c r="GG84"/>
  <c r="GH84"/>
  <c r="GK84"/>
  <c r="GL84"/>
  <c r="GM84"/>
  <c r="GN84"/>
  <c r="GO84"/>
  <c r="GP84" s="1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BA85"/>
  <c r="BB85"/>
  <c r="BC85"/>
  <c r="BD85"/>
  <c r="BE85"/>
  <c r="BH85"/>
  <c r="BI85"/>
  <c r="BJ85"/>
  <c r="BK85"/>
  <c r="BL85"/>
  <c r="BM85"/>
  <c r="BO85"/>
  <c r="BP85"/>
  <c r="BQ85"/>
  <c r="BR85"/>
  <c r="BS85"/>
  <c r="BV85"/>
  <c r="BW85"/>
  <c r="BX85"/>
  <c r="BY85"/>
  <c r="BZ85"/>
  <c r="CA85"/>
  <c r="CC85"/>
  <c r="CD85"/>
  <c r="CE85"/>
  <c r="CF85"/>
  <c r="CG85"/>
  <c r="CJ85"/>
  <c r="CK85"/>
  <c r="CL85"/>
  <c r="CM85"/>
  <c r="CN85"/>
  <c r="CQ85"/>
  <c r="CR85"/>
  <c r="CS85"/>
  <c r="CT85"/>
  <c r="CU85"/>
  <c r="CX85"/>
  <c r="CY85"/>
  <c r="CZ85"/>
  <c r="DA85"/>
  <c r="DB85"/>
  <c r="DE85"/>
  <c r="DF85"/>
  <c r="DG85"/>
  <c r="DH85"/>
  <c r="DI85"/>
  <c r="DL85"/>
  <c r="DM85"/>
  <c r="DN85"/>
  <c r="DO85"/>
  <c r="DP85"/>
  <c r="DS85"/>
  <c r="DT85"/>
  <c r="DU85"/>
  <c r="DV85"/>
  <c r="DW85"/>
  <c r="DX85"/>
  <c r="DZ85"/>
  <c r="EA85"/>
  <c r="EB85"/>
  <c r="EC85"/>
  <c r="ED85"/>
  <c r="EG85"/>
  <c r="EH85"/>
  <c r="EI85"/>
  <c r="EJ85"/>
  <c r="EK85"/>
  <c r="EN85"/>
  <c r="EO85"/>
  <c r="EP85"/>
  <c r="EQ85"/>
  <c r="ER85"/>
  <c r="EU85"/>
  <c r="EV85"/>
  <c r="EW85"/>
  <c r="EX85"/>
  <c r="EY85"/>
  <c r="FB85"/>
  <c r="FC85"/>
  <c r="FD85"/>
  <c r="FE85"/>
  <c r="FF85"/>
  <c r="FI85"/>
  <c r="FJ85"/>
  <c r="FK85"/>
  <c r="FL85"/>
  <c r="FM85"/>
  <c r="FP85"/>
  <c r="FQ85"/>
  <c r="FR85"/>
  <c r="FS85"/>
  <c r="FT85"/>
  <c r="FW85"/>
  <c r="FX85"/>
  <c r="FY85"/>
  <c r="FZ85"/>
  <c r="GA85"/>
  <c r="GB85"/>
  <c r="GD85"/>
  <c r="GE85"/>
  <c r="GF85"/>
  <c r="GG85"/>
  <c r="GH85"/>
  <c r="GK85"/>
  <c r="GL85"/>
  <c r="GM85"/>
  <c r="GN85"/>
  <c r="GO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Q86"/>
  <c r="CR86"/>
  <c r="CS86"/>
  <c r="CT86"/>
  <c r="CU86"/>
  <c r="CX86"/>
  <c r="CY86"/>
  <c r="CZ86"/>
  <c r="DA86"/>
  <c r="DB86"/>
  <c r="DE86"/>
  <c r="DF86"/>
  <c r="DG86"/>
  <c r="DH86"/>
  <c r="DI86"/>
  <c r="DL86"/>
  <c r="DM86"/>
  <c r="DN86"/>
  <c r="DO86"/>
  <c r="DP86"/>
  <c r="DS86"/>
  <c r="DT86"/>
  <c r="DU86"/>
  <c r="DV86"/>
  <c r="DW86"/>
  <c r="DZ86"/>
  <c r="EA86"/>
  <c r="EB86"/>
  <c r="EC86"/>
  <c r="ED86"/>
  <c r="EG86"/>
  <c r="EH86"/>
  <c r="EI86"/>
  <c r="EJ86"/>
  <c r="EK86"/>
  <c r="EN86"/>
  <c r="EO86"/>
  <c r="EP86"/>
  <c r="EQ86"/>
  <c r="ER86"/>
  <c r="EU86"/>
  <c r="EV86"/>
  <c r="EW86"/>
  <c r="EX86"/>
  <c r="EY86"/>
  <c r="FB86"/>
  <c r="FC86"/>
  <c r="FD86"/>
  <c r="FE86"/>
  <c r="FF86"/>
  <c r="FI86"/>
  <c r="FJ86"/>
  <c r="FK86"/>
  <c r="FL86"/>
  <c r="FM86"/>
  <c r="FP86"/>
  <c r="FQ86"/>
  <c r="FR86"/>
  <c r="FS86"/>
  <c r="FT86"/>
  <c r="FW86"/>
  <c r="FX86"/>
  <c r="FY86"/>
  <c r="FZ86"/>
  <c r="GA86"/>
  <c r="GB86"/>
  <c r="GD86"/>
  <c r="GE86"/>
  <c r="GF86"/>
  <c r="GG86"/>
  <c r="GH86"/>
  <c r="GK86"/>
  <c r="GL86"/>
  <c r="GM86"/>
  <c r="GN86"/>
  <c r="GO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BA87"/>
  <c r="BB87"/>
  <c r="BC87"/>
  <c r="BD87"/>
  <c r="BE87"/>
  <c r="BH87"/>
  <c r="BI87"/>
  <c r="BJ87"/>
  <c r="BK87"/>
  <c r="BL87"/>
  <c r="BM87"/>
  <c r="BO87"/>
  <c r="BP87"/>
  <c r="BQ87"/>
  <c r="BR87"/>
  <c r="BS87"/>
  <c r="BV87"/>
  <c r="BW87"/>
  <c r="BX87"/>
  <c r="BY87"/>
  <c r="BZ87"/>
  <c r="CA87"/>
  <c r="CC87"/>
  <c r="CD87"/>
  <c r="CE87"/>
  <c r="CF87"/>
  <c r="CG87"/>
  <c r="CJ87"/>
  <c r="CK87"/>
  <c r="CL87"/>
  <c r="CM87"/>
  <c r="CN87"/>
  <c r="CQ87"/>
  <c r="CR87"/>
  <c r="CS87"/>
  <c r="CT87"/>
  <c r="CU87"/>
  <c r="CX87"/>
  <c r="CY87"/>
  <c r="CZ87"/>
  <c r="DA87"/>
  <c r="DB87"/>
  <c r="DE87"/>
  <c r="DF87"/>
  <c r="DG87"/>
  <c r="DH87"/>
  <c r="DI87"/>
  <c r="DL87"/>
  <c r="DM87"/>
  <c r="DN87"/>
  <c r="DO87"/>
  <c r="DP87"/>
  <c r="DS87"/>
  <c r="DT87"/>
  <c r="DU87"/>
  <c r="DV87"/>
  <c r="DW87"/>
  <c r="DZ87"/>
  <c r="EA87"/>
  <c r="EB87"/>
  <c r="EC87"/>
  <c r="ED87"/>
  <c r="EG87"/>
  <c r="EH87"/>
  <c r="EI87"/>
  <c r="EJ87"/>
  <c r="EK87"/>
  <c r="EN87"/>
  <c r="EO87"/>
  <c r="EP87"/>
  <c r="EQ87"/>
  <c r="ER87"/>
  <c r="ES87"/>
  <c r="EU87"/>
  <c r="EV87"/>
  <c r="EW87"/>
  <c r="EX87"/>
  <c r="EY87"/>
  <c r="FB87"/>
  <c r="FC87"/>
  <c r="FD87"/>
  <c r="FE87"/>
  <c r="FF87"/>
  <c r="FI87"/>
  <c r="FJ87"/>
  <c r="FK87"/>
  <c r="FL87"/>
  <c r="FM87"/>
  <c r="FP87"/>
  <c r="FQ87"/>
  <c r="FR87"/>
  <c r="FS87"/>
  <c r="FT87"/>
  <c r="FW87"/>
  <c r="FX87"/>
  <c r="FY87"/>
  <c r="FZ87"/>
  <c r="GA87"/>
  <c r="GD87"/>
  <c r="GE87"/>
  <c r="GF87"/>
  <c r="GG87"/>
  <c r="GH87"/>
  <c r="GK87"/>
  <c r="GL87"/>
  <c r="GM87"/>
  <c r="GN87"/>
  <c r="GO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H88"/>
  <c r="BI88"/>
  <c r="BJ88"/>
  <c r="BK88"/>
  <c r="BL88"/>
  <c r="BM88"/>
  <c r="BO88"/>
  <c r="BP88"/>
  <c r="BQ88"/>
  <c r="BR88"/>
  <c r="BS88"/>
  <c r="BV88"/>
  <c r="BW88"/>
  <c r="BX88"/>
  <c r="BY88"/>
  <c r="BZ88"/>
  <c r="CA88"/>
  <c r="CC88"/>
  <c r="CD88"/>
  <c r="CE88"/>
  <c r="CF88"/>
  <c r="CG88"/>
  <c r="CJ88"/>
  <c r="CK88"/>
  <c r="CL88"/>
  <c r="CM88"/>
  <c r="CN88"/>
  <c r="CQ88"/>
  <c r="CR88"/>
  <c r="CS88"/>
  <c r="CT88"/>
  <c r="CU88"/>
  <c r="CX88"/>
  <c r="CY88"/>
  <c r="CZ88"/>
  <c r="DA88"/>
  <c r="DB88"/>
  <c r="DE88"/>
  <c r="DF88"/>
  <c r="DG88"/>
  <c r="DH88"/>
  <c r="DI88"/>
  <c r="DL88"/>
  <c r="DM88"/>
  <c r="DN88"/>
  <c r="DO88"/>
  <c r="DP88"/>
  <c r="DQ88"/>
  <c r="DS88"/>
  <c r="DT88"/>
  <c r="DU88"/>
  <c r="DV88"/>
  <c r="DW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P88"/>
  <c r="FQ88"/>
  <c r="FR88"/>
  <c r="FS88"/>
  <c r="FT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N90"/>
  <c r="O90"/>
  <c r="R90"/>
  <c r="S90"/>
  <c r="T90"/>
  <c r="U90"/>
  <c r="V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I12"/>
  <c r="AH12"/>
  <c r="AB12"/>
  <c r="AA12"/>
  <c r="U12"/>
  <c r="T12"/>
  <c r="N12"/>
  <c r="M12"/>
  <c r="K12"/>
  <c r="G12"/>
  <c r="D33" i="4"/>
  <c r="D69"/>
  <c r="D39"/>
  <c r="D77"/>
  <c r="D26"/>
  <c r="D51"/>
  <c r="D47"/>
  <c r="D38"/>
  <c r="D41"/>
  <c r="D54"/>
  <c r="D14"/>
  <c r="D11"/>
  <c r="D70"/>
  <c r="D40"/>
  <c r="D31"/>
  <c r="D25"/>
  <c r="D28"/>
  <c r="D6"/>
  <c r="D35"/>
  <c r="D58"/>
  <c r="D68"/>
  <c r="D8"/>
  <c r="D79"/>
  <c r="D63"/>
  <c r="D29"/>
  <c r="D36"/>
  <c r="D37"/>
  <c r="D16"/>
  <c r="D67"/>
  <c r="D44"/>
  <c r="D17"/>
  <c r="D43"/>
  <c r="D62"/>
  <c r="D61"/>
  <c r="D64"/>
  <c r="D12"/>
  <c r="D59"/>
  <c r="D50"/>
  <c r="D60"/>
  <c r="D48"/>
  <c r="D27"/>
  <c r="D73"/>
  <c r="D76"/>
  <c r="D21"/>
  <c r="D80"/>
  <c r="D5"/>
  <c r="D22"/>
  <c r="D78"/>
  <c r="D4"/>
  <c r="D45"/>
  <c r="D49"/>
  <c r="D7"/>
  <c r="D46"/>
  <c r="D55"/>
  <c r="D18"/>
  <c r="D20"/>
  <c r="D30"/>
  <c r="D23"/>
  <c r="D81"/>
  <c r="D71"/>
  <c r="D19"/>
  <c r="D72"/>
  <c r="D75"/>
  <c r="D57"/>
  <c r="D32"/>
  <c r="D3"/>
  <c r="D56"/>
  <c r="D34"/>
  <c r="D52"/>
  <c r="D74"/>
  <c r="D13"/>
  <c r="D15"/>
  <c r="D24"/>
  <c r="D42"/>
  <c r="D9"/>
  <c r="D53"/>
  <c r="D66"/>
  <c r="D65"/>
  <c r="D10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I33" i="4"/>
  <c r="I69"/>
  <c r="I39"/>
  <c r="I77"/>
  <c r="I26"/>
  <c r="I51"/>
  <c r="I47"/>
  <c r="I38"/>
  <c r="I41"/>
  <c r="I54"/>
  <c r="I14"/>
  <c r="I11"/>
  <c r="I70"/>
  <c r="I40"/>
  <c r="I31"/>
  <c r="I25"/>
  <c r="I28"/>
  <c r="I6"/>
  <c r="I35"/>
  <c r="I58"/>
  <c r="I68"/>
  <c r="I8"/>
  <c r="I79"/>
  <c r="I63"/>
  <c r="I29"/>
  <c r="I36"/>
  <c r="I37"/>
  <c r="I16"/>
  <c r="I67"/>
  <c r="I44"/>
  <c r="I17"/>
  <c r="I43"/>
  <c r="I62"/>
  <c r="I61"/>
  <c r="I64"/>
  <c r="I12"/>
  <c r="I59"/>
  <c r="I50"/>
  <c r="I60"/>
  <c r="I27"/>
  <c r="I73"/>
  <c r="I76"/>
  <c r="I21"/>
  <c r="I80"/>
  <c r="I5"/>
  <c r="I22"/>
  <c r="I78"/>
  <c r="I4"/>
  <c r="I45"/>
  <c r="I49"/>
  <c r="I7"/>
  <c r="I46"/>
  <c r="I55"/>
  <c r="I18"/>
  <c r="I20"/>
  <c r="I30"/>
  <c r="I23"/>
  <c r="I81"/>
  <c r="I71"/>
  <c r="I19"/>
  <c r="I72"/>
  <c r="I75"/>
  <c r="I57"/>
  <c r="I32"/>
  <c r="I3"/>
  <c r="I56"/>
  <c r="I34"/>
  <c r="I52"/>
  <c r="I74"/>
  <c r="I13"/>
  <c r="I15"/>
  <c r="I24"/>
  <c r="I42"/>
  <c r="I9"/>
  <c r="I53"/>
  <c r="I66"/>
  <c r="I65"/>
  <c r="I10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N98"/>
  <c r="M98"/>
  <c r="N97"/>
  <c r="L97" s="1"/>
  <c r="N96"/>
  <c r="L96" s="1"/>
  <c r="U104"/>
  <c r="T104"/>
  <c r="U103"/>
  <c r="T103"/>
  <c r="U102"/>
  <c r="T102"/>
  <c r="U101"/>
  <c r="S101" s="1"/>
  <c r="U99"/>
  <c r="U98"/>
  <c r="U97"/>
  <c r="S97" s="1"/>
  <c r="U96"/>
  <c r="S96" s="1"/>
  <c r="AA99"/>
  <c r="H12"/>
  <c r="E12"/>
  <c r="L12"/>
  <c r="GK93" l="1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86"/>
  <c r="GP63"/>
  <c r="GP56"/>
  <c r="GP67"/>
  <c r="GP64"/>
  <c r="GP87"/>
  <c r="GP85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7"/>
  <c r="GI80"/>
  <c r="GI23"/>
  <c r="GD93"/>
  <c r="GI77"/>
  <c r="GI70"/>
  <c r="GI83"/>
  <c r="GI50"/>
  <c r="GI84"/>
  <c r="GI85"/>
  <c r="GI78"/>
  <c r="GI64"/>
  <c r="GI63"/>
  <c r="GI61"/>
  <c r="GI81"/>
  <c r="GI17"/>
  <c r="GI20"/>
  <c r="GI15"/>
  <c r="GI48"/>
  <c r="GD95"/>
  <c r="GI39"/>
  <c r="GD100"/>
  <c r="GI38"/>
  <c r="GI86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GB87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7"/>
  <c r="FU81"/>
  <c r="FU70"/>
  <c r="FU64"/>
  <c r="FU58"/>
  <c r="FU88"/>
  <c r="FU73"/>
  <c r="FU65"/>
  <c r="FU59"/>
  <c r="FU48"/>
  <c r="FU29"/>
  <c r="FU30"/>
  <c r="FU24"/>
  <c r="FU85"/>
  <c r="FU67"/>
  <c r="FU50"/>
  <c r="FU26"/>
  <c r="FU8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85"/>
  <c r="FN43"/>
  <c r="FN29"/>
  <c r="FN24"/>
  <c r="FN81"/>
  <c r="FN48"/>
  <c r="FN30"/>
  <c r="FN86"/>
  <c r="FN69"/>
  <c r="FN63"/>
  <c r="FN44"/>
  <c r="FN28"/>
  <c r="FN23"/>
  <c r="FN83"/>
  <c r="FN59"/>
  <c r="FN88"/>
  <c r="FN65"/>
  <c r="FN52"/>
  <c r="FN38"/>
  <c r="FN26"/>
  <c r="FN19"/>
  <c r="FN87"/>
  <c r="FN78"/>
  <c r="FN68"/>
  <c r="FN62"/>
  <c r="FN53"/>
  <c r="FN27"/>
  <c r="FN20"/>
  <c r="FI95"/>
  <c r="FG87"/>
  <c r="FG86"/>
  <c r="FG8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7"/>
  <c r="EZ86"/>
  <c r="EZ85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86"/>
  <c r="ES68"/>
  <c r="ES59"/>
  <c r="ES56"/>
  <c r="ES34"/>
  <c r="ES27"/>
  <c r="ES15"/>
  <c r="ES8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7"/>
  <c r="EL81"/>
  <c r="DJ64"/>
  <c r="EL53"/>
  <c r="EL43"/>
  <c r="DJ20"/>
  <c r="EL80"/>
  <c r="EL77"/>
  <c r="EL24"/>
  <c r="DX17"/>
  <c r="EL78"/>
  <c r="EL64"/>
  <c r="EL29"/>
  <c r="EL27"/>
  <c r="EL20"/>
  <c r="EL42"/>
  <c r="EL13"/>
  <c r="EL86"/>
  <c r="EL85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6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J85"/>
  <c r="DQ31"/>
  <c r="DX29"/>
  <c r="DQ27"/>
  <c r="DJ27"/>
  <c r="DX20"/>
  <c r="DQ20"/>
  <c r="DX15"/>
  <c r="DL93"/>
  <c r="DE95"/>
  <c r="DJ88"/>
  <c r="DJ87"/>
  <c r="EE84"/>
  <c r="DQ63"/>
  <c r="DQ53"/>
  <c r="DJ50"/>
  <c r="DQ48"/>
  <c r="DJ32"/>
  <c r="DX28"/>
  <c r="DX19"/>
  <c r="DQ17"/>
  <c r="DX13"/>
  <c r="DJ13"/>
  <c r="EE67"/>
  <c r="EE87"/>
  <c r="EE85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8"/>
  <c r="DX87"/>
  <c r="DX86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5"/>
  <c r="DQ80"/>
  <c r="DQ78"/>
  <c r="DQ76"/>
  <c r="DQ70"/>
  <c r="DQ68"/>
  <c r="DQ65"/>
  <c r="DQ58"/>
  <c r="DQ50"/>
  <c r="DQ34"/>
  <c r="DQ29"/>
  <c r="DQ21"/>
  <c r="DQ15"/>
  <c r="DQ86"/>
  <c r="DQ79"/>
  <c r="DQ77"/>
  <c r="DQ73"/>
  <c r="DQ69"/>
  <c r="DQ67"/>
  <c r="DQ64"/>
  <c r="DQ52"/>
  <c r="DQ43"/>
  <c r="DQ37"/>
  <c r="DQ32"/>
  <c r="DQ28"/>
  <c r="DQ26"/>
  <c r="DQ13"/>
  <c r="DQ87"/>
  <c r="DQ83"/>
  <c r="DQ61"/>
  <c r="DL95"/>
  <c r="DL100"/>
  <c r="DJ86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85"/>
  <c r="CO48"/>
  <c r="DC68"/>
  <c r="CO65"/>
  <c r="CO62"/>
  <c r="CH52"/>
  <c r="CO44"/>
  <c r="BF44"/>
  <c r="CO39"/>
  <c r="DC38"/>
  <c r="CX93"/>
  <c r="DC85"/>
  <c r="DC77"/>
  <c r="DC67"/>
  <c r="DC15"/>
  <c r="DC37"/>
  <c r="DC48"/>
  <c r="DC24"/>
  <c r="DC88"/>
  <c r="DC81"/>
  <c r="DC83"/>
  <c r="DC40"/>
  <c r="DC17"/>
  <c r="DC59"/>
  <c r="DC66"/>
  <c r="DC78"/>
  <c r="DC84"/>
  <c r="DC28"/>
  <c r="DC80"/>
  <c r="DC79"/>
  <c r="DC44"/>
  <c r="DC52"/>
  <c r="DC58"/>
  <c r="DC87"/>
  <c r="DC29"/>
  <c r="DC65"/>
  <c r="DC56"/>
  <c r="DC21"/>
  <c r="DC18"/>
  <c r="DC22"/>
  <c r="DC42"/>
  <c r="DC69"/>
  <c r="DC53"/>
  <c r="DC43"/>
  <c r="DC70"/>
  <c r="DC30"/>
  <c r="DC20"/>
  <c r="DC13"/>
  <c r="DC31"/>
  <c r="DC27"/>
  <c r="DC86"/>
  <c r="CX100"/>
  <c r="CX95"/>
  <c r="CV87"/>
  <c r="CQ93"/>
  <c r="CQ100"/>
  <c r="CV88"/>
  <c r="CV86"/>
  <c r="CV83"/>
  <c r="CV77"/>
  <c r="CV22"/>
  <c r="CV79"/>
  <c r="CV64"/>
  <c r="CV63"/>
  <c r="CV40"/>
  <c r="CV37"/>
  <c r="CV31"/>
  <c r="CV20"/>
  <c r="CV17"/>
  <c r="CV13"/>
  <c r="CV85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BF45"/>
  <c r="CO42"/>
  <c r="CH40"/>
  <c r="CO26"/>
  <c r="CO24"/>
  <c r="CO23"/>
  <c r="CO21"/>
  <c r="CO20"/>
  <c r="CO40"/>
  <c r="D93"/>
  <c r="BA100"/>
  <c r="BT86"/>
  <c r="CO63"/>
  <c r="CO52"/>
  <c r="CO29"/>
  <c r="CO22"/>
  <c r="CO17"/>
  <c r="CO88"/>
  <c r="CO77"/>
  <c r="CO73"/>
  <c r="CO70"/>
  <c r="CO68"/>
  <c r="CO59"/>
  <c r="CO50"/>
  <c r="CO43"/>
  <c r="CH42"/>
  <c r="CO28"/>
  <c r="CO19"/>
  <c r="CO18"/>
  <c r="CO15"/>
  <c r="CO83"/>
  <c r="CO87"/>
  <c r="CO30"/>
  <c r="CO34"/>
  <c r="CO86"/>
  <c r="CO61"/>
  <c r="CO69"/>
  <c r="CO27"/>
  <c r="CO37"/>
  <c r="CO38"/>
  <c r="CO53"/>
  <c r="CO46"/>
  <c r="CO81"/>
  <c r="CO78"/>
  <c r="CO32"/>
  <c r="CJ93"/>
  <c r="CJ95"/>
  <c r="CJ100"/>
  <c r="BF34"/>
  <c r="BT27"/>
  <c r="BT62"/>
  <c r="BT61"/>
  <c r="CH26"/>
  <c r="BA93"/>
  <c r="CH65"/>
  <c r="BF63"/>
  <c r="D94"/>
  <c r="CH79"/>
  <c r="D105"/>
  <c r="D95"/>
  <c r="BF48"/>
  <c r="BT29"/>
  <c r="BF26"/>
  <c r="DO84" i="4"/>
  <c r="CI84"/>
  <c r="DG84"/>
  <c r="DS84"/>
  <c r="CE84"/>
  <c r="ED84"/>
  <c r="DN84"/>
  <c r="CX84"/>
  <c r="CH84"/>
  <c r="EC84"/>
  <c r="DM84"/>
  <c r="CW84"/>
  <c r="CG84"/>
  <c r="EF84"/>
  <c r="DP84"/>
  <c r="CZ84"/>
  <c r="CJ84"/>
  <c r="EG84"/>
  <c r="DA84"/>
  <c r="DT84"/>
  <c r="CN84"/>
  <c r="CQ84"/>
  <c r="DC84"/>
  <c r="DK84"/>
  <c r="EH84"/>
  <c r="DR84"/>
  <c r="DB84"/>
  <c r="CL84"/>
  <c r="DQ84"/>
  <c r="CK84"/>
  <c r="EJ84"/>
  <c r="DD84"/>
  <c r="CA84"/>
  <c r="CM84"/>
  <c r="CY84"/>
  <c r="CU84"/>
  <c r="DV84"/>
  <c r="DF84"/>
  <c r="CP84"/>
  <c r="BZ84"/>
  <c r="DU84"/>
  <c r="DE84"/>
  <c r="CO84"/>
  <c r="BY84"/>
  <c r="DX84"/>
  <c r="DH84"/>
  <c r="CR84"/>
  <c r="CB84"/>
  <c r="DW84"/>
  <c r="EI84"/>
  <c r="EE84"/>
  <c r="EA84"/>
  <c r="DZ84"/>
  <c r="DJ84"/>
  <c r="CT84"/>
  <c r="CD84"/>
  <c r="DY84"/>
  <c r="DI84"/>
  <c r="CS84"/>
  <c r="CC84"/>
  <c r="EB84"/>
  <c r="DL84"/>
  <c r="CV84"/>
  <c r="CF84"/>
  <c r="BT68" i="2"/>
  <c r="BT56"/>
  <c r="EJ83" i="4"/>
  <c r="CS83"/>
  <c r="DY83"/>
  <c r="DM83"/>
  <c r="DQ83"/>
  <c r="DE83"/>
  <c r="CH83"/>
  <c r="CX83"/>
  <c r="DN83"/>
  <c r="ED83"/>
  <c r="CI83"/>
  <c r="CY83"/>
  <c r="DO83"/>
  <c r="EE83"/>
  <c r="CJ83"/>
  <c r="CZ83"/>
  <c r="DP83"/>
  <c r="EF83"/>
  <c r="CT83"/>
  <c r="DZ83"/>
  <c r="CE83"/>
  <c r="DK83"/>
  <c r="EA83"/>
  <c r="CV83"/>
  <c r="DL83"/>
  <c r="DG83"/>
  <c r="CR83"/>
  <c r="CW83"/>
  <c r="DA83"/>
  <c r="CO83"/>
  <c r="CD83"/>
  <c r="DJ83"/>
  <c r="CU83"/>
  <c r="CF83"/>
  <c r="EB83"/>
  <c r="DH83"/>
  <c r="DC83"/>
  <c r="DD83"/>
  <c r="CG83"/>
  <c r="CK83"/>
  <c r="BZ83"/>
  <c r="BY83"/>
  <c r="CP83"/>
  <c r="DF83"/>
  <c r="DV83"/>
  <c r="CA83"/>
  <c r="CQ83"/>
  <c r="DW83"/>
  <c r="CB83"/>
  <c r="DX83"/>
  <c r="DS83"/>
  <c r="DT83"/>
  <c r="DI83"/>
  <c r="CC83"/>
  <c r="EC83"/>
  <c r="EG83"/>
  <c r="DU83"/>
  <c r="CL83"/>
  <c r="DB83"/>
  <c r="DR83"/>
  <c r="EH83"/>
  <c r="CM83"/>
  <c r="EI83"/>
  <c r="CN83"/>
  <c r="D100" i="2"/>
  <c r="CH77"/>
  <c r="BT73"/>
  <c r="BT42"/>
  <c r="CH38"/>
  <c r="CH27"/>
  <c r="BF23"/>
  <c r="CH19"/>
  <c r="BF18"/>
  <c r="BT13"/>
  <c r="BT65"/>
  <c r="BF61"/>
  <c r="CH53"/>
  <c r="BF51"/>
  <c r="CH50"/>
  <c r="BF46"/>
  <c r="CH31"/>
  <c r="BT24"/>
  <c r="CH22"/>
  <c r="CH49"/>
  <c r="CH62"/>
  <c r="CH17"/>
  <c r="CH32"/>
  <c r="CH78"/>
  <c r="CH68"/>
  <c r="CH80"/>
  <c r="CH87"/>
  <c r="CH88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85"/>
  <c r="CH48"/>
  <c r="CH59"/>
  <c r="CC100"/>
  <c r="CH34"/>
  <c r="CH24"/>
  <c r="CC95"/>
  <c r="BT31"/>
  <c r="BT51"/>
  <c r="BT28"/>
  <c r="BT83"/>
  <c r="BT30"/>
  <c r="BT43"/>
  <c r="BT19"/>
  <c r="BT45"/>
  <c r="BT85"/>
  <c r="BT34"/>
  <c r="BT87"/>
  <c r="BT63"/>
  <c r="BT26"/>
  <c r="BT84"/>
  <c r="BT69"/>
  <c r="BT80"/>
  <c r="BT64"/>
  <c r="BT18"/>
  <c r="BT58"/>
  <c r="BT48"/>
  <c r="BT89"/>
  <c r="BT88"/>
  <c r="BT59"/>
  <c r="BT70"/>
  <c r="BT79"/>
  <c r="BT77"/>
  <c r="BT39"/>
  <c r="BT15"/>
  <c r="BT37"/>
  <c r="BT49"/>
  <c r="BT20"/>
  <c r="BT17"/>
  <c r="BT67"/>
  <c r="BT78"/>
  <c r="BT53"/>
  <c r="BT38"/>
  <c r="BT22"/>
  <c r="BT40"/>
  <c r="BT46"/>
  <c r="BO100"/>
  <c r="BT52"/>
  <c r="BT50"/>
  <c r="BO93"/>
  <c r="BT21"/>
  <c r="BO95"/>
  <c r="BF42"/>
  <c r="BF38"/>
  <c r="BF15"/>
  <c r="BF85"/>
  <c r="BF40"/>
  <c r="BF13"/>
  <c r="BA95"/>
  <c r="BF84"/>
  <c r="BF77"/>
  <c r="BF73"/>
  <c r="BF71"/>
  <c r="BF69"/>
  <c r="BF67"/>
  <c r="BF58"/>
  <c r="BF53"/>
  <c r="BF36"/>
  <c r="BF24"/>
  <c r="BF88"/>
  <c r="BF78"/>
  <c r="BF64"/>
  <c r="BF62"/>
  <c r="BF31"/>
  <c r="BF29"/>
  <c r="BF27"/>
  <c r="BF83"/>
  <c r="BF80"/>
  <c r="BF70"/>
  <c r="BF65"/>
  <c r="BF56"/>
  <c r="BF50"/>
  <c r="BF49"/>
  <c r="BF43"/>
  <c r="BF37"/>
  <c r="BF25"/>
  <c r="BF81"/>
  <c r="BF66"/>
  <c r="BF59"/>
  <c r="BF52"/>
  <c r="BF32"/>
  <c r="BF87"/>
  <c r="BF68"/>
  <c r="BF39"/>
  <c r="BF30"/>
  <c r="BF28"/>
  <c r="BF22"/>
  <c r="BF21"/>
  <c r="BF20"/>
  <c r="BF17"/>
  <c r="AY30"/>
  <c r="W90"/>
  <c r="AY64"/>
  <c r="AY32"/>
  <c r="AY45"/>
  <c r="AM95"/>
  <c r="AY70"/>
  <c r="AY34"/>
  <c r="AY20"/>
  <c r="AM93"/>
  <c r="AY80"/>
  <c r="AY71"/>
  <c r="AY62"/>
  <c r="AY36"/>
  <c r="AY31"/>
  <c r="AY24"/>
  <c r="AY22"/>
  <c r="AY87"/>
  <c r="AY59"/>
  <c r="AY53"/>
  <c r="AY38"/>
  <c r="AY50"/>
  <c r="AY37"/>
  <c r="AY78"/>
  <c r="AY73"/>
  <c r="AY69"/>
  <c r="AY49"/>
  <c r="AY52"/>
  <c r="AY17"/>
  <c r="AY28"/>
  <c r="AY81"/>
  <c r="AY86"/>
  <c r="AY33"/>
  <c r="AY84"/>
  <c r="AY39"/>
  <c r="AY13"/>
  <c r="AY65"/>
  <c r="AY44"/>
  <c r="AY83"/>
  <c r="AY42"/>
  <c r="AY63"/>
  <c r="AY29"/>
  <c r="AY89"/>
  <c r="AY47"/>
  <c r="AY15"/>
  <c r="AY27"/>
  <c r="AY85"/>
  <c r="AY18"/>
  <c r="AY61"/>
  <c r="AY67"/>
  <c r="AY26"/>
  <c r="AY68"/>
  <c r="AY58"/>
  <c r="AY43"/>
  <c r="AT93"/>
  <c r="AY51"/>
  <c r="AY77"/>
  <c r="AT95"/>
  <c r="AT100"/>
  <c r="P90"/>
  <c r="AK88"/>
  <c r="AK77"/>
  <c r="W56"/>
  <c r="AK15"/>
  <c r="W87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00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J65" i="4" s="1"/>
  <c r="AR69" i="2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93"/>
  <c r="AK52"/>
  <c r="AK41"/>
  <c r="AK76"/>
  <c r="AK86"/>
  <c r="AK83"/>
  <c r="AK18"/>
  <c r="AK42"/>
  <c r="AK25"/>
  <c r="AK48"/>
  <c r="AK50"/>
  <c r="AK67"/>
  <c r="AK37"/>
  <c r="AF100"/>
  <c r="AK30"/>
  <c r="AK46"/>
  <c r="AK87"/>
  <c r="AK38"/>
  <c r="AF95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00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95"/>
  <c r="Y93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93"/>
  <c r="R95"/>
  <c r="R100"/>
  <c r="P33"/>
  <c r="P89"/>
  <c r="P28"/>
  <c r="P21"/>
  <c r="P69"/>
  <c r="P66"/>
  <c r="I89"/>
  <c r="J66" i="4" s="1"/>
  <c r="I85" i="2"/>
  <c r="J24" i="4" s="1"/>
  <c r="P29" i="2"/>
  <c r="I29"/>
  <c r="J28" i="4" s="1"/>
  <c r="I88" i="2"/>
  <c r="J53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42" i="4" s="1"/>
  <c r="I74" i="2"/>
  <c r="J72" i="4" s="1"/>
  <c r="P57" i="2"/>
  <c r="I54"/>
  <c r="J73" i="4" s="1"/>
  <c r="P45" i="2"/>
  <c r="I38"/>
  <c r="J36" i="4" s="1"/>
  <c r="P25" i="2"/>
  <c r="P23"/>
  <c r="I84"/>
  <c r="J15" i="4" s="1"/>
  <c r="P64" i="2"/>
  <c r="I87"/>
  <c r="J9" i="4" s="1"/>
  <c r="I66" i="2"/>
  <c r="J55" i="4" s="1"/>
  <c r="I64" i="2"/>
  <c r="J7" i="4" s="1"/>
  <c r="I45" i="2"/>
  <c r="J62" i="4" s="1"/>
  <c r="P42" i="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95"/>
  <c r="K100"/>
  <c r="I65"/>
  <c r="J46" i="4" s="1"/>
  <c r="I82" i="2"/>
  <c r="J74" i="4" s="1"/>
  <c r="I61" i="2"/>
  <c r="J4" i="4" s="1"/>
  <c r="I80" i="2"/>
  <c r="J34" i="4" s="1"/>
  <c r="I58" i="2"/>
  <c r="J5" i="4" s="1"/>
  <c r="I35" i="2"/>
  <c r="J79" i="4" s="1"/>
  <c r="I25" i="2"/>
  <c r="J70" i="4" s="1"/>
  <c r="I28" i="2"/>
  <c r="J25" i="4" s="1"/>
  <c r="I32" i="2"/>
  <c r="J58" i="4" s="1"/>
  <c r="I43" i="2"/>
  <c r="J17" i="4" s="1"/>
  <c r="I77" i="2"/>
  <c r="J32" i="4" s="1"/>
  <c r="I67" i="2"/>
  <c r="J18" i="4" s="1"/>
  <c r="I57" i="2"/>
  <c r="J80" i="4" s="1"/>
  <c r="I79" i="2"/>
  <c r="J56" i="4" s="1"/>
  <c r="I44" i="2"/>
  <c r="J43" i="4" s="1"/>
  <c r="I63" i="2"/>
  <c r="J49" i="4" s="1"/>
  <c r="I68" i="2"/>
  <c r="J20" i="4" s="1"/>
  <c r="I48" i="2"/>
  <c r="J12" i="4" s="1"/>
  <c r="I71" i="2"/>
  <c r="J81" i="4" s="1"/>
  <c r="I78" i="2"/>
  <c r="J3" i="4" s="1"/>
  <c r="I59" i="2"/>
  <c r="J22" i="4" s="1"/>
  <c r="I30" i="2"/>
  <c r="J6" i="4" s="1"/>
  <c r="I26" i="2"/>
  <c r="J40" i="4" s="1"/>
  <c r="I72" i="2"/>
  <c r="J71" i="4" s="1"/>
  <c r="I51" i="2"/>
  <c r="J60" i="4" s="1"/>
  <c r="I49" i="2"/>
  <c r="J59" i="4" s="1"/>
  <c r="I21" i="2"/>
  <c r="J41" i="4" s="1"/>
  <c r="I83" i="2"/>
  <c r="J13" i="4" s="1"/>
  <c r="I81" i="2"/>
  <c r="J52" i="4" s="1"/>
  <c r="I37" i="2"/>
  <c r="J29" i="4" s="1"/>
  <c r="I76" i="2"/>
  <c r="J57" i="4" s="1"/>
  <c r="I36" i="2"/>
  <c r="J63" i="4" s="1"/>
  <c r="I41" i="2"/>
  <c r="J67" i="4" s="1"/>
  <c r="I53" i="2"/>
  <c r="J27" i="4" s="1"/>
  <c r="I60" i="2"/>
  <c r="J78" i="4" s="1"/>
  <c r="I56" i="2"/>
  <c r="J21" i="4" s="1"/>
  <c r="I52" i="2"/>
  <c r="J48" i="4" s="1"/>
  <c r="I40" i="2"/>
  <c r="J16" i="4" s="1"/>
  <c r="I24" i="2"/>
  <c r="J11" i="4" s="1"/>
  <c r="I20" i="2"/>
  <c r="J38" i="4" s="1"/>
  <c r="I73" i="2"/>
  <c r="J19" i="4" s="1"/>
  <c r="I33" i="2"/>
  <c r="J68" i="4" s="1"/>
  <c r="I70" i="2"/>
  <c r="J23" i="4" s="1"/>
  <c r="I62" i="2"/>
  <c r="J45" i="4" s="1"/>
  <c r="I50" i="2"/>
  <c r="J50" i="4" s="1"/>
  <c r="I46" i="2"/>
  <c r="J61" i="4" s="1"/>
  <c r="I42" i="2"/>
  <c r="J44" i="4" s="1"/>
  <c r="I34" i="2"/>
  <c r="J8" i="4" s="1"/>
  <c r="I22" i="2"/>
  <c r="J54" i="4" s="1"/>
  <c r="I75" i="2"/>
  <c r="J75" i="4" s="1"/>
  <c r="I55" i="2"/>
  <c r="J76" i="4" s="1"/>
  <c r="I47" i="2"/>
  <c r="J64" i="4" s="1"/>
  <c r="I39" i="2"/>
  <c r="J37" i="4" s="1"/>
  <c r="I31" i="2"/>
  <c r="J35" i="4" s="1"/>
  <c r="I27" i="2"/>
  <c r="J31" i="4" s="1"/>
  <c r="I23" i="2"/>
  <c r="J14" i="4" s="1"/>
  <c r="I19" i="2"/>
  <c r="J47" i="4" s="1"/>
  <c r="I15" i="2"/>
  <c r="J39" i="4" s="1"/>
  <c r="I14" i="2"/>
  <c r="I13"/>
  <c r="J33" i="4" s="1"/>
  <c r="I12" i="2"/>
  <c r="K94"/>
  <c r="K93"/>
  <c r="J77" i="4"/>
  <c r="J26"/>
  <c r="J51"/>
  <c r="J30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07" l="1"/>
  <c r="D92"/>
  <c r="D108"/>
  <c r="D106"/>
  <c r="J10" i="4"/>
  <c r="J69"/>
  <c r="QH12" i="2"/>
  <c r="QA12"/>
  <c r="PT12"/>
  <c r="NP12"/>
  <c r="PF12"/>
  <c r="OY12"/>
  <c r="OR12"/>
  <c r="OK12"/>
  <c r="OD12"/>
  <c r="NW12"/>
  <c r="NI12"/>
  <c r="F104" l="1"/>
  <c r="F97"/>
  <c r="F107"/>
  <c r="F103"/>
  <c r="F96"/>
  <c r="F99"/>
  <c r="F95"/>
  <c r="F98"/>
  <c r="F100"/>
  <c r="F101"/>
  <c r="F94"/>
  <c r="F102"/>
  <c r="F93"/>
  <c r="F106"/>
  <c r="H93"/>
  <c r="F105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H12"/>
  <c r="GE12"/>
  <c r="GA12"/>
  <c r="FX12"/>
  <c r="FT12"/>
  <c r="FQ12"/>
  <c r="FM12"/>
  <c r="FJ12"/>
  <c r="GP12" l="1"/>
  <c r="GK106" s="1"/>
  <c r="FU12"/>
  <c r="FP106" s="1"/>
  <c r="HY12"/>
  <c r="GB12"/>
  <c r="FW106" s="1"/>
  <c r="GW12"/>
  <c r="HK12"/>
  <c r="GI12"/>
  <c r="GD106" s="1"/>
  <c r="FN12"/>
  <c r="FI106" s="1"/>
  <c r="FF12" l="1"/>
  <c r="FC12"/>
  <c r="EY12"/>
  <c r="EV12"/>
  <c r="EZ12" s="1"/>
  <c r="EU106" s="1"/>
  <c r="ER12"/>
  <c r="EO12"/>
  <c r="EK12"/>
  <c r="EH12"/>
  <c r="ED12"/>
  <c r="EA12"/>
  <c r="EE12" l="1"/>
  <c r="DZ106" s="1"/>
  <c r="FG12"/>
  <c r="FB106" s="1"/>
  <c r="ES12"/>
  <c r="EN106" s="1"/>
  <c r="EL12"/>
  <c r="EG106" s="1"/>
  <c r="DW12" l="1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S12" l="1"/>
  <c r="BZ12"/>
  <c r="BW12"/>
  <c r="BL12"/>
  <c r="BI12"/>
  <c r="BP12"/>
  <c r="CA12" l="1"/>
  <c r="BT12"/>
  <c r="BM12"/>
  <c r="BE12"/>
  <c r="BB12"/>
  <c r="BA94" s="1"/>
  <c r="BO106" l="1"/>
  <c r="BO108"/>
  <c r="BF12"/>
  <c r="AU12"/>
  <c r="AT94" s="1"/>
  <c r="QD104"/>
  <c r="QD102"/>
  <c r="QD103"/>
  <c r="QD97"/>
  <c r="QD98"/>
  <c r="QD99"/>
  <c r="QD96"/>
  <c r="PW104"/>
  <c r="PW99"/>
  <c r="PP103"/>
  <c r="PP104"/>
  <c r="PP98"/>
  <c r="PP99"/>
  <c r="PI102"/>
  <c r="PI103"/>
  <c r="PI104"/>
  <c r="PI101"/>
  <c r="PI97"/>
  <c r="PI98"/>
  <c r="PI99"/>
  <c r="PI96"/>
  <c r="PB102"/>
  <c r="PB103"/>
  <c r="PB104"/>
  <c r="PB98"/>
  <c r="PB99"/>
  <c r="OU104"/>
  <c r="OU99"/>
  <c r="ON102"/>
  <c r="ON103"/>
  <c r="ON104"/>
  <c r="ON97"/>
  <c r="ON98"/>
  <c r="ON99"/>
  <c r="OG103"/>
  <c r="OG104"/>
  <c r="OG97"/>
  <c r="OG98"/>
  <c r="OG99"/>
  <c r="NZ103"/>
  <c r="NZ104"/>
  <c r="NZ98"/>
  <c r="NZ99"/>
  <c r="NS103"/>
  <c r="NS104"/>
  <c r="NS98"/>
  <c r="NS99"/>
  <c r="NL104"/>
  <c r="NL103"/>
  <c r="NL98"/>
  <c r="NL99"/>
  <c r="NE103"/>
  <c r="NE104"/>
  <c r="NE98"/>
  <c r="NE99"/>
  <c r="MX103"/>
  <c r="MX104"/>
  <c r="MQ104"/>
  <c r="MQ99"/>
  <c r="MJ102"/>
  <c r="MJ103"/>
  <c r="MJ104"/>
  <c r="MJ98"/>
  <c r="MJ99"/>
  <c r="MC102"/>
  <c r="MC103"/>
  <c r="MC104"/>
  <c r="MC97"/>
  <c r="MC98"/>
  <c r="MC99"/>
  <c r="LV99"/>
  <c r="LO102"/>
  <c r="LO103"/>
  <c r="LO104"/>
  <c r="LO98"/>
  <c r="LO99"/>
  <c r="LH102"/>
  <c r="LH103"/>
  <c r="LH104"/>
  <c r="LH101"/>
  <c r="LH97"/>
  <c r="LH98"/>
  <c r="LH99"/>
  <c r="LH96"/>
  <c r="LA102"/>
  <c r="LA103"/>
  <c r="LA104"/>
  <c r="LA97"/>
  <c r="LA98"/>
  <c r="LA99"/>
  <c r="KT102"/>
  <c r="KT103"/>
  <c r="KT104"/>
  <c r="KT97"/>
  <c r="KT98"/>
  <c r="KT99"/>
  <c r="KM102"/>
  <c r="KM103"/>
  <c r="KM104"/>
  <c r="KM101"/>
  <c r="KM97"/>
  <c r="KM98"/>
  <c r="KM99"/>
  <c r="KM96"/>
  <c r="KG104"/>
  <c r="KG103"/>
  <c r="KF103"/>
  <c r="KF104"/>
  <c r="KF98"/>
  <c r="KF99"/>
  <c r="JY104"/>
  <c r="JY99"/>
  <c r="JR103"/>
  <c r="JR104"/>
  <c r="JR98"/>
  <c r="JR99"/>
  <c r="JK102"/>
  <c r="JK103"/>
  <c r="JK104"/>
  <c r="JK97"/>
  <c r="JK98"/>
  <c r="JK99"/>
  <c r="JD103"/>
  <c r="JD104"/>
  <c r="JD97"/>
  <c r="JD98"/>
  <c r="JD99"/>
  <c r="IW104"/>
  <c r="IW99"/>
  <c r="IP102"/>
  <c r="IP103"/>
  <c r="IP104"/>
  <c r="IP99"/>
  <c r="II104"/>
  <c r="II99"/>
  <c r="IB102"/>
  <c r="IB103"/>
  <c r="IB104"/>
  <c r="IB97"/>
  <c r="IB98"/>
  <c r="IB99"/>
  <c r="HU103"/>
  <c r="HU104"/>
  <c r="HU99"/>
  <c r="HN102"/>
  <c r="HN103"/>
  <c r="HN104"/>
  <c r="HN101"/>
  <c r="HN97"/>
  <c r="HN98"/>
  <c r="HN99"/>
  <c r="HN96"/>
  <c r="HG102"/>
  <c r="HG103"/>
  <c r="HG104"/>
  <c r="HG98"/>
  <c r="HG99"/>
  <c r="GZ102"/>
  <c r="GZ103"/>
  <c r="GZ104"/>
  <c r="GZ101"/>
  <c r="GZ97"/>
  <c r="GZ98"/>
  <c r="GZ99"/>
  <c r="GZ96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M102"/>
  <c r="DM103"/>
  <c r="DM104"/>
  <c r="DM98"/>
  <c r="DM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BA92" l="1"/>
  <c r="BA106"/>
  <c r="QF104"/>
  <c r="QF103"/>
  <c r="QF102"/>
  <c r="QF101"/>
  <c r="QF99"/>
  <c r="QF98"/>
  <c r="QF97"/>
  <c r="QF96"/>
  <c r="QE104"/>
  <c r="QE103"/>
  <c r="QE102"/>
  <c r="QE101"/>
  <c r="QE99"/>
  <c r="QE98"/>
  <c r="QE97"/>
  <c r="QE96"/>
  <c r="QC108"/>
  <c r="QC107"/>
  <c r="QC105"/>
  <c r="QC94"/>
  <c r="QC92"/>
  <c r="PV108"/>
  <c r="PV107"/>
  <c r="PV105"/>
  <c r="PY104"/>
  <c r="PX104"/>
  <c r="PY103"/>
  <c r="PW103" s="1"/>
  <c r="PY102"/>
  <c r="PW102" s="1"/>
  <c r="PY101"/>
  <c r="PW101" s="1"/>
  <c r="PY99"/>
  <c r="PX99"/>
  <c r="PY98"/>
  <c r="PW98" s="1"/>
  <c r="PY97"/>
  <c r="PW97" s="1"/>
  <c r="PY96"/>
  <c r="PW96" s="1"/>
  <c r="PV94"/>
  <c r="PV92"/>
  <c r="PO108"/>
  <c r="PO107"/>
  <c r="PO105"/>
  <c r="PR104"/>
  <c r="PQ104"/>
  <c r="PR103"/>
  <c r="PQ103"/>
  <c r="PR102"/>
  <c r="PP102" s="1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J103"/>
  <c r="PK102"/>
  <c r="PJ102"/>
  <c r="PK101"/>
  <c r="PJ101"/>
  <c r="PK99"/>
  <c r="PJ99"/>
  <c r="PK98"/>
  <c r="PJ98"/>
  <c r="PK97"/>
  <c r="PJ97"/>
  <c r="PK96"/>
  <c r="PJ96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B97" s="1"/>
  <c r="PD96"/>
  <c r="PB96" s="1"/>
  <c r="PA94"/>
  <c r="PA92"/>
  <c r="OT108"/>
  <c r="OT107"/>
  <c r="OT105"/>
  <c r="OW104"/>
  <c r="OV104"/>
  <c r="OW103"/>
  <c r="OU103" s="1"/>
  <c r="OW102"/>
  <c r="OU102" s="1"/>
  <c r="OW101"/>
  <c r="OU101" s="1"/>
  <c r="OW99"/>
  <c r="OV99"/>
  <c r="OW98"/>
  <c r="OU98" s="1"/>
  <c r="OW97"/>
  <c r="OU97" s="1"/>
  <c r="OW96"/>
  <c r="OU96" s="1"/>
  <c r="OT94"/>
  <c r="OT92"/>
  <c r="OM108"/>
  <c r="OM107"/>
  <c r="OM105"/>
  <c r="OP104"/>
  <c r="OO104"/>
  <c r="OP103"/>
  <c r="OO103"/>
  <c r="OP102"/>
  <c r="OO102"/>
  <c r="OP101"/>
  <c r="ON101" s="1"/>
  <c r="OP99"/>
  <c r="OO99"/>
  <c r="OP98"/>
  <c r="OO98"/>
  <c r="OP97"/>
  <c r="OO97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H97"/>
  <c r="OI96"/>
  <c r="OG96" s="1"/>
  <c r="OF94"/>
  <c r="OF92"/>
  <c r="NY108"/>
  <c r="NY107"/>
  <c r="NY105"/>
  <c r="OB104"/>
  <c r="OA104"/>
  <c r="OB103"/>
  <c r="OA103"/>
  <c r="OB102"/>
  <c r="NZ102" s="1"/>
  <c r="OB101"/>
  <c r="NZ101" s="1"/>
  <c r="OB99"/>
  <c r="OA99"/>
  <c r="OB98"/>
  <c r="OA98"/>
  <c r="OB97"/>
  <c r="NZ97" s="1"/>
  <c r="OB96"/>
  <c r="NZ96" s="1"/>
  <c r="NY94"/>
  <c r="NY92"/>
  <c r="NR108"/>
  <c r="NR107"/>
  <c r="NR105"/>
  <c r="NU104"/>
  <c r="NT104"/>
  <c r="NU103"/>
  <c r="NT103"/>
  <c r="NU102"/>
  <c r="NS102" s="1"/>
  <c r="NU101"/>
  <c r="NS101" s="1"/>
  <c r="NU99"/>
  <c r="NT99"/>
  <c r="NU98"/>
  <c r="NT98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M102" s="1"/>
  <c r="NN101"/>
  <c r="NL101" s="1"/>
  <c r="NN99"/>
  <c r="NM99"/>
  <c r="NN98"/>
  <c r="NM98"/>
  <c r="NN97"/>
  <c r="NL97" s="1"/>
  <c r="NN96"/>
  <c r="NL96" s="1"/>
  <c r="NK94"/>
  <c r="NK92"/>
  <c r="ND108"/>
  <c r="ND107"/>
  <c r="ND105"/>
  <c r="NG104"/>
  <c r="NF104"/>
  <c r="NG103"/>
  <c r="NF103"/>
  <c r="NG102"/>
  <c r="NE102" s="1"/>
  <c r="NG101"/>
  <c r="NE101" s="1"/>
  <c r="NG99"/>
  <c r="NF99"/>
  <c r="NG98"/>
  <c r="NF98"/>
  <c r="NG97"/>
  <c r="NE97" s="1"/>
  <c r="NG96"/>
  <c r="NE96" s="1"/>
  <c r="ND94"/>
  <c r="ND92"/>
  <c r="MW108"/>
  <c r="MW107"/>
  <c r="MW105"/>
  <c r="MZ104"/>
  <c r="MY104"/>
  <c r="MZ103"/>
  <c r="MY103"/>
  <c r="MZ102"/>
  <c r="MX102" s="1"/>
  <c r="MZ101"/>
  <c r="MX101" s="1"/>
  <c r="MZ99"/>
  <c r="MX99" s="1"/>
  <c r="MY99"/>
  <c r="MZ98"/>
  <c r="MX98" s="1"/>
  <c r="MZ97"/>
  <c r="MX97" s="1"/>
  <c r="MZ96"/>
  <c r="MX96" s="1"/>
  <c r="MW94"/>
  <c r="MW92"/>
  <c r="MP108"/>
  <c r="MP107"/>
  <c r="MP105"/>
  <c r="MS104"/>
  <c r="MR104"/>
  <c r="MS103"/>
  <c r="MQ103" s="1"/>
  <c r="MS102"/>
  <c r="MQ102" s="1"/>
  <c r="MS101"/>
  <c r="MQ101" s="1"/>
  <c r="MS99"/>
  <c r="MR99"/>
  <c r="MS98"/>
  <c r="MQ98" s="1"/>
  <c r="MS97"/>
  <c r="MQ97" s="1"/>
  <c r="MS96"/>
  <c r="MQ96" s="1"/>
  <c r="MP94"/>
  <c r="MP92"/>
  <c r="MI108"/>
  <c r="MI107"/>
  <c r="MI105"/>
  <c r="ML104"/>
  <c r="MK104"/>
  <c r="ML103"/>
  <c r="MK103"/>
  <c r="ML102"/>
  <c r="MK102"/>
  <c r="ML101"/>
  <c r="MJ101" s="1"/>
  <c r="MK101" s="1"/>
  <c r="ML99"/>
  <c r="MK99"/>
  <c r="ML98"/>
  <c r="MK98"/>
  <c r="ML97"/>
  <c r="MJ97" s="1"/>
  <c r="ML96"/>
  <c r="MJ96" s="1"/>
  <c r="MI94"/>
  <c r="MI92"/>
  <c r="MK97" s="1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D97"/>
  <c r="ME96"/>
  <c r="MC96" s="1"/>
  <c r="MD96" s="1"/>
  <c r="MB94"/>
  <c r="MB92"/>
  <c r="LU108"/>
  <c r="LU107"/>
  <c r="LU105"/>
  <c r="LX104"/>
  <c r="LV104" s="1"/>
  <c r="LX103"/>
  <c r="LV103" s="1"/>
  <c r="LX102"/>
  <c r="LV102" s="1"/>
  <c r="LX101"/>
  <c r="LV101" s="1"/>
  <c r="LX99"/>
  <c r="LW99"/>
  <c r="LX98"/>
  <c r="LV98" s="1"/>
  <c r="LX97"/>
  <c r="LV97" s="1"/>
  <c r="LX96"/>
  <c r="LV96" s="1"/>
  <c r="LU94"/>
  <c r="LU92"/>
  <c r="LW104" s="1"/>
  <c r="LN108"/>
  <c r="LN107"/>
  <c r="LN105"/>
  <c r="LQ104"/>
  <c r="LP104"/>
  <c r="LQ103"/>
  <c r="LP103"/>
  <c r="LQ102"/>
  <c r="LP102"/>
  <c r="LQ101"/>
  <c r="LO101" s="1"/>
  <c r="LP101" s="1"/>
  <c r="LQ99"/>
  <c r="LP99"/>
  <c r="LQ98"/>
  <c r="LP98"/>
  <c r="LQ97"/>
  <c r="LO97" s="1"/>
  <c r="LP97"/>
  <c r="LQ96"/>
  <c r="LO96" s="1"/>
  <c r="LN94"/>
  <c r="LP93"/>
  <c r="LN92"/>
  <c r="LG108"/>
  <c r="LG107"/>
  <c r="LG105"/>
  <c r="LJ104"/>
  <c r="LI104"/>
  <c r="LJ103"/>
  <c r="LI103"/>
  <c r="LJ102"/>
  <c r="LI102"/>
  <c r="LJ101"/>
  <c r="LI101"/>
  <c r="LJ99"/>
  <c r="LI99"/>
  <c r="LJ98"/>
  <c r="LI98"/>
  <c r="LJ97"/>
  <c r="LI97"/>
  <c r="LJ96"/>
  <c r="LI96"/>
  <c r="LG94"/>
  <c r="LG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N104"/>
  <c r="KO103"/>
  <c r="KN103"/>
  <c r="KO102"/>
  <c r="KN102"/>
  <c r="KO101"/>
  <c r="KN101"/>
  <c r="KO99"/>
  <c r="KN99"/>
  <c r="KO98"/>
  <c r="KN98"/>
  <c r="KO97"/>
  <c r="KN97"/>
  <c r="KO96"/>
  <c r="KN96"/>
  <c r="KL94"/>
  <c r="KL92"/>
  <c r="KE108"/>
  <c r="KE107"/>
  <c r="KE105"/>
  <c r="KH104"/>
  <c r="KH103"/>
  <c r="KH102"/>
  <c r="KF102" s="1"/>
  <c r="KG102"/>
  <c r="KH101"/>
  <c r="KF101" s="1"/>
  <c r="KG101" s="1"/>
  <c r="KH99"/>
  <c r="KG99"/>
  <c r="KH98"/>
  <c r="KG98"/>
  <c r="KH97"/>
  <c r="KF97" s="1"/>
  <c r="KG97"/>
  <c r="KH96"/>
  <c r="KF96" s="1"/>
  <c r="KG96" s="1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103"/>
  <c r="JL103"/>
  <c r="JM102"/>
  <c r="JL102"/>
  <c r="JM101"/>
  <c r="JK101" s="1"/>
  <c r="JL101" s="1"/>
  <c r="JM99"/>
  <c r="JL99"/>
  <c r="JM98"/>
  <c r="JL98"/>
  <c r="JM97"/>
  <c r="JL97"/>
  <c r="JM96"/>
  <c r="JK96" s="1"/>
  <c r="JJ94"/>
  <c r="JJ92"/>
  <c r="JC108"/>
  <c r="JC107"/>
  <c r="JC105"/>
  <c r="JF104"/>
  <c r="JE104"/>
  <c r="JF103"/>
  <c r="JE103"/>
  <c r="JF102"/>
  <c r="JD102" s="1"/>
  <c r="JE102" s="1"/>
  <c r="JF101"/>
  <c r="JD101" s="1"/>
  <c r="JF99"/>
  <c r="JE99"/>
  <c r="JF98"/>
  <c r="JE98"/>
  <c r="JF97"/>
  <c r="JE97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Q104"/>
  <c r="IR103"/>
  <c r="IQ103"/>
  <c r="IR102"/>
  <c r="IQ102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103"/>
  <c r="II103" s="1"/>
  <c r="IK102"/>
  <c r="II102" s="1"/>
  <c r="IK101"/>
  <c r="II101" s="1"/>
  <c r="IK99"/>
  <c r="IJ99"/>
  <c r="IK98"/>
  <c r="II98" s="1"/>
  <c r="IK97"/>
  <c r="II97" s="1"/>
  <c r="IK96"/>
  <c r="II96" s="1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C97"/>
  <c r="ID96"/>
  <c r="IB96" s="1"/>
  <c r="IA94"/>
  <c r="IA92"/>
  <c r="HT108"/>
  <c r="HT107"/>
  <c r="HT105"/>
  <c r="HW104"/>
  <c r="HV104"/>
  <c r="HW103"/>
  <c r="HV103"/>
  <c r="HW102"/>
  <c r="HU102" s="1"/>
  <c r="HW101"/>
  <c r="HU101" s="1"/>
  <c r="HW99"/>
  <c r="HV99"/>
  <c r="HW98"/>
  <c r="HU98" s="1"/>
  <c r="HW97"/>
  <c r="HU97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103"/>
  <c r="HH103"/>
  <c r="HI102"/>
  <c r="HH102"/>
  <c r="HI101"/>
  <c r="HG101" s="1"/>
  <c r="HI99"/>
  <c r="HH99"/>
  <c r="HI98"/>
  <c r="HH98"/>
  <c r="HI97"/>
  <c r="HG97" s="1"/>
  <c r="HI96"/>
  <c r="HG96" s="1"/>
  <c r="HF94"/>
  <c r="HF92"/>
  <c r="GY108"/>
  <c r="GY107"/>
  <c r="GY105"/>
  <c r="HB104"/>
  <c r="HA104"/>
  <c r="HB103"/>
  <c r="HA103"/>
  <c r="HB102"/>
  <c r="HA102"/>
  <c r="HB101"/>
  <c r="HA101"/>
  <c r="HB99"/>
  <c r="HA99"/>
  <c r="HB98"/>
  <c r="HA98"/>
  <c r="HB97"/>
  <c r="HA97"/>
  <c r="HB96"/>
  <c r="HA96"/>
  <c r="GY94"/>
  <c r="GY92"/>
  <c r="GR108"/>
  <c r="GR107"/>
  <c r="GR105"/>
  <c r="GU104"/>
  <c r="GS104" s="1"/>
  <c r="GT104" s="1"/>
  <c r="GU103"/>
  <c r="GS103" s="1"/>
  <c r="GU102"/>
  <c r="GS102" s="1"/>
  <c r="GU101"/>
  <c r="GS101" s="1"/>
  <c r="GU99"/>
  <c r="GS99" s="1"/>
  <c r="GU98"/>
  <c r="GS98" s="1"/>
  <c r="GU97"/>
  <c r="GS97" s="1"/>
  <c r="GU96"/>
  <c r="GS96" s="1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O104"/>
  <c r="DN104"/>
  <c r="DO103"/>
  <c r="DN103"/>
  <c r="DO102"/>
  <c r="DN102"/>
  <c r="DO101"/>
  <c r="DM101" s="1"/>
  <c r="DO99"/>
  <c r="DN99"/>
  <c r="DO98"/>
  <c r="DN98"/>
  <c r="DO97"/>
  <c r="DM97" s="1"/>
  <c r="DO96"/>
  <c r="DM96" s="1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O107"/>
  <c r="BO105"/>
  <c r="BR104"/>
  <c r="BQ104"/>
  <c r="BR99"/>
  <c r="BP99" s="1"/>
  <c r="BR98"/>
  <c r="BP98" s="1"/>
  <c r="BR97"/>
  <c r="BP97" s="1"/>
  <c r="BR96"/>
  <c r="BP96" s="1"/>
  <c r="BO94"/>
  <c r="BO92"/>
  <c r="BJ104"/>
  <c r="BJ99"/>
  <c r="BK104"/>
  <c r="BK103"/>
  <c r="BI103" s="1"/>
  <c r="BK102"/>
  <c r="BI102" s="1"/>
  <c r="BK101"/>
  <c r="BI101" s="1"/>
  <c r="BK99"/>
  <c r="BK98"/>
  <c r="BI98" s="1"/>
  <c r="BK97"/>
  <c r="BI97" s="1"/>
  <c r="BK96"/>
  <c r="BI96" s="1"/>
  <c r="BH108"/>
  <c r="BH105"/>
  <c r="BH94"/>
  <c r="BH92"/>
  <c r="BB104"/>
  <c r="BB99"/>
  <c r="BB98"/>
  <c r="BC104"/>
  <c r="BC99"/>
  <c r="BC98"/>
  <c r="BA105"/>
  <c r="AV99"/>
  <c r="AV104"/>
  <c r="AV103"/>
  <c r="AV102"/>
  <c r="AO104"/>
  <c r="AO103"/>
  <c r="AO99"/>
  <c r="AH104"/>
  <c r="AA104"/>
  <c r="AA103"/>
  <c r="AA102"/>
  <c r="AA98"/>
  <c r="BD104"/>
  <c r="BD103"/>
  <c r="BB103" s="1"/>
  <c r="BD102"/>
  <c r="BB102" s="1"/>
  <c r="BD101"/>
  <c r="BB101" s="1"/>
  <c r="BD99"/>
  <c r="BD98"/>
  <c r="BD97"/>
  <c r="BB97" s="1"/>
  <c r="BD96"/>
  <c r="BB96" s="1"/>
  <c r="AU96"/>
  <c r="FR101" l="1"/>
  <c r="FR103"/>
  <c r="FR102"/>
  <c r="FR98"/>
  <c r="FR97"/>
  <c r="EW102"/>
  <c r="EW101"/>
  <c r="DG101"/>
  <c r="EB103"/>
  <c r="EB102"/>
  <c r="DN97"/>
  <c r="DN95"/>
  <c r="CZ103"/>
  <c r="CZ99"/>
  <c r="CZ104"/>
  <c r="CZ98"/>
  <c r="CZ102"/>
  <c r="CS99"/>
  <c r="CS102"/>
  <c r="CS97"/>
  <c r="HO93"/>
  <c r="BQ94"/>
  <c r="HO105"/>
  <c r="LI93"/>
  <c r="MK93"/>
  <c r="HA106"/>
  <c r="JL93"/>
  <c r="JS94"/>
  <c r="KU93"/>
  <c r="LP106"/>
  <c r="CE94"/>
  <c r="HA100"/>
  <c r="MD106"/>
  <c r="OH93"/>
  <c r="QE94"/>
  <c r="QE106"/>
  <c r="QE105"/>
  <c r="MD93"/>
  <c r="MK106"/>
  <c r="KG93"/>
  <c r="KN93"/>
  <c r="KN105"/>
  <c r="JL106"/>
  <c r="IQ93"/>
  <c r="HO106"/>
  <c r="HA107"/>
  <c r="HC93"/>
  <c r="GM93"/>
  <c r="PQ102"/>
  <c r="MD94"/>
  <c r="MK94"/>
  <c r="MY93"/>
  <c r="MK107"/>
  <c r="KN95"/>
  <c r="KN107"/>
  <c r="KP93"/>
  <c r="KN100"/>
  <c r="LP94"/>
  <c r="IX93"/>
  <c r="JS102"/>
  <c r="JZ102"/>
  <c r="HO94"/>
  <c r="HO95"/>
  <c r="HO107"/>
  <c r="HO100"/>
  <c r="HV102"/>
  <c r="GT99"/>
  <c r="HA94"/>
  <c r="HA105"/>
  <c r="FY102"/>
  <c r="HA95"/>
  <c r="FR96"/>
  <c r="FK102"/>
  <c r="DU103"/>
  <c r="DN107"/>
  <c r="DN101"/>
  <c r="DN93"/>
  <c r="DN100"/>
  <c r="DN106"/>
  <c r="CS103"/>
  <c r="CS104"/>
  <c r="CL102"/>
  <c r="BX95"/>
  <c r="BX101"/>
  <c r="BQ96"/>
  <c r="BJ103"/>
  <c r="IQ101"/>
  <c r="IQ106"/>
  <c r="IQ97"/>
  <c r="NF93"/>
  <c r="MR94"/>
  <c r="OV94"/>
  <c r="OV103"/>
  <c r="OV98"/>
  <c r="OH102"/>
  <c r="OO101"/>
  <c r="NT102"/>
  <c r="NT97"/>
  <c r="NM94"/>
  <c r="PJ100"/>
  <c r="PL93"/>
  <c r="PJ93"/>
  <c r="PJ105"/>
  <c r="PJ94"/>
  <c r="PJ106"/>
  <c r="PJ95"/>
  <c r="PJ107"/>
  <c r="QE100"/>
  <c r="JL94"/>
  <c r="JL96"/>
  <c r="JE93"/>
  <c r="JG93"/>
  <c r="JE96"/>
  <c r="JE101"/>
  <c r="JE105"/>
  <c r="HV98"/>
  <c r="QE95"/>
  <c r="QE107"/>
  <c r="QG93"/>
  <c r="QE93"/>
  <c r="PQ97"/>
  <c r="PX102"/>
  <c r="PX103"/>
  <c r="PQ101"/>
  <c r="PZ93"/>
  <c r="PQ107"/>
  <c r="NO93"/>
  <c r="NM96"/>
  <c r="NM101"/>
  <c r="PX98"/>
  <c r="PX101"/>
  <c r="PX106"/>
  <c r="PX97"/>
  <c r="PX96"/>
  <c r="PX100"/>
  <c r="PX93"/>
  <c r="PX105"/>
  <c r="PX94"/>
  <c r="PX95"/>
  <c r="PX107"/>
  <c r="PQ96"/>
  <c r="PQ100"/>
  <c r="PQ93"/>
  <c r="PQ105"/>
  <c r="PQ95"/>
  <c r="PQ94"/>
  <c r="PQ106"/>
  <c r="PS93"/>
  <c r="NM97"/>
  <c r="NM106"/>
  <c r="NM95"/>
  <c r="NM100"/>
  <c r="NM107"/>
  <c r="NM105"/>
  <c r="NM93"/>
  <c r="PC93"/>
  <c r="PC97"/>
  <c r="PC96"/>
  <c r="PC101"/>
  <c r="PC105"/>
  <c r="PE93"/>
  <c r="PC106"/>
  <c r="PC94"/>
  <c r="PC95"/>
  <c r="PC100"/>
  <c r="PC107"/>
  <c r="OV102"/>
  <c r="OV97"/>
  <c r="OV101"/>
  <c r="OV106"/>
  <c r="OV95"/>
  <c r="OV96"/>
  <c r="OX93"/>
  <c r="OV100"/>
  <c r="OV107"/>
  <c r="OV105"/>
  <c r="OV93"/>
  <c r="OO100"/>
  <c r="OO96"/>
  <c r="OO95"/>
  <c r="OO107"/>
  <c r="OO93"/>
  <c r="OO105"/>
  <c r="OO94"/>
  <c r="OO106"/>
  <c r="OQ93"/>
  <c r="OH95"/>
  <c r="OH96"/>
  <c r="OH101"/>
  <c r="OH105"/>
  <c r="OH94"/>
  <c r="OH106"/>
  <c r="OJ93"/>
  <c r="OH100"/>
  <c r="OH107"/>
  <c r="OA106"/>
  <c r="OA102"/>
  <c r="OA101"/>
  <c r="OA97"/>
  <c r="OA94"/>
  <c r="OA96"/>
  <c r="OA100"/>
  <c r="OA93"/>
  <c r="OC93"/>
  <c r="OA95"/>
  <c r="OA105"/>
  <c r="OA107"/>
  <c r="LW107"/>
  <c r="LW102"/>
  <c r="LW103"/>
  <c r="LW101"/>
  <c r="LW94"/>
  <c r="LW98"/>
  <c r="LW106"/>
  <c r="LW97"/>
  <c r="LW96"/>
  <c r="LW100"/>
  <c r="LW93"/>
  <c r="LY93"/>
  <c r="LW95"/>
  <c r="LW105"/>
  <c r="NT96"/>
  <c r="NT101"/>
  <c r="NV93"/>
  <c r="NT94"/>
  <c r="NT100"/>
  <c r="NT106"/>
  <c r="NT93"/>
  <c r="NT95"/>
  <c r="NT105"/>
  <c r="NT107"/>
  <c r="NF102"/>
  <c r="NF97"/>
  <c r="NF96"/>
  <c r="NF101"/>
  <c r="NF107"/>
  <c r="NF95"/>
  <c r="NF105"/>
  <c r="NF94"/>
  <c r="NF106"/>
  <c r="NH93"/>
  <c r="NF100"/>
  <c r="BX106"/>
  <c r="BX102"/>
  <c r="MY98"/>
  <c r="MY102"/>
  <c r="MY101"/>
  <c r="MY97"/>
  <c r="MY96"/>
  <c r="MY100"/>
  <c r="MY94"/>
  <c r="MY106"/>
  <c r="MY95"/>
  <c r="NA93"/>
  <c r="MY105"/>
  <c r="MY107"/>
  <c r="MR103"/>
  <c r="MR98"/>
  <c r="MR100"/>
  <c r="MR102"/>
  <c r="MT93"/>
  <c r="MR97"/>
  <c r="MR101"/>
  <c r="MR106"/>
  <c r="MR95"/>
  <c r="MR96"/>
  <c r="MR107"/>
  <c r="MR105"/>
  <c r="MR93"/>
  <c r="MK96"/>
  <c r="MK95"/>
  <c r="MK100"/>
  <c r="MK105"/>
  <c r="MM93"/>
  <c r="MD95"/>
  <c r="MD100"/>
  <c r="MD107"/>
  <c r="MD105"/>
  <c r="MF93"/>
  <c r="KG106"/>
  <c r="KG107"/>
  <c r="KG95"/>
  <c r="KI93"/>
  <c r="KG94"/>
  <c r="KG100"/>
  <c r="KG105"/>
  <c r="LP95"/>
  <c r="LR93"/>
  <c r="LP96"/>
  <c r="LP100"/>
  <c r="LP107"/>
  <c r="LP105"/>
  <c r="LI100"/>
  <c r="LI94"/>
  <c r="LI106"/>
  <c r="LK93"/>
  <c r="LI107"/>
  <c r="LI95"/>
  <c r="LI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102"/>
  <c r="GT103"/>
  <c r="GT93"/>
  <c r="GT97"/>
  <c r="GT101"/>
  <c r="GT98"/>
  <c r="GT107"/>
  <c r="GT96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103"/>
  <c r="IJ102"/>
  <c r="IJ101"/>
  <c r="IJ97"/>
  <c r="IJ98"/>
  <c r="IJ96"/>
  <c r="IJ93"/>
  <c r="IL93"/>
  <c r="IJ95"/>
  <c r="IJ105"/>
  <c r="IJ107"/>
  <c r="IJ94"/>
  <c r="IJ100"/>
  <c r="IJ106"/>
  <c r="HQ93"/>
  <c r="HV97"/>
  <c r="HV101"/>
  <c r="HV96"/>
  <c r="HV106"/>
  <c r="HX93"/>
  <c r="HV100"/>
  <c r="HV94"/>
  <c r="HV93"/>
  <c r="HV95"/>
  <c r="HV105"/>
  <c r="HV107"/>
  <c r="HH101"/>
  <c r="HH97"/>
  <c r="HH96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96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Q105"/>
  <c r="BQ106"/>
  <c r="BQ93"/>
  <c r="BQ107"/>
  <c r="BS93"/>
  <c r="BQ95"/>
  <c r="BQ100"/>
  <c r="BJ102"/>
  <c r="BJ98"/>
  <c r="BJ101"/>
  <c r="BJ97"/>
  <c r="BJ96"/>
  <c r="BJ105"/>
  <c r="BJ106"/>
  <c r="BJ94"/>
  <c r="BH107"/>
  <c r="BJ107" s="1"/>
  <c r="BJ93"/>
  <c r="BJ100"/>
  <c r="BJ95"/>
  <c r="BL93"/>
  <c r="BA107"/>
  <c r="BC107" s="1"/>
  <c r="BA108"/>
  <c r="BE93"/>
  <c r="AU102"/>
  <c r="AU103"/>
  <c r="AU104"/>
  <c r="AU101"/>
  <c r="AW98"/>
  <c r="AU98" s="1"/>
  <c r="AW97"/>
  <c r="AU97" s="1"/>
  <c r="AW96"/>
  <c r="AU99"/>
  <c r="BC102" l="1"/>
  <c r="BC103"/>
  <c r="BC101"/>
  <c r="BC100"/>
  <c r="BC93"/>
  <c r="BC106"/>
  <c r="BC95"/>
  <c r="BC105"/>
  <c r="BC94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G104"/>
  <c r="AI96"/>
  <c r="AG96" s="1"/>
  <c r="AI98"/>
  <c r="AG98" s="1"/>
  <c r="AI97"/>
  <c r="AG97" s="1"/>
  <c r="AX12" l="1"/>
  <c r="AQ12"/>
  <c r="AM105" s="1"/>
  <c r="AN12"/>
  <c r="AJ12"/>
  <c r="AF105" s="1"/>
  <c r="AG12"/>
  <c r="AF94" s="1"/>
  <c r="V12"/>
  <c r="R105" s="1"/>
  <c r="S12"/>
  <c r="O12"/>
  <c r="P12" s="1"/>
  <c r="AC12"/>
  <c r="Y105" s="1"/>
  <c r="Z12"/>
  <c r="AD12" l="1"/>
  <c r="Y106" s="1"/>
  <c r="AR12"/>
  <c r="AM106" s="1"/>
  <c r="R94"/>
  <c r="W12"/>
  <c r="K107"/>
  <c r="K92"/>
  <c r="K108"/>
  <c r="K106"/>
  <c r="K105"/>
  <c r="AT105"/>
  <c r="AM94"/>
  <c r="Y94"/>
  <c r="AY12"/>
  <c r="Y92" l="1"/>
  <c r="AT106"/>
  <c r="AT92"/>
  <c r="Y107"/>
  <c r="R106"/>
  <c r="R107"/>
  <c r="R92"/>
  <c r="T101" s="1"/>
  <c r="R108"/>
  <c r="M107"/>
  <c r="M105"/>
  <c r="M106"/>
  <c r="M101"/>
  <c r="O93"/>
  <c r="M93"/>
  <c r="M97"/>
  <c r="M95"/>
  <c r="M96"/>
  <c r="M102"/>
  <c r="M100"/>
  <c r="M94"/>
  <c r="AT108"/>
  <c r="AT107"/>
  <c r="AM107"/>
  <c r="AM108"/>
  <c r="AM92"/>
  <c r="AO98" s="1"/>
  <c r="AK12"/>
  <c r="AA67" i="4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54"/>
  <c r="N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67"/>
  <c r="N67"/>
  <c r="P67"/>
  <c r="Q67"/>
  <c r="R67"/>
  <c r="S67"/>
  <c r="T67"/>
  <c r="U67"/>
  <c r="V67"/>
  <c r="W67"/>
  <c r="X67"/>
  <c r="Y67"/>
  <c r="Z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18"/>
  <c r="N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F2"/>
  <c r="AE2"/>
  <c r="AD2"/>
  <c r="AC2"/>
  <c r="AB2"/>
  <c r="AA2"/>
  <c r="Z2"/>
  <c r="Y2"/>
  <c r="X2"/>
  <c r="W2"/>
  <c r="V2"/>
  <c r="U2"/>
  <c r="T2"/>
  <c r="S2"/>
  <c r="R2"/>
  <c r="P2"/>
  <c r="O2"/>
  <c r="AW104" i="2"/>
  <c r="AW103"/>
  <c r="AW102"/>
  <c r="AW101"/>
  <c r="AW99"/>
  <c r="AI104"/>
  <c r="AI103"/>
  <c r="AG103" s="1"/>
  <c r="AI102"/>
  <c r="AG102" s="1"/>
  <c r="AI101"/>
  <c r="AG101" s="1"/>
  <c r="AI99"/>
  <c r="AG99" s="1"/>
  <c r="AB99"/>
  <c r="AB98"/>
  <c r="AB97"/>
  <c r="AB96"/>
  <c r="Z96" s="1"/>
  <c r="H10" i="4" l="1"/>
  <c r="H16"/>
  <c r="H37"/>
  <c r="H36"/>
  <c r="H29"/>
  <c r="H63"/>
  <c r="H79"/>
  <c r="H8"/>
  <c r="H68"/>
  <c r="H58"/>
  <c r="H35"/>
  <c r="H6"/>
  <c r="H28"/>
  <c r="H25"/>
  <c r="H31"/>
  <c r="H40"/>
  <c r="H70"/>
  <c r="H11"/>
  <c r="H14"/>
  <c r="H54"/>
  <c r="H41"/>
  <c r="H38"/>
  <c r="H47"/>
  <c r="H51"/>
  <c r="H26"/>
  <c r="H77"/>
  <c r="H39"/>
  <c r="H69"/>
  <c r="H33"/>
  <c r="H65"/>
  <c r="H66"/>
  <c r="H53"/>
  <c r="H9"/>
  <c r="H42"/>
  <c r="H24"/>
  <c r="H15"/>
  <c r="H13"/>
  <c r="H74"/>
  <c r="H52"/>
  <c r="H34"/>
  <c r="H56"/>
  <c r="H3"/>
  <c r="H32"/>
  <c r="H57"/>
  <c r="H75"/>
  <c r="H72"/>
  <c r="H19"/>
  <c r="H71"/>
  <c r="H81"/>
  <c r="H23"/>
  <c r="H30"/>
  <c r="H20"/>
  <c r="H18"/>
  <c r="H55"/>
  <c r="H46"/>
  <c r="H7"/>
  <c r="H49"/>
  <c r="H45"/>
  <c r="H4"/>
  <c r="H78"/>
  <c r="H22"/>
  <c r="H5"/>
  <c r="H80"/>
  <c r="H21"/>
  <c r="H76"/>
  <c r="H73"/>
  <c r="H27"/>
  <c r="H48"/>
  <c r="H60"/>
  <c r="H50"/>
  <c r="H59"/>
  <c r="H12"/>
  <c r="H64"/>
  <c r="H61"/>
  <c r="H62"/>
  <c r="H43"/>
  <c r="H17"/>
  <c r="H44"/>
  <c r="H67"/>
  <c r="AA96" i="2"/>
  <c r="G65" i="4"/>
  <c r="G53"/>
  <c r="G24"/>
  <c r="G74"/>
  <c r="G52"/>
  <c r="G67"/>
  <c r="G16"/>
  <c r="G37"/>
  <c r="G36"/>
  <c r="G29"/>
  <c r="G63"/>
  <c r="G79"/>
  <c r="G8"/>
  <c r="G68"/>
  <c r="G58"/>
  <c r="G35"/>
  <c r="G6"/>
  <c r="G28"/>
  <c r="G25"/>
  <c r="G31"/>
  <c r="G40"/>
  <c r="G70"/>
  <c r="G11"/>
  <c r="G14"/>
  <c r="G54"/>
  <c r="G41"/>
  <c r="G38"/>
  <c r="G47"/>
  <c r="G51"/>
  <c r="G26"/>
  <c r="G77"/>
  <c r="G39"/>
  <c r="G69"/>
  <c r="G33"/>
  <c r="G10"/>
  <c r="G66"/>
  <c r="G9"/>
  <c r="G42"/>
  <c r="G15"/>
  <c r="G13"/>
  <c r="G34"/>
  <c r="G56"/>
  <c r="G3"/>
  <c r="G32"/>
  <c r="G57"/>
  <c r="G75"/>
  <c r="G72"/>
  <c r="G19"/>
  <c r="G71"/>
  <c r="G81"/>
  <c r="G23"/>
  <c r="G30"/>
  <c r="G20"/>
  <c r="G18"/>
  <c r="G55"/>
  <c r="G46"/>
  <c r="G7"/>
  <c r="G49"/>
  <c r="G45"/>
  <c r="G4"/>
  <c r="G78"/>
  <c r="G22"/>
  <c r="G5"/>
  <c r="G80"/>
  <c r="G21"/>
  <c r="G76"/>
  <c r="G73"/>
  <c r="G27"/>
  <c r="G48"/>
  <c r="G60"/>
  <c r="G50"/>
  <c r="G59"/>
  <c r="G12"/>
  <c r="G64"/>
  <c r="G61"/>
  <c r="G62"/>
  <c r="G43"/>
  <c r="G17"/>
  <c r="G44"/>
  <c r="T107" i="2"/>
  <c r="AF107"/>
  <c r="AF106"/>
  <c r="T96"/>
  <c r="T97"/>
  <c r="V93"/>
  <c r="T93"/>
  <c r="T100"/>
  <c r="T95"/>
  <c r="T105"/>
  <c r="T94"/>
  <c r="T106"/>
  <c r="AO101"/>
  <c r="AO97"/>
  <c r="AO96"/>
  <c r="AO102"/>
  <c r="AF108"/>
  <c r="N10" i="4"/>
  <c r="AF92" i="2"/>
  <c r="AH99" s="1"/>
  <c r="AV106"/>
  <c r="AV98"/>
  <c r="AV97"/>
  <c r="AV96"/>
  <c r="AV101"/>
  <c r="AV105"/>
  <c r="AV100"/>
  <c r="AV107"/>
  <c r="AX93"/>
  <c r="AV94"/>
  <c r="AV95"/>
  <c r="AV93"/>
  <c r="AO95"/>
  <c r="AO105"/>
  <c r="AO106"/>
  <c r="AO100"/>
  <c r="AQ93"/>
  <c r="AO94"/>
  <c r="AO93"/>
  <c r="AO107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01" l="1"/>
  <c r="AH98"/>
  <c r="AH96"/>
  <c r="AH97"/>
  <c r="AH102"/>
  <c r="AH105"/>
  <c r="AJ93"/>
  <c r="AH95"/>
  <c r="AH94"/>
  <c r="AH93"/>
  <c r="AH100"/>
  <c r="AH103"/>
  <c r="AH106"/>
  <c r="AH107"/>
  <c r="N2" i="4"/>
  <c r="M2"/>
  <c r="L2"/>
  <c r="AB104" i="2"/>
  <c r="AB103"/>
  <c r="AB102"/>
  <c r="AB101"/>
  <c r="Z101" s="1"/>
  <c r="AA101" s="1"/>
  <c r="C33" i="4"/>
  <c r="C69"/>
  <c r="C39"/>
  <c r="C77"/>
  <c r="C26"/>
  <c r="C51"/>
  <c r="C47"/>
  <c r="C38"/>
  <c r="C41"/>
  <c r="C54"/>
  <c r="C14"/>
  <c r="C11"/>
  <c r="C70"/>
  <c r="C40"/>
  <c r="C31"/>
  <c r="C25"/>
  <c r="C28"/>
  <c r="C6"/>
  <c r="C35"/>
  <c r="C58"/>
  <c r="C68"/>
  <c r="C8"/>
  <c r="C79"/>
  <c r="C63"/>
  <c r="C29"/>
  <c r="C36"/>
  <c r="C37"/>
  <c r="C16"/>
  <c r="C67"/>
  <c r="C44"/>
  <c r="C17"/>
  <c r="C43"/>
  <c r="C62"/>
  <c r="C61"/>
  <c r="C64"/>
  <c r="C12"/>
  <c r="C59"/>
  <c r="C50"/>
  <c r="C60"/>
  <c r="C48"/>
  <c r="C27"/>
  <c r="C73"/>
  <c r="C76"/>
  <c r="C21"/>
  <c r="C80"/>
  <c r="C5"/>
  <c r="C22"/>
  <c r="C78"/>
  <c r="C4"/>
  <c r="C45"/>
  <c r="C49"/>
  <c r="C7"/>
  <c r="C46"/>
  <c r="C55"/>
  <c r="C18"/>
  <c r="C20"/>
  <c r="C30"/>
  <c r="C23"/>
  <c r="C81"/>
  <c r="C71"/>
  <c r="C19"/>
  <c r="C72"/>
  <c r="C75"/>
  <c r="C57"/>
  <c r="C32"/>
  <c r="C3"/>
  <c r="C56"/>
  <c r="C34"/>
  <c r="C52"/>
  <c r="C74"/>
  <c r="C13"/>
  <c r="C15"/>
  <c r="C24"/>
  <c r="C42"/>
  <c r="C9"/>
  <c r="C53"/>
  <c r="C66"/>
  <c r="C65"/>
  <c r="C10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12"/>
  <c r="T92" l="1"/>
  <c r="M92"/>
  <c r="F92"/>
  <c r="GF92"/>
  <c r="JZ92"/>
  <c r="PJ92"/>
  <c r="CZ92"/>
  <c r="QE92"/>
  <c r="DU92"/>
  <c r="OV92"/>
  <c r="OO92"/>
  <c r="MR92"/>
  <c r="KG92"/>
  <c r="LI92"/>
  <c r="IX92"/>
  <c r="FR92"/>
  <c r="BQ92"/>
  <c r="JS92"/>
  <c r="KN92"/>
  <c r="DG92"/>
  <c r="HO92"/>
  <c r="HV92"/>
  <c r="EI92"/>
  <c r="IJ92"/>
  <c r="PX92"/>
  <c r="LW92"/>
  <c r="LP92"/>
  <c r="GT92"/>
  <c r="GM92"/>
  <c r="CS92"/>
  <c r="EB92"/>
  <c r="CL92"/>
  <c r="LB92"/>
  <c r="HH92"/>
  <c r="IQ92"/>
  <c r="OA92"/>
  <c r="BJ92"/>
  <c r="EW92"/>
  <c r="JE92"/>
  <c r="MD92"/>
  <c r="NM92"/>
  <c r="OH92"/>
  <c r="NF92"/>
  <c r="MK92"/>
  <c r="KU92"/>
  <c r="EP92"/>
  <c r="DN92"/>
  <c r="NT92"/>
  <c r="IC92"/>
  <c r="PQ92"/>
  <c r="HA92"/>
  <c r="PC92"/>
  <c r="MY92"/>
  <c r="JL92"/>
  <c r="FY92"/>
  <c r="FK92"/>
  <c r="FD92"/>
  <c r="CE92"/>
  <c r="BX92"/>
  <c r="BC92"/>
  <c r="AV92"/>
  <c r="AO92"/>
  <c r="AH92"/>
  <c r="M25" i="4"/>
  <c r="M66"/>
  <c r="M56" l="1"/>
  <c r="M49"/>
  <c r="M24"/>
  <c r="M55"/>
  <c r="M48"/>
  <c r="M65"/>
  <c r="M27"/>
  <c r="M43"/>
  <c r="M72"/>
  <c r="M32"/>
  <c r="M16"/>
  <c r="M47"/>
  <c r="M69"/>
  <c r="M3"/>
  <c r="M71"/>
  <c r="M61"/>
  <c r="M53"/>
  <c r="M40"/>
  <c r="M77"/>
  <c r="M54"/>
  <c r="M20"/>
  <c r="M45"/>
  <c r="M12"/>
  <c r="M62"/>
  <c r="M37"/>
  <c r="M63"/>
  <c r="M31"/>
  <c r="M19"/>
  <c r="M30"/>
  <c r="M5"/>
  <c r="M80"/>
  <c r="M73"/>
  <c r="M60"/>
  <c r="M64"/>
  <c r="M67"/>
  <c r="M36"/>
  <c r="M68"/>
  <c r="M28"/>
  <c r="M14"/>
  <c r="M46"/>
  <c r="M29"/>
  <c r="M22"/>
  <c r="M76"/>
  <c r="M59"/>
  <c r="M17"/>
  <c r="M13"/>
  <c r="M74"/>
  <c r="M57"/>
  <c r="M58"/>
  <c r="M51"/>
  <c r="M8"/>
  <c r="M6"/>
  <c r="M11"/>
  <c r="M38"/>
  <c r="M33"/>
  <c r="M79"/>
  <c r="M35"/>
  <c r="M70"/>
  <c r="M41"/>
  <c r="M39"/>
  <c r="M15"/>
  <c r="M52"/>
  <c r="M34"/>
  <c r="M75"/>
  <c r="M7"/>
  <c r="M44"/>
  <c r="M9"/>
  <c r="M42"/>
  <c r="M81"/>
  <c r="M23"/>
  <c r="M18"/>
  <c r="M4"/>
  <c r="M78"/>
  <c r="M21"/>
  <c r="M50"/>
  <c r="M26"/>
  <c r="O10" l="1"/>
  <c r="L66" l="1"/>
  <c r="M10" l="1"/>
  <c r="Y108" i="2"/>
  <c r="O69" i="4"/>
  <c r="O39"/>
  <c r="O77"/>
  <c r="O26"/>
  <c r="O51"/>
  <c r="O47"/>
  <c r="O38"/>
  <c r="O41"/>
  <c r="O54"/>
  <c r="O14"/>
  <c r="O11"/>
  <c r="O70"/>
  <c r="O40"/>
  <c r="O31"/>
  <c r="O25"/>
  <c r="O28"/>
  <c r="O6"/>
  <c r="O35"/>
  <c r="O58"/>
  <c r="O68"/>
  <c r="O8"/>
  <c r="O79"/>
  <c r="O63"/>
  <c r="O29"/>
  <c r="O36"/>
  <c r="O37"/>
  <c r="O16"/>
  <c r="O67"/>
  <c r="O44"/>
  <c r="O17"/>
  <c r="O43"/>
  <c r="O62"/>
  <c r="O61"/>
  <c r="O64"/>
  <c r="O12"/>
  <c r="O59"/>
  <c r="O50"/>
  <c r="O60"/>
  <c r="O48"/>
  <c r="O27"/>
  <c r="O73"/>
  <c r="O76"/>
  <c r="O21"/>
  <c r="O80"/>
  <c r="O5"/>
  <c r="O22"/>
  <c r="O78"/>
  <c r="O4"/>
  <c r="O45"/>
  <c r="O49"/>
  <c r="O7"/>
  <c r="O46"/>
  <c r="O55"/>
  <c r="O18"/>
  <c r="O20"/>
  <c r="O30"/>
  <c r="O23"/>
  <c r="O81"/>
  <c r="O71"/>
  <c r="O19"/>
  <c r="O72"/>
  <c r="O75"/>
  <c r="O57"/>
  <c r="O32"/>
  <c r="O3"/>
  <c r="O56"/>
  <c r="O34"/>
  <c r="O52"/>
  <c r="O74"/>
  <c r="O13"/>
  <c r="O15"/>
  <c r="O24"/>
  <c r="O42"/>
  <c r="O9"/>
  <c r="O53"/>
  <c r="O66"/>
  <c r="O65"/>
  <c r="AF3" i="2"/>
  <c r="Y3"/>
  <c r="AF2"/>
  <c r="Y2"/>
  <c r="AF1"/>
  <c r="Y1"/>
  <c r="F66" i="4" l="1"/>
  <c r="E66" s="1"/>
  <c r="AA107" i="2"/>
  <c r="AA106"/>
  <c r="AA92"/>
  <c r="AA93"/>
  <c r="AA95"/>
  <c r="AC93"/>
  <c r="AA100"/>
  <c r="AA105"/>
  <c r="AA94"/>
  <c r="O33" i="4"/>
  <c r="L22"/>
  <c r="L27"/>
  <c r="L43"/>
  <c r="L25"/>
  <c r="L13"/>
  <c r="L65"/>
  <c r="L3"/>
  <c r="L72"/>
  <c r="L55"/>
  <c r="L56"/>
  <c r="L30"/>
  <c r="L59"/>
  <c r="L81"/>
  <c r="L49"/>
  <c r="L60"/>
  <c r="L48"/>
  <c r="F48" s="1"/>
  <c r="E48" s="1"/>
  <c r="L75"/>
  <c r="L17"/>
  <c r="L79"/>
  <c r="L31"/>
  <c r="L47"/>
  <c r="L9"/>
  <c r="L18"/>
  <c r="L76"/>
  <c r="L64"/>
  <c r="L35"/>
  <c r="L14"/>
  <c r="L39"/>
  <c r="F39" s="1"/>
  <c r="E39" s="1"/>
  <c r="L74"/>
  <c r="L50"/>
  <c r="L6"/>
  <c r="L51"/>
  <c r="L69"/>
  <c r="L37"/>
  <c r="L42"/>
  <c r="L23"/>
  <c r="L45"/>
  <c r="L5"/>
  <c r="L73"/>
  <c r="L61"/>
  <c r="L44"/>
  <c r="L36"/>
  <c r="L8"/>
  <c r="L40"/>
  <c r="L54"/>
  <c r="L24"/>
  <c r="L52"/>
  <c r="L32"/>
  <c r="L19"/>
  <c r="L46"/>
  <c r="L4"/>
  <c r="F4" s="1"/>
  <c r="L80"/>
  <c r="L62"/>
  <c r="L67"/>
  <c r="L29"/>
  <c r="L68"/>
  <c r="L28"/>
  <c r="L70"/>
  <c r="L41"/>
  <c r="L26"/>
  <c r="L33"/>
  <c r="L53"/>
  <c r="L15"/>
  <c r="L34"/>
  <c r="F34" s="1"/>
  <c r="L57"/>
  <c r="L71"/>
  <c r="L20"/>
  <c r="L7"/>
  <c r="L78"/>
  <c r="L21"/>
  <c r="L12"/>
  <c r="L16"/>
  <c r="L63"/>
  <c r="L58"/>
  <c r="L11"/>
  <c r="L38"/>
  <c r="L77"/>
  <c r="R3" i="2"/>
  <c r="R2"/>
  <c r="R1"/>
  <c r="K1"/>
  <c r="K2"/>
  <c r="K3"/>
  <c r="F21" i="4" l="1"/>
  <c r="E21" s="1"/>
  <c r="F38"/>
  <c r="E38" s="1"/>
  <c r="F16"/>
  <c r="E16" s="1"/>
  <c r="F7"/>
  <c r="E7" s="1"/>
  <c r="F26"/>
  <c r="E26" s="1"/>
  <c r="F68"/>
  <c r="E68" s="1"/>
  <c r="F80"/>
  <c r="E80" s="1"/>
  <c r="F32"/>
  <c r="E32" s="1"/>
  <c r="F8"/>
  <c r="E8" s="1"/>
  <c r="F73"/>
  <c r="E73" s="1"/>
  <c r="F42"/>
  <c r="E42" s="1"/>
  <c r="F6"/>
  <c r="E6" s="1"/>
  <c r="F14"/>
  <c r="E14" s="1"/>
  <c r="F18"/>
  <c r="E18" s="1"/>
  <c r="F31"/>
  <c r="E31" s="1"/>
  <c r="F59"/>
  <c r="E59" s="1"/>
  <c r="F72"/>
  <c r="E72" s="1"/>
  <c r="F11"/>
  <c r="E11" s="1"/>
  <c r="F12"/>
  <c r="E12" s="1"/>
  <c r="F20"/>
  <c r="E20" s="1"/>
  <c r="F15"/>
  <c r="E15" s="1"/>
  <c r="F41"/>
  <c r="E41" s="1"/>
  <c r="F29"/>
  <c r="E29" s="1"/>
  <c r="F52"/>
  <c r="E52" s="1"/>
  <c r="F36"/>
  <c r="E36" s="1"/>
  <c r="F5"/>
  <c r="E5" s="1"/>
  <c r="F37"/>
  <c r="E37" s="1"/>
  <c r="F50"/>
  <c r="E50" s="1"/>
  <c r="F35"/>
  <c r="E35" s="1"/>
  <c r="F9"/>
  <c r="E9" s="1"/>
  <c r="F79"/>
  <c r="E79" s="1"/>
  <c r="F60"/>
  <c r="E60" s="1"/>
  <c r="F30"/>
  <c r="E30" s="1"/>
  <c r="F3"/>
  <c r="E3" s="1"/>
  <c r="F25"/>
  <c r="E25" s="1"/>
  <c r="F22"/>
  <c r="E22" s="1"/>
  <c r="F58"/>
  <c r="E58" s="1"/>
  <c r="F71"/>
  <c r="E71" s="1"/>
  <c r="F53"/>
  <c r="E53" s="1"/>
  <c r="F70"/>
  <c r="E70" s="1"/>
  <c r="F67"/>
  <c r="E67" s="1"/>
  <c r="F46"/>
  <c r="E46" s="1"/>
  <c r="F24"/>
  <c r="E24" s="1"/>
  <c r="F54"/>
  <c r="E54" s="1"/>
  <c r="F44"/>
  <c r="E44" s="1"/>
  <c r="F45"/>
  <c r="E45" s="1"/>
  <c r="F69"/>
  <c r="E69" s="1"/>
  <c r="F74"/>
  <c r="E74" s="1"/>
  <c r="F64"/>
  <c r="E64" s="1"/>
  <c r="F17"/>
  <c r="E17" s="1"/>
  <c r="F49"/>
  <c r="E49" s="1"/>
  <c r="F56"/>
  <c r="E56" s="1"/>
  <c r="F65"/>
  <c r="E65" s="1"/>
  <c r="F43"/>
  <c r="E43" s="1"/>
  <c r="F77"/>
  <c r="E77" s="1"/>
  <c r="F63"/>
  <c r="E63" s="1"/>
  <c r="F78"/>
  <c r="E78" s="1"/>
  <c r="F57"/>
  <c r="E57" s="1"/>
  <c r="F33"/>
  <c r="E33" s="1"/>
  <c r="F28"/>
  <c r="E28" s="1"/>
  <c r="F62"/>
  <c r="E62" s="1"/>
  <c r="F19"/>
  <c r="E19" s="1"/>
  <c r="F40"/>
  <c r="E40" s="1"/>
  <c r="F61"/>
  <c r="E61" s="1"/>
  <c r="F23"/>
  <c r="E23" s="1"/>
  <c r="F51"/>
  <c r="E51" s="1"/>
  <c r="F76"/>
  <c r="E76" s="1"/>
  <c r="F47"/>
  <c r="E47" s="1"/>
  <c r="F75"/>
  <c r="E75" s="1"/>
  <c r="F81"/>
  <c r="E81" s="1"/>
  <c r="F55"/>
  <c r="E55" s="1"/>
  <c r="F13"/>
  <c r="E13" s="1"/>
  <c r="F27"/>
  <c r="E27" s="1"/>
  <c r="K10"/>
  <c r="E4"/>
  <c r="E34"/>
  <c r="L10"/>
  <c r="F10" l="1"/>
  <c r="E10" s="1"/>
</calcChain>
</file>

<file path=xl/sharedStrings.xml><?xml version="1.0" encoding="utf-8"?>
<sst xmlns="http://schemas.openxmlformats.org/spreadsheetml/2006/main" count="11251" uniqueCount="379">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</sst>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54878720"/>
        <c:axId val="154880256"/>
      </c:lineChart>
      <c:catAx>
        <c:axId val="15487872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880256"/>
        <c:crosses val="autoZero"/>
        <c:auto val="1"/>
        <c:lblAlgn val="ctr"/>
        <c:lblOffset val="100"/>
      </c:catAx>
      <c:valAx>
        <c:axId val="15488025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48787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=""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=""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=""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=""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=""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=""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="" xmlns:a16="http://schemas.microsoft.com/office/drawing/2014/main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="" xmlns:a16="http://schemas.microsoft.com/office/drawing/2014/main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=""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="" xmlns:a16="http://schemas.microsoft.com/office/drawing/2014/main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=""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=""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="" xmlns:a16="http://schemas.microsoft.com/office/drawing/2014/main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=""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=""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="" xmlns:a16="http://schemas.microsoft.com/office/drawing/2014/main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=""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=""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=""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=""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=""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=""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=""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=""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="" xmlns:a16="http://schemas.microsoft.com/office/drawing/2014/main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="" xmlns:a16="http://schemas.microsoft.com/office/drawing/2014/main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="" xmlns:a16="http://schemas.microsoft.com/office/drawing/2014/main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88"/>
  <sheetViews>
    <sheetView zoomScale="80" zoomScaleNormal="80" workbookViewId="0">
      <pane xSplit="3" ySplit="5" topLeftCell="FA27" activePane="bottomRight" state="frozen"/>
      <selection pane="topRight" activeCell="D1" sqref="D1"/>
      <selection pane="bottomLeft" activeCell="A6" sqref="A6"/>
      <selection pane="bottomRight" activeCell="FN33" sqref="FN33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3" width="9.109375" style="20"/>
    <col min="44" max="44" width="10.88671875" style="20" bestFit="1" customWidth="1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49" width="8.44140625" style="49" bestFit="1" customWidth="1"/>
    <col min="50" max="50" width="10.88671875" style="49" bestFit="1" customWidth="1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1" width="9.44140625" style="49" bestFit="1" customWidth="1"/>
    <col min="62" max="62" width="10.88671875" style="49" bestFit="1" customWidth="1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3" width="8.109375" style="20" bestFit="1" customWidth="1"/>
    <col min="74" max="74" width="9.109375" style="20" customWidth="1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5" width="9" style="20" bestFit="1" customWidth="1"/>
    <col min="86" max="86" width="10.88671875" style="20" bestFit="1" customWidth="1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1" width="8.6640625" style="49" bestFit="1" customWidth="1"/>
    <col min="92" max="92" width="10.88671875" style="49" bestFit="1" customWidth="1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10.88671875" style="20" bestFit="1" customWidth="1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3" width="8.6640625" style="49" bestFit="1" customWidth="1"/>
    <col min="104" max="104" width="10.88671875" style="49" bestFit="1" customWidth="1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5" width="9" style="20" bestFit="1" customWidth="1"/>
    <col min="116" max="116" width="10.88671875" style="20" bestFit="1" customWidth="1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1" width="9" style="49" bestFit="1" customWidth="1"/>
    <col min="122" max="122" width="10.44140625" style="49" bestFit="1" customWidth="1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7" width="12" style="20" customWidth="1"/>
    <col min="128" max="128" width="12.33203125" style="20" customWidth="1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3" width="8.88671875" style="20" bestFit="1" customWidth="1"/>
    <col min="134" max="134" width="10.88671875" style="20" bestFit="1" customWidth="1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39" width="11.5546875" style="20" bestFit="1" customWidth="1"/>
    <col min="140" max="140" width="9.44140625" style="20" bestFit="1" customWidth="1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1" width="9.109375" style="20"/>
    <col min="152" max="152" width="10.88671875" style="20" bestFit="1" customWidth="1"/>
    <col min="153" max="153" width="0.88671875" style="20" customWidth="1"/>
    <col min="154" max="154" width="2.6640625" style="20" customWidth="1"/>
    <col min="155" max="155" width="1.6640625" style="20" customWidth="1"/>
    <col min="156" max="156" width="2" style="20" bestFit="1" customWidth="1"/>
    <col min="157" max="157" width="8.21875" style="20" customWidth="1"/>
    <col min="158" max="158" width="10.88671875" style="20" bestFit="1" customWidth="1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3" width="7.88671875" style="20" customWidth="1"/>
    <col min="164" max="164" width="10.44140625" style="20" bestFit="1" customWidth="1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hidden="1" customWidth="1"/>
    <col min="178" max="178" width="2.6640625" style="20" hidden="1" customWidth="1"/>
    <col min="179" max="179" width="1.6640625" style="20" hidden="1" customWidth="1"/>
    <col min="180" max="180" width="2.6640625" style="20" hidden="1" customWidth="1"/>
    <col min="181" max="182" width="0" style="20" hidden="1" customWidth="1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hidden="1" customWidth="1"/>
    <col min="197" max="197" width="1.6640625" style="49" hidden="1" customWidth="1"/>
    <col min="198" max="198" width="2.6640625" style="49" hidden="1" customWidth="1"/>
    <col min="199" max="200" width="0" style="49" hidden="1" customWidth="1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hidden="1" customWidth="1"/>
    <col min="209" max="209" width="1.6640625" style="20" hidden="1" customWidth="1"/>
    <col min="210" max="210" width="2.6640625" style="20" hidden="1" customWidth="1"/>
    <col min="211" max="212" width="0" style="20" hidden="1" customWidth="1"/>
    <col min="213" max="213" width="0.88671875" style="20" hidden="1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hidden="1" customWidth="1"/>
    <col min="245" max="245" width="1.6640625" style="20" hidden="1" customWidth="1"/>
    <col min="246" max="246" width="2.6640625" style="20" hidden="1" customWidth="1"/>
    <col min="247" max="248" width="0" style="20" hidden="1" customWidth="1"/>
    <col min="249" max="249" width="0.88671875" style="20" hidden="1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46"/>
      <c r="B1" s="246"/>
      <c r="C1" s="246"/>
      <c r="D1" s="238" t="s">
        <v>214</v>
      </c>
      <c r="E1" s="239"/>
      <c r="F1" s="239"/>
      <c r="G1" s="239"/>
      <c r="H1" s="240"/>
      <c r="I1" s="29"/>
      <c r="J1" s="231" t="s">
        <v>45</v>
      </c>
      <c r="K1" s="232"/>
      <c r="L1" s="232"/>
      <c r="M1" s="232"/>
      <c r="N1" s="227"/>
      <c r="O1" s="32"/>
      <c r="P1" s="231" t="s">
        <v>51</v>
      </c>
      <c r="Q1" s="232"/>
      <c r="R1" s="232"/>
      <c r="S1" s="232"/>
      <c r="T1" s="227"/>
      <c r="U1" s="32"/>
      <c r="V1" s="231" t="s">
        <v>53</v>
      </c>
      <c r="W1" s="232"/>
      <c r="X1" s="232"/>
      <c r="Y1" s="232"/>
      <c r="Z1" s="227"/>
      <c r="AA1" s="32"/>
      <c r="AB1" s="231" t="s">
        <v>54</v>
      </c>
      <c r="AC1" s="232"/>
      <c r="AD1" s="232"/>
      <c r="AE1" s="232"/>
      <c r="AF1" s="227"/>
      <c r="AG1" s="50"/>
      <c r="AH1" s="231" t="s">
        <v>55</v>
      </c>
      <c r="AI1" s="232"/>
      <c r="AJ1" s="232"/>
      <c r="AK1" s="232"/>
      <c r="AL1" s="227"/>
      <c r="AM1" s="32"/>
      <c r="AN1" s="231" t="s">
        <v>56</v>
      </c>
      <c r="AO1" s="232"/>
      <c r="AP1" s="232"/>
      <c r="AQ1" s="232"/>
      <c r="AR1" s="227"/>
      <c r="AS1" s="50"/>
      <c r="AT1" s="247" t="s">
        <v>209</v>
      </c>
      <c r="AU1" s="248"/>
      <c r="AV1" s="248"/>
      <c r="AW1" s="248"/>
      <c r="AX1" s="253"/>
      <c r="AY1" s="32"/>
      <c r="AZ1" s="231" t="s">
        <v>61</v>
      </c>
      <c r="BA1" s="232"/>
      <c r="BB1" s="232"/>
      <c r="BC1" s="232"/>
      <c r="BD1" s="227"/>
      <c r="BE1" s="50"/>
      <c r="BF1" s="247" t="s">
        <v>209</v>
      </c>
      <c r="BG1" s="248"/>
      <c r="BH1" s="248"/>
      <c r="BI1" s="248"/>
      <c r="BJ1" s="253"/>
      <c r="BK1" s="32"/>
      <c r="BL1" s="231" t="s">
        <v>62</v>
      </c>
      <c r="BM1" s="232"/>
      <c r="BN1" s="232"/>
      <c r="BO1" s="232"/>
      <c r="BP1" s="227"/>
      <c r="BQ1" s="32"/>
      <c r="BR1" s="231" t="s">
        <v>63</v>
      </c>
      <c r="BS1" s="232"/>
      <c r="BT1" s="232"/>
      <c r="BU1" s="232"/>
      <c r="BV1" s="227"/>
      <c r="BW1" s="50"/>
      <c r="BX1" s="247" t="s">
        <v>209</v>
      </c>
      <c r="BY1" s="248"/>
      <c r="BZ1" s="248"/>
      <c r="CA1" s="248"/>
      <c r="CB1" s="253"/>
      <c r="CC1" s="32"/>
      <c r="CD1" s="231" t="s">
        <v>64</v>
      </c>
      <c r="CE1" s="232"/>
      <c r="CF1" s="232"/>
      <c r="CG1" s="232"/>
      <c r="CH1" s="227"/>
      <c r="CI1" s="50"/>
      <c r="CJ1" s="247" t="s">
        <v>209</v>
      </c>
      <c r="CK1" s="248"/>
      <c r="CL1" s="248"/>
      <c r="CM1" s="248"/>
      <c r="CN1" s="253"/>
      <c r="CO1" s="32"/>
      <c r="CP1" s="231" t="s">
        <v>65</v>
      </c>
      <c r="CQ1" s="232"/>
      <c r="CR1" s="232"/>
      <c r="CS1" s="232"/>
      <c r="CT1" s="227"/>
      <c r="CU1" s="50"/>
      <c r="CV1" s="231" t="s">
        <v>66</v>
      </c>
      <c r="CW1" s="232"/>
      <c r="CX1" s="232"/>
      <c r="CY1" s="232"/>
      <c r="CZ1" s="227"/>
      <c r="DA1" s="32"/>
      <c r="DB1" s="231" t="s">
        <v>67</v>
      </c>
      <c r="DC1" s="232"/>
      <c r="DD1" s="232"/>
      <c r="DE1" s="232"/>
      <c r="DF1" s="227"/>
      <c r="DG1" s="32"/>
      <c r="DH1" s="247" t="s">
        <v>209</v>
      </c>
      <c r="DI1" s="248"/>
      <c r="DJ1" s="248"/>
      <c r="DK1" s="248"/>
      <c r="DL1" s="253"/>
      <c r="DM1" s="50"/>
      <c r="DN1" s="231" t="s">
        <v>68</v>
      </c>
      <c r="DO1" s="232"/>
      <c r="DP1" s="232"/>
      <c r="DQ1" s="232"/>
      <c r="DR1" s="227"/>
      <c r="DS1" s="32"/>
      <c r="DT1" s="247" t="s">
        <v>209</v>
      </c>
      <c r="DU1" s="248"/>
      <c r="DV1" s="248"/>
      <c r="DW1" s="248"/>
      <c r="DX1" s="253"/>
      <c r="DY1" s="32"/>
      <c r="DZ1" s="231" t="s">
        <v>69</v>
      </c>
      <c r="EA1" s="232"/>
      <c r="EB1" s="232"/>
      <c r="EC1" s="232"/>
      <c r="ED1" s="227"/>
      <c r="EE1" s="32"/>
      <c r="EF1" s="255" t="s">
        <v>53</v>
      </c>
      <c r="EG1" s="256"/>
      <c r="EH1" s="256"/>
      <c r="EI1" s="256"/>
      <c r="EJ1" s="257"/>
      <c r="EK1" s="50"/>
      <c r="EL1" s="231" t="s">
        <v>70</v>
      </c>
      <c r="EM1" s="232"/>
      <c r="EN1" s="232"/>
      <c r="EO1" s="232"/>
      <c r="EP1" s="227"/>
      <c r="EQ1" s="32"/>
      <c r="ER1" s="255" t="s">
        <v>54</v>
      </c>
      <c r="ES1" s="256"/>
      <c r="ET1" s="256"/>
      <c r="EU1" s="256"/>
      <c r="EV1" s="257"/>
      <c r="EW1" s="32"/>
      <c r="EX1" s="231" t="s">
        <v>71</v>
      </c>
      <c r="EY1" s="232"/>
      <c r="EZ1" s="232"/>
      <c r="FA1" s="232"/>
      <c r="FB1" s="227"/>
      <c r="FC1" s="32"/>
      <c r="FD1" s="231" t="s">
        <v>72</v>
      </c>
      <c r="FE1" s="232"/>
      <c r="FF1" s="232"/>
      <c r="FG1" s="232"/>
      <c r="FH1" s="227"/>
      <c r="FI1" s="50"/>
      <c r="FJ1" s="231" t="s">
        <v>73</v>
      </c>
      <c r="FK1" s="232"/>
      <c r="FL1" s="232"/>
      <c r="FM1" s="232"/>
      <c r="FN1" s="227"/>
      <c r="FO1" s="32"/>
      <c r="FP1" s="263" t="s">
        <v>53</v>
      </c>
      <c r="FQ1" s="264"/>
      <c r="FR1" s="264"/>
      <c r="FS1" s="264"/>
      <c r="FT1" s="265"/>
      <c r="FU1" s="32"/>
      <c r="FV1" s="255" t="s">
        <v>210</v>
      </c>
      <c r="FW1" s="256"/>
      <c r="FX1" s="256"/>
      <c r="FY1" s="256"/>
      <c r="FZ1" s="257"/>
      <c r="GA1" s="32"/>
      <c r="GB1" s="231" t="s">
        <v>74</v>
      </c>
      <c r="GC1" s="232"/>
      <c r="GD1" s="232"/>
      <c r="GE1" s="232"/>
      <c r="GF1" s="227"/>
      <c r="GG1" s="50"/>
      <c r="GH1" s="231" t="s">
        <v>75</v>
      </c>
      <c r="GI1" s="232"/>
      <c r="GJ1" s="232"/>
      <c r="GK1" s="232"/>
      <c r="GL1" s="227"/>
      <c r="GM1" s="50"/>
      <c r="GN1" s="255" t="s">
        <v>211</v>
      </c>
      <c r="GO1" s="256"/>
      <c r="GP1" s="256"/>
      <c r="GQ1" s="256"/>
      <c r="GR1" s="257"/>
      <c r="GS1" s="50"/>
      <c r="GT1" s="263" t="s">
        <v>54</v>
      </c>
      <c r="GU1" s="264"/>
      <c r="GV1" s="264"/>
      <c r="GW1" s="264"/>
      <c r="GX1" s="265"/>
      <c r="GY1" s="32"/>
      <c r="GZ1" s="255" t="s">
        <v>212</v>
      </c>
      <c r="HA1" s="256"/>
      <c r="HB1" s="256"/>
      <c r="HC1" s="256"/>
      <c r="HD1" s="257"/>
      <c r="HE1" s="32"/>
      <c r="HF1" s="231" t="s">
        <v>76</v>
      </c>
      <c r="HG1" s="232"/>
      <c r="HH1" s="232"/>
      <c r="HI1" s="232"/>
      <c r="HJ1" s="227"/>
      <c r="HK1" s="50"/>
      <c r="HL1" s="231" t="s">
        <v>77</v>
      </c>
      <c r="HM1" s="232"/>
      <c r="HN1" s="232"/>
      <c r="HO1" s="232"/>
      <c r="HP1" s="227"/>
      <c r="HQ1" s="32"/>
      <c r="HR1" s="247" t="s">
        <v>213</v>
      </c>
      <c r="HS1" s="248"/>
      <c r="HT1" s="248"/>
      <c r="HU1" s="248"/>
      <c r="HV1" s="253"/>
      <c r="HW1" s="32"/>
      <c r="HX1" s="231" t="s">
        <v>78</v>
      </c>
      <c r="HY1" s="232"/>
      <c r="HZ1" s="232"/>
      <c r="IA1" s="232"/>
      <c r="IB1" s="227"/>
      <c r="IC1" s="50"/>
      <c r="ID1" s="231" t="s">
        <v>79</v>
      </c>
      <c r="IE1" s="232"/>
      <c r="IF1" s="232"/>
      <c r="IG1" s="232"/>
      <c r="IH1" s="227"/>
      <c r="II1" s="32"/>
      <c r="IJ1" s="255" t="s">
        <v>214</v>
      </c>
      <c r="IK1" s="256"/>
      <c r="IL1" s="256"/>
      <c r="IM1" s="256"/>
      <c r="IN1" s="257"/>
      <c r="IO1" s="32"/>
      <c r="IP1" s="263" t="s">
        <v>55</v>
      </c>
      <c r="IQ1" s="264"/>
      <c r="IR1" s="264"/>
      <c r="IS1" s="264"/>
      <c r="IT1" s="265"/>
      <c r="IU1" s="50"/>
      <c r="IV1" s="231" t="s">
        <v>80</v>
      </c>
      <c r="IW1" s="232"/>
      <c r="IX1" s="232"/>
      <c r="IY1" s="232"/>
      <c r="IZ1" s="227"/>
      <c r="JA1" s="50"/>
      <c r="JB1" s="247" t="s">
        <v>215</v>
      </c>
      <c r="JC1" s="248"/>
      <c r="JD1" s="248"/>
      <c r="JE1" s="248"/>
      <c r="JF1" s="253"/>
      <c r="JG1" s="32"/>
      <c r="JH1" s="231" t="s">
        <v>81</v>
      </c>
      <c r="JI1" s="232"/>
      <c r="JJ1" s="232"/>
      <c r="JK1" s="232"/>
      <c r="JL1" s="227"/>
      <c r="JM1" s="50"/>
      <c r="JN1" s="231" t="s">
        <v>82</v>
      </c>
      <c r="JO1" s="232"/>
      <c r="JP1" s="232"/>
      <c r="JQ1" s="232"/>
      <c r="JR1" s="227"/>
      <c r="JS1" s="32"/>
      <c r="JT1" s="263" t="s">
        <v>210</v>
      </c>
      <c r="JU1" s="264"/>
      <c r="JV1" s="264"/>
      <c r="JW1" s="264"/>
      <c r="JX1" s="265"/>
      <c r="JY1" s="32"/>
      <c r="JZ1" s="231" t="s">
        <v>83</v>
      </c>
      <c r="KA1" s="232"/>
      <c r="KB1" s="232"/>
      <c r="KC1" s="232"/>
      <c r="KD1" s="227"/>
      <c r="KE1" s="50"/>
      <c r="KF1" s="231" t="s">
        <v>84</v>
      </c>
      <c r="KG1" s="232"/>
      <c r="KH1" s="232"/>
      <c r="KI1" s="232"/>
      <c r="KJ1" s="227"/>
      <c r="KK1" s="32"/>
      <c r="KL1" s="247" t="s">
        <v>216</v>
      </c>
      <c r="KM1" s="248"/>
      <c r="KN1" s="248"/>
      <c r="KO1" s="248"/>
      <c r="KP1" s="253"/>
      <c r="KQ1" s="50"/>
      <c r="KR1" s="231" t="s">
        <v>85</v>
      </c>
      <c r="KS1" s="232"/>
      <c r="KT1" s="232"/>
      <c r="KU1" s="232"/>
      <c r="KV1" s="227"/>
      <c r="KW1" s="32"/>
      <c r="KX1" s="247" t="s">
        <v>217</v>
      </c>
      <c r="KY1" s="248"/>
      <c r="KZ1" s="248"/>
      <c r="LA1" s="248"/>
      <c r="LB1" s="253"/>
      <c r="LC1" s="50"/>
      <c r="LD1" s="231" t="s">
        <v>86</v>
      </c>
      <c r="LE1" s="232"/>
      <c r="LF1" s="232"/>
      <c r="LG1" s="232"/>
      <c r="LH1" s="227"/>
      <c r="LI1" s="32"/>
      <c r="LJ1" s="263" t="s">
        <v>218</v>
      </c>
      <c r="LK1" s="264"/>
      <c r="LL1" s="264"/>
      <c r="LM1" s="264"/>
      <c r="LN1" s="265"/>
      <c r="LO1" s="50"/>
      <c r="LP1" s="231" t="s">
        <v>87</v>
      </c>
      <c r="LQ1" s="232"/>
      <c r="LR1" s="232"/>
      <c r="LS1" s="232"/>
      <c r="LT1" s="227"/>
      <c r="LU1" s="32"/>
      <c r="LV1" s="231" t="s">
        <v>88</v>
      </c>
      <c r="LW1" s="232"/>
      <c r="LX1" s="232"/>
      <c r="LY1" s="232"/>
      <c r="LZ1" s="227"/>
      <c r="MA1" s="50"/>
      <c r="MB1" s="231" t="s">
        <v>89</v>
      </c>
      <c r="MC1" s="232"/>
      <c r="MD1" s="232"/>
      <c r="ME1" s="232"/>
      <c r="MF1" s="227"/>
      <c r="MG1" s="32"/>
      <c r="MH1" s="247" t="s">
        <v>211</v>
      </c>
      <c r="MI1" s="248"/>
      <c r="MJ1" s="248"/>
      <c r="MK1" s="248"/>
      <c r="ML1" s="253"/>
      <c r="MM1" s="50"/>
      <c r="MN1" s="231" t="s">
        <v>90</v>
      </c>
      <c r="MO1" s="232"/>
      <c r="MP1" s="232"/>
      <c r="MQ1" s="232"/>
      <c r="MR1" s="227"/>
      <c r="MS1" s="32"/>
      <c r="MT1" s="247" t="s">
        <v>212</v>
      </c>
      <c r="MU1" s="248"/>
      <c r="MV1" s="248"/>
      <c r="MW1" s="248"/>
      <c r="MX1" s="253"/>
      <c r="MY1" s="50"/>
      <c r="MZ1" s="231" t="s">
        <v>91</v>
      </c>
      <c r="NA1" s="232"/>
      <c r="NB1" s="232"/>
      <c r="NC1" s="232"/>
      <c r="ND1" s="227"/>
      <c r="NE1" s="32"/>
      <c r="NF1" s="231" t="s">
        <v>92</v>
      </c>
      <c r="NG1" s="232"/>
      <c r="NH1" s="232"/>
      <c r="NI1" s="232"/>
      <c r="NJ1" s="227"/>
      <c r="NK1" s="32"/>
      <c r="NL1" s="263" t="s">
        <v>214</v>
      </c>
      <c r="NM1" s="264"/>
      <c r="NN1" s="264"/>
      <c r="NO1" s="264"/>
      <c r="NP1" s="265"/>
      <c r="NQ1" s="50"/>
      <c r="NR1" s="247" t="s">
        <v>214</v>
      </c>
      <c r="NS1" s="248"/>
      <c r="NT1" s="248"/>
      <c r="NU1" s="248"/>
      <c r="NV1" s="253"/>
      <c r="NW1" s="52"/>
    </row>
    <row r="2" spans="1:387" ht="18" customHeight="1">
      <c r="A2" s="246"/>
      <c r="B2" s="246"/>
      <c r="C2" s="246"/>
      <c r="D2" s="242">
        <v>44772.75</v>
      </c>
      <c r="E2" s="243"/>
      <c r="F2" s="243"/>
      <c r="G2" s="243"/>
      <c r="H2" s="240"/>
      <c r="I2" s="29"/>
      <c r="J2" s="233">
        <v>44779.666666666664</v>
      </c>
      <c r="K2" s="234"/>
      <c r="L2" s="234"/>
      <c r="M2" s="234"/>
      <c r="N2" s="227"/>
      <c r="O2" s="32"/>
      <c r="P2" s="233">
        <v>44788.666666666664</v>
      </c>
      <c r="Q2" s="234"/>
      <c r="R2" s="234"/>
      <c r="S2" s="234"/>
      <c r="T2" s="227"/>
      <c r="U2" s="32"/>
      <c r="V2" s="233">
        <v>44795.666666666664</v>
      </c>
      <c r="W2" s="234"/>
      <c r="X2" s="234"/>
      <c r="Y2" s="234"/>
      <c r="Z2" s="227"/>
      <c r="AA2" s="32"/>
      <c r="AB2" s="233">
        <v>44800.666666666664</v>
      </c>
      <c r="AC2" s="234"/>
      <c r="AD2" s="234"/>
      <c r="AE2" s="234"/>
      <c r="AF2" s="227"/>
      <c r="AG2" s="51"/>
      <c r="AH2" s="233">
        <v>44804.666666666664</v>
      </c>
      <c r="AI2" s="234"/>
      <c r="AJ2" s="234"/>
      <c r="AK2" s="234"/>
      <c r="AL2" s="227"/>
      <c r="AM2" s="32"/>
      <c r="AN2" s="233">
        <v>44807.666666666664</v>
      </c>
      <c r="AO2" s="234"/>
      <c r="AP2" s="234"/>
      <c r="AQ2" s="234"/>
      <c r="AR2" s="227"/>
      <c r="AS2" s="51"/>
      <c r="AT2" s="249">
        <v>44811.875</v>
      </c>
      <c r="AU2" s="250"/>
      <c r="AV2" s="250"/>
      <c r="AW2" s="250"/>
      <c r="AX2" s="253"/>
      <c r="AY2" s="32"/>
      <c r="AZ2" s="233">
        <v>44814.666666666664</v>
      </c>
      <c r="BA2" s="234"/>
      <c r="BB2" s="234"/>
      <c r="BC2" s="234"/>
      <c r="BD2" s="227"/>
      <c r="BE2" s="51"/>
      <c r="BF2" s="249">
        <v>44817.875</v>
      </c>
      <c r="BG2" s="250"/>
      <c r="BH2" s="250"/>
      <c r="BI2" s="250"/>
      <c r="BJ2" s="253"/>
      <c r="BK2" s="32"/>
      <c r="BL2" s="233">
        <v>44822.666666666664</v>
      </c>
      <c r="BM2" s="234"/>
      <c r="BN2" s="234"/>
      <c r="BO2" s="234"/>
      <c r="BP2" s="227"/>
      <c r="BQ2" s="32"/>
      <c r="BR2" s="233">
        <v>44835.666666666664</v>
      </c>
      <c r="BS2" s="234"/>
      <c r="BT2" s="234"/>
      <c r="BU2" s="234"/>
      <c r="BV2" s="227"/>
      <c r="BW2" s="51"/>
      <c r="BX2" s="249">
        <v>44838.875</v>
      </c>
      <c r="BY2" s="250"/>
      <c r="BZ2" s="250"/>
      <c r="CA2" s="250"/>
      <c r="CB2" s="253"/>
      <c r="CC2" s="32"/>
      <c r="CD2" s="233">
        <v>44842.666666666664</v>
      </c>
      <c r="CE2" s="234"/>
      <c r="CF2" s="234"/>
      <c r="CG2" s="234"/>
      <c r="CH2" s="227"/>
      <c r="CI2" s="51"/>
      <c r="CJ2" s="249">
        <v>44846.875</v>
      </c>
      <c r="CK2" s="250"/>
      <c r="CL2" s="250"/>
      <c r="CM2" s="250"/>
      <c r="CN2" s="253"/>
      <c r="CO2" s="32"/>
      <c r="CP2" s="233">
        <v>44850.729166666664</v>
      </c>
      <c r="CQ2" s="234"/>
      <c r="CR2" s="234"/>
      <c r="CS2" s="234"/>
      <c r="CT2" s="227"/>
      <c r="CU2" s="51"/>
      <c r="CV2" s="233">
        <v>44853.854166666664</v>
      </c>
      <c r="CW2" s="234"/>
      <c r="CX2" s="234"/>
      <c r="CY2" s="234"/>
      <c r="CZ2" s="227"/>
      <c r="DA2" s="32"/>
      <c r="DB2" s="233">
        <v>44856.5625</v>
      </c>
      <c r="DC2" s="234"/>
      <c r="DD2" s="234"/>
      <c r="DE2" s="234"/>
      <c r="DF2" s="227"/>
      <c r="DG2" s="32"/>
      <c r="DH2" s="249">
        <v>44860.875</v>
      </c>
      <c r="DI2" s="250"/>
      <c r="DJ2" s="250"/>
      <c r="DK2" s="250"/>
      <c r="DL2" s="253"/>
      <c r="DM2" s="51"/>
      <c r="DN2" s="233">
        <v>44863.864583333336</v>
      </c>
      <c r="DO2" s="234"/>
      <c r="DP2" s="234"/>
      <c r="DQ2" s="234"/>
      <c r="DR2" s="227"/>
      <c r="DS2" s="32"/>
      <c r="DT2" s="249">
        <v>44866.875</v>
      </c>
      <c r="DU2" s="250"/>
      <c r="DV2" s="250"/>
      <c r="DW2" s="250"/>
      <c r="DX2" s="253"/>
      <c r="DY2" s="32"/>
      <c r="DZ2" s="233">
        <v>44870.729166666664</v>
      </c>
      <c r="EA2" s="234"/>
      <c r="EB2" s="234"/>
      <c r="EC2" s="234"/>
      <c r="ED2" s="227"/>
      <c r="EE2" s="32"/>
      <c r="EF2" s="259">
        <v>44874.875</v>
      </c>
      <c r="EG2" s="260"/>
      <c r="EH2" s="260"/>
      <c r="EI2" s="260"/>
      <c r="EJ2" s="257"/>
      <c r="EK2" s="51"/>
      <c r="EL2" s="233">
        <v>44877.666666666664</v>
      </c>
      <c r="EM2" s="234"/>
      <c r="EN2" s="234"/>
      <c r="EO2" s="234"/>
      <c r="EP2" s="227"/>
      <c r="EQ2" s="32"/>
      <c r="ER2" s="259">
        <v>44915.666666666664</v>
      </c>
      <c r="ES2" s="260"/>
      <c r="ET2" s="260"/>
      <c r="EU2" s="260"/>
      <c r="EV2" s="257"/>
      <c r="EW2" s="32"/>
      <c r="EX2" s="233">
        <v>44921.666666666664</v>
      </c>
      <c r="EY2" s="234"/>
      <c r="EZ2" s="234"/>
      <c r="FA2" s="234"/>
      <c r="FB2" s="227"/>
      <c r="FC2" s="32"/>
      <c r="FD2" s="233">
        <v>44926.666666666664</v>
      </c>
      <c r="FE2" s="234"/>
      <c r="FF2" s="234"/>
      <c r="FG2" s="234"/>
      <c r="FH2" s="227"/>
      <c r="FI2" s="51"/>
      <c r="FJ2" s="233">
        <v>44928.666666666664</v>
      </c>
      <c r="FK2" s="234"/>
      <c r="FL2" s="234"/>
      <c r="FM2" s="234"/>
      <c r="FN2" s="227"/>
      <c r="FO2" s="32"/>
      <c r="FP2" s="267">
        <v>44933.875</v>
      </c>
      <c r="FQ2" s="268"/>
      <c r="FR2" s="268"/>
      <c r="FS2" s="268"/>
      <c r="FT2" s="265"/>
      <c r="FU2" s="32"/>
      <c r="FV2" s="259">
        <v>44935.666666666664</v>
      </c>
      <c r="FW2" s="260"/>
      <c r="FX2" s="260"/>
      <c r="FY2" s="260"/>
      <c r="FZ2" s="257"/>
      <c r="GA2" s="32"/>
      <c r="GB2" s="233">
        <v>44940.666666666664</v>
      </c>
      <c r="GC2" s="234"/>
      <c r="GD2" s="234"/>
      <c r="GE2" s="234"/>
      <c r="GF2" s="227"/>
      <c r="GG2" s="51"/>
      <c r="GH2" s="233">
        <v>44947.666666666664</v>
      </c>
      <c r="GI2" s="234"/>
      <c r="GJ2" s="234"/>
      <c r="GK2" s="234"/>
      <c r="GL2" s="227"/>
      <c r="GM2" s="51"/>
      <c r="GN2" s="259">
        <v>44949.666666666664</v>
      </c>
      <c r="GO2" s="260"/>
      <c r="GP2" s="260"/>
      <c r="GQ2" s="260"/>
      <c r="GR2" s="257"/>
      <c r="GS2" s="51"/>
      <c r="GT2" s="267">
        <v>44954.666666666664</v>
      </c>
      <c r="GU2" s="268"/>
      <c r="GV2" s="268"/>
      <c r="GW2" s="268"/>
      <c r="GX2" s="265"/>
      <c r="GY2" s="32"/>
      <c r="GZ2" s="259">
        <v>44956.666666666664</v>
      </c>
      <c r="HA2" s="260"/>
      <c r="HB2" s="260"/>
      <c r="HC2" s="260"/>
      <c r="HD2" s="257"/>
      <c r="HE2" s="32"/>
      <c r="HF2" s="233">
        <v>44961.666666666664</v>
      </c>
      <c r="HG2" s="234"/>
      <c r="HH2" s="234"/>
      <c r="HI2" s="234"/>
      <c r="HJ2" s="227"/>
      <c r="HK2" s="51"/>
      <c r="HL2" s="233">
        <v>44968.666666666664</v>
      </c>
      <c r="HM2" s="234"/>
      <c r="HN2" s="234"/>
      <c r="HO2" s="234"/>
      <c r="HP2" s="227"/>
      <c r="HQ2" s="32"/>
      <c r="HR2" s="249">
        <v>44971.875</v>
      </c>
      <c r="HS2" s="250"/>
      <c r="HT2" s="250"/>
      <c r="HU2" s="250"/>
      <c r="HV2" s="253"/>
      <c r="HW2" s="32"/>
      <c r="HX2" s="233">
        <v>44975.666666666664</v>
      </c>
      <c r="HY2" s="234"/>
      <c r="HZ2" s="234"/>
      <c r="IA2" s="234"/>
      <c r="IB2" s="227"/>
      <c r="IC2" s="51"/>
      <c r="ID2" s="233">
        <v>44982.666666666664</v>
      </c>
      <c r="IE2" s="234"/>
      <c r="IF2" s="234"/>
      <c r="IG2" s="234"/>
      <c r="IH2" s="227"/>
      <c r="II2" s="32"/>
      <c r="IJ2" s="259">
        <v>44983.666666666664</v>
      </c>
      <c r="IK2" s="260"/>
      <c r="IL2" s="260"/>
      <c r="IM2" s="260"/>
      <c r="IN2" s="257"/>
      <c r="IO2" s="32"/>
      <c r="IP2" s="267">
        <v>44986.666666666664</v>
      </c>
      <c r="IQ2" s="268"/>
      <c r="IR2" s="268"/>
      <c r="IS2" s="268"/>
      <c r="IT2" s="265"/>
      <c r="IU2" s="51"/>
      <c r="IV2" s="233">
        <v>44989.666666666664</v>
      </c>
      <c r="IW2" s="234"/>
      <c r="IX2" s="234"/>
      <c r="IY2" s="234"/>
      <c r="IZ2" s="227"/>
      <c r="JA2" s="51"/>
      <c r="JB2" s="249">
        <v>44992.875</v>
      </c>
      <c r="JC2" s="250"/>
      <c r="JD2" s="250"/>
      <c r="JE2" s="250"/>
      <c r="JF2" s="253"/>
      <c r="JG2" s="32"/>
      <c r="JH2" s="233">
        <v>44996.666666666664</v>
      </c>
      <c r="JI2" s="234"/>
      <c r="JJ2" s="234"/>
      <c r="JK2" s="234"/>
      <c r="JL2" s="227"/>
      <c r="JM2" s="51"/>
      <c r="JN2" s="233">
        <v>45003.666666666664</v>
      </c>
      <c r="JO2" s="234"/>
      <c r="JP2" s="234"/>
      <c r="JQ2" s="234"/>
      <c r="JR2" s="227"/>
      <c r="JS2" s="32"/>
      <c r="JT2" s="267">
        <v>45003.666666666664</v>
      </c>
      <c r="JU2" s="268"/>
      <c r="JV2" s="268"/>
      <c r="JW2" s="268"/>
      <c r="JX2" s="265"/>
      <c r="JY2" s="32"/>
      <c r="JZ2" s="233">
        <v>45017.666666666664</v>
      </c>
      <c r="KA2" s="234"/>
      <c r="KB2" s="234"/>
      <c r="KC2" s="234"/>
      <c r="KD2" s="227"/>
      <c r="KE2" s="51"/>
      <c r="KF2" s="233">
        <v>45024.666666666664</v>
      </c>
      <c r="KG2" s="234"/>
      <c r="KH2" s="234"/>
      <c r="KI2" s="234"/>
      <c r="KJ2" s="227"/>
      <c r="KK2" s="32"/>
      <c r="KL2" s="249">
        <v>45027.875</v>
      </c>
      <c r="KM2" s="250"/>
      <c r="KN2" s="250"/>
      <c r="KO2" s="250"/>
      <c r="KP2" s="253"/>
      <c r="KQ2" s="51"/>
      <c r="KR2" s="233">
        <v>45031.666666666664</v>
      </c>
      <c r="KS2" s="234"/>
      <c r="KT2" s="234"/>
      <c r="KU2" s="234"/>
      <c r="KV2" s="227"/>
      <c r="KW2" s="32"/>
      <c r="KX2" s="249">
        <v>45034.875</v>
      </c>
      <c r="KY2" s="250"/>
      <c r="KZ2" s="250"/>
      <c r="LA2" s="250"/>
      <c r="LB2" s="253"/>
      <c r="LC2" s="51"/>
      <c r="LD2" s="233">
        <v>45038.666666666664</v>
      </c>
      <c r="LE2" s="234"/>
      <c r="LF2" s="234"/>
      <c r="LG2" s="234"/>
      <c r="LH2" s="227"/>
      <c r="LI2" s="32"/>
      <c r="LJ2" s="267">
        <v>45038.666666666664</v>
      </c>
      <c r="LK2" s="268"/>
      <c r="LL2" s="268"/>
      <c r="LM2" s="268"/>
      <c r="LN2" s="265"/>
      <c r="LO2" s="51"/>
      <c r="LP2" s="233">
        <v>45041.666666666664</v>
      </c>
      <c r="LQ2" s="234"/>
      <c r="LR2" s="234"/>
      <c r="LS2" s="234"/>
      <c r="LT2" s="227"/>
      <c r="LU2" s="32"/>
      <c r="LV2" s="233">
        <v>45045.666666666664</v>
      </c>
      <c r="LW2" s="234"/>
      <c r="LX2" s="234"/>
      <c r="LY2" s="234"/>
      <c r="LZ2" s="227"/>
      <c r="MA2" s="51"/>
      <c r="MB2" s="233">
        <v>45052.666666666664</v>
      </c>
      <c r="MC2" s="234"/>
      <c r="MD2" s="234"/>
      <c r="ME2" s="234"/>
      <c r="MF2" s="227"/>
      <c r="MG2" s="32"/>
      <c r="MH2" s="249">
        <v>45055.875</v>
      </c>
      <c r="MI2" s="250"/>
      <c r="MJ2" s="250"/>
      <c r="MK2" s="250"/>
      <c r="ML2" s="253"/>
      <c r="MM2" s="51"/>
      <c r="MN2" s="233">
        <v>45059.666666666664</v>
      </c>
      <c r="MO2" s="234"/>
      <c r="MP2" s="234"/>
      <c r="MQ2" s="234"/>
      <c r="MR2" s="227"/>
      <c r="MS2" s="32"/>
      <c r="MT2" s="249">
        <v>45062.875</v>
      </c>
      <c r="MU2" s="250"/>
      <c r="MV2" s="250"/>
      <c r="MW2" s="250"/>
      <c r="MX2" s="253"/>
      <c r="MY2" s="51"/>
      <c r="MZ2" s="233">
        <v>45066.666666666664</v>
      </c>
      <c r="NA2" s="234"/>
      <c r="NB2" s="234"/>
      <c r="NC2" s="234"/>
      <c r="ND2" s="227"/>
      <c r="NE2" s="32"/>
      <c r="NF2" s="233">
        <v>45074.666666666664</v>
      </c>
      <c r="NG2" s="234"/>
      <c r="NH2" s="234"/>
      <c r="NI2" s="234"/>
      <c r="NJ2" s="227"/>
      <c r="NK2" s="32"/>
      <c r="NL2" s="267">
        <v>45080.666666666664</v>
      </c>
      <c r="NM2" s="268"/>
      <c r="NN2" s="268"/>
      <c r="NO2" s="268"/>
      <c r="NP2" s="265"/>
      <c r="NQ2" s="51"/>
      <c r="NR2" s="249">
        <v>45087.875</v>
      </c>
      <c r="NS2" s="250"/>
      <c r="NT2" s="250"/>
      <c r="NU2" s="250"/>
      <c r="NV2" s="253"/>
      <c r="NW2" s="52"/>
    </row>
    <row r="3" spans="1:387" ht="18" customHeight="1" thickBot="1">
      <c r="A3" s="246"/>
      <c r="B3" s="246"/>
      <c r="C3" s="246"/>
      <c r="D3" s="244" t="s">
        <v>307</v>
      </c>
      <c r="E3" s="245"/>
      <c r="F3" s="245"/>
      <c r="G3" s="245"/>
      <c r="H3" s="241"/>
      <c r="I3" s="29"/>
      <c r="J3" s="235" t="s">
        <v>225</v>
      </c>
      <c r="K3" s="236"/>
      <c r="L3" s="236"/>
      <c r="M3" s="236"/>
      <c r="N3" s="228"/>
      <c r="O3" s="32"/>
      <c r="P3" s="235" t="s">
        <v>60</v>
      </c>
      <c r="Q3" s="236"/>
      <c r="R3" s="236"/>
      <c r="S3" s="236"/>
      <c r="T3" s="228"/>
      <c r="U3" s="32"/>
      <c r="V3" s="235" t="s">
        <v>186</v>
      </c>
      <c r="W3" s="236"/>
      <c r="X3" s="236"/>
      <c r="Y3" s="236"/>
      <c r="Z3" s="228"/>
      <c r="AA3" s="32"/>
      <c r="AB3" s="235" t="s">
        <v>227</v>
      </c>
      <c r="AC3" s="236"/>
      <c r="AD3" s="236"/>
      <c r="AE3" s="236"/>
      <c r="AF3" s="228"/>
      <c r="AG3" s="50"/>
      <c r="AH3" s="235" t="s">
        <v>205</v>
      </c>
      <c r="AI3" s="236"/>
      <c r="AJ3" s="236"/>
      <c r="AK3" s="236"/>
      <c r="AL3" s="228"/>
      <c r="AM3" s="32"/>
      <c r="AN3" s="235" t="s">
        <v>189</v>
      </c>
      <c r="AO3" s="236"/>
      <c r="AP3" s="236"/>
      <c r="AQ3" s="236"/>
      <c r="AR3" s="228"/>
      <c r="AS3" s="50"/>
      <c r="AT3" s="251" t="s">
        <v>337</v>
      </c>
      <c r="AU3" s="252"/>
      <c r="AV3" s="252"/>
      <c r="AW3" s="252"/>
      <c r="AX3" s="254"/>
      <c r="AY3" s="32"/>
      <c r="AZ3" s="235" t="s">
        <v>204</v>
      </c>
      <c r="BA3" s="236"/>
      <c r="BB3" s="236"/>
      <c r="BC3" s="236"/>
      <c r="BD3" s="228"/>
      <c r="BE3" s="50"/>
      <c r="BF3" s="251" t="s">
        <v>340</v>
      </c>
      <c r="BG3" s="252"/>
      <c r="BH3" s="252"/>
      <c r="BI3" s="252"/>
      <c r="BJ3" s="254"/>
      <c r="BK3" s="32"/>
      <c r="BL3" s="235" t="s">
        <v>193</v>
      </c>
      <c r="BM3" s="236"/>
      <c r="BN3" s="236"/>
      <c r="BO3" s="236"/>
      <c r="BP3" s="228"/>
      <c r="BQ3" s="32"/>
      <c r="BR3" s="235" t="s">
        <v>187</v>
      </c>
      <c r="BS3" s="236"/>
      <c r="BT3" s="236"/>
      <c r="BU3" s="236"/>
      <c r="BV3" s="228"/>
      <c r="BW3" s="50"/>
      <c r="BX3" s="251" t="s">
        <v>344</v>
      </c>
      <c r="BY3" s="252"/>
      <c r="BZ3" s="252"/>
      <c r="CA3" s="252"/>
      <c r="CB3" s="254"/>
      <c r="CC3" s="32"/>
      <c r="CD3" s="235" t="s">
        <v>197</v>
      </c>
      <c r="CE3" s="236"/>
      <c r="CF3" s="236"/>
      <c r="CG3" s="236"/>
      <c r="CH3" s="228"/>
      <c r="CI3" s="50"/>
      <c r="CJ3" s="251" t="s">
        <v>350</v>
      </c>
      <c r="CK3" s="252"/>
      <c r="CL3" s="252"/>
      <c r="CM3" s="252"/>
      <c r="CN3" s="254"/>
      <c r="CO3" s="32"/>
      <c r="CP3" s="235" t="s">
        <v>185</v>
      </c>
      <c r="CQ3" s="236"/>
      <c r="CR3" s="236"/>
      <c r="CS3" s="236"/>
      <c r="CT3" s="228"/>
      <c r="CU3" s="50"/>
      <c r="CV3" s="235" t="s">
        <v>206</v>
      </c>
      <c r="CW3" s="236"/>
      <c r="CX3" s="236"/>
      <c r="CY3" s="236"/>
      <c r="CZ3" s="228"/>
      <c r="DA3" s="32"/>
      <c r="DB3" s="235" t="s">
        <v>354</v>
      </c>
      <c r="DC3" s="236"/>
      <c r="DD3" s="236"/>
      <c r="DE3" s="236"/>
      <c r="DF3" s="228"/>
      <c r="DG3" s="32"/>
      <c r="DH3" s="251" t="s">
        <v>355</v>
      </c>
      <c r="DI3" s="252"/>
      <c r="DJ3" s="252"/>
      <c r="DK3" s="252"/>
      <c r="DL3" s="254"/>
      <c r="DM3" s="50"/>
      <c r="DN3" s="235" t="s">
        <v>191</v>
      </c>
      <c r="DO3" s="236"/>
      <c r="DP3" s="236"/>
      <c r="DQ3" s="236"/>
      <c r="DR3" s="228"/>
      <c r="DS3" s="32"/>
      <c r="DT3" s="251" t="s">
        <v>356</v>
      </c>
      <c r="DU3" s="252"/>
      <c r="DV3" s="252"/>
      <c r="DW3" s="252"/>
      <c r="DX3" s="254"/>
      <c r="DY3" s="32"/>
      <c r="DZ3" s="235" t="s">
        <v>367</v>
      </c>
      <c r="EA3" s="236"/>
      <c r="EB3" s="236"/>
      <c r="EC3" s="236"/>
      <c r="ED3" s="228"/>
      <c r="EE3" s="32"/>
      <c r="EF3" s="261" t="s">
        <v>363</v>
      </c>
      <c r="EG3" s="262"/>
      <c r="EH3" s="262"/>
      <c r="EI3" s="262"/>
      <c r="EJ3" s="258"/>
      <c r="EK3" s="50"/>
      <c r="EL3" s="235" t="s">
        <v>374</v>
      </c>
      <c r="EM3" s="236"/>
      <c r="EN3" s="236"/>
      <c r="EO3" s="236"/>
      <c r="EP3" s="228"/>
      <c r="EQ3" s="32"/>
      <c r="ER3" s="261" t="s">
        <v>373</v>
      </c>
      <c r="ES3" s="262"/>
      <c r="ET3" s="262"/>
      <c r="EU3" s="262"/>
      <c r="EV3" s="258"/>
      <c r="EW3" s="32"/>
      <c r="EX3" s="235" t="s">
        <v>376</v>
      </c>
      <c r="EY3" s="236"/>
      <c r="EZ3" s="236"/>
      <c r="FA3" s="236"/>
      <c r="FB3" s="228"/>
      <c r="FC3" s="32"/>
      <c r="FD3" s="235" t="s">
        <v>196</v>
      </c>
      <c r="FE3" s="236"/>
      <c r="FF3" s="236"/>
      <c r="FG3" s="236"/>
      <c r="FH3" s="228"/>
      <c r="FI3" s="50"/>
      <c r="FJ3" s="235" t="s">
        <v>59</v>
      </c>
      <c r="FK3" s="236"/>
      <c r="FL3" s="236"/>
      <c r="FM3" s="236"/>
      <c r="FN3" s="228"/>
      <c r="FO3" s="32"/>
      <c r="FP3" s="269" t="s">
        <v>204</v>
      </c>
      <c r="FQ3" s="270"/>
      <c r="FR3" s="270"/>
      <c r="FS3" s="270"/>
      <c r="FT3" s="266"/>
      <c r="FU3" s="32"/>
      <c r="FV3" s="261"/>
      <c r="FW3" s="262"/>
      <c r="FX3" s="262"/>
      <c r="FY3" s="262"/>
      <c r="FZ3" s="258"/>
      <c r="GA3" s="32"/>
      <c r="GB3" s="235" t="s">
        <v>198</v>
      </c>
      <c r="GC3" s="236"/>
      <c r="GD3" s="236"/>
      <c r="GE3" s="236"/>
      <c r="GF3" s="228"/>
      <c r="GG3" s="50"/>
      <c r="GH3" s="235" t="s">
        <v>57</v>
      </c>
      <c r="GI3" s="236"/>
      <c r="GJ3" s="236"/>
      <c r="GK3" s="236"/>
      <c r="GL3" s="228"/>
      <c r="GM3" s="50"/>
      <c r="GN3" s="261"/>
      <c r="GO3" s="262"/>
      <c r="GP3" s="262"/>
      <c r="GQ3" s="262"/>
      <c r="GR3" s="258"/>
      <c r="GS3" s="50"/>
      <c r="GT3" s="269"/>
      <c r="GU3" s="270"/>
      <c r="GV3" s="270"/>
      <c r="GW3" s="270"/>
      <c r="GX3" s="266"/>
      <c r="GY3" s="32"/>
      <c r="GZ3" s="261"/>
      <c r="HA3" s="262"/>
      <c r="HB3" s="262"/>
      <c r="HC3" s="262"/>
      <c r="HD3" s="258"/>
      <c r="HE3" s="32"/>
      <c r="HF3" s="235" t="s">
        <v>190</v>
      </c>
      <c r="HG3" s="236"/>
      <c r="HH3" s="236"/>
      <c r="HI3" s="236"/>
      <c r="HJ3" s="228"/>
      <c r="HK3" s="50"/>
      <c r="HL3" s="235" t="s">
        <v>201</v>
      </c>
      <c r="HM3" s="236"/>
      <c r="HN3" s="236"/>
      <c r="HO3" s="236"/>
      <c r="HP3" s="228"/>
      <c r="HQ3" s="32"/>
      <c r="HR3" s="251"/>
      <c r="HS3" s="252"/>
      <c r="HT3" s="252"/>
      <c r="HU3" s="252"/>
      <c r="HV3" s="254"/>
      <c r="HW3" s="32"/>
      <c r="HX3" s="235" t="s">
        <v>202</v>
      </c>
      <c r="HY3" s="236"/>
      <c r="HZ3" s="236"/>
      <c r="IA3" s="236"/>
      <c r="IB3" s="228"/>
      <c r="IC3" s="50"/>
      <c r="ID3" s="235" t="s">
        <v>195</v>
      </c>
      <c r="IE3" s="236"/>
      <c r="IF3" s="236"/>
      <c r="IG3" s="236"/>
      <c r="IH3" s="228"/>
      <c r="II3" s="32"/>
      <c r="IJ3" s="261"/>
      <c r="IK3" s="262"/>
      <c r="IL3" s="262"/>
      <c r="IM3" s="262"/>
      <c r="IN3" s="258"/>
      <c r="IO3" s="32"/>
      <c r="IP3" s="269"/>
      <c r="IQ3" s="270"/>
      <c r="IR3" s="270"/>
      <c r="IS3" s="270"/>
      <c r="IT3" s="266"/>
      <c r="IU3" s="50"/>
      <c r="IV3" s="235" t="s">
        <v>199</v>
      </c>
      <c r="IW3" s="236"/>
      <c r="IX3" s="236"/>
      <c r="IY3" s="236"/>
      <c r="IZ3" s="228"/>
      <c r="JA3" s="50"/>
      <c r="JB3" s="251"/>
      <c r="JC3" s="252"/>
      <c r="JD3" s="252"/>
      <c r="JE3" s="252"/>
      <c r="JF3" s="254"/>
      <c r="JG3" s="32"/>
      <c r="JH3" s="235" t="s">
        <v>228</v>
      </c>
      <c r="JI3" s="236"/>
      <c r="JJ3" s="236"/>
      <c r="JK3" s="236"/>
      <c r="JL3" s="228"/>
      <c r="JM3" s="50"/>
      <c r="JN3" s="235" t="s">
        <v>226</v>
      </c>
      <c r="JO3" s="236"/>
      <c r="JP3" s="236"/>
      <c r="JQ3" s="236"/>
      <c r="JR3" s="228"/>
      <c r="JS3" s="32"/>
      <c r="JT3" s="269"/>
      <c r="JU3" s="270"/>
      <c r="JV3" s="270"/>
      <c r="JW3" s="270"/>
      <c r="JX3" s="266"/>
      <c r="JY3" s="32"/>
      <c r="JZ3" s="235" t="s">
        <v>200</v>
      </c>
      <c r="KA3" s="236"/>
      <c r="KB3" s="236"/>
      <c r="KC3" s="236"/>
      <c r="KD3" s="228"/>
      <c r="KE3" s="50"/>
      <c r="KF3" s="235" t="s">
        <v>188</v>
      </c>
      <c r="KG3" s="236"/>
      <c r="KH3" s="236"/>
      <c r="KI3" s="236"/>
      <c r="KJ3" s="228"/>
      <c r="KK3" s="32"/>
      <c r="KL3" s="251"/>
      <c r="KM3" s="252"/>
      <c r="KN3" s="252"/>
      <c r="KO3" s="252"/>
      <c r="KP3" s="254"/>
      <c r="KQ3" s="50"/>
      <c r="KR3" s="235" t="s">
        <v>58</v>
      </c>
      <c r="KS3" s="236"/>
      <c r="KT3" s="236"/>
      <c r="KU3" s="236"/>
      <c r="KV3" s="228"/>
      <c r="KW3" s="32"/>
      <c r="KX3" s="251"/>
      <c r="KY3" s="252"/>
      <c r="KZ3" s="252"/>
      <c r="LA3" s="252"/>
      <c r="LB3" s="254"/>
      <c r="LC3" s="50"/>
      <c r="LD3" s="235" t="s">
        <v>229</v>
      </c>
      <c r="LE3" s="236"/>
      <c r="LF3" s="236"/>
      <c r="LG3" s="236"/>
      <c r="LH3" s="228"/>
      <c r="LI3" s="32"/>
      <c r="LJ3" s="269"/>
      <c r="LK3" s="270"/>
      <c r="LL3" s="270"/>
      <c r="LM3" s="270"/>
      <c r="LN3" s="266"/>
      <c r="LO3" s="50"/>
      <c r="LP3" s="235" t="s">
        <v>207</v>
      </c>
      <c r="LQ3" s="236"/>
      <c r="LR3" s="236"/>
      <c r="LS3" s="236"/>
      <c r="LT3" s="228"/>
      <c r="LU3" s="32"/>
      <c r="LV3" s="235" t="s">
        <v>203</v>
      </c>
      <c r="LW3" s="236"/>
      <c r="LX3" s="236"/>
      <c r="LY3" s="236"/>
      <c r="LZ3" s="228"/>
      <c r="MA3" s="50"/>
      <c r="MB3" s="235" t="s">
        <v>194</v>
      </c>
      <c r="MC3" s="236"/>
      <c r="MD3" s="236"/>
      <c r="ME3" s="236"/>
      <c r="MF3" s="228"/>
      <c r="MG3" s="32"/>
      <c r="MH3" s="251"/>
      <c r="MI3" s="252"/>
      <c r="MJ3" s="252"/>
      <c r="MK3" s="252"/>
      <c r="ML3" s="254"/>
      <c r="MM3" s="50"/>
      <c r="MN3" s="235" t="s">
        <v>192</v>
      </c>
      <c r="MO3" s="236"/>
      <c r="MP3" s="236"/>
      <c r="MQ3" s="236"/>
      <c r="MR3" s="228"/>
      <c r="MS3" s="32"/>
      <c r="MT3" s="251"/>
      <c r="MU3" s="252"/>
      <c r="MV3" s="252"/>
      <c r="MW3" s="252"/>
      <c r="MX3" s="254"/>
      <c r="MY3" s="50"/>
      <c r="MZ3" s="235" t="s">
        <v>249</v>
      </c>
      <c r="NA3" s="236"/>
      <c r="NB3" s="236"/>
      <c r="NC3" s="236"/>
      <c r="ND3" s="228"/>
      <c r="NE3" s="32"/>
      <c r="NF3" s="235" t="s">
        <v>208</v>
      </c>
      <c r="NG3" s="236"/>
      <c r="NH3" s="236"/>
      <c r="NI3" s="236"/>
      <c r="NJ3" s="228"/>
      <c r="NK3" s="32"/>
      <c r="NL3" s="269"/>
      <c r="NM3" s="270"/>
      <c r="NN3" s="270"/>
      <c r="NO3" s="270"/>
      <c r="NP3" s="266"/>
      <c r="NQ3" s="50"/>
      <c r="NR3" s="251"/>
      <c r="NS3" s="252"/>
      <c r="NT3" s="252"/>
      <c r="NU3" s="252"/>
      <c r="NV3" s="254"/>
      <c r="NW3" s="52"/>
    </row>
    <row r="4" spans="1:387" ht="5.0999999999999996" customHeight="1" thickBot="1">
      <c r="A4" s="246"/>
      <c r="B4" s="246"/>
      <c r="C4" s="246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29" t="s">
        <v>181</v>
      </c>
      <c r="B5" s="237"/>
      <c r="C5" s="51"/>
      <c r="D5" s="229" t="s">
        <v>42</v>
      </c>
      <c r="E5" s="229"/>
      <c r="F5" s="229"/>
      <c r="G5" s="80" t="s">
        <v>43</v>
      </c>
      <c r="H5" s="81" t="s">
        <v>44</v>
      </c>
      <c r="I5" s="42"/>
      <c r="J5" s="229" t="s">
        <v>42</v>
      </c>
      <c r="K5" s="229"/>
      <c r="L5" s="229"/>
      <c r="M5" s="43" t="s">
        <v>43</v>
      </c>
      <c r="N5" s="44" t="s">
        <v>44</v>
      </c>
      <c r="O5" s="42"/>
      <c r="P5" s="229" t="s">
        <v>42</v>
      </c>
      <c r="Q5" s="229"/>
      <c r="R5" s="229"/>
      <c r="S5" s="43" t="s">
        <v>43</v>
      </c>
      <c r="T5" s="44" t="s">
        <v>44</v>
      </c>
      <c r="U5" s="42"/>
      <c r="V5" s="229" t="s">
        <v>42</v>
      </c>
      <c r="W5" s="229"/>
      <c r="X5" s="229"/>
      <c r="Y5" s="43" t="s">
        <v>43</v>
      </c>
      <c r="Z5" s="44" t="s">
        <v>44</v>
      </c>
      <c r="AA5" s="42"/>
      <c r="AB5" s="229" t="s">
        <v>42</v>
      </c>
      <c r="AC5" s="229"/>
      <c r="AD5" s="229"/>
      <c r="AE5" s="43" t="s">
        <v>43</v>
      </c>
      <c r="AF5" s="44" t="s">
        <v>44</v>
      </c>
      <c r="AG5" s="51"/>
      <c r="AH5" s="229" t="s">
        <v>42</v>
      </c>
      <c r="AI5" s="229"/>
      <c r="AJ5" s="229"/>
      <c r="AK5" s="47" t="s">
        <v>43</v>
      </c>
      <c r="AL5" s="48" t="s">
        <v>44</v>
      </c>
      <c r="AM5" s="42"/>
      <c r="AN5" s="229" t="s">
        <v>42</v>
      </c>
      <c r="AO5" s="229"/>
      <c r="AP5" s="229"/>
      <c r="AQ5" s="43" t="s">
        <v>43</v>
      </c>
      <c r="AR5" s="44" t="s">
        <v>44</v>
      </c>
      <c r="AS5" s="51"/>
      <c r="AT5" s="229" t="s">
        <v>42</v>
      </c>
      <c r="AU5" s="229"/>
      <c r="AV5" s="229"/>
      <c r="AW5" s="47" t="s">
        <v>43</v>
      </c>
      <c r="AX5" s="48" t="s">
        <v>44</v>
      </c>
      <c r="AY5" s="42"/>
      <c r="AZ5" s="230" t="s">
        <v>42</v>
      </c>
      <c r="BA5" s="229"/>
      <c r="BB5" s="229"/>
      <c r="BC5" s="47" t="s">
        <v>43</v>
      </c>
      <c r="BD5" s="44" t="s">
        <v>44</v>
      </c>
      <c r="BE5" s="51"/>
      <c r="BF5" s="229" t="s">
        <v>42</v>
      </c>
      <c r="BG5" s="229"/>
      <c r="BH5" s="229"/>
      <c r="BI5" s="47" t="s">
        <v>43</v>
      </c>
      <c r="BJ5" s="48" t="s">
        <v>44</v>
      </c>
      <c r="BK5" s="42"/>
      <c r="BL5" s="229" t="s">
        <v>42</v>
      </c>
      <c r="BM5" s="229"/>
      <c r="BN5" s="229"/>
      <c r="BO5" s="43" t="s">
        <v>43</v>
      </c>
      <c r="BP5" s="44" t="s">
        <v>44</v>
      </c>
      <c r="BQ5" s="42"/>
      <c r="BR5" s="229" t="s">
        <v>42</v>
      </c>
      <c r="BS5" s="229"/>
      <c r="BT5" s="229"/>
      <c r="BU5" s="43" t="s">
        <v>43</v>
      </c>
      <c r="BV5" s="44" t="s">
        <v>44</v>
      </c>
      <c r="BW5" s="51"/>
      <c r="BX5" s="229" t="s">
        <v>42</v>
      </c>
      <c r="BY5" s="229"/>
      <c r="BZ5" s="229"/>
      <c r="CA5" s="47" t="s">
        <v>43</v>
      </c>
      <c r="CB5" s="48" t="s">
        <v>44</v>
      </c>
      <c r="CC5" s="42"/>
      <c r="CD5" s="229" t="s">
        <v>42</v>
      </c>
      <c r="CE5" s="229"/>
      <c r="CF5" s="229"/>
      <c r="CG5" s="43" t="s">
        <v>43</v>
      </c>
      <c r="CH5" s="44" t="s">
        <v>44</v>
      </c>
      <c r="CI5" s="51"/>
      <c r="CJ5" s="229" t="s">
        <v>42</v>
      </c>
      <c r="CK5" s="229"/>
      <c r="CL5" s="229"/>
      <c r="CM5" s="47" t="s">
        <v>43</v>
      </c>
      <c r="CN5" s="48" t="s">
        <v>44</v>
      </c>
      <c r="CO5" s="42"/>
      <c r="CP5" s="229" t="s">
        <v>42</v>
      </c>
      <c r="CQ5" s="229"/>
      <c r="CR5" s="229"/>
      <c r="CS5" s="43" t="s">
        <v>43</v>
      </c>
      <c r="CT5" s="44" t="s">
        <v>44</v>
      </c>
      <c r="CU5" s="51"/>
      <c r="CV5" s="229" t="s">
        <v>42</v>
      </c>
      <c r="CW5" s="229"/>
      <c r="CX5" s="229"/>
      <c r="CY5" s="47" t="s">
        <v>43</v>
      </c>
      <c r="CZ5" s="48" t="s">
        <v>44</v>
      </c>
      <c r="DA5" s="42"/>
      <c r="DB5" s="229" t="s">
        <v>42</v>
      </c>
      <c r="DC5" s="229"/>
      <c r="DD5" s="229"/>
      <c r="DE5" s="43" t="s">
        <v>43</v>
      </c>
      <c r="DF5" s="44" t="s">
        <v>44</v>
      </c>
      <c r="DG5" s="42"/>
      <c r="DH5" s="229" t="s">
        <v>42</v>
      </c>
      <c r="DI5" s="229"/>
      <c r="DJ5" s="229"/>
      <c r="DK5" s="43" t="s">
        <v>43</v>
      </c>
      <c r="DL5" s="44" t="s">
        <v>44</v>
      </c>
      <c r="DM5" s="51"/>
      <c r="DN5" s="229" t="s">
        <v>42</v>
      </c>
      <c r="DO5" s="229"/>
      <c r="DP5" s="229"/>
      <c r="DQ5" s="47" t="s">
        <v>43</v>
      </c>
      <c r="DR5" s="48" t="s">
        <v>44</v>
      </c>
      <c r="DS5" s="42"/>
      <c r="DT5" s="229" t="s">
        <v>42</v>
      </c>
      <c r="DU5" s="229"/>
      <c r="DV5" s="229"/>
      <c r="DW5" s="43" t="s">
        <v>43</v>
      </c>
      <c r="DX5" s="44" t="s">
        <v>44</v>
      </c>
      <c r="DY5" s="42"/>
      <c r="DZ5" s="229" t="s">
        <v>42</v>
      </c>
      <c r="EA5" s="229"/>
      <c r="EB5" s="229"/>
      <c r="EC5" s="43" t="s">
        <v>43</v>
      </c>
      <c r="ED5" s="44" t="s">
        <v>44</v>
      </c>
      <c r="EE5" s="42"/>
      <c r="EF5" s="229" t="s">
        <v>42</v>
      </c>
      <c r="EG5" s="229"/>
      <c r="EH5" s="229"/>
      <c r="EI5" s="43" t="s">
        <v>43</v>
      </c>
      <c r="EJ5" s="44" t="s">
        <v>44</v>
      </c>
      <c r="EK5" s="51"/>
      <c r="EL5" s="229" t="s">
        <v>42</v>
      </c>
      <c r="EM5" s="229"/>
      <c r="EN5" s="229"/>
      <c r="EO5" s="47" t="s">
        <v>43</v>
      </c>
      <c r="EP5" s="48" t="s">
        <v>44</v>
      </c>
      <c r="EQ5" s="42"/>
      <c r="ER5" s="229" t="s">
        <v>42</v>
      </c>
      <c r="ES5" s="229"/>
      <c r="ET5" s="229"/>
      <c r="EU5" s="43" t="s">
        <v>43</v>
      </c>
      <c r="EV5" s="44" t="s">
        <v>44</v>
      </c>
      <c r="EW5" s="42"/>
      <c r="EX5" s="229" t="s">
        <v>42</v>
      </c>
      <c r="EY5" s="229"/>
      <c r="EZ5" s="229"/>
      <c r="FA5" s="43" t="s">
        <v>43</v>
      </c>
      <c r="FB5" s="44" t="s">
        <v>44</v>
      </c>
      <c r="FC5" s="42"/>
      <c r="FD5" s="229" t="s">
        <v>42</v>
      </c>
      <c r="FE5" s="229"/>
      <c r="FF5" s="229"/>
      <c r="FG5" s="43" t="s">
        <v>43</v>
      </c>
      <c r="FH5" s="44" t="s">
        <v>44</v>
      </c>
      <c r="FI5" s="51"/>
      <c r="FJ5" s="229" t="s">
        <v>42</v>
      </c>
      <c r="FK5" s="229"/>
      <c r="FL5" s="229"/>
      <c r="FM5" s="47" t="s">
        <v>43</v>
      </c>
      <c r="FN5" s="48" t="s">
        <v>44</v>
      </c>
      <c r="FO5" s="42"/>
      <c r="FP5" s="229" t="s">
        <v>42</v>
      </c>
      <c r="FQ5" s="229"/>
      <c r="FR5" s="229"/>
      <c r="FS5" s="43" t="s">
        <v>43</v>
      </c>
      <c r="FT5" s="44" t="s">
        <v>44</v>
      </c>
      <c r="FU5" s="42"/>
      <c r="FV5" s="229" t="s">
        <v>42</v>
      </c>
      <c r="FW5" s="229"/>
      <c r="FX5" s="229"/>
      <c r="FY5" s="43" t="s">
        <v>43</v>
      </c>
      <c r="FZ5" s="44" t="s">
        <v>44</v>
      </c>
      <c r="GA5" s="42"/>
      <c r="GB5" s="229" t="s">
        <v>42</v>
      </c>
      <c r="GC5" s="229"/>
      <c r="GD5" s="229"/>
      <c r="GE5" s="43" t="s">
        <v>43</v>
      </c>
      <c r="GF5" s="44" t="s">
        <v>44</v>
      </c>
      <c r="GG5" s="51"/>
      <c r="GH5" s="229" t="s">
        <v>42</v>
      </c>
      <c r="GI5" s="229"/>
      <c r="GJ5" s="229"/>
      <c r="GK5" s="47" t="s">
        <v>43</v>
      </c>
      <c r="GL5" s="48" t="s">
        <v>44</v>
      </c>
      <c r="GM5" s="51"/>
      <c r="GN5" s="229" t="s">
        <v>42</v>
      </c>
      <c r="GO5" s="229"/>
      <c r="GP5" s="229"/>
      <c r="GQ5" s="47" t="s">
        <v>43</v>
      </c>
      <c r="GR5" s="48" t="s">
        <v>44</v>
      </c>
      <c r="GS5" s="51"/>
      <c r="GT5" s="229" t="s">
        <v>42</v>
      </c>
      <c r="GU5" s="229"/>
      <c r="GV5" s="229"/>
      <c r="GW5" s="47" t="s">
        <v>43</v>
      </c>
      <c r="GX5" s="48" t="s">
        <v>44</v>
      </c>
      <c r="GY5" s="42"/>
      <c r="GZ5" s="229" t="s">
        <v>42</v>
      </c>
      <c r="HA5" s="229"/>
      <c r="HB5" s="229"/>
      <c r="HC5" s="43" t="s">
        <v>43</v>
      </c>
      <c r="HD5" s="44" t="s">
        <v>44</v>
      </c>
      <c r="HE5" s="42"/>
      <c r="HF5" s="229" t="s">
        <v>42</v>
      </c>
      <c r="HG5" s="229"/>
      <c r="HH5" s="229"/>
      <c r="HI5" s="43" t="s">
        <v>43</v>
      </c>
      <c r="HJ5" s="44" t="s">
        <v>44</v>
      </c>
      <c r="HK5" s="51"/>
      <c r="HL5" s="229" t="s">
        <v>42</v>
      </c>
      <c r="HM5" s="229"/>
      <c r="HN5" s="229"/>
      <c r="HO5" s="47" t="s">
        <v>43</v>
      </c>
      <c r="HP5" s="48" t="s">
        <v>44</v>
      </c>
      <c r="HQ5" s="42"/>
      <c r="HR5" s="229" t="s">
        <v>42</v>
      </c>
      <c r="HS5" s="229"/>
      <c r="HT5" s="229"/>
      <c r="HU5" s="43" t="s">
        <v>43</v>
      </c>
      <c r="HV5" s="44" t="s">
        <v>44</v>
      </c>
      <c r="HW5" s="42"/>
      <c r="HX5" s="229" t="s">
        <v>42</v>
      </c>
      <c r="HY5" s="229"/>
      <c r="HZ5" s="229"/>
      <c r="IA5" s="43" t="s">
        <v>43</v>
      </c>
      <c r="IB5" s="44" t="s">
        <v>44</v>
      </c>
      <c r="IC5" s="51"/>
      <c r="ID5" s="229" t="s">
        <v>42</v>
      </c>
      <c r="IE5" s="229"/>
      <c r="IF5" s="229"/>
      <c r="IG5" s="47" t="s">
        <v>43</v>
      </c>
      <c r="IH5" s="48" t="s">
        <v>44</v>
      </c>
      <c r="II5" s="42"/>
      <c r="IJ5" s="229" t="s">
        <v>42</v>
      </c>
      <c r="IK5" s="229"/>
      <c r="IL5" s="229"/>
      <c r="IM5" s="43" t="s">
        <v>43</v>
      </c>
      <c r="IN5" s="44" t="s">
        <v>44</v>
      </c>
      <c r="IO5" s="42"/>
      <c r="IP5" s="229" t="s">
        <v>42</v>
      </c>
      <c r="IQ5" s="229"/>
      <c r="IR5" s="229"/>
      <c r="IS5" s="43" t="s">
        <v>43</v>
      </c>
      <c r="IT5" s="44" t="s">
        <v>44</v>
      </c>
      <c r="IU5" s="51"/>
      <c r="IV5" s="229" t="s">
        <v>42</v>
      </c>
      <c r="IW5" s="229"/>
      <c r="IX5" s="229"/>
      <c r="IY5" s="47" t="s">
        <v>43</v>
      </c>
      <c r="IZ5" s="48" t="s">
        <v>44</v>
      </c>
      <c r="JA5" s="51"/>
      <c r="JB5" s="229" t="s">
        <v>42</v>
      </c>
      <c r="JC5" s="229"/>
      <c r="JD5" s="229"/>
      <c r="JE5" s="47" t="s">
        <v>43</v>
      </c>
      <c r="JF5" s="48" t="s">
        <v>44</v>
      </c>
      <c r="JG5" s="42"/>
      <c r="JH5" s="229" t="s">
        <v>42</v>
      </c>
      <c r="JI5" s="229"/>
      <c r="JJ5" s="229"/>
      <c r="JK5" s="43" t="s">
        <v>43</v>
      </c>
      <c r="JL5" s="44" t="s">
        <v>44</v>
      </c>
      <c r="JM5" s="51"/>
      <c r="JN5" s="229" t="s">
        <v>42</v>
      </c>
      <c r="JO5" s="229"/>
      <c r="JP5" s="229"/>
      <c r="JQ5" s="47" t="s">
        <v>43</v>
      </c>
      <c r="JR5" s="48" t="s">
        <v>44</v>
      </c>
      <c r="JS5" s="42"/>
      <c r="JT5" s="229" t="s">
        <v>42</v>
      </c>
      <c r="JU5" s="229"/>
      <c r="JV5" s="229"/>
      <c r="JW5" s="43" t="s">
        <v>43</v>
      </c>
      <c r="JX5" s="44" t="s">
        <v>44</v>
      </c>
      <c r="JY5" s="42"/>
      <c r="JZ5" s="229" t="s">
        <v>42</v>
      </c>
      <c r="KA5" s="229"/>
      <c r="KB5" s="229"/>
      <c r="KC5" s="43" t="s">
        <v>43</v>
      </c>
      <c r="KD5" s="44" t="s">
        <v>44</v>
      </c>
      <c r="KE5" s="51"/>
      <c r="KF5" s="229" t="s">
        <v>42</v>
      </c>
      <c r="KG5" s="229"/>
      <c r="KH5" s="229"/>
      <c r="KI5" s="47" t="s">
        <v>43</v>
      </c>
      <c r="KJ5" s="48" t="s">
        <v>44</v>
      </c>
      <c r="KK5" s="42"/>
      <c r="KL5" s="229" t="s">
        <v>42</v>
      </c>
      <c r="KM5" s="229"/>
      <c r="KN5" s="229"/>
      <c r="KO5" s="43" t="s">
        <v>43</v>
      </c>
      <c r="KP5" s="44" t="s">
        <v>44</v>
      </c>
      <c r="KQ5" s="51"/>
      <c r="KR5" s="229" t="s">
        <v>42</v>
      </c>
      <c r="KS5" s="229"/>
      <c r="KT5" s="229"/>
      <c r="KU5" s="47" t="s">
        <v>43</v>
      </c>
      <c r="KV5" s="48" t="s">
        <v>44</v>
      </c>
      <c r="KW5" s="42"/>
      <c r="KX5" s="229" t="s">
        <v>42</v>
      </c>
      <c r="KY5" s="229"/>
      <c r="KZ5" s="229"/>
      <c r="LA5" s="43" t="s">
        <v>43</v>
      </c>
      <c r="LB5" s="44" t="s">
        <v>44</v>
      </c>
      <c r="LC5" s="51"/>
      <c r="LD5" s="229" t="s">
        <v>42</v>
      </c>
      <c r="LE5" s="229"/>
      <c r="LF5" s="229"/>
      <c r="LG5" s="47" t="s">
        <v>43</v>
      </c>
      <c r="LH5" s="48" t="s">
        <v>44</v>
      </c>
      <c r="LI5" s="42"/>
      <c r="LJ5" s="229" t="s">
        <v>42</v>
      </c>
      <c r="LK5" s="229"/>
      <c r="LL5" s="229"/>
      <c r="LM5" s="43" t="s">
        <v>43</v>
      </c>
      <c r="LN5" s="44" t="s">
        <v>44</v>
      </c>
      <c r="LO5" s="51"/>
      <c r="LP5" s="229" t="s">
        <v>42</v>
      </c>
      <c r="LQ5" s="229"/>
      <c r="LR5" s="229"/>
      <c r="LS5" s="47" t="s">
        <v>43</v>
      </c>
      <c r="LT5" s="48" t="s">
        <v>44</v>
      </c>
      <c r="LU5" s="42"/>
      <c r="LV5" s="229" t="s">
        <v>42</v>
      </c>
      <c r="LW5" s="229"/>
      <c r="LX5" s="229"/>
      <c r="LY5" s="43" t="s">
        <v>43</v>
      </c>
      <c r="LZ5" s="44" t="s">
        <v>44</v>
      </c>
      <c r="MA5" s="51"/>
      <c r="MB5" s="229" t="s">
        <v>42</v>
      </c>
      <c r="MC5" s="229"/>
      <c r="MD5" s="229"/>
      <c r="ME5" s="47" t="s">
        <v>43</v>
      </c>
      <c r="MF5" s="48" t="s">
        <v>44</v>
      </c>
      <c r="MG5" s="42"/>
      <c r="MH5" s="229" t="s">
        <v>42</v>
      </c>
      <c r="MI5" s="229"/>
      <c r="MJ5" s="229"/>
      <c r="MK5" s="43" t="s">
        <v>43</v>
      </c>
      <c r="ML5" s="44" t="s">
        <v>44</v>
      </c>
      <c r="MM5" s="51"/>
      <c r="MN5" s="229" t="s">
        <v>42</v>
      </c>
      <c r="MO5" s="229"/>
      <c r="MP5" s="229"/>
      <c r="MQ5" s="47" t="s">
        <v>43</v>
      </c>
      <c r="MR5" s="48" t="s">
        <v>44</v>
      </c>
      <c r="MS5" s="42"/>
      <c r="MT5" s="229" t="s">
        <v>42</v>
      </c>
      <c r="MU5" s="229"/>
      <c r="MV5" s="229"/>
      <c r="MW5" s="43" t="s">
        <v>43</v>
      </c>
      <c r="MX5" s="44" t="s">
        <v>44</v>
      </c>
      <c r="MY5" s="51"/>
      <c r="MZ5" s="229" t="s">
        <v>42</v>
      </c>
      <c r="NA5" s="229"/>
      <c r="NB5" s="229"/>
      <c r="NC5" s="47" t="s">
        <v>43</v>
      </c>
      <c r="ND5" s="48" t="s">
        <v>44</v>
      </c>
      <c r="NE5" s="42"/>
      <c r="NF5" s="230" t="s">
        <v>42</v>
      </c>
      <c r="NG5" s="229"/>
      <c r="NH5" s="229"/>
      <c r="NI5" s="43" t="s">
        <v>43</v>
      </c>
      <c r="NJ5" s="44" t="s">
        <v>44</v>
      </c>
      <c r="NK5" s="42"/>
      <c r="NL5" s="230" t="s">
        <v>42</v>
      </c>
      <c r="NM5" s="229"/>
      <c r="NN5" s="229"/>
      <c r="NO5" s="43" t="s">
        <v>43</v>
      </c>
      <c r="NP5" s="44" t="s">
        <v>44</v>
      </c>
      <c r="NQ5" s="51"/>
      <c r="NR5" s="229" t="s">
        <v>42</v>
      </c>
      <c r="NS5" s="229"/>
      <c r="NT5" s="229"/>
      <c r="NU5" s="47" t="s">
        <v>43</v>
      </c>
      <c r="NV5" s="48" t="s">
        <v>44</v>
      </c>
      <c r="NW5" s="54"/>
    </row>
    <row r="6" spans="1:387" ht="15" customHeight="1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273</v>
      </c>
      <c r="H6" s="181" t="s">
        <v>260</v>
      </c>
      <c r="I6" s="25"/>
      <c r="J6" s="186">
        <v>0</v>
      </c>
      <c r="K6" s="186" t="s">
        <v>0</v>
      </c>
      <c r="L6" s="186">
        <v>2</v>
      </c>
      <c r="M6" s="186" t="s">
        <v>271</v>
      </c>
      <c r="N6" s="187" t="s">
        <v>257</v>
      </c>
      <c r="O6" s="149"/>
      <c r="P6" s="168">
        <v>2</v>
      </c>
      <c r="Q6" s="169" t="s">
        <v>0</v>
      </c>
      <c r="R6" s="168">
        <v>0</v>
      </c>
      <c r="S6" s="186" t="s">
        <v>275</v>
      </c>
      <c r="T6" s="187" t="s">
        <v>271</v>
      </c>
      <c r="U6" s="156"/>
      <c r="V6" s="168">
        <v>1</v>
      </c>
      <c r="W6" s="169" t="s">
        <v>0</v>
      </c>
      <c r="X6" s="168">
        <v>3</v>
      </c>
      <c r="Y6" s="186" t="s">
        <v>270</v>
      </c>
      <c r="Z6" s="187" t="s">
        <v>271</v>
      </c>
      <c r="AA6" s="156"/>
      <c r="AB6" s="168">
        <v>3</v>
      </c>
      <c r="AC6" s="169" t="s">
        <v>0</v>
      </c>
      <c r="AD6" s="168">
        <v>0</v>
      </c>
      <c r="AE6" s="196" t="s">
        <v>275</v>
      </c>
      <c r="AF6" s="194" t="s">
        <v>271</v>
      </c>
      <c r="AG6" s="156"/>
      <c r="AH6" s="168">
        <v>3</v>
      </c>
      <c r="AI6" s="169" t="s">
        <v>0</v>
      </c>
      <c r="AJ6" s="168">
        <v>1</v>
      </c>
      <c r="AK6" s="186" t="s">
        <v>271</v>
      </c>
      <c r="AL6" s="187" t="s">
        <v>275</v>
      </c>
      <c r="AM6" s="156"/>
      <c r="AN6" s="168">
        <v>0</v>
      </c>
      <c r="AO6" s="169" t="s">
        <v>0</v>
      </c>
      <c r="AP6" s="168">
        <v>3</v>
      </c>
      <c r="AQ6" s="186" t="s">
        <v>273</v>
      </c>
      <c r="AR6" s="187" t="s">
        <v>271</v>
      </c>
      <c r="AS6" s="156"/>
      <c r="AT6" s="168">
        <v>2</v>
      </c>
      <c r="AU6" s="169" t="s">
        <v>0</v>
      </c>
      <c r="AV6" s="168">
        <v>2</v>
      </c>
      <c r="AW6" s="186" t="s">
        <v>271</v>
      </c>
      <c r="AX6" s="187" t="s">
        <v>270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271</v>
      </c>
      <c r="BJ6" s="187" t="s">
        <v>275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271</v>
      </c>
      <c r="BV6" s="187" t="s">
        <v>272</v>
      </c>
      <c r="BW6" s="156"/>
      <c r="BX6" s="168">
        <v>3</v>
      </c>
      <c r="BY6" s="169" t="s">
        <v>0</v>
      </c>
      <c r="BZ6" s="168">
        <v>0</v>
      </c>
      <c r="CA6" s="169" t="s">
        <v>272</v>
      </c>
      <c r="CB6" s="170" t="s">
        <v>271</v>
      </c>
      <c r="CC6" s="156"/>
      <c r="CD6" s="168">
        <v>2</v>
      </c>
      <c r="CE6" s="169" t="s">
        <v>0</v>
      </c>
      <c r="CF6" s="168">
        <v>4</v>
      </c>
      <c r="CG6" s="186" t="s">
        <v>273</v>
      </c>
      <c r="CH6" s="187" t="s">
        <v>271</v>
      </c>
      <c r="CI6" s="156"/>
      <c r="CJ6" s="168">
        <v>0</v>
      </c>
      <c r="CK6" s="169" t="s">
        <v>0</v>
      </c>
      <c r="CL6" s="168">
        <v>3</v>
      </c>
      <c r="CM6" s="186" t="s">
        <v>273</v>
      </c>
      <c r="CN6" s="187" t="s">
        <v>272</v>
      </c>
      <c r="CO6" s="156"/>
      <c r="CP6" s="168">
        <v>4</v>
      </c>
      <c r="CQ6" s="169" t="s">
        <v>0</v>
      </c>
      <c r="CR6" s="168">
        <v>3</v>
      </c>
      <c r="CS6" s="186" t="s">
        <v>272</v>
      </c>
      <c r="CT6" s="187" t="s">
        <v>271</v>
      </c>
      <c r="CU6" s="156"/>
      <c r="CV6" s="168">
        <v>3</v>
      </c>
      <c r="CW6" s="169" t="s">
        <v>0</v>
      </c>
      <c r="CX6" s="168">
        <v>0</v>
      </c>
      <c r="CY6" s="186" t="s">
        <v>271</v>
      </c>
      <c r="CZ6" s="187" t="s">
        <v>270</v>
      </c>
      <c r="DA6" s="156"/>
      <c r="DB6" s="168">
        <v>1</v>
      </c>
      <c r="DC6" s="169" t="s">
        <v>0</v>
      </c>
      <c r="DD6" s="168">
        <v>4</v>
      </c>
      <c r="DE6" s="186" t="s">
        <v>273</v>
      </c>
      <c r="DF6" s="187" t="s">
        <v>271</v>
      </c>
      <c r="DG6" s="156"/>
      <c r="DH6" s="168">
        <v>2</v>
      </c>
      <c r="DI6" s="169" t="s">
        <v>0</v>
      </c>
      <c r="DJ6" s="168">
        <v>2</v>
      </c>
      <c r="DK6" s="186" t="s">
        <v>271</v>
      </c>
      <c r="DL6" s="187" t="s">
        <v>260</v>
      </c>
      <c r="DM6" s="156"/>
      <c r="DN6" s="168">
        <v>2</v>
      </c>
      <c r="DO6" s="169" t="s">
        <v>0</v>
      </c>
      <c r="DP6" s="168">
        <v>0</v>
      </c>
      <c r="DQ6" s="186" t="s">
        <v>270</v>
      </c>
      <c r="DR6" s="187" t="s">
        <v>260</v>
      </c>
      <c r="DS6" s="156"/>
      <c r="DT6" s="168">
        <v>2</v>
      </c>
      <c r="DU6" s="169" t="s">
        <v>0</v>
      </c>
      <c r="DV6" s="168">
        <v>1</v>
      </c>
      <c r="DW6" s="186" t="s">
        <v>273</v>
      </c>
      <c r="DX6" s="187" t="s">
        <v>270</v>
      </c>
      <c r="DY6" s="156"/>
      <c r="DZ6" s="168">
        <v>0</v>
      </c>
      <c r="EA6" s="169" t="s">
        <v>0</v>
      </c>
      <c r="EB6" s="168">
        <v>2</v>
      </c>
      <c r="EC6" s="186" t="s">
        <v>273</v>
      </c>
      <c r="ED6" s="187" t="s">
        <v>271</v>
      </c>
      <c r="EE6" s="156"/>
      <c r="EF6" s="168">
        <v>3</v>
      </c>
      <c r="EG6" s="169" t="s">
        <v>0</v>
      </c>
      <c r="EH6" s="168">
        <v>0</v>
      </c>
      <c r="EI6" s="169" t="s">
        <v>273</v>
      </c>
      <c r="EJ6" s="170" t="s">
        <v>270</v>
      </c>
      <c r="EK6" s="156"/>
      <c r="EL6" s="168">
        <v>3</v>
      </c>
      <c r="EM6" s="169" t="s">
        <v>0</v>
      </c>
      <c r="EN6" s="168">
        <v>1</v>
      </c>
      <c r="EO6" s="186" t="s">
        <v>270</v>
      </c>
      <c r="EP6" s="187" t="s">
        <v>257</v>
      </c>
      <c r="EQ6" s="156"/>
      <c r="ER6" s="168">
        <v>1</v>
      </c>
      <c r="ES6" s="169" t="s">
        <v>0</v>
      </c>
      <c r="ET6" s="168">
        <v>2</v>
      </c>
      <c r="EU6" s="186" t="s">
        <v>273</v>
      </c>
      <c r="EV6" s="187" t="s">
        <v>270</v>
      </c>
      <c r="EW6" s="156"/>
      <c r="EX6" s="168">
        <v>1</v>
      </c>
      <c r="EY6" s="169" t="s">
        <v>0</v>
      </c>
      <c r="EZ6" s="168">
        <v>3</v>
      </c>
      <c r="FA6" s="186" t="s">
        <v>273</v>
      </c>
      <c r="FB6" s="187" t="s">
        <v>271</v>
      </c>
      <c r="FC6" s="156"/>
      <c r="FD6" s="168">
        <v>4</v>
      </c>
      <c r="FE6" s="169" t="s">
        <v>0</v>
      </c>
      <c r="FF6" s="168">
        <v>1</v>
      </c>
      <c r="FG6" s="186" t="s">
        <v>273</v>
      </c>
      <c r="FH6" s="187" t="s">
        <v>257</v>
      </c>
      <c r="FI6" s="156"/>
      <c r="FJ6" s="168">
        <v>1</v>
      </c>
      <c r="FK6" s="169" t="s">
        <v>0</v>
      </c>
      <c r="FL6" s="168">
        <v>2</v>
      </c>
      <c r="FM6" s="186" t="s">
        <v>273</v>
      </c>
      <c r="FN6" s="187" t="s">
        <v>271</v>
      </c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326</v>
      </c>
      <c r="NV6" s="187" t="s">
        <v>326</v>
      </c>
      <c r="NW6" s="164"/>
    </row>
    <row r="7" spans="1:387" ht="15" customHeight="1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271</v>
      </c>
      <c r="H7" s="175" t="s">
        <v>260</v>
      </c>
      <c r="I7" s="25"/>
      <c r="J7" s="188">
        <v>0</v>
      </c>
      <c r="K7" s="188" t="s">
        <v>0</v>
      </c>
      <c r="L7" s="188">
        <v>2</v>
      </c>
      <c r="M7" s="186" t="s">
        <v>271</v>
      </c>
      <c r="N7" s="187" t="s">
        <v>260</v>
      </c>
      <c r="O7" s="149"/>
      <c r="P7" s="126">
        <v>4</v>
      </c>
      <c r="Q7" s="131" t="s">
        <v>0</v>
      </c>
      <c r="R7" s="126">
        <v>0</v>
      </c>
      <c r="S7" s="186" t="s">
        <v>271</v>
      </c>
      <c r="T7" s="187" t="s">
        <v>260</v>
      </c>
      <c r="U7" s="156"/>
      <c r="V7" s="126">
        <v>1</v>
      </c>
      <c r="W7" s="131" t="s">
        <v>0</v>
      </c>
      <c r="X7" s="126">
        <v>2</v>
      </c>
      <c r="Y7" s="186" t="s">
        <v>271</v>
      </c>
      <c r="Z7" s="187" t="s">
        <v>260</v>
      </c>
      <c r="AA7" s="156"/>
      <c r="AB7" s="126">
        <v>4</v>
      </c>
      <c r="AC7" s="131" t="s">
        <v>0</v>
      </c>
      <c r="AD7" s="126">
        <v>0</v>
      </c>
      <c r="AE7" s="193" t="s">
        <v>271</v>
      </c>
      <c r="AF7" s="194" t="s">
        <v>275</v>
      </c>
      <c r="AG7" s="156"/>
      <c r="AH7" s="126">
        <v>2</v>
      </c>
      <c r="AI7" s="131" t="s">
        <v>0</v>
      </c>
      <c r="AJ7" s="126">
        <v>1</v>
      </c>
      <c r="AK7" s="186" t="s">
        <v>335</v>
      </c>
      <c r="AL7" s="187" t="s">
        <v>275</v>
      </c>
      <c r="AM7" s="156"/>
      <c r="AN7" s="126">
        <v>1</v>
      </c>
      <c r="AO7" s="131" t="s">
        <v>0</v>
      </c>
      <c r="AP7" s="126">
        <v>3</v>
      </c>
      <c r="AQ7" s="186" t="s">
        <v>271</v>
      </c>
      <c r="AR7" s="187" t="s">
        <v>260</v>
      </c>
      <c r="AS7" s="156"/>
      <c r="AT7" s="126">
        <v>1</v>
      </c>
      <c r="AU7" s="131" t="s">
        <v>0</v>
      </c>
      <c r="AV7" s="126">
        <v>1</v>
      </c>
      <c r="AW7" s="186" t="s">
        <v>273</v>
      </c>
      <c r="AX7" s="187" t="s">
        <v>271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271</v>
      </c>
      <c r="BJ7" s="187" t="s">
        <v>273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275</v>
      </c>
      <c r="BV7" s="187" t="s">
        <v>271</v>
      </c>
      <c r="BW7" s="156"/>
      <c r="BX7" s="126"/>
      <c r="BY7" s="131" t="s">
        <v>0</v>
      </c>
      <c r="BZ7" s="126"/>
      <c r="CA7" s="186" t="s">
        <v>326</v>
      </c>
      <c r="CB7" s="187" t="s">
        <v>326</v>
      </c>
      <c r="CC7" s="156"/>
      <c r="CD7" s="126">
        <v>2</v>
      </c>
      <c r="CE7" s="131" t="s">
        <v>0</v>
      </c>
      <c r="CF7" s="126">
        <v>2</v>
      </c>
      <c r="CG7" s="186" t="s">
        <v>271</v>
      </c>
      <c r="CH7" s="187" t="s">
        <v>275</v>
      </c>
      <c r="CI7" s="156"/>
      <c r="CJ7" s="126">
        <v>1</v>
      </c>
      <c r="CK7" s="131" t="s">
        <v>0</v>
      </c>
      <c r="CL7" s="126">
        <v>2</v>
      </c>
      <c r="CM7" s="186" t="s">
        <v>273</v>
      </c>
      <c r="CN7" s="187" t="s">
        <v>272</v>
      </c>
      <c r="CO7" s="156"/>
      <c r="CP7" s="126">
        <v>1</v>
      </c>
      <c r="CQ7" s="131" t="s">
        <v>0</v>
      </c>
      <c r="CR7" s="126">
        <v>5</v>
      </c>
      <c r="CS7" s="186" t="s">
        <v>315</v>
      </c>
      <c r="CT7" s="187" t="s">
        <v>314</v>
      </c>
      <c r="CU7" s="156"/>
      <c r="CV7" s="126">
        <v>1</v>
      </c>
      <c r="CW7" s="131" t="s">
        <v>0</v>
      </c>
      <c r="CX7" s="126">
        <v>1</v>
      </c>
      <c r="CY7" s="186" t="s">
        <v>270</v>
      </c>
      <c r="CZ7" s="187" t="s">
        <v>271</v>
      </c>
      <c r="DA7" s="156"/>
      <c r="DB7" s="126">
        <v>0</v>
      </c>
      <c r="DC7" s="131" t="s">
        <v>0</v>
      </c>
      <c r="DD7" s="126">
        <v>1</v>
      </c>
      <c r="DE7" s="186" t="s">
        <v>271</v>
      </c>
      <c r="DF7" s="187" t="s">
        <v>260</v>
      </c>
      <c r="DG7" s="156"/>
      <c r="DH7" s="126">
        <v>1</v>
      </c>
      <c r="DI7" s="131" t="s">
        <v>0</v>
      </c>
      <c r="DJ7" s="126">
        <v>1</v>
      </c>
      <c r="DK7" s="186" t="s">
        <v>273</v>
      </c>
      <c r="DL7" s="187" t="s">
        <v>271</v>
      </c>
      <c r="DM7" s="156"/>
      <c r="DN7" s="126">
        <v>2</v>
      </c>
      <c r="DO7" s="131" t="s">
        <v>0</v>
      </c>
      <c r="DP7" s="126">
        <v>1</v>
      </c>
      <c r="DQ7" s="186" t="s">
        <v>273</v>
      </c>
      <c r="DR7" s="187" t="s">
        <v>257</v>
      </c>
      <c r="DS7" s="156"/>
      <c r="DT7" s="126">
        <v>0</v>
      </c>
      <c r="DU7" s="131" t="s">
        <v>0</v>
      </c>
      <c r="DV7" s="126">
        <v>0</v>
      </c>
      <c r="DW7" s="186" t="s">
        <v>326</v>
      </c>
      <c r="DX7" s="187" t="s">
        <v>326</v>
      </c>
      <c r="DY7" s="156"/>
      <c r="DZ7" s="126">
        <v>1</v>
      </c>
      <c r="EA7" s="131" t="s">
        <v>0</v>
      </c>
      <c r="EB7" s="126">
        <v>1</v>
      </c>
      <c r="EC7" s="186" t="s">
        <v>271</v>
      </c>
      <c r="ED7" s="187" t="s">
        <v>368</v>
      </c>
      <c r="EE7" s="156"/>
      <c r="EF7" s="126">
        <v>2</v>
      </c>
      <c r="EG7" s="131" t="s">
        <v>0</v>
      </c>
      <c r="EH7" s="126">
        <v>0</v>
      </c>
      <c r="EI7" s="131" t="s">
        <v>270</v>
      </c>
      <c r="EJ7" s="170" t="s">
        <v>255</v>
      </c>
      <c r="EK7" s="156"/>
      <c r="EL7" s="126">
        <v>1</v>
      </c>
      <c r="EM7" s="131" t="s">
        <v>0</v>
      </c>
      <c r="EN7" s="126">
        <v>0</v>
      </c>
      <c r="EO7" s="186" t="s">
        <v>273</v>
      </c>
      <c r="EP7" s="187" t="s">
        <v>260</v>
      </c>
      <c r="EQ7" s="156"/>
      <c r="ER7" s="126">
        <v>1</v>
      </c>
      <c r="ES7" s="131" t="s">
        <v>0</v>
      </c>
      <c r="ET7" s="126">
        <v>1</v>
      </c>
      <c r="EU7" s="186" t="s">
        <v>271</v>
      </c>
      <c r="EV7" s="187" t="s">
        <v>314</v>
      </c>
      <c r="EW7" s="156"/>
      <c r="EX7" s="126">
        <v>0</v>
      </c>
      <c r="EY7" s="131" t="s">
        <v>0</v>
      </c>
      <c r="EZ7" s="126">
        <v>2</v>
      </c>
      <c r="FA7" s="186" t="s">
        <v>273</v>
      </c>
      <c r="FB7" s="187" t="s">
        <v>260</v>
      </c>
      <c r="FC7" s="156"/>
      <c r="FD7" s="126"/>
      <c r="FE7" s="131" t="s">
        <v>0</v>
      </c>
      <c r="FF7" s="126"/>
      <c r="FG7" s="186" t="s">
        <v>326</v>
      </c>
      <c r="FH7" s="187" t="s">
        <v>326</v>
      </c>
      <c r="FI7" s="156"/>
      <c r="FJ7" s="126">
        <v>0</v>
      </c>
      <c r="FK7" s="131" t="s">
        <v>0</v>
      </c>
      <c r="FL7" s="126">
        <v>1</v>
      </c>
      <c r="FM7" s="186" t="s">
        <v>270</v>
      </c>
      <c r="FN7" s="187" t="s">
        <v>271</v>
      </c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326</v>
      </c>
      <c r="NV7" s="187" t="s">
        <v>326</v>
      </c>
      <c r="NW7" s="164"/>
    </row>
    <row r="8" spans="1:387" ht="16.8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253</v>
      </c>
      <c r="H8" s="175" t="s">
        <v>260</v>
      </c>
      <c r="I8" s="25"/>
      <c r="J8" s="186">
        <v>1</v>
      </c>
      <c r="K8" s="188" t="s">
        <v>0</v>
      </c>
      <c r="L8" s="188">
        <v>2</v>
      </c>
      <c r="M8" s="186" t="s">
        <v>275</v>
      </c>
      <c r="N8" s="187" t="s">
        <v>275</v>
      </c>
      <c r="O8" s="149"/>
      <c r="P8" s="168">
        <v>2</v>
      </c>
      <c r="Q8" s="131" t="s">
        <v>0</v>
      </c>
      <c r="R8" s="126">
        <v>1</v>
      </c>
      <c r="S8" s="186" t="s">
        <v>275</v>
      </c>
      <c r="T8" s="187" t="s">
        <v>275</v>
      </c>
      <c r="U8" s="156"/>
      <c r="V8" s="168">
        <v>2</v>
      </c>
      <c r="W8" s="131" t="s">
        <v>0</v>
      </c>
      <c r="X8" s="126">
        <v>2</v>
      </c>
      <c r="Y8" s="186" t="s">
        <v>275</v>
      </c>
      <c r="Z8" s="187" t="s">
        <v>275</v>
      </c>
      <c r="AA8" s="156"/>
      <c r="AB8" s="168"/>
      <c r="AC8" s="131" t="s">
        <v>0</v>
      </c>
      <c r="AD8" s="126"/>
      <c r="AE8" s="186" t="s">
        <v>326</v>
      </c>
      <c r="AF8" s="187" t="s">
        <v>326</v>
      </c>
      <c r="AG8" s="156"/>
      <c r="AH8" s="168">
        <v>2</v>
      </c>
      <c r="AI8" s="131" t="s">
        <v>0</v>
      </c>
      <c r="AJ8" s="126">
        <v>2</v>
      </c>
      <c r="AK8" s="186" t="s">
        <v>275</v>
      </c>
      <c r="AL8" s="187" t="s">
        <v>275</v>
      </c>
      <c r="AM8" s="156"/>
      <c r="AN8" s="168"/>
      <c r="AO8" s="131" t="s">
        <v>0</v>
      </c>
      <c r="AP8" s="126"/>
      <c r="AQ8" s="186" t="s">
        <v>326</v>
      </c>
      <c r="AR8" s="187" t="s">
        <v>326</v>
      </c>
      <c r="AS8" s="156"/>
      <c r="AT8" s="168"/>
      <c r="AU8" s="131" t="s">
        <v>0</v>
      </c>
      <c r="AV8" s="126"/>
      <c r="AW8" s="186" t="s">
        <v>326</v>
      </c>
      <c r="AX8" s="187" t="s">
        <v>326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326</v>
      </c>
      <c r="BJ8" s="187" t="s">
        <v>326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326</v>
      </c>
      <c r="BV8" s="187" t="s">
        <v>326</v>
      </c>
      <c r="BW8" s="156"/>
      <c r="BX8" s="168"/>
      <c r="BY8" s="131" t="s">
        <v>0</v>
      </c>
      <c r="BZ8" s="126"/>
      <c r="CA8" s="186" t="s">
        <v>326</v>
      </c>
      <c r="CB8" s="187" t="s">
        <v>326</v>
      </c>
      <c r="CC8" s="156"/>
      <c r="CD8" s="168"/>
      <c r="CE8" s="131" t="s">
        <v>0</v>
      </c>
      <c r="CF8" s="126"/>
      <c r="CG8" s="186" t="s">
        <v>326</v>
      </c>
      <c r="CH8" s="187" t="s">
        <v>326</v>
      </c>
      <c r="CI8" s="156"/>
      <c r="CJ8" s="168"/>
      <c r="CK8" s="131" t="s">
        <v>0</v>
      </c>
      <c r="CL8" s="126"/>
      <c r="CM8" s="186" t="s">
        <v>326</v>
      </c>
      <c r="CN8" s="187" t="s">
        <v>326</v>
      </c>
      <c r="CO8" s="156"/>
      <c r="CP8" s="168"/>
      <c r="CQ8" s="131" t="s">
        <v>0</v>
      </c>
      <c r="CR8" s="126"/>
      <c r="CS8" s="186" t="s">
        <v>326</v>
      </c>
      <c r="CT8" s="187" t="s">
        <v>326</v>
      </c>
      <c r="CU8" s="156"/>
      <c r="CV8" s="168"/>
      <c r="CW8" s="131" t="s">
        <v>0</v>
      </c>
      <c r="CX8" s="126"/>
      <c r="CY8" s="186" t="s">
        <v>326</v>
      </c>
      <c r="CZ8" s="187" t="s">
        <v>326</v>
      </c>
      <c r="DA8" s="156"/>
      <c r="DB8" s="168"/>
      <c r="DC8" s="131" t="s">
        <v>0</v>
      </c>
      <c r="DD8" s="126"/>
      <c r="DE8" s="186" t="s">
        <v>326</v>
      </c>
      <c r="DF8" s="187" t="s">
        <v>326</v>
      </c>
      <c r="DG8" s="156"/>
      <c r="DH8" s="168"/>
      <c r="DI8" s="131" t="s">
        <v>0</v>
      </c>
      <c r="DJ8" s="126"/>
      <c r="DK8" s="186" t="s">
        <v>326</v>
      </c>
      <c r="DL8" s="187" t="s">
        <v>326</v>
      </c>
      <c r="DM8" s="156"/>
      <c r="DN8" s="168"/>
      <c r="DO8" s="131" t="s">
        <v>0</v>
      </c>
      <c r="DP8" s="126"/>
      <c r="DQ8" s="186" t="s">
        <v>326</v>
      </c>
      <c r="DR8" s="187" t="s">
        <v>326</v>
      </c>
      <c r="DS8" s="156"/>
      <c r="DT8" s="168"/>
      <c r="DU8" s="131" t="s">
        <v>0</v>
      </c>
      <c r="DV8" s="126"/>
      <c r="DW8" s="186" t="s">
        <v>326</v>
      </c>
      <c r="DX8" s="187" t="s">
        <v>326</v>
      </c>
      <c r="DY8" s="156"/>
      <c r="DZ8" s="168"/>
      <c r="EA8" s="131" t="s">
        <v>0</v>
      </c>
      <c r="EB8" s="126"/>
      <c r="EC8" s="186" t="s">
        <v>326</v>
      </c>
      <c r="ED8" s="187" t="s">
        <v>326</v>
      </c>
      <c r="EE8" s="156"/>
      <c r="EF8" s="168"/>
      <c r="EG8" s="131" t="s">
        <v>0</v>
      </c>
      <c r="EH8" s="126"/>
      <c r="EI8" s="186" t="s">
        <v>326</v>
      </c>
      <c r="EJ8" s="187" t="s">
        <v>326</v>
      </c>
      <c r="EK8" s="156"/>
      <c r="EL8" s="168"/>
      <c r="EM8" s="131" t="s">
        <v>0</v>
      </c>
      <c r="EN8" s="126"/>
      <c r="EO8" s="186" t="s">
        <v>326</v>
      </c>
      <c r="EP8" s="187" t="s">
        <v>326</v>
      </c>
      <c r="EQ8" s="156"/>
      <c r="ER8" s="168"/>
      <c r="ES8" s="131" t="s">
        <v>0</v>
      </c>
      <c r="ET8" s="126"/>
      <c r="EU8" s="186" t="s">
        <v>326</v>
      </c>
      <c r="EV8" s="187" t="s">
        <v>326</v>
      </c>
      <c r="EW8" s="156"/>
      <c r="EX8" s="168"/>
      <c r="EY8" s="131" t="s">
        <v>0</v>
      </c>
      <c r="EZ8" s="126"/>
      <c r="FA8" s="186" t="s">
        <v>326</v>
      </c>
      <c r="FB8" s="187" t="s">
        <v>326</v>
      </c>
      <c r="FC8" s="156"/>
      <c r="FD8" s="168"/>
      <c r="FE8" s="131" t="s">
        <v>0</v>
      </c>
      <c r="FF8" s="126"/>
      <c r="FG8" s="186" t="s">
        <v>326</v>
      </c>
      <c r="FH8" s="187" t="s">
        <v>326</v>
      </c>
      <c r="FI8" s="156"/>
      <c r="FJ8" s="168"/>
      <c r="FK8" s="131" t="s">
        <v>0</v>
      </c>
      <c r="FL8" s="126"/>
      <c r="FM8" s="186" t="s">
        <v>326</v>
      </c>
      <c r="FN8" s="187" t="s">
        <v>326</v>
      </c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326</v>
      </c>
      <c r="NV8" s="187" t="s">
        <v>326</v>
      </c>
      <c r="NW8" s="164"/>
    </row>
    <row r="9" spans="1:387" ht="16.8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271</v>
      </c>
      <c r="H9" s="175" t="s">
        <v>316</v>
      </c>
      <c r="I9" s="25"/>
      <c r="J9" s="188">
        <v>0</v>
      </c>
      <c r="K9" s="188" t="s">
        <v>0</v>
      </c>
      <c r="L9" s="188">
        <v>4</v>
      </c>
      <c r="M9" s="186" t="s">
        <v>271</v>
      </c>
      <c r="N9" s="187" t="s">
        <v>260</v>
      </c>
      <c r="O9" s="149"/>
      <c r="P9" s="126">
        <v>3</v>
      </c>
      <c r="Q9" s="131" t="s">
        <v>0</v>
      </c>
      <c r="R9" s="126">
        <v>1</v>
      </c>
      <c r="S9" s="186" t="s">
        <v>271</v>
      </c>
      <c r="T9" s="187" t="s">
        <v>260</v>
      </c>
      <c r="U9" s="156"/>
      <c r="V9" s="126">
        <v>1</v>
      </c>
      <c r="W9" s="131" t="s">
        <v>0</v>
      </c>
      <c r="X9" s="126">
        <v>2</v>
      </c>
      <c r="Y9" s="186" t="s">
        <v>271</v>
      </c>
      <c r="Z9" s="187" t="s">
        <v>275</v>
      </c>
      <c r="AA9" s="156"/>
      <c r="AB9" s="126">
        <v>3</v>
      </c>
      <c r="AC9" s="131" t="s">
        <v>0</v>
      </c>
      <c r="AD9" s="126">
        <v>1</v>
      </c>
      <c r="AE9" s="193" t="s">
        <v>275</v>
      </c>
      <c r="AF9" s="194" t="s">
        <v>274</v>
      </c>
      <c r="AG9" s="156"/>
      <c r="AH9" s="126">
        <v>3</v>
      </c>
      <c r="AI9" s="131" t="s">
        <v>0</v>
      </c>
      <c r="AJ9" s="126">
        <v>1</v>
      </c>
      <c r="AK9" s="186" t="s">
        <v>271</v>
      </c>
      <c r="AL9" s="187" t="s">
        <v>275</v>
      </c>
      <c r="AM9" s="156"/>
      <c r="AN9" s="126">
        <v>0</v>
      </c>
      <c r="AO9" s="131" t="s">
        <v>0</v>
      </c>
      <c r="AP9" s="126">
        <v>3</v>
      </c>
      <c r="AQ9" s="186" t="s">
        <v>260</v>
      </c>
      <c r="AR9" s="187" t="s">
        <v>275</v>
      </c>
      <c r="AS9" s="156"/>
      <c r="AT9" s="126">
        <v>2</v>
      </c>
      <c r="AU9" s="131" t="s">
        <v>0</v>
      </c>
      <c r="AV9" s="126">
        <v>3</v>
      </c>
      <c r="AW9" s="186" t="s">
        <v>271</v>
      </c>
      <c r="AX9" s="187" t="s">
        <v>270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275</v>
      </c>
      <c r="BJ9" s="187" t="s">
        <v>271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271</v>
      </c>
      <c r="BV9" s="187" t="s">
        <v>271</v>
      </c>
      <c r="BW9" s="156"/>
      <c r="BX9" s="126">
        <v>4</v>
      </c>
      <c r="BY9" s="131" t="s">
        <v>0</v>
      </c>
      <c r="BZ9" s="126">
        <v>1</v>
      </c>
      <c r="CA9" s="131" t="s">
        <v>272</v>
      </c>
      <c r="CB9" s="170" t="s">
        <v>275</v>
      </c>
      <c r="CC9" s="156"/>
      <c r="CD9" s="126"/>
      <c r="CE9" s="131" t="s">
        <v>0</v>
      </c>
      <c r="CF9" s="126"/>
      <c r="CG9" s="186" t="s">
        <v>326</v>
      </c>
      <c r="CH9" s="187" t="s">
        <v>326</v>
      </c>
      <c r="CI9" s="156"/>
      <c r="CJ9" s="126">
        <v>0</v>
      </c>
      <c r="CK9" s="131" t="s">
        <v>0</v>
      </c>
      <c r="CL9" s="126">
        <v>2</v>
      </c>
      <c r="CM9" s="186" t="s">
        <v>276</v>
      </c>
      <c r="CN9" s="187" t="s">
        <v>255</v>
      </c>
      <c r="CO9" s="156"/>
      <c r="CP9" s="126">
        <v>2</v>
      </c>
      <c r="CQ9" s="131" t="s">
        <v>0</v>
      </c>
      <c r="CR9" s="126">
        <v>3</v>
      </c>
      <c r="CS9" s="186" t="s">
        <v>315</v>
      </c>
      <c r="CT9" s="187" t="s">
        <v>314</v>
      </c>
      <c r="CU9" s="156"/>
      <c r="CV9" s="126">
        <v>4</v>
      </c>
      <c r="CW9" s="131" t="s">
        <v>0</v>
      </c>
      <c r="CX9" s="126">
        <v>1</v>
      </c>
      <c r="CY9" s="186" t="s">
        <v>273</v>
      </c>
      <c r="CZ9" s="187" t="s">
        <v>270</v>
      </c>
      <c r="DA9" s="156"/>
      <c r="DB9" s="126">
        <v>0</v>
      </c>
      <c r="DC9" s="131" t="s">
        <v>0</v>
      </c>
      <c r="DD9" s="126">
        <v>5</v>
      </c>
      <c r="DE9" s="186" t="s">
        <v>273</v>
      </c>
      <c r="DF9" s="187" t="s">
        <v>257</v>
      </c>
      <c r="DG9" s="156"/>
      <c r="DH9" s="126">
        <v>2</v>
      </c>
      <c r="DI9" s="131" t="s">
        <v>0</v>
      </c>
      <c r="DJ9" s="126">
        <v>4</v>
      </c>
      <c r="DK9" s="186" t="s">
        <v>271</v>
      </c>
      <c r="DL9" s="187" t="s">
        <v>260</v>
      </c>
      <c r="DM9" s="156"/>
      <c r="DN9" s="126">
        <v>3</v>
      </c>
      <c r="DO9" s="131" t="s">
        <v>0</v>
      </c>
      <c r="DP9" s="126">
        <v>0</v>
      </c>
      <c r="DQ9" s="186" t="s">
        <v>273</v>
      </c>
      <c r="DR9" s="187" t="s">
        <v>270</v>
      </c>
      <c r="DS9" s="156"/>
      <c r="DT9" s="126">
        <v>2</v>
      </c>
      <c r="DU9" s="131" t="s">
        <v>0</v>
      </c>
      <c r="DV9" s="126">
        <v>3</v>
      </c>
      <c r="DW9" s="186" t="s">
        <v>364</v>
      </c>
      <c r="DX9" s="187" t="s">
        <v>271</v>
      </c>
      <c r="DY9" s="156"/>
      <c r="DZ9" s="126">
        <v>1</v>
      </c>
      <c r="EA9" s="131" t="s">
        <v>0</v>
      </c>
      <c r="EB9" s="126">
        <v>3</v>
      </c>
      <c r="EC9" s="186" t="s">
        <v>271</v>
      </c>
      <c r="ED9" s="187" t="s">
        <v>257</v>
      </c>
      <c r="EE9" s="156"/>
      <c r="EF9" s="126">
        <v>3</v>
      </c>
      <c r="EG9" s="131" t="s">
        <v>0</v>
      </c>
      <c r="EH9" s="126">
        <v>1</v>
      </c>
      <c r="EI9" s="131" t="s">
        <v>270</v>
      </c>
      <c r="EJ9" s="170" t="s">
        <v>255</v>
      </c>
      <c r="EK9" s="156"/>
      <c r="EL9" s="126">
        <v>4</v>
      </c>
      <c r="EM9" s="131" t="s">
        <v>0</v>
      </c>
      <c r="EN9" s="126">
        <v>1</v>
      </c>
      <c r="EO9" s="186" t="s">
        <v>271</v>
      </c>
      <c r="EP9" s="187" t="s">
        <v>270</v>
      </c>
      <c r="EQ9" s="156"/>
      <c r="ER9" s="126"/>
      <c r="ES9" s="131" t="s">
        <v>0</v>
      </c>
      <c r="ET9" s="126"/>
      <c r="EU9" s="186" t="s">
        <v>326</v>
      </c>
      <c r="EV9" s="187" t="s">
        <v>326</v>
      </c>
      <c r="EW9" s="156"/>
      <c r="EX9" s="126">
        <v>1</v>
      </c>
      <c r="EY9" s="131" t="s">
        <v>0</v>
      </c>
      <c r="EZ9" s="126">
        <v>4</v>
      </c>
      <c r="FA9" s="186" t="s">
        <v>271</v>
      </c>
      <c r="FB9" s="187" t="s">
        <v>257</v>
      </c>
      <c r="FC9" s="156"/>
      <c r="FD9" s="126">
        <v>3</v>
      </c>
      <c r="FE9" s="131" t="s">
        <v>0</v>
      </c>
      <c r="FF9" s="126">
        <v>1</v>
      </c>
      <c r="FG9" s="186" t="s">
        <v>273</v>
      </c>
      <c r="FH9" s="187" t="s">
        <v>271</v>
      </c>
      <c r="FI9" s="156"/>
      <c r="FJ9" s="126"/>
      <c r="FK9" s="131" t="s">
        <v>0</v>
      </c>
      <c r="FL9" s="126"/>
      <c r="FM9" s="186" t="s">
        <v>326</v>
      </c>
      <c r="FN9" s="187" t="s">
        <v>326</v>
      </c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326</v>
      </c>
      <c r="NV9" s="187" t="s">
        <v>326</v>
      </c>
      <c r="NW9" s="164"/>
    </row>
    <row r="10" spans="1:387" ht="16.8">
      <c r="A10" s="124">
        <f>IF(B10="","",VLOOKUP(B10,'Registrovaní tipéri'!$A$2:$B$101,2,FALSE))</f>
        <v>78</v>
      </c>
      <c r="B10" s="166" t="s">
        <v>332</v>
      </c>
      <c r="C10" s="125"/>
      <c r="D10" s="171"/>
      <c r="E10" s="176" t="s">
        <v>0</v>
      </c>
      <c r="F10" s="168"/>
      <c r="G10" s="182" t="s">
        <v>326</v>
      </c>
      <c r="H10" s="183" t="s">
        <v>326</v>
      </c>
      <c r="I10" s="25"/>
      <c r="J10" s="188"/>
      <c r="K10" s="188" t="s">
        <v>0</v>
      </c>
      <c r="L10" s="188"/>
      <c r="M10" s="186" t="s">
        <v>326</v>
      </c>
      <c r="N10" s="187" t="s">
        <v>326</v>
      </c>
      <c r="O10" s="149"/>
      <c r="P10" s="126">
        <v>2</v>
      </c>
      <c r="Q10" s="131" t="s">
        <v>0</v>
      </c>
      <c r="R10" s="126">
        <v>0</v>
      </c>
      <c r="S10" s="186" t="s">
        <v>271</v>
      </c>
      <c r="T10" s="187" t="s">
        <v>266</v>
      </c>
      <c r="U10" s="156"/>
      <c r="V10" s="126">
        <v>0</v>
      </c>
      <c r="W10" s="131" t="s">
        <v>0</v>
      </c>
      <c r="X10" s="126">
        <v>2</v>
      </c>
      <c r="Y10" s="186" t="s">
        <v>271</v>
      </c>
      <c r="Z10" s="187" t="s">
        <v>260</v>
      </c>
      <c r="AA10" s="156"/>
      <c r="AB10" s="126"/>
      <c r="AC10" s="131" t="s">
        <v>0</v>
      </c>
      <c r="AD10" s="126"/>
      <c r="AE10" s="186" t="s">
        <v>326</v>
      </c>
      <c r="AF10" s="187" t="s">
        <v>326</v>
      </c>
      <c r="AG10" s="156"/>
      <c r="AH10" s="126"/>
      <c r="AI10" s="131" t="s">
        <v>0</v>
      </c>
      <c r="AJ10" s="126"/>
      <c r="AK10" s="186" t="s">
        <v>326</v>
      </c>
      <c r="AL10" s="187" t="s">
        <v>326</v>
      </c>
      <c r="AM10" s="156"/>
      <c r="AN10" s="126"/>
      <c r="AO10" s="131" t="s">
        <v>0</v>
      </c>
      <c r="AP10" s="126"/>
      <c r="AQ10" s="186" t="s">
        <v>326</v>
      </c>
      <c r="AR10" s="187" t="s">
        <v>326</v>
      </c>
      <c r="AS10" s="156"/>
      <c r="AT10" s="126"/>
      <c r="AU10" s="131" t="s">
        <v>0</v>
      </c>
      <c r="AV10" s="126"/>
      <c r="AW10" s="186" t="s">
        <v>326</v>
      </c>
      <c r="AX10" s="187" t="s">
        <v>326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326</v>
      </c>
      <c r="BJ10" s="187" t="s">
        <v>326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326</v>
      </c>
      <c r="BV10" s="187" t="s">
        <v>326</v>
      </c>
      <c r="BW10" s="156"/>
      <c r="BX10" s="126"/>
      <c r="BY10" s="131" t="s">
        <v>0</v>
      </c>
      <c r="BZ10" s="126"/>
      <c r="CA10" s="186" t="s">
        <v>326</v>
      </c>
      <c r="CB10" s="187" t="s">
        <v>326</v>
      </c>
      <c r="CC10" s="156"/>
      <c r="CD10" s="126"/>
      <c r="CE10" s="131" t="s">
        <v>0</v>
      </c>
      <c r="CF10" s="126"/>
      <c r="CG10" s="186" t="s">
        <v>326</v>
      </c>
      <c r="CH10" s="187" t="s">
        <v>326</v>
      </c>
      <c r="CI10" s="156"/>
      <c r="CJ10" s="126"/>
      <c r="CK10" s="131" t="s">
        <v>0</v>
      </c>
      <c r="CL10" s="126"/>
      <c r="CM10" s="186" t="s">
        <v>326</v>
      </c>
      <c r="CN10" s="187" t="s">
        <v>326</v>
      </c>
      <c r="CO10" s="156"/>
      <c r="CP10" s="126"/>
      <c r="CQ10" s="131" t="s">
        <v>0</v>
      </c>
      <c r="CR10" s="126"/>
      <c r="CS10" s="186" t="s">
        <v>326</v>
      </c>
      <c r="CT10" s="187" t="s">
        <v>326</v>
      </c>
      <c r="CU10" s="156"/>
      <c r="CV10" s="126"/>
      <c r="CW10" s="131" t="s">
        <v>0</v>
      </c>
      <c r="CX10" s="126"/>
      <c r="CY10" s="186" t="s">
        <v>326</v>
      </c>
      <c r="CZ10" s="187" t="s">
        <v>326</v>
      </c>
      <c r="DA10" s="156"/>
      <c r="DB10" s="126"/>
      <c r="DC10" s="131" t="s">
        <v>0</v>
      </c>
      <c r="DD10" s="126"/>
      <c r="DE10" s="186" t="s">
        <v>326</v>
      </c>
      <c r="DF10" s="187" t="s">
        <v>326</v>
      </c>
      <c r="DG10" s="156"/>
      <c r="DH10" s="126"/>
      <c r="DI10" s="131" t="s">
        <v>0</v>
      </c>
      <c r="DJ10" s="126"/>
      <c r="DK10" s="186" t="s">
        <v>326</v>
      </c>
      <c r="DL10" s="187" t="s">
        <v>326</v>
      </c>
      <c r="DM10" s="156"/>
      <c r="DN10" s="126"/>
      <c r="DO10" s="131" t="s">
        <v>0</v>
      </c>
      <c r="DP10" s="126"/>
      <c r="DQ10" s="186" t="s">
        <v>326</v>
      </c>
      <c r="DR10" s="187" t="s">
        <v>326</v>
      </c>
      <c r="DS10" s="156"/>
      <c r="DT10" s="126"/>
      <c r="DU10" s="131" t="s">
        <v>0</v>
      </c>
      <c r="DV10" s="126"/>
      <c r="DW10" s="186" t="s">
        <v>326</v>
      </c>
      <c r="DX10" s="187" t="s">
        <v>326</v>
      </c>
      <c r="DY10" s="156"/>
      <c r="DZ10" s="126"/>
      <c r="EA10" s="131" t="s">
        <v>0</v>
      </c>
      <c r="EB10" s="126"/>
      <c r="EC10" s="186" t="s">
        <v>326</v>
      </c>
      <c r="ED10" s="187" t="s">
        <v>326</v>
      </c>
      <c r="EE10" s="156"/>
      <c r="EF10" s="126"/>
      <c r="EG10" s="131" t="s">
        <v>0</v>
      </c>
      <c r="EH10" s="126"/>
      <c r="EI10" s="186" t="s">
        <v>326</v>
      </c>
      <c r="EJ10" s="187" t="s">
        <v>326</v>
      </c>
      <c r="EK10" s="156"/>
      <c r="EL10" s="126"/>
      <c r="EM10" s="131" t="s">
        <v>0</v>
      </c>
      <c r="EN10" s="126"/>
      <c r="EO10" s="186" t="s">
        <v>326</v>
      </c>
      <c r="EP10" s="187" t="s">
        <v>326</v>
      </c>
      <c r="EQ10" s="156"/>
      <c r="ER10" s="126"/>
      <c r="ES10" s="131" t="s">
        <v>0</v>
      </c>
      <c r="ET10" s="126"/>
      <c r="EU10" s="186" t="s">
        <v>326</v>
      </c>
      <c r="EV10" s="187" t="s">
        <v>326</v>
      </c>
      <c r="EW10" s="156"/>
      <c r="EX10" s="126"/>
      <c r="EY10" s="131" t="s">
        <v>0</v>
      </c>
      <c r="EZ10" s="126"/>
      <c r="FA10" s="186" t="s">
        <v>326</v>
      </c>
      <c r="FB10" s="187" t="s">
        <v>326</v>
      </c>
      <c r="FC10" s="156"/>
      <c r="FD10" s="126"/>
      <c r="FE10" s="131" t="s">
        <v>0</v>
      </c>
      <c r="FF10" s="126"/>
      <c r="FG10" s="186" t="s">
        <v>326</v>
      </c>
      <c r="FH10" s="187" t="s">
        <v>326</v>
      </c>
      <c r="FI10" s="156"/>
      <c r="FJ10" s="126"/>
      <c r="FK10" s="131" t="s">
        <v>0</v>
      </c>
      <c r="FL10" s="126"/>
      <c r="FM10" s="186" t="s">
        <v>326</v>
      </c>
      <c r="FN10" s="187" t="s">
        <v>326</v>
      </c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326</v>
      </c>
      <c r="NV10" s="187" t="s">
        <v>326</v>
      </c>
      <c r="NW10" s="164"/>
    </row>
    <row r="11" spans="1:387" ht="16.8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326</v>
      </c>
      <c r="H11" s="183" t="s">
        <v>326</v>
      </c>
      <c r="I11" s="25"/>
      <c r="J11" s="188">
        <v>1</v>
      </c>
      <c r="K11" s="188" t="s">
        <v>0</v>
      </c>
      <c r="L11" s="188">
        <v>3</v>
      </c>
      <c r="M11" s="186" t="s">
        <v>271</v>
      </c>
      <c r="N11" s="187" t="s">
        <v>260</v>
      </c>
      <c r="O11" s="149"/>
      <c r="P11" s="126">
        <v>3</v>
      </c>
      <c r="Q11" s="131" t="s">
        <v>0</v>
      </c>
      <c r="R11" s="126">
        <v>0</v>
      </c>
      <c r="S11" s="186" t="s">
        <v>273</v>
      </c>
      <c r="T11" s="187" t="s">
        <v>257</v>
      </c>
      <c r="U11" s="156"/>
      <c r="V11" s="126">
        <v>0</v>
      </c>
      <c r="W11" s="131" t="s">
        <v>0</v>
      </c>
      <c r="X11" s="126">
        <v>2</v>
      </c>
      <c r="Y11" s="186" t="s">
        <v>271</v>
      </c>
      <c r="Z11" s="187" t="s">
        <v>260</v>
      </c>
      <c r="AA11" s="156"/>
      <c r="AB11" s="126">
        <v>2</v>
      </c>
      <c r="AC11" s="131" t="s">
        <v>0</v>
      </c>
      <c r="AD11" s="126">
        <v>0</v>
      </c>
      <c r="AE11" s="193" t="s">
        <v>271</v>
      </c>
      <c r="AF11" s="194" t="s">
        <v>275</v>
      </c>
      <c r="AG11" s="156"/>
      <c r="AH11" s="126">
        <v>3</v>
      </c>
      <c r="AI11" s="131" t="s">
        <v>0</v>
      </c>
      <c r="AJ11" s="126">
        <v>1</v>
      </c>
      <c r="AK11" s="186" t="s">
        <v>271</v>
      </c>
      <c r="AL11" s="187" t="s">
        <v>260</v>
      </c>
      <c r="AM11" s="156"/>
      <c r="AN11" s="126">
        <v>0</v>
      </c>
      <c r="AO11" s="131" t="s">
        <v>0</v>
      </c>
      <c r="AP11" s="126">
        <v>2</v>
      </c>
      <c r="AQ11" s="186" t="s">
        <v>271</v>
      </c>
      <c r="AR11" s="187" t="s">
        <v>270</v>
      </c>
      <c r="AS11" s="156"/>
      <c r="AT11" s="126">
        <v>1</v>
      </c>
      <c r="AU11" s="131" t="s">
        <v>0</v>
      </c>
      <c r="AV11" s="126">
        <v>2</v>
      </c>
      <c r="AW11" s="186" t="s">
        <v>271</v>
      </c>
      <c r="AX11" s="187" t="s">
        <v>271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273</v>
      </c>
      <c r="BJ11" s="187" t="s">
        <v>271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275</v>
      </c>
      <c r="BV11" s="187" t="s">
        <v>255</v>
      </c>
      <c r="BW11" s="156"/>
      <c r="BX11" s="126">
        <v>3</v>
      </c>
      <c r="BY11" s="131" t="s">
        <v>0</v>
      </c>
      <c r="BZ11" s="126">
        <v>1</v>
      </c>
      <c r="CA11" s="131" t="s">
        <v>271</v>
      </c>
      <c r="CB11" s="170" t="s">
        <v>275</v>
      </c>
      <c r="CC11" s="156"/>
      <c r="CD11" s="126">
        <v>1</v>
      </c>
      <c r="CE11" s="131" t="s">
        <v>0</v>
      </c>
      <c r="CF11" s="126">
        <v>2</v>
      </c>
      <c r="CG11" s="186" t="s">
        <v>271</v>
      </c>
      <c r="CH11" s="187" t="s">
        <v>260</v>
      </c>
      <c r="CI11" s="156"/>
      <c r="CJ11" s="126">
        <v>0</v>
      </c>
      <c r="CK11" s="131" t="s">
        <v>0</v>
      </c>
      <c r="CL11" s="126">
        <v>3</v>
      </c>
      <c r="CM11" s="186" t="s">
        <v>270</v>
      </c>
      <c r="CN11" s="187" t="s">
        <v>271</v>
      </c>
      <c r="CO11" s="156"/>
      <c r="CP11" s="126">
        <v>3</v>
      </c>
      <c r="CQ11" s="131" t="s">
        <v>0</v>
      </c>
      <c r="CR11" s="126">
        <v>1</v>
      </c>
      <c r="CS11" s="186" t="s">
        <v>271</v>
      </c>
      <c r="CT11" s="187" t="s">
        <v>270</v>
      </c>
      <c r="CU11" s="156"/>
      <c r="CV11" s="126">
        <v>2</v>
      </c>
      <c r="CW11" s="131" t="s">
        <v>0</v>
      </c>
      <c r="CX11" s="126">
        <v>0</v>
      </c>
      <c r="CY11" s="186" t="s">
        <v>271</v>
      </c>
      <c r="CZ11" s="187" t="s">
        <v>257</v>
      </c>
      <c r="DA11" s="156"/>
      <c r="DB11" s="126">
        <v>0</v>
      </c>
      <c r="DC11" s="131" t="s">
        <v>0</v>
      </c>
      <c r="DD11" s="126">
        <v>3</v>
      </c>
      <c r="DE11" s="186" t="s">
        <v>271</v>
      </c>
      <c r="DF11" s="187" t="s">
        <v>257</v>
      </c>
      <c r="DG11" s="156"/>
      <c r="DH11" s="126">
        <v>1</v>
      </c>
      <c r="DI11" s="131" t="s">
        <v>0</v>
      </c>
      <c r="DJ11" s="126">
        <v>3</v>
      </c>
      <c r="DK11" s="186" t="s">
        <v>271</v>
      </c>
      <c r="DL11" s="187" t="s">
        <v>270</v>
      </c>
      <c r="DM11" s="156"/>
      <c r="DN11" s="126">
        <v>3</v>
      </c>
      <c r="DO11" s="131" t="s">
        <v>0</v>
      </c>
      <c r="DP11" s="126">
        <v>0</v>
      </c>
      <c r="DQ11" s="186" t="s">
        <v>271</v>
      </c>
      <c r="DR11" s="187" t="s">
        <v>271</v>
      </c>
      <c r="DS11" s="156"/>
      <c r="DT11" s="126">
        <v>3</v>
      </c>
      <c r="DU11" s="131" t="s">
        <v>0</v>
      </c>
      <c r="DV11" s="126">
        <v>0</v>
      </c>
      <c r="DW11" s="186" t="s">
        <v>271</v>
      </c>
      <c r="DX11" s="187" t="s">
        <v>270</v>
      </c>
      <c r="DY11" s="156"/>
      <c r="DZ11" s="126">
        <v>0</v>
      </c>
      <c r="EA11" s="131" t="s">
        <v>0</v>
      </c>
      <c r="EB11" s="126">
        <v>2</v>
      </c>
      <c r="EC11" s="186" t="s">
        <v>271</v>
      </c>
      <c r="ED11" s="187" t="s">
        <v>270</v>
      </c>
      <c r="EE11" s="156"/>
      <c r="EF11" s="126">
        <v>3</v>
      </c>
      <c r="EG11" s="131" t="s">
        <v>0</v>
      </c>
      <c r="EH11" s="126">
        <v>1</v>
      </c>
      <c r="EI11" s="186" t="s">
        <v>270</v>
      </c>
      <c r="EJ11" s="187" t="s">
        <v>255</v>
      </c>
      <c r="EK11" s="156"/>
      <c r="EL11" s="126">
        <v>2</v>
      </c>
      <c r="EM11" s="131" t="s">
        <v>0</v>
      </c>
      <c r="EN11" s="126">
        <v>0</v>
      </c>
      <c r="EO11" s="186" t="s">
        <v>271</v>
      </c>
      <c r="EP11" s="187" t="s">
        <v>263</v>
      </c>
      <c r="EQ11" s="156"/>
      <c r="ER11" s="126">
        <v>1</v>
      </c>
      <c r="ES11" s="131" t="s">
        <v>0</v>
      </c>
      <c r="ET11" s="126">
        <v>1</v>
      </c>
      <c r="EU11" s="186" t="s">
        <v>271</v>
      </c>
      <c r="EV11" s="187" t="s">
        <v>257</v>
      </c>
      <c r="EW11" s="156"/>
      <c r="EX11" s="126">
        <v>0</v>
      </c>
      <c r="EY11" s="131" t="s">
        <v>0</v>
      </c>
      <c r="EZ11" s="126">
        <v>2</v>
      </c>
      <c r="FA11" s="186" t="s">
        <v>271</v>
      </c>
      <c r="FB11" s="187" t="s">
        <v>257</v>
      </c>
      <c r="FC11" s="156"/>
      <c r="FD11" s="126">
        <v>3</v>
      </c>
      <c r="FE11" s="131" t="s">
        <v>0</v>
      </c>
      <c r="FF11" s="126">
        <v>0</v>
      </c>
      <c r="FG11" s="186" t="s">
        <v>271</v>
      </c>
      <c r="FH11" s="187" t="s">
        <v>257</v>
      </c>
      <c r="FI11" s="156"/>
      <c r="FJ11" s="126">
        <v>0</v>
      </c>
      <c r="FK11" s="131" t="s">
        <v>0</v>
      </c>
      <c r="FL11" s="126">
        <v>2</v>
      </c>
      <c r="FM11" s="186" t="s">
        <v>273</v>
      </c>
      <c r="FN11" s="187" t="s">
        <v>271</v>
      </c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326</v>
      </c>
      <c r="NV11" s="187" t="s">
        <v>326</v>
      </c>
      <c r="NW11" s="164"/>
    </row>
    <row r="12" spans="1:387" ht="16.8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326</v>
      </c>
      <c r="H12" s="183" t="s">
        <v>326</v>
      </c>
      <c r="I12" s="25"/>
      <c r="J12" s="188">
        <v>0</v>
      </c>
      <c r="K12" s="188" t="s">
        <v>0</v>
      </c>
      <c r="L12" s="188">
        <v>1</v>
      </c>
      <c r="M12" s="186" t="s">
        <v>271</v>
      </c>
      <c r="N12" s="187" t="s">
        <v>260</v>
      </c>
      <c r="O12" s="149"/>
      <c r="P12" s="126"/>
      <c r="Q12" s="131" t="s">
        <v>0</v>
      </c>
      <c r="R12" s="126"/>
      <c r="S12" s="186" t="s">
        <v>326</v>
      </c>
      <c r="T12" s="187" t="s">
        <v>326</v>
      </c>
      <c r="U12" s="156"/>
      <c r="V12" s="126">
        <v>1</v>
      </c>
      <c r="W12" s="131" t="s">
        <v>0</v>
      </c>
      <c r="X12" s="126">
        <v>2</v>
      </c>
      <c r="Y12" s="186" t="s">
        <v>253</v>
      </c>
      <c r="Z12" s="187" t="s">
        <v>260</v>
      </c>
      <c r="AA12" s="156"/>
      <c r="AB12" s="126">
        <v>1</v>
      </c>
      <c r="AC12" s="131" t="s">
        <v>0</v>
      </c>
      <c r="AD12" s="126">
        <v>0</v>
      </c>
      <c r="AE12" s="193" t="s">
        <v>253</v>
      </c>
      <c r="AF12" s="194" t="s">
        <v>260</v>
      </c>
      <c r="AG12" s="156"/>
      <c r="AH12" s="126">
        <v>2</v>
      </c>
      <c r="AI12" s="131" t="s">
        <v>0</v>
      </c>
      <c r="AJ12" s="126">
        <v>1</v>
      </c>
      <c r="AK12" s="186" t="s">
        <v>271</v>
      </c>
      <c r="AL12" s="187" t="s">
        <v>275</v>
      </c>
      <c r="AM12" s="156"/>
      <c r="AN12" s="126">
        <v>2</v>
      </c>
      <c r="AO12" s="131" t="s">
        <v>0</v>
      </c>
      <c r="AP12" s="126">
        <v>3</v>
      </c>
      <c r="AQ12" s="186" t="s">
        <v>271</v>
      </c>
      <c r="AR12" s="187" t="s">
        <v>275</v>
      </c>
      <c r="AS12" s="156"/>
      <c r="AT12" s="126">
        <v>1</v>
      </c>
      <c r="AU12" s="131" t="s">
        <v>0</v>
      </c>
      <c r="AV12" s="126">
        <v>2</v>
      </c>
      <c r="AW12" s="186" t="s">
        <v>271</v>
      </c>
      <c r="AX12" s="187" t="s">
        <v>275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262</v>
      </c>
      <c r="BJ12" s="187" t="s">
        <v>253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271</v>
      </c>
      <c r="BV12" s="187" t="s">
        <v>255</v>
      </c>
      <c r="BW12" s="156"/>
      <c r="BX12" s="126">
        <v>1</v>
      </c>
      <c r="BY12" s="131" t="s">
        <v>0</v>
      </c>
      <c r="BZ12" s="126">
        <v>2</v>
      </c>
      <c r="CA12" s="131" t="s">
        <v>270</v>
      </c>
      <c r="CB12" s="170" t="s">
        <v>260</v>
      </c>
      <c r="CC12" s="156"/>
      <c r="CD12" s="126">
        <v>1</v>
      </c>
      <c r="CE12" s="131" t="s">
        <v>0</v>
      </c>
      <c r="CF12" s="126">
        <v>0</v>
      </c>
      <c r="CG12" s="186" t="s">
        <v>345</v>
      </c>
      <c r="CH12" s="187" t="s">
        <v>347</v>
      </c>
      <c r="CI12" s="156"/>
      <c r="CJ12" s="126">
        <v>1</v>
      </c>
      <c r="CK12" s="131" t="s">
        <v>0</v>
      </c>
      <c r="CL12" s="126">
        <v>3</v>
      </c>
      <c r="CM12" s="186" t="s">
        <v>253</v>
      </c>
      <c r="CN12" s="187" t="s">
        <v>255</v>
      </c>
      <c r="CO12" s="156"/>
      <c r="CP12" s="126">
        <v>2</v>
      </c>
      <c r="CQ12" s="131" t="s">
        <v>0</v>
      </c>
      <c r="CR12" s="126">
        <v>4</v>
      </c>
      <c r="CS12" s="186" t="s">
        <v>271</v>
      </c>
      <c r="CT12" s="187" t="s">
        <v>257</v>
      </c>
      <c r="CU12" s="156"/>
      <c r="CV12" s="126">
        <v>3</v>
      </c>
      <c r="CW12" s="131" t="s">
        <v>0</v>
      </c>
      <c r="CX12" s="126">
        <v>1</v>
      </c>
      <c r="CY12" s="186" t="s">
        <v>270</v>
      </c>
      <c r="CZ12" s="187" t="s">
        <v>271</v>
      </c>
      <c r="DA12" s="156"/>
      <c r="DB12" s="126"/>
      <c r="DC12" s="131" t="s">
        <v>0</v>
      </c>
      <c r="DD12" s="126"/>
      <c r="DE12" s="186" t="s">
        <v>326</v>
      </c>
      <c r="DF12" s="187" t="s">
        <v>326</v>
      </c>
      <c r="DG12" s="156"/>
      <c r="DH12" s="126">
        <v>2</v>
      </c>
      <c r="DI12" s="131" t="s">
        <v>0</v>
      </c>
      <c r="DJ12" s="126">
        <v>1</v>
      </c>
      <c r="DK12" s="186" t="s">
        <v>253</v>
      </c>
      <c r="DL12" s="187" t="s">
        <v>260</v>
      </c>
      <c r="DM12" s="156"/>
      <c r="DN12" s="126"/>
      <c r="DO12" s="131" t="s">
        <v>0</v>
      </c>
      <c r="DP12" s="126"/>
      <c r="DQ12" s="186" t="s">
        <v>326</v>
      </c>
      <c r="DR12" s="187" t="s">
        <v>326</v>
      </c>
      <c r="DS12" s="156"/>
      <c r="DT12" s="126">
        <v>1</v>
      </c>
      <c r="DU12" s="131" t="s">
        <v>0</v>
      </c>
      <c r="DV12" s="126">
        <v>1</v>
      </c>
      <c r="DW12" s="186" t="s">
        <v>270</v>
      </c>
      <c r="DX12" s="187" t="s">
        <v>260</v>
      </c>
      <c r="DY12" s="156"/>
      <c r="DZ12" s="126">
        <v>0</v>
      </c>
      <c r="EA12" s="131" t="s">
        <v>0</v>
      </c>
      <c r="EB12" s="126">
        <v>1</v>
      </c>
      <c r="EC12" s="186" t="s">
        <v>273</v>
      </c>
      <c r="ED12" s="187" t="s">
        <v>260</v>
      </c>
      <c r="EE12" s="156"/>
      <c r="EF12" s="126">
        <v>4</v>
      </c>
      <c r="EG12" s="131" t="s">
        <v>0</v>
      </c>
      <c r="EH12" s="126">
        <v>1</v>
      </c>
      <c r="EI12" s="186" t="s">
        <v>270</v>
      </c>
      <c r="EJ12" s="187" t="s">
        <v>255</v>
      </c>
      <c r="EK12" s="156"/>
      <c r="EL12" s="126"/>
      <c r="EM12" s="131" t="s">
        <v>0</v>
      </c>
      <c r="EN12" s="126"/>
      <c r="EO12" s="186" t="s">
        <v>326</v>
      </c>
      <c r="EP12" s="187" t="s">
        <v>326</v>
      </c>
      <c r="EQ12" s="156"/>
      <c r="ER12" s="126">
        <v>1</v>
      </c>
      <c r="ES12" s="131" t="s">
        <v>0</v>
      </c>
      <c r="ET12" s="126">
        <v>1</v>
      </c>
      <c r="EU12" s="186" t="s">
        <v>271</v>
      </c>
      <c r="EV12" s="187" t="s">
        <v>270</v>
      </c>
      <c r="EW12" s="156"/>
      <c r="EX12" s="126">
        <v>1</v>
      </c>
      <c r="EY12" s="131" t="s">
        <v>0</v>
      </c>
      <c r="EZ12" s="126">
        <v>2</v>
      </c>
      <c r="FA12" s="186" t="s">
        <v>273</v>
      </c>
      <c r="FB12" s="187" t="s">
        <v>271</v>
      </c>
      <c r="FC12" s="156"/>
      <c r="FD12" s="126">
        <v>3</v>
      </c>
      <c r="FE12" s="131" t="s">
        <v>0</v>
      </c>
      <c r="FF12" s="126">
        <v>0</v>
      </c>
      <c r="FG12" s="186" t="s">
        <v>273</v>
      </c>
      <c r="FH12" s="187" t="s">
        <v>260</v>
      </c>
      <c r="FI12" s="156"/>
      <c r="FJ12" s="126">
        <v>1</v>
      </c>
      <c r="FK12" s="131" t="s">
        <v>0</v>
      </c>
      <c r="FL12" s="126">
        <v>1</v>
      </c>
      <c r="FM12" s="186" t="s">
        <v>273</v>
      </c>
      <c r="FN12" s="187" t="s">
        <v>253</v>
      </c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326</v>
      </c>
      <c r="NV12" s="187" t="s">
        <v>326</v>
      </c>
      <c r="NW12" s="164"/>
    </row>
    <row r="13" spans="1:387" ht="16.8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326</v>
      </c>
      <c r="H13" s="183" t="s">
        <v>326</v>
      </c>
      <c r="I13" s="25"/>
      <c r="J13" s="188"/>
      <c r="K13" s="188" t="s">
        <v>0</v>
      </c>
      <c r="L13" s="188"/>
      <c r="M13" s="186" t="s">
        <v>326</v>
      </c>
      <c r="N13" s="187" t="s">
        <v>326</v>
      </c>
      <c r="O13" s="149"/>
      <c r="P13" s="126">
        <v>4</v>
      </c>
      <c r="Q13" s="131" t="s">
        <v>0</v>
      </c>
      <c r="R13" s="126">
        <v>0</v>
      </c>
      <c r="S13" s="186" t="s">
        <v>275</v>
      </c>
      <c r="T13" s="187" t="s">
        <v>271</v>
      </c>
      <c r="U13" s="156"/>
      <c r="V13" s="126">
        <v>0</v>
      </c>
      <c r="W13" s="131" t="s">
        <v>0</v>
      </c>
      <c r="X13" s="126">
        <v>1</v>
      </c>
      <c r="Y13" s="186" t="s">
        <v>271</v>
      </c>
      <c r="Z13" s="187" t="s">
        <v>260</v>
      </c>
      <c r="AA13" s="156"/>
      <c r="AB13" s="126">
        <v>3</v>
      </c>
      <c r="AC13" s="131" t="s">
        <v>0</v>
      </c>
      <c r="AD13" s="126">
        <v>0</v>
      </c>
      <c r="AE13" s="193" t="s">
        <v>271</v>
      </c>
      <c r="AF13" s="194" t="s">
        <v>275</v>
      </c>
      <c r="AG13" s="156"/>
      <c r="AH13" s="126">
        <v>2</v>
      </c>
      <c r="AI13" s="131" t="s">
        <v>0</v>
      </c>
      <c r="AJ13" s="126">
        <v>1</v>
      </c>
      <c r="AK13" s="186" t="s">
        <v>271</v>
      </c>
      <c r="AL13" s="187" t="s">
        <v>271</v>
      </c>
      <c r="AM13" s="156"/>
      <c r="AN13" s="126"/>
      <c r="AO13" s="131" t="s">
        <v>0</v>
      </c>
      <c r="AP13" s="126"/>
      <c r="AQ13" s="186" t="s">
        <v>326</v>
      </c>
      <c r="AR13" s="187" t="s">
        <v>326</v>
      </c>
      <c r="AS13" s="156"/>
      <c r="AT13" s="126"/>
      <c r="AU13" s="131" t="s">
        <v>0</v>
      </c>
      <c r="AV13" s="126"/>
      <c r="AW13" s="186" t="s">
        <v>326</v>
      </c>
      <c r="AX13" s="187" t="s">
        <v>326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271</v>
      </c>
      <c r="BJ13" s="187" t="s">
        <v>275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271</v>
      </c>
      <c r="BV13" s="187" t="s">
        <v>263</v>
      </c>
      <c r="BW13" s="156"/>
      <c r="BX13" s="126">
        <v>2</v>
      </c>
      <c r="BY13" s="131" t="s">
        <v>0</v>
      </c>
      <c r="BZ13" s="126">
        <v>0</v>
      </c>
      <c r="CA13" s="131" t="s">
        <v>272</v>
      </c>
      <c r="CB13" s="170" t="s">
        <v>273</v>
      </c>
      <c r="CC13" s="156"/>
      <c r="CD13" s="126">
        <v>2</v>
      </c>
      <c r="CE13" s="131" t="s">
        <v>0</v>
      </c>
      <c r="CF13" s="126">
        <v>1</v>
      </c>
      <c r="CG13" s="186" t="s">
        <v>271</v>
      </c>
      <c r="CH13" s="187" t="s">
        <v>263</v>
      </c>
      <c r="CI13" s="156"/>
      <c r="CJ13" s="126">
        <v>2</v>
      </c>
      <c r="CK13" s="131" t="s">
        <v>0</v>
      </c>
      <c r="CL13" s="126">
        <v>3</v>
      </c>
      <c r="CM13" s="186" t="s">
        <v>272</v>
      </c>
      <c r="CN13" s="187" t="s">
        <v>270</v>
      </c>
      <c r="CO13" s="156"/>
      <c r="CP13" s="126">
        <v>1</v>
      </c>
      <c r="CQ13" s="131" t="s">
        <v>0</v>
      </c>
      <c r="CR13" s="126">
        <v>3</v>
      </c>
      <c r="CS13" s="186" t="s">
        <v>253</v>
      </c>
      <c r="CT13" s="187" t="s">
        <v>255</v>
      </c>
      <c r="CU13" s="156"/>
      <c r="CV13" s="126">
        <v>1</v>
      </c>
      <c r="CW13" s="131" t="s">
        <v>0</v>
      </c>
      <c r="CX13" s="126">
        <v>0</v>
      </c>
      <c r="CY13" s="186" t="s">
        <v>263</v>
      </c>
      <c r="CZ13" s="187" t="s">
        <v>262</v>
      </c>
      <c r="DA13" s="156"/>
      <c r="DB13" s="126">
        <v>1</v>
      </c>
      <c r="DC13" s="131" t="s">
        <v>0</v>
      </c>
      <c r="DD13" s="126">
        <v>4</v>
      </c>
      <c r="DE13" s="186" t="s">
        <v>273</v>
      </c>
      <c r="DF13" s="187" t="s">
        <v>271</v>
      </c>
      <c r="DG13" s="156"/>
      <c r="DH13" s="126">
        <v>3</v>
      </c>
      <c r="DI13" s="131" t="s">
        <v>0</v>
      </c>
      <c r="DJ13" s="126">
        <v>1</v>
      </c>
      <c r="DK13" s="186" t="s">
        <v>270</v>
      </c>
      <c r="DL13" s="187" t="s">
        <v>266</v>
      </c>
      <c r="DM13" s="156"/>
      <c r="DN13" s="126"/>
      <c r="DO13" s="131" t="s">
        <v>0</v>
      </c>
      <c r="DP13" s="126"/>
      <c r="DQ13" s="186" t="s">
        <v>326</v>
      </c>
      <c r="DR13" s="187" t="s">
        <v>326</v>
      </c>
      <c r="DS13" s="156"/>
      <c r="DT13" s="126"/>
      <c r="DU13" s="131" t="s">
        <v>0</v>
      </c>
      <c r="DV13" s="126"/>
      <c r="DW13" s="186" t="s">
        <v>326</v>
      </c>
      <c r="DX13" s="187" t="s">
        <v>326</v>
      </c>
      <c r="DY13" s="156"/>
      <c r="DZ13" s="126"/>
      <c r="EA13" s="131" t="s">
        <v>0</v>
      </c>
      <c r="EB13" s="126"/>
      <c r="EC13" s="186" t="s">
        <v>326</v>
      </c>
      <c r="ED13" s="187" t="s">
        <v>326</v>
      </c>
      <c r="EE13" s="156"/>
      <c r="EF13" s="126">
        <v>6</v>
      </c>
      <c r="EG13" s="131" t="s">
        <v>0</v>
      </c>
      <c r="EH13" s="126">
        <v>1</v>
      </c>
      <c r="EI13" s="186" t="s">
        <v>274</v>
      </c>
      <c r="EJ13" s="187" t="s">
        <v>274</v>
      </c>
      <c r="EK13" s="156"/>
      <c r="EL13" s="126">
        <v>5</v>
      </c>
      <c r="EM13" s="131" t="s">
        <v>0</v>
      </c>
      <c r="EN13" s="126">
        <v>0</v>
      </c>
      <c r="EO13" s="186" t="s">
        <v>271</v>
      </c>
      <c r="EP13" s="187" t="s">
        <v>271</v>
      </c>
      <c r="EQ13" s="156"/>
      <c r="ER13" s="126">
        <v>2</v>
      </c>
      <c r="ES13" s="131" t="s">
        <v>0</v>
      </c>
      <c r="ET13" s="126">
        <v>2</v>
      </c>
      <c r="EU13" s="186" t="s">
        <v>271</v>
      </c>
      <c r="EV13" s="187" t="s">
        <v>263</v>
      </c>
      <c r="EW13" s="156"/>
      <c r="EX13" s="126"/>
      <c r="EY13" s="131" t="s">
        <v>0</v>
      </c>
      <c r="EZ13" s="126"/>
      <c r="FA13" s="186" t="s">
        <v>326</v>
      </c>
      <c r="FB13" s="187" t="s">
        <v>326</v>
      </c>
      <c r="FC13" s="156"/>
      <c r="FD13" s="126"/>
      <c r="FE13" s="131" t="s">
        <v>0</v>
      </c>
      <c r="FF13" s="126"/>
      <c r="FG13" s="186" t="s">
        <v>326</v>
      </c>
      <c r="FH13" s="187" t="s">
        <v>326</v>
      </c>
      <c r="FI13" s="156"/>
      <c r="FJ13" s="126">
        <v>0</v>
      </c>
      <c r="FK13" s="131" t="s">
        <v>0</v>
      </c>
      <c r="FL13" s="126">
        <v>2</v>
      </c>
      <c r="FM13" s="186" t="s">
        <v>273</v>
      </c>
      <c r="FN13" s="187" t="s">
        <v>263</v>
      </c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326</v>
      </c>
      <c r="NV13" s="187" t="s">
        <v>326</v>
      </c>
      <c r="NW13" s="164"/>
    </row>
    <row r="14" spans="1:387" ht="16.8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326</v>
      </c>
      <c r="H14" s="183" t="s">
        <v>326</v>
      </c>
      <c r="I14" s="25"/>
      <c r="J14" s="188">
        <v>0</v>
      </c>
      <c r="K14" s="188" t="s">
        <v>0</v>
      </c>
      <c r="L14" s="188">
        <v>1</v>
      </c>
      <c r="M14" s="186" t="s">
        <v>275</v>
      </c>
      <c r="N14" s="187" t="s">
        <v>263</v>
      </c>
      <c r="O14" s="149"/>
      <c r="P14" s="126"/>
      <c r="Q14" s="131" t="s">
        <v>0</v>
      </c>
      <c r="R14" s="126"/>
      <c r="S14" s="186" t="s">
        <v>326</v>
      </c>
      <c r="T14" s="187" t="s">
        <v>326</v>
      </c>
      <c r="U14" s="156"/>
      <c r="V14" s="126">
        <v>0</v>
      </c>
      <c r="W14" s="131" t="s">
        <v>0</v>
      </c>
      <c r="X14" s="126">
        <v>2</v>
      </c>
      <c r="Y14" s="186" t="s">
        <v>275</v>
      </c>
      <c r="Z14" s="187" t="s">
        <v>271</v>
      </c>
      <c r="AA14" s="156"/>
      <c r="AB14" s="126">
        <v>2</v>
      </c>
      <c r="AC14" s="131" t="s">
        <v>0</v>
      </c>
      <c r="AD14" s="126">
        <v>0</v>
      </c>
      <c r="AE14" s="193" t="s">
        <v>274</v>
      </c>
      <c r="AF14" s="194" t="s">
        <v>262</v>
      </c>
      <c r="AG14" s="156"/>
      <c r="AH14" s="126">
        <v>2</v>
      </c>
      <c r="AI14" s="131" t="s">
        <v>0</v>
      </c>
      <c r="AJ14" s="126">
        <v>0</v>
      </c>
      <c r="AK14" s="186" t="s">
        <v>253</v>
      </c>
      <c r="AL14" s="187" t="s">
        <v>260</v>
      </c>
      <c r="AM14" s="156"/>
      <c r="AN14" s="126">
        <v>0</v>
      </c>
      <c r="AO14" s="131" t="s">
        <v>0</v>
      </c>
      <c r="AP14" s="126">
        <v>2</v>
      </c>
      <c r="AQ14" s="186" t="s">
        <v>271</v>
      </c>
      <c r="AR14" s="187" t="s">
        <v>269</v>
      </c>
      <c r="AS14" s="156"/>
      <c r="AT14" s="126">
        <v>1</v>
      </c>
      <c r="AU14" s="131" t="s">
        <v>0</v>
      </c>
      <c r="AV14" s="126">
        <v>2</v>
      </c>
      <c r="AW14" s="186" t="s">
        <v>272</v>
      </c>
      <c r="AX14" s="187" t="s">
        <v>270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258</v>
      </c>
      <c r="BJ14" s="187" t="s">
        <v>255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272</v>
      </c>
      <c r="BV14" s="187" t="s">
        <v>275</v>
      </c>
      <c r="BW14" s="156"/>
      <c r="BX14" s="126">
        <v>2</v>
      </c>
      <c r="BY14" s="131" t="s">
        <v>0</v>
      </c>
      <c r="BZ14" s="126">
        <v>1</v>
      </c>
      <c r="CA14" s="131" t="s">
        <v>272</v>
      </c>
      <c r="CB14" s="170" t="s">
        <v>271</v>
      </c>
      <c r="CC14" s="156"/>
      <c r="CD14" s="126">
        <v>2</v>
      </c>
      <c r="CE14" s="131" t="s">
        <v>0</v>
      </c>
      <c r="CF14" s="126">
        <v>3</v>
      </c>
      <c r="CG14" s="186" t="s">
        <v>273</v>
      </c>
      <c r="CH14" s="187" t="s">
        <v>266</v>
      </c>
      <c r="CI14" s="156"/>
      <c r="CJ14" s="126">
        <v>0</v>
      </c>
      <c r="CK14" s="131" t="s">
        <v>0</v>
      </c>
      <c r="CL14" s="126">
        <v>2</v>
      </c>
      <c r="CM14" s="186" t="s">
        <v>271</v>
      </c>
      <c r="CN14" s="187" t="s">
        <v>263</v>
      </c>
      <c r="CO14" s="156"/>
      <c r="CP14" s="126">
        <v>2</v>
      </c>
      <c r="CQ14" s="131" t="s">
        <v>0</v>
      </c>
      <c r="CR14" s="126">
        <v>2</v>
      </c>
      <c r="CS14" s="186" t="s">
        <v>273</v>
      </c>
      <c r="CT14" s="187" t="s">
        <v>272</v>
      </c>
      <c r="CU14" s="156"/>
      <c r="CV14" s="126">
        <v>2</v>
      </c>
      <c r="CW14" s="131" t="s">
        <v>0</v>
      </c>
      <c r="CX14" s="126">
        <v>0</v>
      </c>
      <c r="CY14" s="186" t="s">
        <v>270</v>
      </c>
      <c r="CZ14" s="187" t="s">
        <v>260</v>
      </c>
      <c r="DA14" s="156"/>
      <c r="DB14" s="126">
        <v>0</v>
      </c>
      <c r="DC14" s="131" t="s">
        <v>0</v>
      </c>
      <c r="DD14" s="126">
        <v>2</v>
      </c>
      <c r="DE14" s="186" t="s">
        <v>253</v>
      </c>
      <c r="DF14" s="187" t="s">
        <v>257</v>
      </c>
      <c r="DG14" s="156"/>
      <c r="DH14" s="126">
        <v>1</v>
      </c>
      <c r="DI14" s="131" t="s">
        <v>0</v>
      </c>
      <c r="DJ14" s="126">
        <v>2</v>
      </c>
      <c r="DK14" s="186" t="s">
        <v>273</v>
      </c>
      <c r="DL14" s="187" t="s">
        <v>270</v>
      </c>
      <c r="DM14" s="156"/>
      <c r="DN14" s="126">
        <v>2</v>
      </c>
      <c r="DO14" s="131" t="s">
        <v>0</v>
      </c>
      <c r="DP14" s="126">
        <v>0</v>
      </c>
      <c r="DQ14" s="186" t="s">
        <v>270</v>
      </c>
      <c r="DR14" s="187" t="s">
        <v>257</v>
      </c>
      <c r="DS14" s="156"/>
      <c r="DT14" s="126">
        <v>2</v>
      </c>
      <c r="DU14" s="131" t="s">
        <v>0</v>
      </c>
      <c r="DV14" s="126">
        <v>2</v>
      </c>
      <c r="DW14" s="186" t="s">
        <v>276</v>
      </c>
      <c r="DX14" s="187" t="s">
        <v>260</v>
      </c>
      <c r="DY14" s="156"/>
      <c r="DZ14" s="126">
        <v>0</v>
      </c>
      <c r="EA14" s="131" t="s">
        <v>0</v>
      </c>
      <c r="EB14" s="126">
        <v>2</v>
      </c>
      <c r="EC14" s="186" t="s">
        <v>276</v>
      </c>
      <c r="ED14" s="187" t="s">
        <v>257</v>
      </c>
      <c r="EE14" s="156"/>
      <c r="EF14" s="126">
        <v>2</v>
      </c>
      <c r="EG14" s="131" t="s">
        <v>0</v>
      </c>
      <c r="EH14" s="126">
        <v>1</v>
      </c>
      <c r="EI14" s="186" t="s">
        <v>267</v>
      </c>
      <c r="EJ14" s="187" t="s">
        <v>256</v>
      </c>
      <c r="EK14" s="156"/>
      <c r="EL14" s="126">
        <v>3</v>
      </c>
      <c r="EM14" s="131" t="s">
        <v>0</v>
      </c>
      <c r="EN14" s="126">
        <v>1</v>
      </c>
      <c r="EO14" s="186" t="s">
        <v>271</v>
      </c>
      <c r="EP14" s="187" t="s">
        <v>270</v>
      </c>
      <c r="EQ14" s="156"/>
      <c r="ER14" s="126">
        <v>1</v>
      </c>
      <c r="ES14" s="131" t="s">
        <v>0</v>
      </c>
      <c r="ET14" s="126">
        <v>1</v>
      </c>
      <c r="EU14" s="186" t="s">
        <v>271</v>
      </c>
      <c r="EV14" s="187" t="s">
        <v>267</v>
      </c>
      <c r="EW14" s="156"/>
      <c r="EX14" s="126"/>
      <c r="EY14" s="131" t="s">
        <v>0</v>
      </c>
      <c r="EZ14" s="126"/>
      <c r="FA14" s="186" t="s">
        <v>326</v>
      </c>
      <c r="FB14" s="187" t="s">
        <v>326</v>
      </c>
      <c r="FC14" s="156"/>
      <c r="FD14" s="126">
        <v>3</v>
      </c>
      <c r="FE14" s="131" t="s">
        <v>0</v>
      </c>
      <c r="FF14" s="126">
        <v>0</v>
      </c>
      <c r="FG14" s="186" t="s">
        <v>273</v>
      </c>
      <c r="FH14" s="187" t="s">
        <v>266</v>
      </c>
      <c r="FI14" s="156"/>
      <c r="FJ14" s="126">
        <v>0</v>
      </c>
      <c r="FK14" s="131" t="s">
        <v>0</v>
      </c>
      <c r="FL14" s="126">
        <v>3</v>
      </c>
      <c r="FM14" s="186" t="s">
        <v>271</v>
      </c>
      <c r="FN14" s="187" t="s">
        <v>263</v>
      </c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326</v>
      </c>
      <c r="NV14" s="187" t="s">
        <v>326</v>
      </c>
      <c r="NW14" s="164"/>
    </row>
    <row r="15" spans="1:387" ht="16.8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275</v>
      </c>
      <c r="H15" s="175" t="s">
        <v>271</v>
      </c>
      <c r="I15" s="25"/>
      <c r="J15" s="188">
        <v>0</v>
      </c>
      <c r="K15" s="188" t="s">
        <v>0</v>
      </c>
      <c r="L15" s="188">
        <v>4</v>
      </c>
      <c r="M15" s="186" t="s">
        <v>271</v>
      </c>
      <c r="N15" s="187" t="s">
        <v>260</v>
      </c>
      <c r="O15" s="149"/>
      <c r="P15" s="126">
        <v>2</v>
      </c>
      <c r="Q15" s="131" t="s">
        <v>0</v>
      </c>
      <c r="R15" s="126">
        <v>2</v>
      </c>
      <c r="S15" s="186" t="s">
        <v>273</v>
      </c>
      <c r="T15" s="187" t="s">
        <v>275</v>
      </c>
      <c r="U15" s="156"/>
      <c r="V15" s="126">
        <v>0</v>
      </c>
      <c r="W15" s="131" t="s">
        <v>0</v>
      </c>
      <c r="X15" s="126">
        <v>3</v>
      </c>
      <c r="Y15" s="186" t="s">
        <v>275</v>
      </c>
      <c r="Z15" s="187" t="s">
        <v>260</v>
      </c>
      <c r="AA15" s="156"/>
      <c r="AB15" s="126">
        <v>2</v>
      </c>
      <c r="AC15" s="131" t="s">
        <v>0</v>
      </c>
      <c r="AD15" s="126">
        <v>0</v>
      </c>
      <c r="AE15" s="193" t="s">
        <v>275</v>
      </c>
      <c r="AF15" s="194" t="s">
        <v>257</v>
      </c>
      <c r="AG15" s="156"/>
      <c r="AH15" s="126">
        <v>2</v>
      </c>
      <c r="AI15" s="131" t="s">
        <v>0</v>
      </c>
      <c r="AJ15" s="126">
        <v>1</v>
      </c>
      <c r="AK15" s="186" t="s">
        <v>271</v>
      </c>
      <c r="AL15" s="187" t="s">
        <v>260</v>
      </c>
      <c r="AM15" s="156"/>
      <c r="AN15" s="126"/>
      <c r="AO15" s="131" t="s">
        <v>0</v>
      </c>
      <c r="AP15" s="126"/>
      <c r="AQ15" s="186" t="s">
        <v>326</v>
      </c>
      <c r="AR15" s="187" t="s">
        <v>326</v>
      </c>
      <c r="AS15" s="156"/>
      <c r="AT15" s="126">
        <v>1</v>
      </c>
      <c r="AU15" s="131" t="s">
        <v>0</v>
      </c>
      <c r="AV15" s="126">
        <v>2</v>
      </c>
      <c r="AW15" s="186" t="s">
        <v>270</v>
      </c>
      <c r="AX15" s="187" t="s">
        <v>272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275</v>
      </c>
      <c r="BJ15" s="187" t="s">
        <v>273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326</v>
      </c>
      <c r="BV15" s="187" t="s">
        <v>326</v>
      </c>
      <c r="BW15" s="156"/>
      <c r="BX15" s="126">
        <v>4</v>
      </c>
      <c r="BY15" s="131" t="s">
        <v>0</v>
      </c>
      <c r="BZ15" s="126">
        <v>1</v>
      </c>
      <c r="CA15" s="131" t="s">
        <v>272</v>
      </c>
      <c r="CB15" s="170" t="s">
        <v>275</v>
      </c>
      <c r="CC15" s="156"/>
      <c r="CD15" s="126"/>
      <c r="CE15" s="131" t="s">
        <v>0</v>
      </c>
      <c r="CF15" s="126"/>
      <c r="CG15" s="186" t="s">
        <v>326</v>
      </c>
      <c r="CH15" s="187" t="s">
        <v>326</v>
      </c>
      <c r="CI15" s="156"/>
      <c r="CJ15" s="126">
        <v>0</v>
      </c>
      <c r="CK15" s="131" t="s">
        <v>0</v>
      </c>
      <c r="CL15" s="126">
        <v>1</v>
      </c>
      <c r="CM15" s="186" t="s">
        <v>270</v>
      </c>
      <c r="CN15" s="187" t="s">
        <v>272</v>
      </c>
      <c r="CO15" s="156"/>
      <c r="CP15" s="126"/>
      <c r="CQ15" s="131" t="s">
        <v>0</v>
      </c>
      <c r="CR15" s="126"/>
      <c r="CS15" s="186" t="s">
        <v>326</v>
      </c>
      <c r="CT15" s="187" t="s">
        <v>326</v>
      </c>
      <c r="CU15" s="156"/>
      <c r="CV15" s="126">
        <v>1</v>
      </c>
      <c r="CW15" s="131" t="s">
        <v>0</v>
      </c>
      <c r="CX15" s="126">
        <v>1</v>
      </c>
      <c r="CY15" s="186" t="s">
        <v>270</v>
      </c>
      <c r="CZ15" s="187" t="s">
        <v>273</v>
      </c>
      <c r="DA15" s="156"/>
      <c r="DB15" s="126">
        <v>0</v>
      </c>
      <c r="DC15" s="131" t="s">
        <v>0</v>
      </c>
      <c r="DD15" s="126">
        <v>2</v>
      </c>
      <c r="DE15" s="186" t="s">
        <v>270</v>
      </c>
      <c r="DF15" s="187" t="s">
        <v>257</v>
      </c>
      <c r="DG15" s="156"/>
      <c r="DH15" s="126">
        <v>1</v>
      </c>
      <c r="DI15" s="131" t="s">
        <v>0</v>
      </c>
      <c r="DJ15" s="126">
        <v>2</v>
      </c>
      <c r="DK15" s="186" t="s">
        <v>271</v>
      </c>
      <c r="DL15" s="187" t="s">
        <v>270</v>
      </c>
      <c r="DM15" s="156"/>
      <c r="DN15" s="126">
        <v>2</v>
      </c>
      <c r="DO15" s="131" t="s">
        <v>0</v>
      </c>
      <c r="DP15" s="126">
        <v>0</v>
      </c>
      <c r="DQ15" s="186" t="s">
        <v>273</v>
      </c>
      <c r="DR15" s="187" t="s">
        <v>269</v>
      </c>
      <c r="DS15" s="156"/>
      <c r="DT15" s="126"/>
      <c r="DU15" s="131" t="s">
        <v>0</v>
      </c>
      <c r="DV15" s="126"/>
      <c r="DW15" s="186" t="s">
        <v>326</v>
      </c>
      <c r="DX15" s="187" t="s">
        <v>326</v>
      </c>
      <c r="DY15" s="156"/>
      <c r="DZ15" s="126"/>
      <c r="EA15" s="131" t="s">
        <v>0</v>
      </c>
      <c r="EB15" s="126"/>
      <c r="EC15" s="186" t="s">
        <v>326</v>
      </c>
      <c r="ED15" s="187" t="s">
        <v>326</v>
      </c>
      <c r="EE15" s="156"/>
      <c r="EF15" s="126"/>
      <c r="EG15" s="131" t="s">
        <v>0</v>
      </c>
      <c r="EH15" s="126"/>
      <c r="EI15" s="186" t="s">
        <v>326</v>
      </c>
      <c r="EJ15" s="187" t="s">
        <v>326</v>
      </c>
      <c r="EK15" s="156"/>
      <c r="EL15" s="126"/>
      <c r="EM15" s="131" t="s">
        <v>0</v>
      </c>
      <c r="EN15" s="126"/>
      <c r="EO15" s="186" t="s">
        <v>326</v>
      </c>
      <c r="EP15" s="187" t="s">
        <v>326</v>
      </c>
      <c r="EQ15" s="156"/>
      <c r="ER15" s="126">
        <v>1</v>
      </c>
      <c r="ES15" s="131" t="s">
        <v>0</v>
      </c>
      <c r="ET15" s="126">
        <v>0</v>
      </c>
      <c r="EU15" s="186" t="s">
        <v>315</v>
      </c>
      <c r="EV15" s="187" t="s">
        <v>270</v>
      </c>
      <c r="EW15" s="156"/>
      <c r="EX15" s="126">
        <v>1</v>
      </c>
      <c r="EY15" s="131" t="s">
        <v>0</v>
      </c>
      <c r="EZ15" s="126">
        <v>2</v>
      </c>
      <c r="FA15" s="186" t="s">
        <v>271</v>
      </c>
      <c r="FB15" s="187" t="s">
        <v>273</v>
      </c>
      <c r="FC15" s="156"/>
      <c r="FD15" s="126">
        <v>4</v>
      </c>
      <c r="FE15" s="131" t="s">
        <v>0</v>
      </c>
      <c r="FF15" s="126">
        <v>1</v>
      </c>
      <c r="FG15" s="186" t="s">
        <v>273</v>
      </c>
      <c r="FH15" s="187" t="s">
        <v>271</v>
      </c>
      <c r="FI15" s="156"/>
      <c r="FJ15" s="126">
        <v>1</v>
      </c>
      <c r="FK15" s="131" t="s">
        <v>0</v>
      </c>
      <c r="FL15" s="126">
        <v>2</v>
      </c>
      <c r="FM15" s="186" t="s">
        <v>271</v>
      </c>
      <c r="FN15" s="187" t="s">
        <v>273</v>
      </c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326</v>
      </c>
      <c r="NV15" s="187" t="s">
        <v>326</v>
      </c>
      <c r="NW15" s="164"/>
    </row>
    <row r="16" spans="1:387" ht="16.8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271</v>
      </c>
      <c r="H16" s="175" t="s">
        <v>275</v>
      </c>
      <c r="I16" s="25"/>
      <c r="J16" s="188"/>
      <c r="K16" s="188" t="s">
        <v>0</v>
      </c>
      <c r="L16" s="188"/>
      <c r="M16" s="186" t="s">
        <v>326</v>
      </c>
      <c r="N16" s="187" t="s">
        <v>326</v>
      </c>
      <c r="O16" s="149"/>
      <c r="P16" s="126">
        <v>2</v>
      </c>
      <c r="Q16" s="131" t="s">
        <v>0</v>
      </c>
      <c r="R16" s="126">
        <v>1</v>
      </c>
      <c r="S16" s="186" t="s">
        <v>273</v>
      </c>
      <c r="T16" s="187" t="s">
        <v>260</v>
      </c>
      <c r="U16" s="156"/>
      <c r="V16" s="126">
        <v>1</v>
      </c>
      <c r="W16" s="131" t="s">
        <v>0</v>
      </c>
      <c r="X16" s="126">
        <v>3</v>
      </c>
      <c r="Y16" s="186" t="s">
        <v>275</v>
      </c>
      <c r="Z16" s="187" t="s">
        <v>271</v>
      </c>
      <c r="AA16" s="156"/>
      <c r="AB16" s="126">
        <v>2</v>
      </c>
      <c r="AC16" s="131" t="s">
        <v>0</v>
      </c>
      <c r="AD16" s="126">
        <v>1</v>
      </c>
      <c r="AE16" s="193" t="s">
        <v>275</v>
      </c>
      <c r="AF16" s="194" t="s">
        <v>271</v>
      </c>
      <c r="AG16" s="156"/>
      <c r="AH16" s="126">
        <v>1</v>
      </c>
      <c r="AI16" s="131" t="s">
        <v>0</v>
      </c>
      <c r="AJ16" s="126">
        <v>1</v>
      </c>
      <c r="AK16" s="186" t="s">
        <v>275</v>
      </c>
      <c r="AL16" s="187" t="s">
        <v>271</v>
      </c>
      <c r="AM16" s="156"/>
      <c r="AN16" s="126">
        <v>1</v>
      </c>
      <c r="AO16" s="131" t="s">
        <v>0</v>
      </c>
      <c r="AP16" s="126">
        <v>1</v>
      </c>
      <c r="AQ16" s="186" t="s">
        <v>271</v>
      </c>
      <c r="AR16" s="187" t="s">
        <v>275</v>
      </c>
      <c r="AS16" s="156"/>
      <c r="AT16" s="126">
        <v>0</v>
      </c>
      <c r="AU16" s="131" t="s">
        <v>0</v>
      </c>
      <c r="AV16" s="126">
        <v>1</v>
      </c>
      <c r="AW16" s="186" t="s">
        <v>273</v>
      </c>
      <c r="AX16" s="187" t="s">
        <v>271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275</v>
      </c>
      <c r="BJ16" s="187" t="s">
        <v>271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272</v>
      </c>
      <c r="BV16" s="187" t="s">
        <v>271</v>
      </c>
      <c r="BW16" s="156"/>
      <c r="BX16" s="126">
        <v>3</v>
      </c>
      <c r="BY16" s="131" t="s">
        <v>0</v>
      </c>
      <c r="BZ16" s="126">
        <v>1</v>
      </c>
      <c r="CA16" s="131" t="s">
        <v>272</v>
      </c>
      <c r="CB16" s="170" t="s">
        <v>271</v>
      </c>
      <c r="CC16" s="156"/>
      <c r="CD16" s="126">
        <v>1</v>
      </c>
      <c r="CE16" s="131" t="s">
        <v>0</v>
      </c>
      <c r="CF16" s="126">
        <v>1</v>
      </c>
      <c r="CG16" s="186" t="s">
        <v>275</v>
      </c>
      <c r="CH16" s="187" t="s">
        <v>271</v>
      </c>
      <c r="CI16" s="156"/>
      <c r="CJ16" s="126">
        <v>1</v>
      </c>
      <c r="CK16" s="131" t="s">
        <v>0</v>
      </c>
      <c r="CL16" s="126">
        <v>3</v>
      </c>
      <c r="CM16" s="186" t="s">
        <v>273</v>
      </c>
      <c r="CN16" s="187" t="s">
        <v>271</v>
      </c>
      <c r="CO16" s="156"/>
      <c r="CP16" s="126"/>
      <c r="CQ16" s="131" t="s">
        <v>0</v>
      </c>
      <c r="CR16" s="126"/>
      <c r="CS16" s="186" t="s">
        <v>326</v>
      </c>
      <c r="CT16" s="187" t="s">
        <v>326</v>
      </c>
      <c r="CU16" s="156"/>
      <c r="CV16" s="126"/>
      <c r="CW16" s="131" t="s">
        <v>0</v>
      </c>
      <c r="CX16" s="126"/>
      <c r="CY16" s="186" t="s">
        <v>326</v>
      </c>
      <c r="CZ16" s="187" t="s">
        <v>326</v>
      </c>
      <c r="DA16" s="156"/>
      <c r="DB16" s="126">
        <v>1</v>
      </c>
      <c r="DC16" s="131" t="s">
        <v>0</v>
      </c>
      <c r="DD16" s="126">
        <v>2</v>
      </c>
      <c r="DE16" s="186" t="s">
        <v>271</v>
      </c>
      <c r="DF16" s="187" t="s">
        <v>260</v>
      </c>
      <c r="DG16" s="156"/>
      <c r="DH16" s="126">
        <v>1</v>
      </c>
      <c r="DI16" s="131" t="s">
        <v>0</v>
      </c>
      <c r="DJ16" s="126">
        <v>1</v>
      </c>
      <c r="DK16" s="186" t="s">
        <v>271</v>
      </c>
      <c r="DL16" s="187" t="s">
        <v>260</v>
      </c>
      <c r="DM16" s="156"/>
      <c r="DN16" s="126"/>
      <c r="DO16" s="131" t="s">
        <v>0</v>
      </c>
      <c r="DP16" s="126"/>
      <c r="DQ16" s="186" t="s">
        <v>326</v>
      </c>
      <c r="DR16" s="187" t="s">
        <v>326</v>
      </c>
      <c r="DS16" s="156"/>
      <c r="DT16" s="126"/>
      <c r="DU16" s="131" t="s">
        <v>0</v>
      </c>
      <c r="DV16" s="126"/>
      <c r="DW16" s="186" t="s">
        <v>326</v>
      </c>
      <c r="DX16" s="187" t="s">
        <v>326</v>
      </c>
      <c r="DY16" s="156"/>
      <c r="DZ16" s="126">
        <v>2</v>
      </c>
      <c r="EA16" s="131" t="s">
        <v>0</v>
      </c>
      <c r="EB16" s="126">
        <v>2</v>
      </c>
      <c r="EC16" s="186" t="s">
        <v>273</v>
      </c>
      <c r="ED16" s="187" t="s">
        <v>271</v>
      </c>
      <c r="EE16" s="156"/>
      <c r="EF16" s="126">
        <v>3</v>
      </c>
      <c r="EG16" s="131" t="s">
        <v>0</v>
      </c>
      <c r="EH16" s="126">
        <v>1</v>
      </c>
      <c r="EI16" s="186" t="s">
        <v>256</v>
      </c>
      <c r="EJ16" s="187" t="s">
        <v>255</v>
      </c>
      <c r="EK16" s="156"/>
      <c r="EL16" s="126">
        <v>2</v>
      </c>
      <c r="EM16" s="131" t="s">
        <v>0</v>
      </c>
      <c r="EN16" s="126">
        <v>1</v>
      </c>
      <c r="EO16" s="186" t="s">
        <v>273</v>
      </c>
      <c r="EP16" s="187" t="s">
        <v>271</v>
      </c>
      <c r="EQ16" s="156"/>
      <c r="ER16" s="126"/>
      <c r="ES16" s="131" t="s">
        <v>0</v>
      </c>
      <c r="ET16" s="126"/>
      <c r="EU16" s="186" t="s">
        <v>326</v>
      </c>
      <c r="EV16" s="187" t="s">
        <v>326</v>
      </c>
      <c r="EW16" s="156"/>
      <c r="EX16" s="126"/>
      <c r="EY16" s="131" t="s">
        <v>0</v>
      </c>
      <c r="EZ16" s="126"/>
      <c r="FA16" s="186" t="s">
        <v>326</v>
      </c>
      <c r="FB16" s="187" t="s">
        <v>326</v>
      </c>
      <c r="FC16" s="156"/>
      <c r="FD16" s="126"/>
      <c r="FE16" s="131" t="s">
        <v>0</v>
      </c>
      <c r="FF16" s="126"/>
      <c r="FG16" s="186" t="s">
        <v>326</v>
      </c>
      <c r="FH16" s="187" t="s">
        <v>326</v>
      </c>
      <c r="FI16" s="156"/>
      <c r="FJ16" s="126"/>
      <c r="FK16" s="131" t="s">
        <v>0</v>
      </c>
      <c r="FL16" s="126"/>
      <c r="FM16" s="186" t="s">
        <v>326</v>
      </c>
      <c r="FN16" s="187" t="s">
        <v>326</v>
      </c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326</v>
      </c>
      <c r="NV16" s="187" t="s">
        <v>326</v>
      </c>
      <c r="NW16" s="164"/>
    </row>
    <row r="17" spans="1:387" ht="16.8">
      <c r="A17" s="124">
        <f>IF(B17="","",VLOOKUP(B17,'Registrovaní tipéri'!$A$2:$B$101,2,FALSE))</f>
        <v>67</v>
      </c>
      <c r="B17" s="173" t="s">
        <v>319</v>
      </c>
      <c r="C17" s="125"/>
      <c r="D17" s="171">
        <v>1</v>
      </c>
      <c r="E17" s="176" t="s">
        <v>0</v>
      </c>
      <c r="F17" s="168">
        <v>1</v>
      </c>
      <c r="G17" s="176" t="s">
        <v>271</v>
      </c>
      <c r="H17" s="175" t="s">
        <v>275</v>
      </c>
      <c r="I17" s="25"/>
      <c r="J17" s="188">
        <v>0</v>
      </c>
      <c r="K17" s="188" t="s">
        <v>0</v>
      </c>
      <c r="L17" s="188">
        <v>3</v>
      </c>
      <c r="M17" s="186" t="s">
        <v>275</v>
      </c>
      <c r="N17" s="187" t="s">
        <v>257</v>
      </c>
      <c r="O17" s="149"/>
      <c r="P17" s="126">
        <v>3</v>
      </c>
      <c r="Q17" s="131" t="s">
        <v>0</v>
      </c>
      <c r="R17" s="126">
        <v>0</v>
      </c>
      <c r="S17" s="186" t="s">
        <v>275</v>
      </c>
      <c r="T17" s="187" t="s">
        <v>260</v>
      </c>
      <c r="U17" s="156"/>
      <c r="V17" s="126">
        <v>2</v>
      </c>
      <c r="W17" s="131" t="s">
        <v>0</v>
      </c>
      <c r="X17" s="126">
        <v>2</v>
      </c>
      <c r="Y17" s="186" t="s">
        <v>271</v>
      </c>
      <c r="Z17" s="187" t="s">
        <v>260</v>
      </c>
      <c r="AA17" s="156"/>
      <c r="AB17" s="126"/>
      <c r="AC17" s="131" t="s">
        <v>0</v>
      </c>
      <c r="AD17" s="126"/>
      <c r="AE17" s="186" t="s">
        <v>326</v>
      </c>
      <c r="AF17" s="187" t="s">
        <v>326</v>
      </c>
      <c r="AG17" s="156"/>
      <c r="AH17" s="126">
        <v>3</v>
      </c>
      <c r="AI17" s="131" t="s">
        <v>0</v>
      </c>
      <c r="AJ17" s="126">
        <v>1</v>
      </c>
      <c r="AK17" s="186" t="s">
        <v>271</v>
      </c>
      <c r="AL17" s="187" t="s">
        <v>260</v>
      </c>
      <c r="AM17" s="156"/>
      <c r="AN17" s="126"/>
      <c r="AO17" s="131" t="s">
        <v>0</v>
      </c>
      <c r="AP17" s="126"/>
      <c r="AQ17" s="186" t="s">
        <v>326</v>
      </c>
      <c r="AR17" s="187" t="s">
        <v>326</v>
      </c>
      <c r="AS17" s="156"/>
      <c r="AT17" s="126">
        <v>1</v>
      </c>
      <c r="AU17" s="131" t="s">
        <v>0</v>
      </c>
      <c r="AV17" s="126">
        <v>2</v>
      </c>
      <c r="AW17" s="186" t="s">
        <v>271</v>
      </c>
      <c r="AX17" s="187" t="s">
        <v>260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326</v>
      </c>
      <c r="BJ17" s="187" t="s">
        <v>326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326</v>
      </c>
      <c r="BV17" s="187" t="s">
        <v>326</v>
      </c>
      <c r="BW17" s="156"/>
      <c r="BX17" s="126">
        <v>4</v>
      </c>
      <c r="BY17" s="131" t="s">
        <v>0</v>
      </c>
      <c r="BZ17" s="126">
        <v>0</v>
      </c>
      <c r="CA17" s="131" t="s">
        <v>271</v>
      </c>
      <c r="CB17" s="170" t="s">
        <v>275</v>
      </c>
      <c r="CC17" s="156"/>
      <c r="CD17" s="126">
        <v>2</v>
      </c>
      <c r="CE17" s="131" t="s">
        <v>0</v>
      </c>
      <c r="CF17" s="126">
        <v>1</v>
      </c>
      <c r="CG17" s="186" t="s">
        <v>345</v>
      </c>
      <c r="CH17" s="187" t="s">
        <v>275</v>
      </c>
      <c r="CI17" s="156"/>
      <c r="CJ17" s="126">
        <v>1</v>
      </c>
      <c r="CK17" s="131" t="s">
        <v>0</v>
      </c>
      <c r="CL17" s="126">
        <v>2</v>
      </c>
      <c r="CM17" s="186" t="s">
        <v>271</v>
      </c>
      <c r="CN17" s="187" t="s">
        <v>270</v>
      </c>
      <c r="CO17" s="156"/>
      <c r="CP17" s="126">
        <v>2</v>
      </c>
      <c r="CQ17" s="131" t="s">
        <v>0</v>
      </c>
      <c r="CR17" s="126">
        <v>2</v>
      </c>
      <c r="CS17" s="186" t="s">
        <v>315</v>
      </c>
      <c r="CT17" s="187" t="s">
        <v>271</v>
      </c>
      <c r="CU17" s="156"/>
      <c r="CV17" s="126"/>
      <c r="CW17" s="131" t="s">
        <v>0</v>
      </c>
      <c r="CX17" s="126"/>
      <c r="CY17" s="186" t="s">
        <v>326</v>
      </c>
      <c r="CZ17" s="187" t="s">
        <v>326</v>
      </c>
      <c r="DA17" s="156"/>
      <c r="DB17" s="126">
        <v>0</v>
      </c>
      <c r="DC17" s="131" t="s">
        <v>0</v>
      </c>
      <c r="DD17" s="126">
        <v>2</v>
      </c>
      <c r="DE17" s="186" t="s">
        <v>271</v>
      </c>
      <c r="DF17" s="187" t="s">
        <v>273</v>
      </c>
      <c r="DG17" s="156"/>
      <c r="DH17" s="126">
        <v>1</v>
      </c>
      <c r="DI17" s="131" t="s">
        <v>0</v>
      </c>
      <c r="DJ17" s="126">
        <v>2</v>
      </c>
      <c r="DK17" s="186" t="s">
        <v>271</v>
      </c>
      <c r="DL17" s="187" t="s">
        <v>260</v>
      </c>
      <c r="DM17" s="156"/>
      <c r="DN17" s="126">
        <v>3</v>
      </c>
      <c r="DO17" s="131" t="s">
        <v>0</v>
      </c>
      <c r="DP17" s="126">
        <v>0</v>
      </c>
      <c r="DQ17" s="186" t="s">
        <v>273</v>
      </c>
      <c r="DR17" s="187" t="s">
        <v>257</v>
      </c>
      <c r="DS17" s="156"/>
      <c r="DT17" s="126">
        <v>2</v>
      </c>
      <c r="DU17" s="131" t="s">
        <v>0</v>
      </c>
      <c r="DV17" s="126">
        <v>0</v>
      </c>
      <c r="DW17" s="186" t="s">
        <v>271</v>
      </c>
      <c r="DX17" s="187" t="s">
        <v>260</v>
      </c>
      <c r="DY17" s="156"/>
      <c r="DZ17" s="126">
        <v>2</v>
      </c>
      <c r="EA17" s="131" t="s">
        <v>0</v>
      </c>
      <c r="EB17" s="126">
        <v>2</v>
      </c>
      <c r="EC17" s="186" t="s">
        <v>271</v>
      </c>
      <c r="ED17" s="187" t="s">
        <v>257</v>
      </c>
      <c r="EE17" s="156"/>
      <c r="EF17" s="126">
        <v>4</v>
      </c>
      <c r="EG17" s="131" t="s">
        <v>0</v>
      </c>
      <c r="EH17" s="126">
        <v>0</v>
      </c>
      <c r="EI17" s="186" t="s">
        <v>270</v>
      </c>
      <c r="EJ17" s="187" t="s">
        <v>255</v>
      </c>
      <c r="EK17" s="156"/>
      <c r="EL17" s="126">
        <v>3</v>
      </c>
      <c r="EM17" s="131" t="s">
        <v>0</v>
      </c>
      <c r="EN17" s="126">
        <v>0</v>
      </c>
      <c r="EO17" s="186" t="s">
        <v>271</v>
      </c>
      <c r="EP17" s="187" t="s">
        <v>257</v>
      </c>
      <c r="EQ17" s="156"/>
      <c r="ER17" s="126">
        <v>2</v>
      </c>
      <c r="ES17" s="131" t="s">
        <v>0</v>
      </c>
      <c r="ET17" s="126">
        <v>1</v>
      </c>
      <c r="EU17" s="186" t="s">
        <v>315</v>
      </c>
      <c r="EV17" s="187" t="s">
        <v>257</v>
      </c>
      <c r="EW17" s="156"/>
      <c r="EX17" s="126">
        <v>1</v>
      </c>
      <c r="EY17" s="131" t="s">
        <v>0</v>
      </c>
      <c r="EZ17" s="126">
        <v>3</v>
      </c>
      <c r="FA17" s="186" t="s">
        <v>271</v>
      </c>
      <c r="FB17" s="187" t="s">
        <v>257</v>
      </c>
      <c r="FC17" s="156"/>
      <c r="FD17" s="126">
        <v>3</v>
      </c>
      <c r="FE17" s="131" t="s">
        <v>0</v>
      </c>
      <c r="FF17" s="126">
        <v>0</v>
      </c>
      <c r="FG17" s="186" t="s">
        <v>271</v>
      </c>
      <c r="FH17" s="187" t="s">
        <v>257</v>
      </c>
      <c r="FI17" s="156"/>
      <c r="FJ17" s="126">
        <v>1</v>
      </c>
      <c r="FK17" s="131" t="s">
        <v>0</v>
      </c>
      <c r="FL17" s="126">
        <v>2</v>
      </c>
      <c r="FM17" s="186" t="s">
        <v>271</v>
      </c>
      <c r="FN17" s="187" t="s">
        <v>271</v>
      </c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326</v>
      </c>
      <c r="NV17" s="187" t="s">
        <v>326</v>
      </c>
      <c r="NW17" s="164"/>
    </row>
    <row r="18" spans="1:387" ht="16.8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273</v>
      </c>
      <c r="H18" s="175" t="s">
        <v>260</v>
      </c>
      <c r="I18" s="25"/>
      <c r="J18" s="188">
        <v>0</v>
      </c>
      <c r="K18" s="188" t="s">
        <v>0</v>
      </c>
      <c r="L18" s="188">
        <v>3</v>
      </c>
      <c r="M18" s="186" t="s">
        <v>273</v>
      </c>
      <c r="N18" s="187" t="s">
        <v>260</v>
      </c>
      <c r="O18" s="149"/>
      <c r="P18" s="126">
        <v>3</v>
      </c>
      <c r="Q18" s="131" t="s">
        <v>0</v>
      </c>
      <c r="R18" s="126">
        <v>0</v>
      </c>
      <c r="S18" s="186" t="s">
        <v>273</v>
      </c>
      <c r="T18" s="187" t="s">
        <v>260</v>
      </c>
      <c r="U18" s="156"/>
      <c r="V18" s="126">
        <v>0</v>
      </c>
      <c r="W18" s="131" t="s">
        <v>0</v>
      </c>
      <c r="X18" s="126">
        <v>3</v>
      </c>
      <c r="Y18" s="186" t="s">
        <v>271</v>
      </c>
      <c r="Z18" s="187" t="s">
        <v>260</v>
      </c>
      <c r="AA18" s="156"/>
      <c r="AB18" s="126">
        <v>3</v>
      </c>
      <c r="AC18" s="131" t="s">
        <v>0</v>
      </c>
      <c r="AD18" s="126">
        <v>0</v>
      </c>
      <c r="AE18" s="193" t="s">
        <v>271</v>
      </c>
      <c r="AF18" s="194" t="s">
        <v>257</v>
      </c>
      <c r="AG18" s="156"/>
      <c r="AH18" s="126">
        <v>3</v>
      </c>
      <c r="AI18" s="131" t="s">
        <v>0</v>
      </c>
      <c r="AJ18" s="126">
        <v>2</v>
      </c>
      <c r="AK18" s="186" t="s">
        <v>271</v>
      </c>
      <c r="AL18" s="187" t="s">
        <v>275</v>
      </c>
      <c r="AM18" s="156"/>
      <c r="AN18" s="126">
        <v>0</v>
      </c>
      <c r="AO18" s="131" t="s">
        <v>0</v>
      </c>
      <c r="AP18" s="126">
        <v>2</v>
      </c>
      <c r="AQ18" s="186" t="s">
        <v>271</v>
      </c>
      <c r="AR18" s="187" t="s">
        <v>270</v>
      </c>
      <c r="AS18" s="156"/>
      <c r="AT18" s="126">
        <v>1</v>
      </c>
      <c r="AU18" s="131" t="s">
        <v>0</v>
      </c>
      <c r="AV18" s="126">
        <v>1</v>
      </c>
      <c r="AW18" s="186" t="s">
        <v>275</v>
      </c>
      <c r="AX18" s="187" t="s">
        <v>271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273</v>
      </c>
      <c r="BJ18" s="187" t="s">
        <v>271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271</v>
      </c>
      <c r="BV18" s="187" t="s">
        <v>260</v>
      </c>
      <c r="BW18" s="156"/>
      <c r="BX18" s="126">
        <v>3</v>
      </c>
      <c r="BY18" s="131" t="s">
        <v>0</v>
      </c>
      <c r="BZ18" s="126">
        <v>1</v>
      </c>
      <c r="CA18" s="131" t="s">
        <v>275</v>
      </c>
      <c r="CB18" s="170" t="s">
        <v>271</v>
      </c>
      <c r="CC18" s="156"/>
      <c r="CD18" s="126">
        <v>2</v>
      </c>
      <c r="CE18" s="131" t="s">
        <v>0</v>
      </c>
      <c r="CF18" s="126">
        <v>2</v>
      </c>
      <c r="CG18" s="186" t="s">
        <v>275</v>
      </c>
      <c r="CH18" s="187" t="s">
        <v>266</v>
      </c>
      <c r="CI18" s="156"/>
      <c r="CJ18" s="126">
        <v>0</v>
      </c>
      <c r="CK18" s="131" t="s">
        <v>0</v>
      </c>
      <c r="CL18" s="126">
        <v>2</v>
      </c>
      <c r="CM18" s="186" t="s">
        <v>272</v>
      </c>
      <c r="CN18" s="187" t="s">
        <v>269</v>
      </c>
      <c r="CO18" s="156"/>
      <c r="CP18" s="126">
        <v>3</v>
      </c>
      <c r="CQ18" s="131" t="s">
        <v>0</v>
      </c>
      <c r="CR18" s="126">
        <v>1</v>
      </c>
      <c r="CS18" s="186" t="s">
        <v>270</v>
      </c>
      <c r="CT18" s="187" t="s">
        <v>271</v>
      </c>
      <c r="CU18" s="156"/>
      <c r="CV18" s="126">
        <v>3</v>
      </c>
      <c r="CW18" s="131" t="s">
        <v>0</v>
      </c>
      <c r="CX18" s="126">
        <v>1</v>
      </c>
      <c r="CY18" s="186" t="s">
        <v>270</v>
      </c>
      <c r="CZ18" s="187" t="s">
        <v>271</v>
      </c>
      <c r="DA18" s="156"/>
      <c r="DB18" s="126">
        <v>1</v>
      </c>
      <c r="DC18" s="131" t="s">
        <v>0</v>
      </c>
      <c r="DD18" s="126">
        <v>2</v>
      </c>
      <c r="DE18" s="186" t="s">
        <v>269</v>
      </c>
      <c r="DF18" s="187" t="s">
        <v>260</v>
      </c>
      <c r="DG18" s="156"/>
      <c r="DH18" s="126">
        <v>1</v>
      </c>
      <c r="DI18" s="131" t="s">
        <v>0</v>
      </c>
      <c r="DJ18" s="126">
        <v>1</v>
      </c>
      <c r="DK18" s="186" t="s">
        <v>341</v>
      </c>
      <c r="DL18" s="187" t="s">
        <v>358</v>
      </c>
      <c r="DM18" s="156"/>
      <c r="DN18" s="126">
        <v>3</v>
      </c>
      <c r="DO18" s="131" t="s">
        <v>0</v>
      </c>
      <c r="DP18" s="126">
        <v>0</v>
      </c>
      <c r="DQ18" s="186" t="s">
        <v>273</v>
      </c>
      <c r="DR18" s="187" t="s">
        <v>271</v>
      </c>
      <c r="DS18" s="156"/>
      <c r="DT18" s="126">
        <v>1</v>
      </c>
      <c r="DU18" s="131" t="s">
        <v>0</v>
      </c>
      <c r="DV18" s="126">
        <v>1</v>
      </c>
      <c r="DW18" s="186" t="s">
        <v>364</v>
      </c>
      <c r="DX18" s="187" t="s">
        <v>260</v>
      </c>
      <c r="DY18" s="156"/>
      <c r="DZ18" s="126">
        <v>1</v>
      </c>
      <c r="EA18" s="131" t="s">
        <v>0</v>
      </c>
      <c r="EB18" s="126">
        <v>2</v>
      </c>
      <c r="EC18" s="186" t="s">
        <v>273</v>
      </c>
      <c r="ED18" s="187" t="s">
        <v>271</v>
      </c>
      <c r="EE18" s="156"/>
      <c r="EF18" s="126">
        <v>4</v>
      </c>
      <c r="EG18" s="131" t="s">
        <v>0</v>
      </c>
      <c r="EH18" s="126">
        <v>1</v>
      </c>
      <c r="EI18" s="186" t="s">
        <v>274</v>
      </c>
      <c r="EJ18" s="187" t="s">
        <v>255</v>
      </c>
      <c r="EK18" s="156"/>
      <c r="EL18" s="126">
        <v>3</v>
      </c>
      <c r="EM18" s="131" t="s">
        <v>0</v>
      </c>
      <c r="EN18" s="126">
        <v>1</v>
      </c>
      <c r="EO18" s="186" t="s">
        <v>271</v>
      </c>
      <c r="EP18" s="187" t="s">
        <v>257</v>
      </c>
      <c r="EQ18" s="156"/>
      <c r="ER18" s="126">
        <v>2</v>
      </c>
      <c r="ES18" s="131" t="s">
        <v>0</v>
      </c>
      <c r="ET18" s="126">
        <v>2</v>
      </c>
      <c r="EU18" s="186" t="s">
        <v>271</v>
      </c>
      <c r="EV18" s="187" t="s">
        <v>375</v>
      </c>
      <c r="EW18" s="156"/>
      <c r="EX18" s="126">
        <v>1</v>
      </c>
      <c r="EY18" s="131" t="s">
        <v>0</v>
      </c>
      <c r="EZ18" s="126">
        <v>2</v>
      </c>
      <c r="FA18" s="186" t="s">
        <v>271</v>
      </c>
      <c r="FB18" s="187" t="s">
        <v>266</v>
      </c>
      <c r="FC18" s="156"/>
      <c r="FD18" s="126">
        <v>3</v>
      </c>
      <c r="FE18" s="131" t="s">
        <v>0</v>
      </c>
      <c r="FF18" s="126">
        <v>1</v>
      </c>
      <c r="FG18" s="186" t="s">
        <v>269</v>
      </c>
      <c r="FH18" s="187" t="s">
        <v>271</v>
      </c>
      <c r="FI18" s="156"/>
      <c r="FJ18" s="126">
        <v>1</v>
      </c>
      <c r="FK18" s="131" t="s">
        <v>0</v>
      </c>
      <c r="FL18" s="126">
        <v>2</v>
      </c>
      <c r="FM18" s="186" t="s">
        <v>271</v>
      </c>
      <c r="FN18" s="187" t="s">
        <v>260</v>
      </c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326</v>
      </c>
      <c r="NV18" s="187" t="s">
        <v>326</v>
      </c>
      <c r="NW18" s="164"/>
    </row>
    <row r="19" spans="1:387" ht="16.8">
      <c r="A19" s="124">
        <f>IF(B19="","",VLOOKUP(B19,'Registrovaní tipéri'!$A$2:$B$101,2,FALSE))</f>
        <v>77</v>
      </c>
      <c r="B19" s="166" t="s">
        <v>331</v>
      </c>
      <c r="C19" s="125"/>
      <c r="D19" s="171"/>
      <c r="E19" s="176" t="s">
        <v>0</v>
      </c>
      <c r="F19" s="168"/>
      <c r="G19" s="182" t="s">
        <v>326</v>
      </c>
      <c r="H19" s="183" t="s">
        <v>326</v>
      </c>
      <c r="I19" s="25"/>
      <c r="J19" s="188"/>
      <c r="K19" s="188" t="s">
        <v>0</v>
      </c>
      <c r="L19" s="188"/>
      <c r="M19" s="186" t="s">
        <v>326</v>
      </c>
      <c r="N19" s="187" t="s">
        <v>326</v>
      </c>
      <c r="O19" s="149"/>
      <c r="P19" s="126">
        <v>3</v>
      </c>
      <c r="Q19" s="131" t="s">
        <v>0</v>
      </c>
      <c r="R19" s="126">
        <v>1</v>
      </c>
      <c r="S19" s="186" t="s">
        <v>273</v>
      </c>
      <c r="T19" s="187" t="s">
        <v>271</v>
      </c>
      <c r="U19" s="156"/>
      <c r="V19" s="126"/>
      <c r="W19" s="131" t="s">
        <v>0</v>
      </c>
      <c r="X19" s="126"/>
      <c r="Y19" s="186" t="s">
        <v>326</v>
      </c>
      <c r="Z19" s="187" t="s">
        <v>326</v>
      </c>
      <c r="AA19" s="156"/>
      <c r="AB19" s="126">
        <v>4</v>
      </c>
      <c r="AC19" s="131" t="s">
        <v>0</v>
      </c>
      <c r="AD19" s="126">
        <v>1</v>
      </c>
      <c r="AE19" s="193" t="s">
        <v>274</v>
      </c>
      <c r="AF19" s="194" t="s">
        <v>271</v>
      </c>
      <c r="AG19" s="156"/>
      <c r="AH19" s="126"/>
      <c r="AI19" s="131" t="s">
        <v>0</v>
      </c>
      <c r="AJ19" s="126"/>
      <c r="AK19" s="186" t="s">
        <v>326</v>
      </c>
      <c r="AL19" s="187" t="s">
        <v>326</v>
      </c>
      <c r="AM19" s="156"/>
      <c r="AN19" s="126"/>
      <c r="AO19" s="131" t="s">
        <v>0</v>
      </c>
      <c r="AP19" s="126"/>
      <c r="AQ19" s="186" t="s">
        <v>326</v>
      </c>
      <c r="AR19" s="187" t="s">
        <v>326</v>
      </c>
      <c r="AS19" s="156"/>
      <c r="AT19" s="126">
        <v>1</v>
      </c>
      <c r="AU19" s="131" t="s">
        <v>0</v>
      </c>
      <c r="AV19" s="126">
        <v>2</v>
      </c>
      <c r="AW19" s="186" t="s">
        <v>275</v>
      </c>
      <c r="AX19" s="187" t="s">
        <v>271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326</v>
      </c>
      <c r="BJ19" s="187" t="s">
        <v>326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326</v>
      </c>
      <c r="BV19" s="187" t="s">
        <v>326</v>
      </c>
      <c r="BW19" s="156"/>
      <c r="BX19" s="126"/>
      <c r="BY19" s="131" t="s">
        <v>0</v>
      </c>
      <c r="BZ19" s="126"/>
      <c r="CA19" s="186" t="s">
        <v>326</v>
      </c>
      <c r="CB19" s="187" t="s">
        <v>326</v>
      </c>
      <c r="CC19" s="156"/>
      <c r="CD19" s="126"/>
      <c r="CE19" s="131" t="s">
        <v>0</v>
      </c>
      <c r="CF19" s="126"/>
      <c r="CG19" s="186" t="s">
        <v>326</v>
      </c>
      <c r="CH19" s="187" t="s">
        <v>326</v>
      </c>
      <c r="CI19" s="156"/>
      <c r="CJ19" s="126"/>
      <c r="CK19" s="131" t="s">
        <v>0</v>
      </c>
      <c r="CL19" s="126"/>
      <c r="CM19" s="186" t="s">
        <v>326</v>
      </c>
      <c r="CN19" s="187" t="s">
        <v>326</v>
      </c>
      <c r="CO19" s="156"/>
      <c r="CP19" s="126"/>
      <c r="CQ19" s="131" t="s">
        <v>0</v>
      </c>
      <c r="CR19" s="126"/>
      <c r="CS19" s="186" t="s">
        <v>326</v>
      </c>
      <c r="CT19" s="187" t="s">
        <v>326</v>
      </c>
      <c r="CU19" s="156"/>
      <c r="CV19" s="126"/>
      <c r="CW19" s="131" t="s">
        <v>0</v>
      </c>
      <c r="CX19" s="126"/>
      <c r="CY19" s="186" t="s">
        <v>326</v>
      </c>
      <c r="CZ19" s="187" t="s">
        <v>326</v>
      </c>
      <c r="DA19" s="156"/>
      <c r="DB19" s="126"/>
      <c r="DC19" s="131" t="s">
        <v>0</v>
      </c>
      <c r="DD19" s="126"/>
      <c r="DE19" s="186" t="s">
        <v>326</v>
      </c>
      <c r="DF19" s="187" t="s">
        <v>326</v>
      </c>
      <c r="DG19" s="156"/>
      <c r="DH19" s="126"/>
      <c r="DI19" s="131" t="s">
        <v>0</v>
      </c>
      <c r="DJ19" s="126"/>
      <c r="DK19" s="186" t="s">
        <v>326</v>
      </c>
      <c r="DL19" s="187" t="s">
        <v>326</v>
      </c>
      <c r="DM19" s="156"/>
      <c r="DN19" s="126"/>
      <c r="DO19" s="131" t="s">
        <v>0</v>
      </c>
      <c r="DP19" s="126"/>
      <c r="DQ19" s="186" t="s">
        <v>326</v>
      </c>
      <c r="DR19" s="187" t="s">
        <v>326</v>
      </c>
      <c r="DS19" s="156"/>
      <c r="DT19" s="126"/>
      <c r="DU19" s="131" t="s">
        <v>0</v>
      </c>
      <c r="DV19" s="126"/>
      <c r="DW19" s="186" t="s">
        <v>326</v>
      </c>
      <c r="DX19" s="187" t="s">
        <v>326</v>
      </c>
      <c r="DY19" s="156"/>
      <c r="DZ19" s="126"/>
      <c r="EA19" s="131" t="s">
        <v>0</v>
      </c>
      <c r="EB19" s="126"/>
      <c r="EC19" s="186" t="s">
        <v>326</v>
      </c>
      <c r="ED19" s="187" t="s">
        <v>326</v>
      </c>
      <c r="EE19" s="156"/>
      <c r="EF19" s="126">
        <v>3</v>
      </c>
      <c r="EG19" s="131" t="s">
        <v>0</v>
      </c>
      <c r="EH19" s="126">
        <v>2</v>
      </c>
      <c r="EI19" s="186" t="s">
        <v>270</v>
      </c>
      <c r="EJ19" s="187" t="s">
        <v>255</v>
      </c>
      <c r="EK19" s="156"/>
      <c r="EL19" s="126"/>
      <c r="EM19" s="131" t="s">
        <v>0</v>
      </c>
      <c r="EN19" s="126"/>
      <c r="EO19" s="186" t="s">
        <v>326</v>
      </c>
      <c r="EP19" s="187" t="s">
        <v>326</v>
      </c>
      <c r="EQ19" s="156"/>
      <c r="ER19" s="126"/>
      <c r="ES19" s="131" t="s">
        <v>0</v>
      </c>
      <c r="ET19" s="126"/>
      <c r="EU19" s="186" t="s">
        <v>326</v>
      </c>
      <c r="EV19" s="187" t="s">
        <v>326</v>
      </c>
      <c r="EW19" s="156"/>
      <c r="EX19" s="126"/>
      <c r="EY19" s="131" t="s">
        <v>0</v>
      </c>
      <c r="EZ19" s="126"/>
      <c r="FA19" s="186" t="s">
        <v>326</v>
      </c>
      <c r="FB19" s="187" t="s">
        <v>326</v>
      </c>
      <c r="FC19" s="156"/>
      <c r="FD19" s="126"/>
      <c r="FE19" s="131" t="s">
        <v>0</v>
      </c>
      <c r="FF19" s="126"/>
      <c r="FG19" s="186" t="s">
        <v>326</v>
      </c>
      <c r="FH19" s="187" t="s">
        <v>326</v>
      </c>
      <c r="FI19" s="156"/>
      <c r="FJ19" s="126"/>
      <c r="FK19" s="131" t="s">
        <v>0</v>
      </c>
      <c r="FL19" s="126"/>
      <c r="FM19" s="186" t="s">
        <v>326</v>
      </c>
      <c r="FN19" s="187" t="s">
        <v>326</v>
      </c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326</v>
      </c>
      <c r="NV19" s="187" t="s">
        <v>326</v>
      </c>
      <c r="NW19" s="164"/>
    </row>
    <row r="20" spans="1:387" ht="16.8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273</v>
      </c>
      <c r="H20" s="175" t="s">
        <v>275</v>
      </c>
      <c r="I20" s="25"/>
      <c r="J20" s="188">
        <v>1</v>
      </c>
      <c r="K20" s="188" t="s">
        <v>0</v>
      </c>
      <c r="L20" s="188">
        <v>2</v>
      </c>
      <c r="M20" s="186" t="s">
        <v>271</v>
      </c>
      <c r="N20" s="187" t="s">
        <v>260</v>
      </c>
      <c r="O20" s="149"/>
      <c r="P20" s="126">
        <v>2</v>
      </c>
      <c r="Q20" s="131" t="s">
        <v>0</v>
      </c>
      <c r="R20" s="126">
        <v>0</v>
      </c>
      <c r="S20" s="186" t="s">
        <v>253</v>
      </c>
      <c r="T20" s="187" t="s">
        <v>257</v>
      </c>
      <c r="U20" s="156"/>
      <c r="V20" s="126">
        <v>0</v>
      </c>
      <c r="W20" s="131" t="s">
        <v>0</v>
      </c>
      <c r="X20" s="126">
        <v>3</v>
      </c>
      <c r="Y20" s="186" t="s">
        <v>271</v>
      </c>
      <c r="Z20" s="187" t="s">
        <v>260</v>
      </c>
      <c r="AA20" s="156"/>
      <c r="AB20" s="126">
        <v>2</v>
      </c>
      <c r="AC20" s="131" t="s">
        <v>0</v>
      </c>
      <c r="AD20" s="126">
        <v>1</v>
      </c>
      <c r="AE20" s="193" t="s">
        <v>271</v>
      </c>
      <c r="AF20" s="194" t="s">
        <v>271</v>
      </c>
      <c r="AG20" s="156"/>
      <c r="AH20" s="126">
        <v>1</v>
      </c>
      <c r="AI20" s="131" t="s">
        <v>0</v>
      </c>
      <c r="AJ20" s="126">
        <v>1</v>
      </c>
      <c r="AK20" s="186" t="s">
        <v>275</v>
      </c>
      <c r="AL20" s="187" t="s">
        <v>270</v>
      </c>
      <c r="AM20" s="156"/>
      <c r="AN20" s="126">
        <v>0</v>
      </c>
      <c r="AO20" s="131" t="s">
        <v>0</v>
      </c>
      <c r="AP20" s="126">
        <v>2</v>
      </c>
      <c r="AQ20" s="186" t="s">
        <v>273</v>
      </c>
      <c r="AR20" s="187" t="s">
        <v>269</v>
      </c>
      <c r="AS20" s="156"/>
      <c r="AT20" s="126">
        <v>1</v>
      </c>
      <c r="AU20" s="131" t="s">
        <v>0</v>
      </c>
      <c r="AV20" s="126">
        <v>3</v>
      </c>
      <c r="AW20" s="186" t="s">
        <v>273</v>
      </c>
      <c r="AX20" s="187" t="s">
        <v>260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271</v>
      </c>
      <c r="BJ20" s="187" t="s">
        <v>275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272</v>
      </c>
      <c r="BV20" s="187" t="s">
        <v>255</v>
      </c>
      <c r="BW20" s="156"/>
      <c r="BX20" s="126">
        <v>2</v>
      </c>
      <c r="BY20" s="131" t="s">
        <v>0</v>
      </c>
      <c r="BZ20" s="126">
        <v>1</v>
      </c>
      <c r="CA20" s="131" t="s">
        <v>271</v>
      </c>
      <c r="CB20" s="170" t="s">
        <v>255</v>
      </c>
      <c r="CC20" s="156"/>
      <c r="CD20" s="126">
        <v>1</v>
      </c>
      <c r="CE20" s="131" t="s">
        <v>0</v>
      </c>
      <c r="CF20" s="126">
        <v>3</v>
      </c>
      <c r="CG20" s="186" t="s">
        <v>273</v>
      </c>
      <c r="CH20" s="187" t="s">
        <v>271</v>
      </c>
      <c r="CI20" s="156"/>
      <c r="CJ20" s="126">
        <v>0</v>
      </c>
      <c r="CK20" s="131" t="s">
        <v>0</v>
      </c>
      <c r="CL20" s="126">
        <v>1</v>
      </c>
      <c r="CM20" s="186" t="s">
        <v>270</v>
      </c>
      <c r="CN20" s="187" t="s">
        <v>271</v>
      </c>
      <c r="CO20" s="156"/>
      <c r="CP20" s="126">
        <v>2</v>
      </c>
      <c r="CQ20" s="131" t="s">
        <v>0</v>
      </c>
      <c r="CR20" s="126">
        <v>2</v>
      </c>
      <c r="CS20" s="186" t="s">
        <v>315</v>
      </c>
      <c r="CT20" s="187" t="s">
        <v>271</v>
      </c>
      <c r="CU20" s="156"/>
      <c r="CV20" s="126">
        <v>2</v>
      </c>
      <c r="CW20" s="131" t="s">
        <v>0</v>
      </c>
      <c r="CX20" s="126">
        <v>1</v>
      </c>
      <c r="CY20" s="186" t="s">
        <v>271</v>
      </c>
      <c r="CZ20" s="187" t="s">
        <v>271</v>
      </c>
      <c r="DA20" s="156"/>
      <c r="DB20" s="126">
        <v>0</v>
      </c>
      <c r="DC20" s="131" t="s">
        <v>0</v>
      </c>
      <c r="DD20" s="126">
        <v>2</v>
      </c>
      <c r="DE20" s="186" t="s">
        <v>270</v>
      </c>
      <c r="DF20" s="187" t="s">
        <v>260</v>
      </c>
      <c r="DG20" s="156"/>
      <c r="DH20" s="126">
        <v>2</v>
      </c>
      <c r="DI20" s="131" t="s">
        <v>0</v>
      </c>
      <c r="DJ20" s="126">
        <v>1</v>
      </c>
      <c r="DK20" s="186" t="s">
        <v>343</v>
      </c>
      <c r="DL20" s="187" t="s">
        <v>260</v>
      </c>
      <c r="DM20" s="156"/>
      <c r="DN20" s="126">
        <v>3</v>
      </c>
      <c r="DO20" s="131" t="s">
        <v>0</v>
      </c>
      <c r="DP20" s="126">
        <v>0</v>
      </c>
      <c r="DQ20" s="186" t="s">
        <v>273</v>
      </c>
      <c r="DR20" s="187" t="s">
        <v>271</v>
      </c>
      <c r="DS20" s="156"/>
      <c r="DT20" s="126">
        <v>2</v>
      </c>
      <c r="DU20" s="131" t="s">
        <v>0</v>
      </c>
      <c r="DV20" s="126">
        <v>2</v>
      </c>
      <c r="DW20" s="186" t="s">
        <v>364</v>
      </c>
      <c r="DX20" s="187" t="s">
        <v>260</v>
      </c>
      <c r="DY20" s="156"/>
      <c r="DZ20" s="126">
        <v>2</v>
      </c>
      <c r="EA20" s="131" t="s">
        <v>0</v>
      </c>
      <c r="EB20" s="126">
        <v>3</v>
      </c>
      <c r="EC20" s="186" t="s">
        <v>273</v>
      </c>
      <c r="ED20" s="187" t="s">
        <v>257</v>
      </c>
      <c r="EE20" s="156"/>
      <c r="EF20" s="126">
        <v>2</v>
      </c>
      <c r="EG20" s="131" t="s">
        <v>0</v>
      </c>
      <c r="EH20" s="126">
        <v>0</v>
      </c>
      <c r="EI20" s="186" t="s">
        <v>268</v>
      </c>
      <c r="EJ20" s="187" t="s">
        <v>270</v>
      </c>
      <c r="EK20" s="156"/>
      <c r="EL20" s="126">
        <v>2</v>
      </c>
      <c r="EM20" s="131" t="s">
        <v>0</v>
      </c>
      <c r="EN20" s="126">
        <v>1</v>
      </c>
      <c r="EO20" s="186" t="s">
        <v>271</v>
      </c>
      <c r="EP20" s="187" t="s">
        <v>273</v>
      </c>
      <c r="EQ20" s="156"/>
      <c r="ER20" s="126">
        <v>2</v>
      </c>
      <c r="ES20" s="131" t="s">
        <v>0</v>
      </c>
      <c r="ET20" s="126">
        <v>2</v>
      </c>
      <c r="EU20" s="186" t="s">
        <v>271</v>
      </c>
      <c r="EV20" s="187" t="s">
        <v>273</v>
      </c>
      <c r="EW20" s="156"/>
      <c r="EX20" s="126"/>
      <c r="EY20" s="131" t="s">
        <v>0</v>
      </c>
      <c r="EZ20" s="126"/>
      <c r="FA20" s="186" t="s">
        <v>326</v>
      </c>
      <c r="FB20" s="187" t="s">
        <v>326</v>
      </c>
      <c r="FC20" s="156"/>
      <c r="FD20" s="126">
        <v>3</v>
      </c>
      <c r="FE20" s="131" t="s">
        <v>0</v>
      </c>
      <c r="FF20" s="126">
        <v>1</v>
      </c>
      <c r="FG20" s="186" t="s">
        <v>273</v>
      </c>
      <c r="FH20" s="187" t="s">
        <v>271</v>
      </c>
      <c r="FI20" s="156"/>
      <c r="FJ20" s="126">
        <v>0</v>
      </c>
      <c r="FK20" s="131" t="s">
        <v>0</v>
      </c>
      <c r="FL20" s="126">
        <v>1</v>
      </c>
      <c r="FM20" s="186" t="s">
        <v>273</v>
      </c>
      <c r="FN20" s="187" t="s">
        <v>271</v>
      </c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326</v>
      </c>
      <c r="NV20" s="187" t="s">
        <v>326</v>
      </c>
      <c r="NW20" s="164"/>
    </row>
    <row r="21" spans="1:387" ht="16.8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271</v>
      </c>
      <c r="H21" s="175" t="s">
        <v>257</v>
      </c>
      <c r="I21" s="25"/>
      <c r="J21" s="188">
        <v>0</v>
      </c>
      <c r="K21" s="188" t="s">
        <v>0</v>
      </c>
      <c r="L21" s="188">
        <v>3</v>
      </c>
      <c r="M21" s="186" t="s">
        <v>271</v>
      </c>
      <c r="N21" s="187" t="s">
        <v>260</v>
      </c>
      <c r="O21" s="149"/>
      <c r="P21" s="126">
        <v>3</v>
      </c>
      <c r="Q21" s="131" t="s">
        <v>0</v>
      </c>
      <c r="R21" s="126">
        <v>1</v>
      </c>
      <c r="S21" s="186" t="s">
        <v>273</v>
      </c>
      <c r="T21" s="187" t="s">
        <v>260</v>
      </c>
      <c r="U21" s="156"/>
      <c r="V21" s="126"/>
      <c r="W21" s="131" t="s">
        <v>0</v>
      </c>
      <c r="X21" s="126"/>
      <c r="Y21" s="186" t="s">
        <v>326</v>
      </c>
      <c r="Z21" s="187" t="s">
        <v>326</v>
      </c>
      <c r="AA21" s="156"/>
      <c r="AB21" s="126">
        <v>2</v>
      </c>
      <c r="AC21" s="131" t="s">
        <v>0</v>
      </c>
      <c r="AD21" s="126">
        <v>0</v>
      </c>
      <c r="AE21" s="193" t="s">
        <v>271</v>
      </c>
      <c r="AF21" s="194" t="s">
        <v>260</v>
      </c>
      <c r="AG21" s="156"/>
      <c r="AH21" s="126">
        <v>3</v>
      </c>
      <c r="AI21" s="131" t="s">
        <v>0</v>
      </c>
      <c r="AJ21" s="126">
        <v>1</v>
      </c>
      <c r="AK21" s="186" t="s">
        <v>271</v>
      </c>
      <c r="AL21" s="187" t="s">
        <v>260</v>
      </c>
      <c r="AM21" s="156"/>
      <c r="AN21" s="126">
        <v>0</v>
      </c>
      <c r="AO21" s="131" t="s">
        <v>0</v>
      </c>
      <c r="AP21" s="126">
        <v>3</v>
      </c>
      <c r="AQ21" s="186" t="s">
        <v>271</v>
      </c>
      <c r="AR21" s="187" t="s">
        <v>260</v>
      </c>
      <c r="AS21" s="156"/>
      <c r="AT21" s="126">
        <v>1</v>
      </c>
      <c r="AU21" s="131" t="s">
        <v>0</v>
      </c>
      <c r="AV21" s="126">
        <v>2</v>
      </c>
      <c r="AW21" s="186" t="s">
        <v>273</v>
      </c>
      <c r="AX21" s="187" t="s">
        <v>271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273</v>
      </c>
      <c r="BJ21" s="187" t="s">
        <v>271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271</v>
      </c>
      <c r="BV21" s="187" t="s">
        <v>260</v>
      </c>
      <c r="BW21" s="156"/>
      <c r="BX21" s="126">
        <v>3</v>
      </c>
      <c r="BY21" s="131" t="s">
        <v>0</v>
      </c>
      <c r="BZ21" s="126">
        <v>0</v>
      </c>
      <c r="CA21" s="131" t="s">
        <v>271</v>
      </c>
      <c r="CB21" s="170" t="s">
        <v>271</v>
      </c>
      <c r="CC21" s="156"/>
      <c r="CD21" s="126">
        <v>1</v>
      </c>
      <c r="CE21" s="131" t="s">
        <v>0</v>
      </c>
      <c r="CF21" s="126">
        <v>3</v>
      </c>
      <c r="CG21" s="186" t="s">
        <v>273</v>
      </c>
      <c r="CH21" s="187" t="s">
        <v>271</v>
      </c>
      <c r="CI21" s="156"/>
      <c r="CJ21" s="126">
        <v>0</v>
      </c>
      <c r="CK21" s="131" t="s">
        <v>0</v>
      </c>
      <c r="CL21" s="126">
        <v>2</v>
      </c>
      <c r="CM21" s="186" t="s">
        <v>273</v>
      </c>
      <c r="CN21" s="187" t="s">
        <v>271</v>
      </c>
      <c r="CO21" s="156"/>
      <c r="CP21" s="126">
        <v>1</v>
      </c>
      <c r="CQ21" s="131" t="s">
        <v>0</v>
      </c>
      <c r="CR21" s="126">
        <v>1</v>
      </c>
      <c r="CS21" s="186" t="s">
        <v>273</v>
      </c>
      <c r="CT21" s="187" t="s">
        <v>314</v>
      </c>
      <c r="CU21" s="156"/>
      <c r="CV21" s="126">
        <v>2</v>
      </c>
      <c r="CW21" s="131" t="s">
        <v>0</v>
      </c>
      <c r="CX21" s="126">
        <v>1</v>
      </c>
      <c r="CY21" s="186" t="s">
        <v>271</v>
      </c>
      <c r="CZ21" s="187" t="s">
        <v>271</v>
      </c>
      <c r="DA21" s="156"/>
      <c r="DB21" s="126">
        <v>0</v>
      </c>
      <c r="DC21" s="131" t="s">
        <v>0</v>
      </c>
      <c r="DD21" s="126">
        <v>2</v>
      </c>
      <c r="DE21" s="186" t="s">
        <v>271</v>
      </c>
      <c r="DF21" s="187" t="s">
        <v>271</v>
      </c>
      <c r="DG21" s="156"/>
      <c r="DH21" s="126">
        <v>0</v>
      </c>
      <c r="DI21" s="131" t="s">
        <v>0</v>
      </c>
      <c r="DJ21" s="126">
        <v>2</v>
      </c>
      <c r="DK21" s="186" t="s">
        <v>271</v>
      </c>
      <c r="DL21" s="187" t="s">
        <v>271</v>
      </c>
      <c r="DM21" s="156"/>
      <c r="DN21" s="126">
        <v>4</v>
      </c>
      <c r="DO21" s="131" t="s">
        <v>0</v>
      </c>
      <c r="DP21" s="126">
        <v>1</v>
      </c>
      <c r="DQ21" s="186" t="s">
        <v>273</v>
      </c>
      <c r="DR21" s="187" t="s">
        <v>271</v>
      </c>
      <c r="DS21" s="156"/>
      <c r="DT21" s="126">
        <v>2</v>
      </c>
      <c r="DU21" s="131" t="s">
        <v>0</v>
      </c>
      <c r="DV21" s="126">
        <v>1</v>
      </c>
      <c r="DW21" s="186" t="s">
        <v>271</v>
      </c>
      <c r="DX21" s="187" t="s">
        <v>271</v>
      </c>
      <c r="DY21" s="156"/>
      <c r="DZ21" s="126">
        <v>1</v>
      </c>
      <c r="EA21" s="131" t="s">
        <v>0</v>
      </c>
      <c r="EB21" s="126">
        <v>2</v>
      </c>
      <c r="EC21" s="186" t="s">
        <v>273</v>
      </c>
      <c r="ED21" s="187" t="s">
        <v>271</v>
      </c>
      <c r="EE21" s="156"/>
      <c r="EF21" s="126">
        <v>2</v>
      </c>
      <c r="EG21" s="131" t="s">
        <v>0</v>
      </c>
      <c r="EH21" s="126">
        <v>0</v>
      </c>
      <c r="EI21" s="186" t="s">
        <v>274</v>
      </c>
      <c r="EJ21" s="187" t="s">
        <v>255</v>
      </c>
      <c r="EK21" s="156"/>
      <c r="EL21" s="126">
        <v>4</v>
      </c>
      <c r="EM21" s="131" t="s">
        <v>0</v>
      </c>
      <c r="EN21" s="126">
        <v>0</v>
      </c>
      <c r="EO21" s="186" t="s">
        <v>273</v>
      </c>
      <c r="EP21" s="187" t="s">
        <v>271</v>
      </c>
      <c r="EQ21" s="156"/>
      <c r="ER21" s="126">
        <v>1</v>
      </c>
      <c r="ES21" s="131" t="s">
        <v>0</v>
      </c>
      <c r="ET21" s="126">
        <v>2</v>
      </c>
      <c r="EU21" s="186" t="s">
        <v>273</v>
      </c>
      <c r="EV21" s="187" t="s">
        <v>271</v>
      </c>
      <c r="EW21" s="156"/>
      <c r="EX21" s="126">
        <v>0</v>
      </c>
      <c r="EY21" s="131" t="s">
        <v>0</v>
      </c>
      <c r="EZ21" s="126">
        <v>2</v>
      </c>
      <c r="FA21" s="186" t="s">
        <v>273</v>
      </c>
      <c r="FB21" s="187" t="s">
        <v>271</v>
      </c>
      <c r="FC21" s="156"/>
      <c r="FD21" s="126"/>
      <c r="FE21" s="131" t="s">
        <v>0</v>
      </c>
      <c r="FF21" s="126"/>
      <c r="FG21" s="186" t="s">
        <v>326</v>
      </c>
      <c r="FH21" s="187" t="s">
        <v>326</v>
      </c>
      <c r="FI21" s="156"/>
      <c r="FJ21" s="126">
        <v>2</v>
      </c>
      <c r="FK21" s="131" t="s">
        <v>0</v>
      </c>
      <c r="FL21" s="126">
        <v>3</v>
      </c>
      <c r="FM21" s="186" t="s">
        <v>273</v>
      </c>
      <c r="FN21" s="187" t="s">
        <v>271</v>
      </c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326</v>
      </c>
      <c r="NV21" s="187" t="s">
        <v>326</v>
      </c>
      <c r="NW21" s="164"/>
    </row>
    <row r="22" spans="1:387" ht="16.8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271</v>
      </c>
      <c r="H22" s="175" t="s">
        <v>270</v>
      </c>
      <c r="I22" s="25"/>
      <c r="J22" s="188">
        <v>0</v>
      </c>
      <c r="K22" s="188" t="s">
        <v>0</v>
      </c>
      <c r="L22" s="188">
        <v>3</v>
      </c>
      <c r="M22" s="186" t="s">
        <v>271</v>
      </c>
      <c r="N22" s="187" t="s">
        <v>275</v>
      </c>
      <c r="O22" s="149"/>
      <c r="P22" s="126">
        <v>2</v>
      </c>
      <c r="Q22" s="131" t="s">
        <v>0</v>
      </c>
      <c r="R22" s="126">
        <v>0</v>
      </c>
      <c r="S22" s="186" t="s">
        <v>273</v>
      </c>
      <c r="T22" s="187" t="s">
        <v>271</v>
      </c>
      <c r="U22" s="156"/>
      <c r="V22" s="126">
        <v>1</v>
      </c>
      <c r="W22" s="131" t="s">
        <v>0</v>
      </c>
      <c r="X22" s="126">
        <v>1</v>
      </c>
      <c r="Y22" s="186" t="s">
        <v>271</v>
      </c>
      <c r="Z22" s="187" t="s">
        <v>257</v>
      </c>
      <c r="AA22" s="156"/>
      <c r="AB22" s="126">
        <v>3</v>
      </c>
      <c r="AC22" s="131" t="s">
        <v>0</v>
      </c>
      <c r="AD22" s="126">
        <v>0</v>
      </c>
      <c r="AE22" s="193" t="s">
        <v>271</v>
      </c>
      <c r="AF22" s="194" t="s">
        <v>275</v>
      </c>
      <c r="AG22" s="156"/>
      <c r="AH22" s="126">
        <v>4</v>
      </c>
      <c r="AI22" s="131" t="s">
        <v>0</v>
      </c>
      <c r="AJ22" s="126">
        <v>0</v>
      </c>
      <c r="AK22" s="186" t="s">
        <v>271</v>
      </c>
      <c r="AL22" s="187" t="s">
        <v>271</v>
      </c>
      <c r="AM22" s="156"/>
      <c r="AN22" s="126">
        <v>0</v>
      </c>
      <c r="AO22" s="131" t="s">
        <v>0</v>
      </c>
      <c r="AP22" s="126">
        <v>1</v>
      </c>
      <c r="AQ22" s="186" t="s">
        <v>273</v>
      </c>
      <c r="AR22" s="187" t="s">
        <v>260</v>
      </c>
      <c r="AS22" s="156"/>
      <c r="AT22" s="126">
        <v>2</v>
      </c>
      <c r="AU22" s="131" t="s">
        <v>0</v>
      </c>
      <c r="AV22" s="126">
        <v>2</v>
      </c>
      <c r="AW22" s="186" t="s">
        <v>272</v>
      </c>
      <c r="AX22" s="187" t="s">
        <v>271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271</v>
      </c>
      <c r="BJ22" s="187" t="s">
        <v>263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272</v>
      </c>
      <c r="BV22" s="187" t="s">
        <v>260</v>
      </c>
      <c r="BW22" s="156"/>
      <c r="BX22" s="126">
        <v>2</v>
      </c>
      <c r="BY22" s="131" t="s">
        <v>0</v>
      </c>
      <c r="BZ22" s="126">
        <v>0</v>
      </c>
      <c r="CA22" s="131" t="s">
        <v>273</v>
      </c>
      <c r="CB22" s="170" t="s">
        <v>255</v>
      </c>
      <c r="CC22" s="156"/>
      <c r="CD22" s="126"/>
      <c r="CE22" s="131" t="s">
        <v>0</v>
      </c>
      <c r="CF22" s="126"/>
      <c r="CG22" s="186" t="s">
        <v>326</v>
      </c>
      <c r="CH22" s="187" t="s">
        <v>326</v>
      </c>
      <c r="CI22" s="156"/>
      <c r="CJ22" s="126">
        <v>1</v>
      </c>
      <c r="CK22" s="131" t="s">
        <v>0</v>
      </c>
      <c r="CL22" s="126">
        <v>2</v>
      </c>
      <c r="CM22" s="186" t="s">
        <v>272</v>
      </c>
      <c r="CN22" s="187" t="s">
        <v>263</v>
      </c>
      <c r="CO22" s="156"/>
      <c r="CP22" s="126">
        <v>1</v>
      </c>
      <c r="CQ22" s="131" t="s">
        <v>0</v>
      </c>
      <c r="CR22" s="126">
        <v>2</v>
      </c>
      <c r="CS22" s="186" t="s">
        <v>315</v>
      </c>
      <c r="CT22" s="187" t="s">
        <v>314</v>
      </c>
      <c r="CU22" s="156"/>
      <c r="CV22" s="126">
        <v>2</v>
      </c>
      <c r="CW22" s="131" t="s">
        <v>0</v>
      </c>
      <c r="CX22" s="126">
        <v>0</v>
      </c>
      <c r="CY22" s="186" t="s">
        <v>271</v>
      </c>
      <c r="CZ22" s="187" t="s">
        <v>273</v>
      </c>
      <c r="DA22" s="156"/>
      <c r="DB22" s="126">
        <v>1</v>
      </c>
      <c r="DC22" s="131" t="s">
        <v>0</v>
      </c>
      <c r="DD22" s="126">
        <v>2</v>
      </c>
      <c r="DE22" s="186" t="s">
        <v>270</v>
      </c>
      <c r="DF22" s="187" t="s">
        <v>260</v>
      </c>
      <c r="DG22" s="156"/>
      <c r="DH22" s="126">
        <v>0</v>
      </c>
      <c r="DI22" s="131" t="s">
        <v>0</v>
      </c>
      <c r="DJ22" s="126">
        <v>2</v>
      </c>
      <c r="DK22" s="186" t="s">
        <v>271</v>
      </c>
      <c r="DL22" s="187" t="s">
        <v>271</v>
      </c>
      <c r="DM22" s="156"/>
      <c r="DN22" s="126">
        <v>4</v>
      </c>
      <c r="DO22" s="131" t="s">
        <v>0</v>
      </c>
      <c r="DP22" s="126">
        <v>0</v>
      </c>
      <c r="DQ22" s="186" t="s">
        <v>273</v>
      </c>
      <c r="DR22" s="187" t="s">
        <v>271</v>
      </c>
      <c r="DS22" s="156"/>
      <c r="DT22" s="126">
        <v>1</v>
      </c>
      <c r="DU22" s="131" t="s">
        <v>0</v>
      </c>
      <c r="DV22" s="126">
        <v>1</v>
      </c>
      <c r="DW22" s="186" t="s">
        <v>271</v>
      </c>
      <c r="DX22" s="187" t="s">
        <v>365</v>
      </c>
      <c r="DY22" s="156"/>
      <c r="DZ22" s="126">
        <v>1</v>
      </c>
      <c r="EA22" s="131" t="s">
        <v>0</v>
      </c>
      <c r="EB22" s="126">
        <v>2</v>
      </c>
      <c r="EC22" s="186" t="s">
        <v>271</v>
      </c>
      <c r="ED22" s="187" t="s">
        <v>257</v>
      </c>
      <c r="EE22" s="156"/>
      <c r="EF22" s="126">
        <v>2</v>
      </c>
      <c r="EG22" s="131" t="s">
        <v>0</v>
      </c>
      <c r="EH22" s="126">
        <v>0</v>
      </c>
      <c r="EI22" s="186" t="s">
        <v>274</v>
      </c>
      <c r="EJ22" s="187" t="s">
        <v>255</v>
      </c>
      <c r="EK22" s="156"/>
      <c r="EL22" s="126">
        <v>2</v>
      </c>
      <c r="EM22" s="131" t="s">
        <v>0</v>
      </c>
      <c r="EN22" s="126">
        <v>0</v>
      </c>
      <c r="EO22" s="186" t="s">
        <v>271</v>
      </c>
      <c r="EP22" s="187" t="s">
        <v>271</v>
      </c>
      <c r="EQ22" s="156"/>
      <c r="ER22" s="126">
        <v>0</v>
      </c>
      <c r="ES22" s="131" t="s">
        <v>0</v>
      </c>
      <c r="ET22" s="126">
        <v>5</v>
      </c>
      <c r="EU22" s="186" t="s">
        <v>271</v>
      </c>
      <c r="EV22" s="187" t="s">
        <v>257</v>
      </c>
      <c r="EW22" s="156"/>
      <c r="EX22" s="126">
        <v>0</v>
      </c>
      <c r="EY22" s="131" t="s">
        <v>0</v>
      </c>
      <c r="EZ22" s="126">
        <v>1</v>
      </c>
      <c r="FA22" s="186" t="s">
        <v>271</v>
      </c>
      <c r="FB22" s="187" t="s">
        <v>266</v>
      </c>
      <c r="FC22" s="156"/>
      <c r="FD22" s="126">
        <v>2</v>
      </c>
      <c r="FE22" s="131" t="s">
        <v>0</v>
      </c>
      <c r="FF22" s="126">
        <v>0</v>
      </c>
      <c r="FG22" s="186" t="s">
        <v>271</v>
      </c>
      <c r="FH22" s="187" t="s">
        <v>271</v>
      </c>
      <c r="FI22" s="156"/>
      <c r="FJ22" s="126">
        <v>0</v>
      </c>
      <c r="FK22" s="131" t="s">
        <v>0</v>
      </c>
      <c r="FL22" s="126">
        <v>1</v>
      </c>
      <c r="FM22" s="186" t="s">
        <v>273</v>
      </c>
      <c r="FN22" s="187" t="s">
        <v>271</v>
      </c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326</v>
      </c>
      <c r="NV22" s="187" t="s">
        <v>326</v>
      </c>
      <c r="NW22" s="164"/>
    </row>
    <row r="23" spans="1:387" ht="16.8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266</v>
      </c>
      <c r="H23" s="184" t="s">
        <v>260</v>
      </c>
      <c r="I23" s="25"/>
      <c r="J23" s="188">
        <v>1</v>
      </c>
      <c r="K23" s="188" t="s">
        <v>0</v>
      </c>
      <c r="L23" s="188">
        <v>3</v>
      </c>
      <c r="M23" s="186" t="s">
        <v>271</v>
      </c>
      <c r="N23" s="187" t="s">
        <v>271</v>
      </c>
      <c r="O23" s="149"/>
      <c r="P23" s="126">
        <v>3</v>
      </c>
      <c r="Q23" s="131" t="s">
        <v>0</v>
      </c>
      <c r="R23" s="126">
        <v>1</v>
      </c>
      <c r="S23" s="186" t="s">
        <v>271</v>
      </c>
      <c r="T23" s="187" t="s">
        <v>271</v>
      </c>
      <c r="U23" s="156"/>
      <c r="V23" s="126">
        <v>0</v>
      </c>
      <c r="W23" s="131" t="s">
        <v>0</v>
      </c>
      <c r="X23" s="126">
        <v>3</v>
      </c>
      <c r="Y23" s="186" t="s">
        <v>271</v>
      </c>
      <c r="Z23" s="187" t="s">
        <v>271</v>
      </c>
      <c r="AA23" s="156"/>
      <c r="AB23" s="126">
        <v>2</v>
      </c>
      <c r="AC23" s="131" t="s">
        <v>0</v>
      </c>
      <c r="AD23" s="126">
        <v>0</v>
      </c>
      <c r="AE23" s="193" t="s">
        <v>271</v>
      </c>
      <c r="AF23" s="194" t="s">
        <v>271</v>
      </c>
      <c r="AG23" s="156"/>
      <c r="AH23" s="126">
        <v>3</v>
      </c>
      <c r="AI23" s="131" t="s">
        <v>0</v>
      </c>
      <c r="AJ23" s="126">
        <v>0</v>
      </c>
      <c r="AK23" s="186" t="s">
        <v>271</v>
      </c>
      <c r="AL23" s="187" t="s">
        <v>271</v>
      </c>
      <c r="AM23" s="156"/>
      <c r="AN23" s="126">
        <v>0</v>
      </c>
      <c r="AO23" s="131" t="s">
        <v>0</v>
      </c>
      <c r="AP23" s="126">
        <v>3</v>
      </c>
      <c r="AQ23" s="186" t="s">
        <v>271</v>
      </c>
      <c r="AR23" s="187" t="s">
        <v>271</v>
      </c>
      <c r="AS23" s="156"/>
      <c r="AT23" s="126">
        <v>1</v>
      </c>
      <c r="AU23" s="131" t="s">
        <v>0</v>
      </c>
      <c r="AV23" s="126">
        <v>4</v>
      </c>
      <c r="AW23" s="186" t="s">
        <v>273</v>
      </c>
      <c r="AX23" s="187" t="s">
        <v>271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273</v>
      </c>
      <c r="BJ23" s="187" t="s">
        <v>271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272</v>
      </c>
      <c r="BV23" s="187" t="s">
        <v>271</v>
      </c>
      <c r="BW23" s="156"/>
      <c r="BX23" s="126">
        <v>3</v>
      </c>
      <c r="BY23" s="131" t="s">
        <v>0</v>
      </c>
      <c r="BZ23" s="126">
        <v>0</v>
      </c>
      <c r="CA23" s="131" t="s">
        <v>273</v>
      </c>
      <c r="CB23" s="170" t="s">
        <v>272</v>
      </c>
      <c r="CC23" s="156"/>
      <c r="CD23" s="126">
        <v>1</v>
      </c>
      <c r="CE23" s="131" t="s">
        <v>0</v>
      </c>
      <c r="CF23" s="126">
        <v>2</v>
      </c>
      <c r="CG23" s="186" t="s">
        <v>273</v>
      </c>
      <c r="CH23" s="187" t="s">
        <v>270</v>
      </c>
      <c r="CI23" s="156"/>
      <c r="CJ23" s="126">
        <v>0</v>
      </c>
      <c r="CK23" s="131" t="s">
        <v>0</v>
      </c>
      <c r="CL23" s="126">
        <v>2</v>
      </c>
      <c r="CM23" s="186" t="s">
        <v>270</v>
      </c>
      <c r="CN23" s="187" t="s">
        <v>272</v>
      </c>
      <c r="CO23" s="156"/>
      <c r="CP23" s="126">
        <v>3</v>
      </c>
      <c r="CQ23" s="131" t="s">
        <v>0</v>
      </c>
      <c r="CR23" s="126">
        <v>2</v>
      </c>
      <c r="CS23" s="186" t="s">
        <v>270</v>
      </c>
      <c r="CT23" s="187" t="s">
        <v>271</v>
      </c>
      <c r="CU23" s="156"/>
      <c r="CV23" s="126">
        <v>2</v>
      </c>
      <c r="CW23" s="131" t="s">
        <v>0</v>
      </c>
      <c r="CX23" s="126">
        <v>0</v>
      </c>
      <c r="CY23" s="186" t="s">
        <v>273</v>
      </c>
      <c r="CZ23" s="187" t="s">
        <v>270</v>
      </c>
      <c r="DA23" s="156"/>
      <c r="DB23" s="126">
        <v>0</v>
      </c>
      <c r="DC23" s="131" t="s">
        <v>0</v>
      </c>
      <c r="DD23" s="126">
        <v>3</v>
      </c>
      <c r="DE23" s="186" t="s">
        <v>271</v>
      </c>
      <c r="DF23" s="187" t="s">
        <v>271</v>
      </c>
      <c r="DG23" s="156"/>
      <c r="DH23" s="126">
        <v>1</v>
      </c>
      <c r="DI23" s="131" t="s">
        <v>0</v>
      </c>
      <c r="DJ23" s="126">
        <v>2</v>
      </c>
      <c r="DK23" s="186" t="s">
        <v>270</v>
      </c>
      <c r="DL23" s="187" t="s">
        <v>270</v>
      </c>
      <c r="DM23" s="156"/>
      <c r="DN23" s="126">
        <v>3</v>
      </c>
      <c r="DO23" s="131" t="s">
        <v>0</v>
      </c>
      <c r="DP23" s="126">
        <v>0</v>
      </c>
      <c r="DQ23" s="186" t="s">
        <v>271</v>
      </c>
      <c r="DR23" s="187" t="s">
        <v>271</v>
      </c>
      <c r="DS23" s="156"/>
      <c r="DT23" s="126">
        <v>3</v>
      </c>
      <c r="DU23" s="131" t="s">
        <v>0</v>
      </c>
      <c r="DV23" s="126">
        <v>0</v>
      </c>
      <c r="DW23" s="186" t="s">
        <v>273</v>
      </c>
      <c r="DX23" s="187" t="s">
        <v>257</v>
      </c>
      <c r="DY23" s="156"/>
      <c r="DZ23" s="126">
        <v>0</v>
      </c>
      <c r="EA23" s="131" t="s">
        <v>0</v>
      </c>
      <c r="EB23" s="126">
        <v>2</v>
      </c>
      <c r="EC23" s="186" t="s">
        <v>273</v>
      </c>
      <c r="ED23" s="187" t="s">
        <v>271</v>
      </c>
      <c r="EE23" s="156"/>
      <c r="EF23" s="126">
        <v>2</v>
      </c>
      <c r="EG23" s="131" t="s">
        <v>0</v>
      </c>
      <c r="EH23" s="126">
        <v>0</v>
      </c>
      <c r="EI23" s="186" t="s">
        <v>267</v>
      </c>
      <c r="EJ23" s="187" t="s">
        <v>267</v>
      </c>
      <c r="EK23" s="156"/>
      <c r="EL23" s="126">
        <v>4</v>
      </c>
      <c r="EM23" s="131" t="s">
        <v>0</v>
      </c>
      <c r="EN23" s="126">
        <v>0</v>
      </c>
      <c r="EO23" s="186" t="s">
        <v>271</v>
      </c>
      <c r="EP23" s="187" t="s">
        <v>271</v>
      </c>
      <c r="EQ23" s="156"/>
      <c r="ER23" s="126">
        <v>0</v>
      </c>
      <c r="ES23" s="131" t="s">
        <v>0</v>
      </c>
      <c r="ET23" s="126">
        <v>2</v>
      </c>
      <c r="EU23" s="186" t="s">
        <v>273</v>
      </c>
      <c r="EV23" s="187" t="s">
        <v>273</v>
      </c>
      <c r="EW23" s="156"/>
      <c r="EX23" s="126">
        <v>0</v>
      </c>
      <c r="EY23" s="131" t="s">
        <v>0</v>
      </c>
      <c r="EZ23" s="126">
        <v>3</v>
      </c>
      <c r="FA23" s="186" t="s">
        <v>273</v>
      </c>
      <c r="FB23" s="187" t="s">
        <v>273</v>
      </c>
      <c r="FC23" s="156"/>
      <c r="FD23" s="126">
        <v>4</v>
      </c>
      <c r="FE23" s="131" t="s">
        <v>0</v>
      </c>
      <c r="FF23" s="126">
        <v>0</v>
      </c>
      <c r="FG23" s="186" t="s">
        <v>273</v>
      </c>
      <c r="FH23" s="187" t="s">
        <v>273</v>
      </c>
      <c r="FI23" s="156"/>
      <c r="FJ23" s="126">
        <v>0</v>
      </c>
      <c r="FK23" s="131" t="s">
        <v>0</v>
      </c>
      <c r="FL23" s="126">
        <v>3</v>
      </c>
      <c r="FM23" s="186" t="s">
        <v>273</v>
      </c>
      <c r="FN23" s="187" t="s">
        <v>273</v>
      </c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326</v>
      </c>
      <c r="NV23" s="187" t="s">
        <v>326</v>
      </c>
      <c r="NW23" s="164"/>
    </row>
    <row r="24" spans="1:387" ht="16.8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271</v>
      </c>
      <c r="H24" s="175" t="s">
        <v>262</v>
      </c>
      <c r="I24" s="25"/>
      <c r="J24" s="188"/>
      <c r="K24" s="188" t="s">
        <v>0</v>
      </c>
      <c r="L24" s="188"/>
      <c r="M24" s="186" t="s">
        <v>326</v>
      </c>
      <c r="N24" s="187" t="s">
        <v>326</v>
      </c>
      <c r="O24" s="149"/>
      <c r="P24" s="126">
        <v>3</v>
      </c>
      <c r="Q24" s="131" t="s">
        <v>0</v>
      </c>
      <c r="R24" s="126">
        <v>0</v>
      </c>
      <c r="S24" s="186" t="s">
        <v>271</v>
      </c>
      <c r="T24" s="187" t="s">
        <v>275</v>
      </c>
      <c r="U24" s="156"/>
      <c r="V24" s="126">
        <v>0</v>
      </c>
      <c r="W24" s="131" t="s">
        <v>0</v>
      </c>
      <c r="X24" s="126">
        <v>3</v>
      </c>
      <c r="Y24" s="186" t="s">
        <v>271</v>
      </c>
      <c r="Z24" s="187" t="s">
        <v>275</v>
      </c>
      <c r="AA24" s="156"/>
      <c r="AB24" s="126">
        <v>3</v>
      </c>
      <c r="AC24" s="131" t="s">
        <v>0</v>
      </c>
      <c r="AD24" s="126">
        <v>0</v>
      </c>
      <c r="AE24" s="193" t="s">
        <v>271</v>
      </c>
      <c r="AF24" s="194" t="s">
        <v>275</v>
      </c>
      <c r="AG24" s="156"/>
      <c r="AH24" s="126">
        <v>3</v>
      </c>
      <c r="AI24" s="131" t="s">
        <v>0</v>
      </c>
      <c r="AJ24" s="126">
        <v>0</v>
      </c>
      <c r="AK24" s="186" t="s">
        <v>271</v>
      </c>
      <c r="AL24" s="187" t="s">
        <v>275</v>
      </c>
      <c r="AM24" s="156"/>
      <c r="AN24" s="126">
        <v>0</v>
      </c>
      <c r="AO24" s="131" t="s">
        <v>0</v>
      </c>
      <c r="AP24" s="126">
        <v>3</v>
      </c>
      <c r="AQ24" s="186" t="s">
        <v>271</v>
      </c>
      <c r="AR24" s="187" t="s">
        <v>275</v>
      </c>
      <c r="AS24" s="156"/>
      <c r="AT24" s="126">
        <v>0</v>
      </c>
      <c r="AU24" s="131" t="s">
        <v>0</v>
      </c>
      <c r="AV24" s="126">
        <v>3</v>
      </c>
      <c r="AW24" s="186" t="s">
        <v>271</v>
      </c>
      <c r="AX24" s="187" t="s">
        <v>275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271</v>
      </c>
      <c r="BJ24" s="187" t="s">
        <v>275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271</v>
      </c>
      <c r="BV24" s="187" t="s">
        <v>275</v>
      </c>
      <c r="BW24" s="156"/>
      <c r="BX24" s="126">
        <v>3</v>
      </c>
      <c r="BY24" s="131" t="s">
        <v>0</v>
      </c>
      <c r="BZ24" s="126">
        <v>0</v>
      </c>
      <c r="CA24" s="131" t="s">
        <v>271</v>
      </c>
      <c r="CB24" s="170" t="s">
        <v>275</v>
      </c>
      <c r="CC24" s="156"/>
      <c r="CD24" s="126">
        <v>1</v>
      </c>
      <c r="CE24" s="131" t="s">
        <v>0</v>
      </c>
      <c r="CF24" s="126">
        <v>3</v>
      </c>
      <c r="CG24" s="186" t="s">
        <v>271</v>
      </c>
      <c r="CH24" s="187" t="s">
        <v>275</v>
      </c>
      <c r="CI24" s="156"/>
      <c r="CJ24" s="126">
        <v>1</v>
      </c>
      <c r="CK24" s="131" t="s">
        <v>0</v>
      </c>
      <c r="CL24" s="126">
        <v>3</v>
      </c>
      <c r="CM24" s="186" t="s">
        <v>272</v>
      </c>
      <c r="CN24" s="187" t="s">
        <v>270</v>
      </c>
      <c r="CO24" s="156"/>
      <c r="CP24" s="126">
        <v>3</v>
      </c>
      <c r="CQ24" s="131" t="s">
        <v>0</v>
      </c>
      <c r="CR24" s="126">
        <v>1</v>
      </c>
      <c r="CS24" s="186" t="s">
        <v>271</v>
      </c>
      <c r="CT24" s="187" t="s">
        <v>270</v>
      </c>
      <c r="CU24" s="156"/>
      <c r="CV24" s="126">
        <v>3</v>
      </c>
      <c r="CW24" s="131" t="s">
        <v>0</v>
      </c>
      <c r="CX24" s="126">
        <v>0</v>
      </c>
      <c r="CY24" s="186" t="s">
        <v>271</v>
      </c>
      <c r="CZ24" s="187" t="s">
        <v>272</v>
      </c>
      <c r="DA24" s="156"/>
      <c r="DB24" s="126">
        <v>0</v>
      </c>
      <c r="DC24" s="131" t="s">
        <v>0</v>
      </c>
      <c r="DD24" s="126">
        <v>3</v>
      </c>
      <c r="DE24" s="186" t="s">
        <v>270</v>
      </c>
      <c r="DF24" s="187" t="s">
        <v>262</v>
      </c>
      <c r="DG24" s="156"/>
      <c r="DH24" s="126">
        <v>1</v>
      </c>
      <c r="DI24" s="131" t="s">
        <v>0</v>
      </c>
      <c r="DJ24" s="126">
        <v>3</v>
      </c>
      <c r="DK24" s="186" t="s">
        <v>271</v>
      </c>
      <c r="DL24" s="187" t="s">
        <v>270</v>
      </c>
      <c r="DM24" s="156"/>
      <c r="DN24" s="126"/>
      <c r="DO24" s="131" t="s">
        <v>0</v>
      </c>
      <c r="DP24" s="186"/>
      <c r="DQ24" s="186" t="s">
        <v>326</v>
      </c>
      <c r="DR24" s="187" t="s">
        <v>326</v>
      </c>
      <c r="DS24" s="156"/>
      <c r="DT24" s="126">
        <v>3</v>
      </c>
      <c r="DU24" s="131" t="s">
        <v>0</v>
      </c>
      <c r="DV24" s="126">
        <v>1</v>
      </c>
      <c r="DW24" s="186" t="s">
        <v>270</v>
      </c>
      <c r="DX24" s="187" t="s">
        <v>255</v>
      </c>
      <c r="DY24" s="156"/>
      <c r="DZ24" s="126">
        <v>1</v>
      </c>
      <c r="EA24" s="131" t="s">
        <v>0</v>
      </c>
      <c r="EB24" s="126">
        <v>3</v>
      </c>
      <c r="EC24" s="186" t="s">
        <v>271</v>
      </c>
      <c r="ED24" s="187" t="s">
        <v>270</v>
      </c>
      <c r="EE24" s="156"/>
      <c r="EF24" s="126">
        <v>3</v>
      </c>
      <c r="EG24" s="131" t="s">
        <v>0</v>
      </c>
      <c r="EH24" s="126">
        <v>0</v>
      </c>
      <c r="EI24" s="186" t="s">
        <v>273</v>
      </c>
      <c r="EJ24" s="187" t="s">
        <v>255</v>
      </c>
      <c r="EK24" s="156"/>
      <c r="EL24" s="126">
        <v>3</v>
      </c>
      <c r="EM24" s="131" t="s">
        <v>0</v>
      </c>
      <c r="EN24" s="126">
        <v>1</v>
      </c>
      <c r="EO24" s="186" t="s">
        <v>271</v>
      </c>
      <c r="EP24" s="187" t="s">
        <v>273</v>
      </c>
      <c r="EQ24" s="156"/>
      <c r="ER24" s="126">
        <v>1</v>
      </c>
      <c r="ES24" s="131" t="s">
        <v>0</v>
      </c>
      <c r="ET24" s="126">
        <v>3</v>
      </c>
      <c r="EU24" s="186" t="s">
        <v>271</v>
      </c>
      <c r="EV24" s="187" t="s">
        <v>270</v>
      </c>
      <c r="EW24" s="156"/>
      <c r="EX24" s="126">
        <v>1</v>
      </c>
      <c r="EY24" s="131" t="s">
        <v>0</v>
      </c>
      <c r="EZ24" s="126">
        <v>3</v>
      </c>
      <c r="FA24" s="186" t="s">
        <v>271</v>
      </c>
      <c r="FB24" s="187" t="s">
        <v>266</v>
      </c>
      <c r="FC24" s="156"/>
      <c r="FD24" s="126">
        <v>3</v>
      </c>
      <c r="FE24" s="131" t="s">
        <v>0</v>
      </c>
      <c r="FF24" s="126">
        <v>1</v>
      </c>
      <c r="FG24" s="186" t="s">
        <v>271</v>
      </c>
      <c r="FH24" s="187" t="s">
        <v>260</v>
      </c>
      <c r="FI24" s="156"/>
      <c r="FJ24" s="126">
        <v>0</v>
      </c>
      <c r="FK24" s="131" t="s">
        <v>0</v>
      </c>
      <c r="FL24" s="126">
        <v>3</v>
      </c>
      <c r="FM24" s="186" t="s">
        <v>271</v>
      </c>
      <c r="FN24" s="187" t="s">
        <v>260</v>
      </c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326</v>
      </c>
      <c r="NV24" s="187" t="s">
        <v>326</v>
      </c>
      <c r="NW24" s="164"/>
    </row>
    <row r="25" spans="1:387" ht="16.8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326</v>
      </c>
      <c r="H25" s="183" t="s">
        <v>326</v>
      </c>
      <c r="I25" s="25"/>
      <c r="J25" s="188">
        <v>0</v>
      </c>
      <c r="K25" s="188" t="s">
        <v>0</v>
      </c>
      <c r="L25" s="188">
        <v>3</v>
      </c>
      <c r="M25" s="186" t="s">
        <v>271</v>
      </c>
      <c r="N25" s="187" t="s">
        <v>260</v>
      </c>
      <c r="O25" s="149"/>
      <c r="P25" s="126">
        <v>3</v>
      </c>
      <c r="Q25" s="131" t="s">
        <v>0</v>
      </c>
      <c r="R25" s="126">
        <v>0</v>
      </c>
      <c r="S25" s="186" t="s">
        <v>275</v>
      </c>
      <c r="T25" s="187" t="s">
        <v>271</v>
      </c>
      <c r="U25" s="156"/>
      <c r="V25" s="126">
        <v>1</v>
      </c>
      <c r="W25" s="131" t="s">
        <v>0</v>
      </c>
      <c r="X25" s="126">
        <v>3</v>
      </c>
      <c r="Y25" s="186" t="s">
        <v>270</v>
      </c>
      <c r="Z25" s="187" t="s">
        <v>257</v>
      </c>
      <c r="AA25" s="156"/>
      <c r="AB25" s="126">
        <v>4</v>
      </c>
      <c r="AC25" s="131" t="s">
        <v>0</v>
      </c>
      <c r="AD25" s="126">
        <v>1</v>
      </c>
      <c r="AE25" s="193" t="s">
        <v>271</v>
      </c>
      <c r="AF25" s="194" t="s">
        <v>275</v>
      </c>
      <c r="AG25" s="156"/>
      <c r="AH25" s="126">
        <v>3</v>
      </c>
      <c r="AI25" s="131" t="s">
        <v>0</v>
      </c>
      <c r="AJ25" s="126">
        <v>1</v>
      </c>
      <c r="AK25" s="186" t="s">
        <v>271</v>
      </c>
      <c r="AL25" s="187" t="s">
        <v>275</v>
      </c>
      <c r="AM25" s="156"/>
      <c r="AN25" s="126">
        <v>0</v>
      </c>
      <c r="AO25" s="131" t="s">
        <v>0</v>
      </c>
      <c r="AP25" s="126">
        <v>2</v>
      </c>
      <c r="AQ25" s="186" t="s">
        <v>271</v>
      </c>
      <c r="AR25" s="187" t="s">
        <v>257</v>
      </c>
      <c r="AS25" s="156"/>
      <c r="AT25" s="126">
        <v>0</v>
      </c>
      <c r="AU25" s="131" t="s">
        <v>0</v>
      </c>
      <c r="AV25" s="126">
        <v>1</v>
      </c>
      <c r="AW25" s="186" t="s">
        <v>271</v>
      </c>
      <c r="AX25" s="187" t="s">
        <v>273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273</v>
      </c>
      <c r="BJ25" s="187" t="s">
        <v>271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275</v>
      </c>
      <c r="BV25" s="187" t="s">
        <v>271</v>
      </c>
      <c r="BW25" s="156"/>
      <c r="BX25" s="126">
        <v>4</v>
      </c>
      <c r="BY25" s="131" t="s">
        <v>0</v>
      </c>
      <c r="BZ25" s="126">
        <v>1</v>
      </c>
      <c r="CA25" s="131" t="s">
        <v>272</v>
      </c>
      <c r="CB25" s="170" t="s">
        <v>275</v>
      </c>
      <c r="CC25" s="156"/>
      <c r="CD25" s="126">
        <v>2</v>
      </c>
      <c r="CE25" s="131" t="s">
        <v>0</v>
      </c>
      <c r="CF25" s="126">
        <v>2</v>
      </c>
      <c r="CG25" s="186" t="s">
        <v>272</v>
      </c>
      <c r="CH25" s="187" t="s">
        <v>275</v>
      </c>
      <c r="CI25" s="156"/>
      <c r="CJ25" s="126">
        <v>1</v>
      </c>
      <c r="CK25" s="131" t="s">
        <v>0</v>
      </c>
      <c r="CL25" s="126">
        <v>3</v>
      </c>
      <c r="CM25" s="186" t="s">
        <v>271</v>
      </c>
      <c r="CN25" s="187" t="s">
        <v>271</v>
      </c>
      <c r="CO25" s="156"/>
      <c r="CP25" s="126">
        <v>1</v>
      </c>
      <c r="CQ25" s="131" t="s">
        <v>0</v>
      </c>
      <c r="CR25" s="126">
        <v>4</v>
      </c>
      <c r="CS25" s="186" t="s">
        <v>315</v>
      </c>
      <c r="CT25" s="187" t="s">
        <v>314</v>
      </c>
      <c r="CU25" s="156"/>
      <c r="CV25" s="126">
        <v>2</v>
      </c>
      <c r="CW25" s="131" t="s">
        <v>0</v>
      </c>
      <c r="CX25" s="126">
        <v>1</v>
      </c>
      <c r="CY25" s="186" t="s">
        <v>273</v>
      </c>
      <c r="CZ25" s="187" t="s">
        <v>270</v>
      </c>
      <c r="DA25" s="156"/>
      <c r="DB25" s="126">
        <v>1</v>
      </c>
      <c r="DC25" s="131" t="s">
        <v>0</v>
      </c>
      <c r="DD25" s="126">
        <v>3</v>
      </c>
      <c r="DE25" s="186" t="s">
        <v>270</v>
      </c>
      <c r="DF25" s="187" t="s">
        <v>271</v>
      </c>
      <c r="DG25" s="156"/>
      <c r="DH25" s="126">
        <v>1</v>
      </c>
      <c r="DI25" s="131" t="s">
        <v>0</v>
      </c>
      <c r="DJ25" s="126">
        <v>2</v>
      </c>
      <c r="DK25" s="186" t="s">
        <v>271</v>
      </c>
      <c r="DL25" s="187" t="s">
        <v>255</v>
      </c>
      <c r="DM25" s="156"/>
      <c r="DN25" s="126">
        <v>3</v>
      </c>
      <c r="DO25" s="131" t="s">
        <v>0</v>
      </c>
      <c r="DP25" s="126">
        <v>0</v>
      </c>
      <c r="DQ25" s="186" t="s">
        <v>270</v>
      </c>
      <c r="DR25" s="187" t="s">
        <v>260</v>
      </c>
      <c r="DS25" s="156"/>
      <c r="DT25" s="126">
        <v>4</v>
      </c>
      <c r="DU25" s="131" t="s">
        <v>0</v>
      </c>
      <c r="DV25" s="126">
        <v>3</v>
      </c>
      <c r="DW25" s="186" t="s">
        <v>273</v>
      </c>
      <c r="DX25" s="187" t="s">
        <v>271</v>
      </c>
      <c r="DY25" s="156"/>
      <c r="DZ25" s="126">
        <v>1</v>
      </c>
      <c r="EA25" s="131" t="s">
        <v>0</v>
      </c>
      <c r="EB25" s="126">
        <v>2</v>
      </c>
      <c r="EC25" s="186" t="s">
        <v>273</v>
      </c>
      <c r="ED25" s="187" t="s">
        <v>368</v>
      </c>
      <c r="EE25" s="156"/>
      <c r="EF25" s="126">
        <v>3</v>
      </c>
      <c r="EG25" s="131" t="s">
        <v>0</v>
      </c>
      <c r="EH25" s="126">
        <v>1</v>
      </c>
      <c r="EI25" s="186" t="s">
        <v>274</v>
      </c>
      <c r="EJ25" s="187" t="s">
        <v>268</v>
      </c>
      <c r="EK25" s="156"/>
      <c r="EL25" s="126">
        <v>2</v>
      </c>
      <c r="EM25" s="131" t="s">
        <v>0</v>
      </c>
      <c r="EN25" s="126">
        <v>1</v>
      </c>
      <c r="EO25" s="186" t="s">
        <v>271</v>
      </c>
      <c r="EP25" s="187" t="s">
        <v>260</v>
      </c>
      <c r="EQ25" s="156"/>
      <c r="ER25" s="126"/>
      <c r="ES25" s="131" t="s">
        <v>0</v>
      </c>
      <c r="ET25" s="126"/>
      <c r="EU25" s="186" t="s">
        <v>326</v>
      </c>
      <c r="EV25" s="187" t="s">
        <v>326</v>
      </c>
      <c r="EW25" s="156"/>
      <c r="EX25" s="126">
        <v>0</v>
      </c>
      <c r="EY25" s="131" t="s">
        <v>0</v>
      </c>
      <c r="EZ25" s="126">
        <v>2</v>
      </c>
      <c r="FA25" s="186" t="s">
        <v>273</v>
      </c>
      <c r="FB25" s="187" t="s">
        <v>257</v>
      </c>
      <c r="FC25" s="156"/>
      <c r="FD25" s="126">
        <v>4</v>
      </c>
      <c r="FE25" s="131" t="s">
        <v>0</v>
      </c>
      <c r="FF25" s="126">
        <v>1</v>
      </c>
      <c r="FG25" s="186" t="s">
        <v>271</v>
      </c>
      <c r="FH25" s="187" t="s">
        <v>260</v>
      </c>
      <c r="FI25" s="156"/>
      <c r="FJ25" s="126">
        <v>0</v>
      </c>
      <c r="FK25" s="131" t="s">
        <v>0</v>
      </c>
      <c r="FL25" s="126">
        <v>3</v>
      </c>
      <c r="FM25" s="186" t="s">
        <v>271</v>
      </c>
      <c r="FN25" s="187" t="s">
        <v>273</v>
      </c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326</v>
      </c>
      <c r="NV25" s="187" t="s">
        <v>326</v>
      </c>
      <c r="NW25" s="164"/>
    </row>
    <row r="26" spans="1:387" ht="16.8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271</v>
      </c>
      <c r="H26" s="175" t="s">
        <v>260</v>
      </c>
      <c r="I26" s="25"/>
      <c r="J26" s="188">
        <v>0</v>
      </c>
      <c r="K26" s="188" t="s">
        <v>0</v>
      </c>
      <c r="L26" s="188">
        <v>3</v>
      </c>
      <c r="M26" s="186" t="s">
        <v>273</v>
      </c>
      <c r="N26" s="187" t="s">
        <v>271</v>
      </c>
      <c r="O26" s="149"/>
      <c r="P26" s="126"/>
      <c r="Q26" s="131" t="s">
        <v>0</v>
      </c>
      <c r="R26" s="126"/>
      <c r="S26" s="186" t="s">
        <v>326</v>
      </c>
      <c r="T26" s="187" t="s">
        <v>326</v>
      </c>
      <c r="U26" s="156"/>
      <c r="V26" s="126">
        <v>1</v>
      </c>
      <c r="W26" s="131" t="s">
        <v>0</v>
      </c>
      <c r="X26" s="126">
        <v>2</v>
      </c>
      <c r="Y26" s="186" t="s">
        <v>271</v>
      </c>
      <c r="Z26" s="187" t="s">
        <v>269</v>
      </c>
      <c r="AA26" s="156"/>
      <c r="AB26" s="126">
        <v>3</v>
      </c>
      <c r="AC26" s="131" t="s">
        <v>0</v>
      </c>
      <c r="AD26" s="126">
        <v>1</v>
      </c>
      <c r="AE26" s="193" t="s">
        <v>271</v>
      </c>
      <c r="AF26" s="194" t="s">
        <v>275</v>
      </c>
      <c r="AG26" s="156"/>
      <c r="AH26" s="126">
        <v>3</v>
      </c>
      <c r="AI26" s="131" t="s">
        <v>0</v>
      </c>
      <c r="AJ26" s="126">
        <v>1</v>
      </c>
      <c r="AK26" s="186" t="s">
        <v>271</v>
      </c>
      <c r="AL26" s="187" t="s">
        <v>270</v>
      </c>
      <c r="AM26" s="156"/>
      <c r="AN26" s="126">
        <v>0</v>
      </c>
      <c r="AO26" s="131" t="s">
        <v>0</v>
      </c>
      <c r="AP26" s="126">
        <v>2</v>
      </c>
      <c r="AQ26" s="186" t="s">
        <v>271</v>
      </c>
      <c r="AR26" s="187" t="s">
        <v>269</v>
      </c>
      <c r="AS26" s="156"/>
      <c r="AT26" s="126">
        <v>1</v>
      </c>
      <c r="AU26" s="131" t="s">
        <v>0</v>
      </c>
      <c r="AV26" s="126">
        <v>1</v>
      </c>
      <c r="AW26" s="186" t="s">
        <v>273</v>
      </c>
      <c r="AX26" s="187" t="s">
        <v>271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326</v>
      </c>
      <c r="BJ26" s="187" t="s">
        <v>326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271</v>
      </c>
      <c r="BV26" s="187" t="s">
        <v>260</v>
      </c>
      <c r="BW26" s="156"/>
      <c r="BX26" s="126">
        <v>3</v>
      </c>
      <c r="BY26" s="131" t="s">
        <v>0</v>
      </c>
      <c r="BZ26" s="126">
        <v>1</v>
      </c>
      <c r="CA26" s="131" t="s">
        <v>275</v>
      </c>
      <c r="CB26" s="170" t="s">
        <v>272</v>
      </c>
      <c r="CC26" s="156"/>
      <c r="CD26" s="126"/>
      <c r="CE26" s="131" t="s">
        <v>0</v>
      </c>
      <c r="CF26" s="126"/>
      <c r="CG26" s="186" t="s">
        <v>326</v>
      </c>
      <c r="CH26" s="187" t="s">
        <v>326</v>
      </c>
      <c r="CI26" s="156"/>
      <c r="CJ26" s="126"/>
      <c r="CK26" s="131" t="s">
        <v>0</v>
      </c>
      <c r="CL26" s="126"/>
      <c r="CM26" s="186" t="s">
        <v>326</v>
      </c>
      <c r="CN26" s="187" t="s">
        <v>326</v>
      </c>
      <c r="CO26" s="156"/>
      <c r="CP26" s="126">
        <v>2</v>
      </c>
      <c r="CQ26" s="131" t="s">
        <v>0</v>
      </c>
      <c r="CR26" s="126">
        <v>1</v>
      </c>
      <c r="CS26" s="186" t="s">
        <v>271</v>
      </c>
      <c r="CT26" s="187" t="s">
        <v>269</v>
      </c>
      <c r="CU26" s="156"/>
      <c r="CV26" s="126">
        <v>2</v>
      </c>
      <c r="CW26" s="131" t="s">
        <v>0</v>
      </c>
      <c r="CX26" s="126">
        <v>1</v>
      </c>
      <c r="CY26" s="186" t="s">
        <v>271</v>
      </c>
      <c r="CZ26" s="187" t="s">
        <v>260</v>
      </c>
      <c r="DA26" s="156"/>
      <c r="DB26" s="126"/>
      <c r="DC26" s="131" t="s">
        <v>0</v>
      </c>
      <c r="DD26" s="126"/>
      <c r="DE26" s="186" t="s">
        <v>326</v>
      </c>
      <c r="DF26" s="187" t="s">
        <v>326</v>
      </c>
      <c r="DG26" s="156"/>
      <c r="DH26" s="126"/>
      <c r="DI26" s="131" t="s">
        <v>0</v>
      </c>
      <c r="DJ26" s="126"/>
      <c r="DK26" s="186" t="s">
        <v>326</v>
      </c>
      <c r="DL26" s="187" t="s">
        <v>326</v>
      </c>
      <c r="DM26" s="156"/>
      <c r="DN26" s="126"/>
      <c r="DO26" s="131" t="s">
        <v>0</v>
      </c>
      <c r="DP26" s="126"/>
      <c r="DQ26" s="186" t="s">
        <v>326</v>
      </c>
      <c r="DR26" s="187" t="s">
        <v>326</v>
      </c>
      <c r="DS26" s="156"/>
      <c r="DT26" s="126"/>
      <c r="DU26" s="131" t="s">
        <v>0</v>
      </c>
      <c r="DV26" s="126"/>
      <c r="DW26" s="186" t="s">
        <v>326</v>
      </c>
      <c r="DX26" s="187" t="s">
        <v>326</v>
      </c>
      <c r="DY26" s="156"/>
      <c r="DZ26" s="126"/>
      <c r="EA26" s="131" t="s">
        <v>0</v>
      </c>
      <c r="EB26" s="126"/>
      <c r="EC26" s="186" t="s">
        <v>326</v>
      </c>
      <c r="ED26" s="187" t="s">
        <v>326</v>
      </c>
      <c r="EE26" s="156"/>
      <c r="EF26" s="126"/>
      <c r="EG26" s="131" t="s">
        <v>0</v>
      </c>
      <c r="EH26" s="126"/>
      <c r="EI26" s="186" t="s">
        <v>326</v>
      </c>
      <c r="EJ26" s="187" t="s">
        <v>326</v>
      </c>
      <c r="EK26" s="156"/>
      <c r="EL26" s="126"/>
      <c r="EM26" s="131" t="s">
        <v>0</v>
      </c>
      <c r="EN26" s="126"/>
      <c r="EO26" s="186" t="s">
        <v>326</v>
      </c>
      <c r="EP26" s="187" t="s">
        <v>326</v>
      </c>
      <c r="EQ26" s="156"/>
      <c r="ER26" s="126"/>
      <c r="ES26" s="131" t="s">
        <v>0</v>
      </c>
      <c r="ET26" s="126"/>
      <c r="EU26" s="186" t="s">
        <v>326</v>
      </c>
      <c r="EV26" s="187" t="s">
        <v>326</v>
      </c>
      <c r="EW26" s="156"/>
      <c r="EX26" s="126"/>
      <c r="EY26" s="131" t="s">
        <v>0</v>
      </c>
      <c r="EZ26" s="126"/>
      <c r="FA26" s="186" t="s">
        <v>326</v>
      </c>
      <c r="FB26" s="187" t="s">
        <v>326</v>
      </c>
      <c r="FC26" s="156"/>
      <c r="FD26" s="126"/>
      <c r="FE26" s="131" t="s">
        <v>0</v>
      </c>
      <c r="FF26" s="126"/>
      <c r="FG26" s="186" t="s">
        <v>326</v>
      </c>
      <c r="FH26" s="187" t="s">
        <v>326</v>
      </c>
      <c r="FI26" s="156"/>
      <c r="FJ26" s="126"/>
      <c r="FK26" s="131" t="s">
        <v>0</v>
      </c>
      <c r="FL26" s="126"/>
      <c r="FM26" s="186" t="s">
        <v>326</v>
      </c>
      <c r="FN26" s="187" t="s">
        <v>326</v>
      </c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326</v>
      </c>
      <c r="NV26" s="187" t="s">
        <v>326</v>
      </c>
      <c r="NW26" s="164"/>
    </row>
    <row r="27" spans="1:387" ht="16.8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275</v>
      </c>
      <c r="H27" s="184" t="s">
        <v>266</v>
      </c>
      <c r="I27" s="25"/>
      <c r="J27" s="188">
        <v>0</v>
      </c>
      <c r="K27" s="188" t="s">
        <v>0</v>
      </c>
      <c r="L27" s="188">
        <v>3</v>
      </c>
      <c r="M27" s="186" t="s">
        <v>273</v>
      </c>
      <c r="N27" s="187" t="s">
        <v>263</v>
      </c>
      <c r="O27" s="149"/>
      <c r="P27" s="126">
        <v>4</v>
      </c>
      <c r="Q27" s="131" t="s">
        <v>0</v>
      </c>
      <c r="R27" s="126">
        <v>0</v>
      </c>
      <c r="S27" s="186" t="s">
        <v>273</v>
      </c>
      <c r="T27" s="187" t="s">
        <v>265</v>
      </c>
      <c r="U27" s="156"/>
      <c r="V27" s="126">
        <v>0</v>
      </c>
      <c r="W27" s="131" t="s">
        <v>0</v>
      </c>
      <c r="X27" s="126">
        <v>3</v>
      </c>
      <c r="Y27" s="186" t="s">
        <v>271</v>
      </c>
      <c r="Z27" s="187" t="s">
        <v>326</v>
      </c>
      <c r="AA27" s="156"/>
      <c r="AB27" s="126"/>
      <c r="AC27" s="131" t="s">
        <v>0</v>
      </c>
      <c r="AD27" s="126"/>
      <c r="AE27" s="186" t="s">
        <v>326</v>
      </c>
      <c r="AF27" s="187" t="s">
        <v>326</v>
      </c>
      <c r="AG27" s="156"/>
      <c r="AH27" s="126">
        <v>3</v>
      </c>
      <c r="AI27" s="131" t="s">
        <v>0</v>
      </c>
      <c r="AJ27" s="126">
        <v>0</v>
      </c>
      <c r="AK27" s="186" t="s">
        <v>271</v>
      </c>
      <c r="AL27" s="187" t="s">
        <v>275</v>
      </c>
      <c r="AM27" s="156"/>
      <c r="AN27" s="126">
        <v>0</v>
      </c>
      <c r="AO27" s="131" t="s">
        <v>0</v>
      </c>
      <c r="AP27" s="126">
        <v>4</v>
      </c>
      <c r="AQ27" s="186" t="s">
        <v>273</v>
      </c>
      <c r="AR27" s="187" t="s">
        <v>260</v>
      </c>
      <c r="AS27" s="156"/>
      <c r="AT27" s="126"/>
      <c r="AU27" s="131" t="s">
        <v>0</v>
      </c>
      <c r="AV27" s="126"/>
      <c r="AW27" s="186" t="s">
        <v>326</v>
      </c>
      <c r="AX27" s="187" t="s">
        <v>326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326</v>
      </c>
      <c r="BJ27" s="187" t="s">
        <v>326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326</v>
      </c>
      <c r="BV27" s="187" t="s">
        <v>326</v>
      </c>
      <c r="BW27" s="156"/>
      <c r="BX27" s="126"/>
      <c r="BY27" s="131" t="s">
        <v>0</v>
      </c>
      <c r="BZ27" s="126"/>
      <c r="CA27" s="186" t="s">
        <v>326</v>
      </c>
      <c r="CB27" s="187" t="s">
        <v>326</v>
      </c>
      <c r="CC27" s="156"/>
      <c r="CD27" s="126"/>
      <c r="CE27" s="131" t="s">
        <v>0</v>
      </c>
      <c r="CF27" s="126"/>
      <c r="CG27" s="186" t="s">
        <v>326</v>
      </c>
      <c r="CH27" s="187" t="s">
        <v>326</v>
      </c>
      <c r="CI27" s="156"/>
      <c r="CJ27" s="126"/>
      <c r="CK27" s="131" t="s">
        <v>0</v>
      </c>
      <c r="CL27" s="126"/>
      <c r="CM27" s="186" t="s">
        <v>326</v>
      </c>
      <c r="CN27" s="187" t="s">
        <v>326</v>
      </c>
      <c r="CO27" s="156"/>
      <c r="CP27" s="126"/>
      <c r="CQ27" s="131" t="s">
        <v>0</v>
      </c>
      <c r="CR27" s="126"/>
      <c r="CS27" s="186" t="s">
        <v>326</v>
      </c>
      <c r="CT27" s="187" t="s">
        <v>326</v>
      </c>
      <c r="CU27" s="156"/>
      <c r="CV27" s="126"/>
      <c r="CW27" s="131" t="s">
        <v>0</v>
      </c>
      <c r="CX27" s="126"/>
      <c r="CY27" s="186" t="s">
        <v>326</v>
      </c>
      <c r="CZ27" s="187" t="s">
        <v>326</v>
      </c>
      <c r="DA27" s="156"/>
      <c r="DB27" s="126"/>
      <c r="DC27" s="131" t="s">
        <v>0</v>
      </c>
      <c r="DD27" s="126"/>
      <c r="DE27" s="186" t="s">
        <v>326</v>
      </c>
      <c r="DF27" s="187" t="s">
        <v>326</v>
      </c>
      <c r="DG27" s="156"/>
      <c r="DH27" s="126"/>
      <c r="DI27" s="131" t="s">
        <v>0</v>
      </c>
      <c r="DJ27" s="126"/>
      <c r="DK27" s="186" t="s">
        <v>326</v>
      </c>
      <c r="DL27" s="187" t="s">
        <v>326</v>
      </c>
      <c r="DM27" s="156"/>
      <c r="DN27" s="126"/>
      <c r="DO27" s="131" t="s">
        <v>0</v>
      </c>
      <c r="DP27" s="126"/>
      <c r="DQ27" s="186" t="s">
        <v>326</v>
      </c>
      <c r="DR27" s="187" t="s">
        <v>326</v>
      </c>
      <c r="DS27" s="156"/>
      <c r="DT27" s="126"/>
      <c r="DU27" s="131" t="s">
        <v>0</v>
      </c>
      <c r="DV27" s="126"/>
      <c r="DW27" s="186" t="s">
        <v>326</v>
      </c>
      <c r="DX27" s="187" t="s">
        <v>326</v>
      </c>
      <c r="DY27" s="156"/>
      <c r="DZ27" s="126"/>
      <c r="EA27" s="131" t="s">
        <v>0</v>
      </c>
      <c r="EB27" s="126"/>
      <c r="EC27" s="186" t="s">
        <v>326</v>
      </c>
      <c r="ED27" s="187" t="s">
        <v>326</v>
      </c>
      <c r="EE27" s="156"/>
      <c r="EF27" s="126"/>
      <c r="EG27" s="131" t="s">
        <v>0</v>
      </c>
      <c r="EH27" s="126"/>
      <c r="EI27" s="186" t="s">
        <v>326</v>
      </c>
      <c r="EJ27" s="187" t="s">
        <v>326</v>
      </c>
      <c r="EK27" s="156"/>
      <c r="EL27" s="126"/>
      <c r="EM27" s="131" t="s">
        <v>0</v>
      </c>
      <c r="EN27" s="126"/>
      <c r="EO27" s="186" t="s">
        <v>326</v>
      </c>
      <c r="EP27" s="187" t="s">
        <v>326</v>
      </c>
      <c r="EQ27" s="156"/>
      <c r="ER27" s="126"/>
      <c r="ES27" s="131" t="s">
        <v>0</v>
      </c>
      <c r="ET27" s="126"/>
      <c r="EU27" s="186" t="s">
        <v>326</v>
      </c>
      <c r="EV27" s="187" t="s">
        <v>326</v>
      </c>
      <c r="EW27" s="156"/>
      <c r="EX27" s="126"/>
      <c r="EY27" s="131" t="s">
        <v>0</v>
      </c>
      <c r="EZ27" s="126"/>
      <c r="FA27" s="186" t="s">
        <v>326</v>
      </c>
      <c r="FB27" s="187" t="s">
        <v>326</v>
      </c>
      <c r="FC27" s="156"/>
      <c r="FD27" s="126"/>
      <c r="FE27" s="131" t="s">
        <v>0</v>
      </c>
      <c r="FF27" s="126"/>
      <c r="FG27" s="186" t="s">
        <v>326</v>
      </c>
      <c r="FH27" s="187" t="s">
        <v>326</v>
      </c>
      <c r="FI27" s="156"/>
      <c r="FJ27" s="126"/>
      <c r="FK27" s="131" t="s">
        <v>0</v>
      </c>
      <c r="FL27" s="126"/>
      <c r="FM27" s="186" t="s">
        <v>326</v>
      </c>
      <c r="FN27" s="187" t="s">
        <v>326</v>
      </c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326</v>
      </c>
      <c r="NV27" s="187" t="s">
        <v>326</v>
      </c>
      <c r="NW27" s="164"/>
    </row>
    <row r="28" spans="1:387" ht="16.8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271</v>
      </c>
      <c r="H28" s="175" t="s">
        <v>260</v>
      </c>
      <c r="I28" s="25"/>
      <c r="J28" s="188">
        <v>0</v>
      </c>
      <c r="K28" s="188" t="s">
        <v>0</v>
      </c>
      <c r="L28" s="188">
        <v>3</v>
      </c>
      <c r="M28" s="186" t="s">
        <v>271</v>
      </c>
      <c r="N28" s="187" t="s">
        <v>260</v>
      </c>
      <c r="O28" s="149"/>
      <c r="P28" s="126">
        <v>3</v>
      </c>
      <c r="Q28" s="131" t="s">
        <v>0</v>
      </c>
      <c r="R28" s="126">
        <v>0</v>
      </c>
      <c r="S28" s="186" t="s">
        <v>271</v>
      </c>
      <c r="T28" s="187" t="s">
        <v>260</v>
      </c>
      <c r="U28" s="156"/>
      <c r="V28" s="126">
        <v>0</v>
      </c>
      <c r="W28" s="131" t="s">
        <v>0</v>
      </c>
      <c r="X28" s="126">
        <v>2</v>
      </c>
      <c r="Y28" s="186" t="s">
        <v>271</v>
      </c>
      <c r="Z28" s="187" t="s">
        <v>260</v>
      </c>
      <c r="AA28" s="156"/>
      <c r="AB28" s="126">
        <v>3</v>
      </c>
      <c r="AC28" s="131" t="s">
        <v>0</v>
      </c>
      <c r="AD28" s="126">
        <v>0</v>
      </c>
      <c r="AE28" s="193" t="s">
        <v>271</v>
      </c>
      <c r="AF28" s="194" t="s">
        <v>260</v>
      </c>
      <c r="AG28" s="156"/>
      <c r="AH28" s="126">
        <v>3</v>
      </c>
      <c r="AI28" s="131" t="s">
        <v>0</v>
      </c>
      <c r="AJ28" s="126">
        <v>0</v>
      </c>
      <c r="AK28" s="186" t="s">
        <v>271</v>
      </c>
      <c r="AL28" s="187" t="s">
        <v>275</v>
      </c>
      <c r="AM28" s="156"/>
      <c r="AN28" s="126">
        <v>0</v>
      </c>
      <c r="AO28" s="131" t="s">
        <v>0</v>
      </c>
      <c r="AP28" s="126">
        <v>2</v>
      </c>
      <c r="AQ28" s="186" t="s">
        <v>271</v>
      </c>
      <c r="AR28" s="187" t="s">
        <v>275</v>
      </c>
      <c r="AS28" s="156"/>
      <c r="AT28" s="126">
        <v>1</v>
      </c>
      <c r="AU28" s="131" t="s">
        <v>0</v>
      </c>
      <c r="AV28" s="126">
        <v>2</v>
      </c>
      <c r="AW28" s="186" t="s">
        <v>275</v>
      </c>
      <c r="AX28" s="187" t="s">
        <v>271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271</v>
      </c>
      <c r="BJ28" s="187" t="s">
        <v>273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271</v>
      </c>
      <c r="BV28" s="187" t="s">
        <v>260</v>
      </c>
      <c r="BW28" s="156"/>
      <c r="BX28" s="126">
        <v>4</v>
      </c>
      <c r="BY28" s="131" t="s">
        <v>0</v>
      </c>
      <c r="BZ28" s="126">
        <v>0</v>
      </c>
      <c r="CA28" s="131" t="s">
        <v>272</v>
      </c>
      <c r="CB28" s="170" t="s">
        <v>271</v>
      </c>
      <c r="CC28" s="156"/>
      <c r="CD28" s="126"/>
      <c r="CE28" s="131" t="s">
        <v>0</v>
      </c>
      <c r="CF28" s="126"/>
      <c r="CG28" s="186" t="s">
        <v>326</v>
      </c>
      <c r="CH28" s="187" t="s">
        <v>326</v>
      </c>
      <c r="CI28" s="156"/>
      <c r="CJ28" s="126"/>
      <c r="CK28" s="131" t="s">
        <v>0</v>
      </c>
      <c r="CL28" s="126"/>
      <c r="CM28" s="186" t="s">
        <v>326</v>
      </c>
      <c r="CN28" s="187" t="s">
        <v>326</v>
      </c>
      <c r="CO28" s="156"/>
      <c r="CP28" s="126">
        <v>2</v>
      </c>
      <c r="CQ28" s="131" t="s">
        <v>0</v>
      </c>
      <c r="CR28" s="126">
        <v>1</v>
      </c>
      <c r="CS28" s="186" t="s">
        <v>271</v>
      </c>
      <c r="CT28" s="187" t="s">
        <v>270</v>
      </c>
      <c r="CU28" s="156"/>
      <c r="CV28" s="126">
        <v>3</v>
      </c>
      <c r="CW28" s="131" t="s">
        <v>0</v>
      </c>
      <c r="CX28" s="126">
        <v>0</v>
      </c>
      <c r="CY28" s="186" t="s">
        <v>271</v>
      </c>
      <c r="CZ28" s="187" t="s">
        <v>270</v>
      </c>
      <c r="DA28" s="156"/>
      <c r="DB28" s="126">
        <v>0</v>
      </c>
      <c r="DC28" s="131" t="s">
        <v>0</v>
      </c>
      <c r="DD28" s="126">
        <v>3</v>
      </c>
      <c r="DE28" s="186" t="s">
        <v>270</v>
      </c>
      <c r="DF28" s="187" t="s">
        <v>271</v>
      </c>
      <c r="DG28" s="156"/>
      <c r="DH28" s="126">
        <v>0</v>
      </c>
      <c r="DI28" s="131" t="s">
        <v>0</v>
      </c>
      <c r="DJ28" s="126">
        <v>2</v>
      </c>
      <c r="DK28" s="186" t="s">
        <v>271</v>
      </c>
      <c r="DL28" s="187" t="s">
        <v>260</v>
      </c>
      <c r="DM28" s="156"/>
      <c r="DN28" s="126">
        <v>3</v>
      </c>
      <c r="DO28" s="131" t="s">
        <v>0</v>
      </c>
      <c r="DP28" s="126">
        <v>0</v>
      </c>
      <c r="DQ28" s="186" t="s">
        <v>271</v>
      </c>
      <c r="DR28" s="187" t="s">
        <v>270</v>
      </c>
      <c r="DS28" s="156"/>
      <c r="DT28" s="126">
        <v>2</v>
      </c>
      <c r="DU28" s="131" t="s">
        <v>0</v>
      </c>
      <c r="DV28" s="126">
        <v>1</v>
      </c>
      <c r="DW28" s="186" t="s">
        <v>271</v>
      </c>
      <c r="DX28" s="187" t="s">
        <v>273</v>
      </c>
      <c r="DY28" s="156"/>
      <c r="DZ28" s="126">
        <v>1</v>
      </c>
      <c r="EA28" s="131" t="s">
        <v>0</v>
      </c>
      <c r="EB28" s="126">
        <v>2</v>
      </c>
      <c r="EC28" s="186" t="s">
        <v>271</v>
      </c>
      <c r="ED28" s="187" t="s">
        <v>273</v>
      </c>
      <c r="EE28" s="156"/>
      <c r="EF28" s="126">
        <v>4</v>
      </c>
      <c r="EG28" s="131" t="s">
        <v>0</v>
      </c>
      <c r="EH28" s="126">
        <v>0</v>
      </c>
      <c r="EI28" s="186" t="s">
        <v>270</v>
      </c>
      <c r="EJ28" s="187" t="s">
        <v>269</v>
      </c>
      <c r="EK28" s="156"/>
      <c r="EL28" s="126"/>
      <c r="EM28" s="131" t="s">
        <v>0</v>
      </c>
      <c r="EN28" s="126"/>
      <c r="EO28" s="186" t="s">
        <v>326</v>
      </c>
      <c r="EP28" s="187" t="s">
        <v>326</v>
      </c>
      <c r="EQ28" s="156"/>
      <c r="ER28" s="126">
        <v>1</v>
      </c>
      <c r="ES28" s="131" t="s">
        <v>0</v>
      </c>
      <c r="ET28" s="126">
        <v>2</v>
      </c>
      <c r="EU28" s="186" t="s">
        <v>271</v>
      </c>
      <c r="EV28" s="187" t="s">
        <v>273</v>
      </c>
      <c r="EW28" s="156"/>
      <c r="EX28" s="126">
        <v>0</v>
      </c>
      <c r="EY28" s="131" t="s">
        <v>0</v>
      </c>
      <c r="EZ28" s="126">
        <v>2</v>
      </c>
      <c r="FA28" s="186" t="s">
        <v>271</v>
      </c>
      <c r="FB28" s="187" t="s">
        <v>257</v>
      </c>
      <c r="FC28" s="156"/>
      <c r="FD28" s="126">
        <v>3</v>
      </c>
      <c r="FE28" s="131" t="s">
        <v>0</v>
      </c>
      <c r="FF28" s="126">
        <v>0</v>
      </c>
      <c r="FG28" s="186" t="s">
        <v>271</v>
      </c>
      <c r="FH28" s="187" t="s">
        <v>273</v>
      </c>
      <c r="FI28" s="156"/>
      <c r="FJ28" s="126">
        <v>1</v>
      </c>
      <c r="FK28" s="131" t="s">
        <v>0</v>
      </c>
      <c r="FL28" s="126">
        <v>2</v>
      </c>
      <c r="FM28" s="186" t="s">
        <v>271</v>
      </c>
      <c r="FN28" s="187" t="s">
        <v>260</v>
      </c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326</v>
      </c>
      <c r="NV28" s="187" t="s">
        <v>326</v>
      </c>
      <c r="NW28" s="164"/>
    </row>
    <row r="29" spans="1:387" ht="16.8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326</v>
      </c>
      <c r="H29" s="183" t="s">
        <v>326</v>
      </c>
      <c r="I29" s="25"/>
      <c r="J29" s="188"/>
      <c r="K29" s="188" t="s">
        <v>0</v>
      </c>
      <c r="L29" s="188"/>
      <c r="M29" s="186" t="s">
        <v>326</v>
      </c>
      <c r="N29" s="187" t="s">
        <v>326</v>
      </c>
      <c r="O29" s="149"/>
      <c r="P29" s="126"/>
      <c r="Q29" s="131" t="s">
        <v>0</v>
      </c>
      <c r="R29" s="126"/>
      <c r="S29" s="186" t="s">
        <v>326</v>
      </c>
      <c r="T29" s="187" t="s">
        <v>326</v>
      </c>
      <c r="U29" s="156"/>
      <c r="V29" s="126"/>
      <c r="W29" s="131" t="s">
        <v>0</v>
      </c>
      <c r="X29" s="126"/>
      <c r="Y29" s="186" t="s">
        <v>326</v>
      </c>
      <c r="Z29" s="187" t="s">
        <v>326</v>
      </c>
      <c r="AA29" s="156"/>
      <c r="AB29" s="126"/>
      <c r="AC29" s="131" t="s">
        <v>0</v>
      </c>
      <c r="AD29" s="126"/>
      <c r="AE29" s="186" t="s">
        <v>326</v>
      </c>
      <c r="AF29" s="187" t="s">
        <v>326</v>
      </c>
      <c r="AG29" s="156"/>
      <c r="AH29" s="126"/>
      <c r="AI29" s="131" t="s">
        <v>0</v>
      </c>
      <c r="AJ29" s="126"/>
      <c r="AK29" s="186" t="s">
        <v>326</v>
      </c>
      <c r="AL29" s="187" t="s">
        <v>326</v>
      </c>
      <c r="AM29" s="156"/>
      <c r="AN29" s="126"/>
      <c r="AO29" s="131" t="s">
        <v>0</v>
      </c>
      <c r="AP29" s="126"/>
      <c r="AQ29" s="186" t="s">
        <v>326</v>
      </c>
      <c r="AR29" s="187" t="s">
        <v>326</v>
      </c>
      <c r="AS29" s="156"/>
      <c r="AT29" s="126"/>
      <c r="AU29" s="131" t="s">
        <v>0</v>
      </c>
      <c r="AV29" s="126"/>
      <c r="AW29" s="186" t="s">
        <v>326</v>
      </c>
      <c r="AX29" s="187" t="s">
        <v>326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326</v>
      </c>
      <c r="BJ29" s="187" t="s">
        <v>326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326</v>
      </c>
      <c r="BV29" s="187" t="s">
        <v>326</v>
      </c>
      <c r="BW29" s="156"/>
      <c r="BX29" s="126"/>
      <c r="BY29" s="131" t="s">
        <v>0</v>
      </c>
      <c r="BZ29" s="126"/>
      <c r="CA29" s="186" t="s">
        <v>326</v>
      </c>
      <c r="CB29" s="187" t="s">
        <v>326</v>
      </c>
      <c r="CC29" s="156"/>
      <c r="CD29" s="126"/>
      <c r="CE29" s="131" t="s">
        <v>0</v>
      </c>
      <c r="CF29" s="126"/>
      <c r="CG29" s="186" t="s">
        <v>326</v>
      </c>
      <c r="CH29" s="187" t="s">
        <v>326</v>
      </c>
      <c r="CI29" s="156"/>
      <c r="CJ29" s="126"/>
      <c r="CK29" s="131" t="s">
        <v>0</v>
      </c>
      <c r="CL29" s="126"/>
      <c r="CM29" s="186" t="s">
        <v>326</v>
      </c>
      <c r="CN29" s="187" t="s">
        <v>326</v>
      </c>
      <c r="CO29" s="156"/>
      <c r="CP29" s="126"/>
      <c r="CQ29" s="131" t="s">
        <v>0</v>
      </c>
      <c r="CR29" s="126"/>
      <c r="CS29" s="186" t="s">
        <v>326</v>
      </c>
      <c r="CT29" s="187" t="s">
        <v>326</v>
      </c>
      <c r="CU29" s="156"/>
      <c r="CV29" s="126"/>
      <c r="CW29" s="131" t="s">
        <v>0</v>
      </c>
      <c r="CX29" s="126"/>
      <c r="CY29" s="186" t="s">
        <v>326</v>
      </c>
      <c r="CZ29" s="187" t="s">
        <v>326</v>
      </c>
      <c r="DA29" s="156"/>
      <c r="DB29" s="126"/>
      <c r="DC29" s="131" t="s">
        <v>0</v>
      </c>
      <c r="DD29" s="126"/>
      <c r="DE29" s="186" t="s">
        <v>326</v>
      </c>
      <c r="DF29" s="187" t="s">
        <v>326</v>
      </c>
      <c r="DG29" s="156"/>
      <c r="DH29" s="126"/>
      <c r="DI29" s="131" t="s">
        <v>0</v>
      </c>
      <c r="DJ29" s="126"/>
      <c r="DK29" s="186" t="s">
        <v>326</v>
      </c>
      <c r="DL29" s="187" t="s">
        <v>326</v>
      </c>
      <c r="DM29" s="156"/>
      <c r="DN29" s="126"/>
      <c r="DO29" s="131" t="s">
        <v>0</v>
      </c>
      <c r="DP29" s="126"/>
      <c r="DQ29" s="186" t="s">
        <v>326</v>
      </c>
      <c r="DR29" s="187" t="s">
        <v>326</v>
      </c>
      <c r="DS29" s="156"/>
      <c r="DT29" s="126"/>
      <c r="DU29" s="131" t="s">
        <v>0</v>
      </c>
      <c r="DV29" s="126"/>
      <c r="DW29" s="186" t="s">
        <v>326</v>
      </c>
      <c r="DX29" s="187" t="s">
        <v>326</v>
      </c>
      <c r="DY29" s="156"/>
      <c r="DZ29" s="126"/>
      <c r="EA29" s="131" t="s">
        <v>0</v>
      </c>
      <c r="EB29" s="126"/>
      <c r="EC29" s="186" t="s">
        <v>326</v>
      </c>
      <c r="ED29" s="187" t="s">
        <v>326</v>
      </c>
      <c r="EE29" s="156"/>
      <c r="EF29" s="126"/>
      <c r="EG29" s="131" t="s">
        <v>0</v>
      </c>
      <c r="EH29" s="126"/>
      <c r="EI29" s="186" t="s">
        <v>326</v>
      </c>
      <c r="EJ29" s="187" t="s">
        <v>326</v>
      </c>
      <c r="EK29" s="156"/>
      <c r="EL29" s="126"/>
      <c r="EM29" s="131" t="s">
        <v>0</v>
      </c>
      <c r="EN29" s="126"/>
      <c r="EO29" s="186" t="s">
        <v>326</v>
      </c>
      <c r="EP29" s="187" t="s">
        <v>326</v>
      </c>
      <c r="EQ29" s="156"/>
      <c r="ER29" s="126"/>
      <c r="ES29" s="131" t="s">
        <v>0</v>
      </c>
      <c r="ET29" s="126"/>
      <c r="EU29" s="186" t="s">
        <v>326</v>
      </c>
      <c r="EV29" s="187" t="s">
        <v>326</v>
      </c>
      <c r="EW29" s="156"/>
      <c r="EX29" s="126"/>
      <c r="EY29" s="131" t="s">
        <v>0</v>
      </c>
      <c r="EZ29" s="126"/>
      <c r="FA29" s="186" t="s">
        <v>326</v>
      </c>
      <c r="FB29" s="187" t="s">
        <v>326</v>
      </c>
      <c r="FC29" s="156"/>
      <c r="FD29" s="126"/>
      <c r="FE29" s="131" t="s">
        <v>0</v>
      </c>
      <c r="FF29" s="126"/>
      <c r="FG29" s="186" t="s">
        <v>326</v>
      </c>
      <c r="FH29" s="187" t="s">
        <v>326</v>
      </c>
      <c r="FI29" s="156"/>
      <c r="FJ29" s="126"/>
      <c r="FK29" s="131" t="s">
        <v>0</v>
      </c>
      <c r="FL29" s="126"/>
      <c r="FM29" s="186" t="s">
        <v>326</v>
      </c>
      <c r="FN29" s="187" t="s">
        <v>326</v>
      </c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326</v>
      </c>
      <c r="NV29" s="187" t="s">
        <v>326</v>
      </c>
      <c r="NW29" s="164"/>
    </row>
    <row r="30" spans="1:387" ht="16.8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271</v>
      </c>
      <c r="H30" s="175" t="s">
        <v>314</v>
      </c>
      <c r="I30" s="25"/>
      <c r="J30" s="188">
        <v>0</v>
      </c>
      <c r="K30" s="188" t="s">
        <v>0</v>
      </c>
      <c r="L30" s="188">
        <v>4</v>
      </c>
      <c r="M30" s="186" t="s">
        <v>271</v>
      </c>
      <c r="N30" s="187" t="s">
        <v>260</v>
      </c>
      <c r="O30" s="149"/>
      <c r="P30" s="126">
        <v>3</v>
      </c>
      <c r="Q30" s="131" t="s">
        <v>0</v>
      </c>
      <c r="R30" s="126">
        <v>0</v>
      </c>
      <c r="S30" s="186" t="s">
        <v>275</v>
      </c>
      <c r="T30" s="187" t="s">
        <v>273</v>
      </c>
      <c r="U30" s="156"/>
      <c r="V30" s="126">
        <v>1</v>
      </c>
      <c r="W30" s="131" t="s">
        <v>0</v>
      </c>
      <c r="X30" s="126">
        <v>3</v>
      </c>
      <c r="Y30" s="186" t="s">
        <v>271</v>
      </c>
      <c r="Z30" s="187" t="s">
        <v>271</v>
      </c>
      <c r="AA30" s="156"/>
      <c r="AB30" s="126">
        <v>3</v>
      </c>
      <c r="AC30" s="131" t="s">
        <v>0</v>
      </c>
      <c r="AD30" s="126">
        <v>0</v>
      </c>
      <c r="AE30" s="193" t="s">
        <v>271</v>
      </c>
      <c r="AF30" s="194" t="s">
        <v>271</v>
      </c>
      <c r="AG30" s="156"/>
      <c r="AH30" s="126">
        <v>2</v>
      </c>
      <c r="AI30" s="131" t="s">
        <v>0</v>
      </c>
      <c r="AJ30" s="126">
        <v>0</v>
      </c>
      <c r="AK30" s="186" t="s">
        <v>271</v>
      </c>
      <c r="AL30" s="187" t="s">
        <v>271</v>
      </c>
      <c r="AM30" s="156"/>
      <c r="AN30" s="126">
        <v>0</v>
      </c>
      <c r="AO30" s="131" t="s">
        <v>0</v>
      </c>
      <c r="AP30" s="126">
        <v>2</v>
      </c>
      <c r="AQ30" s="186" t="s">
        <v>271</v>
      </c>
      <c r="AR30" s="187" t="s">
        <v>270</v>
      </c>
      <c r="AS30" s="156"/>
      <c r="AT30" s="126">
        <v>1</v>
      </c>
      <c r="AU30" s="131" t="s">
        <v>0</v>
      </c>
      <c r="AV30" s="126">
        <v>1</v>
      </c>
      <c r="AW30" s="186" t="s">
        <v>271</v>
      </c>
      <c r="AX30" s="187" t="s">
        <v>275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326</v>
      </c>
      <c r="BJ30" s="187" t="s">
        <v>326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271</v>
      </c>
      <c r="BV30" s="187" t="s">
        <v>271</v>
      </c>
      <c r="BW30" s="156"/>
      <c r="BX30" s="126"/>
      <c r="BY30" s="131" t="s">
        <v>0</v>
      </c>
      <c r="BZ30" s="126"/>
      <c r="CA30" s="186" t="s">
        <v>326</v>
      </c>
      <c r="CB30" s="187" t="s">
        <v>326</v>
      </c>
      <c r="CC30" s="156"/>
      <c r="CD30" s="126"/>
      <c r="CE30" s="131" t="s">
        <v>0</v>
      </c>
      <c r="CF30" s="126"/>
      <c r="CG30" s="186" t="s">
        <v>326</v>
      </c>
      <c r="CH30" s="187" t="s">
        <v>326</v>
      </c>
      <c r="CI30" s="156"/>
      <c r="CJ30" s="126"/>
      <c r="CK30" s="131" t="s">
        <v>0</v>
      </c>
      <c r="CL30" s="126"/>
      <c r="CM30" s="186" t="s">
        <v>326</v>
      </c>
      <c r="CN30" s="187" t="s">
        <v>326</v>
      </c>
      <c r="CO30" s="156"/>
      <c r="CP30" s="126"/>
      <c r="CQ30" s="131" t="s">
        <v>0</v>
      </c>
      <c r="CR30" s="126"/>
      <c r="CS30" s="186" t="s">
        <v>326</v>
      </c>
      <c r="CT30" s="187" t="s">
        <v>326</v>
      </c>
      <c r="CU30" s="156"/>
      <c r="CV30" s="126"/>
      <c r="CW30" s="131" t="s">
        <v>0</v>
      </c>
      <c r="CX30" s="126"/>
      <c r="CY30" s="186" t="s">
        <v>326</v>
      </c>
      <c r="CZ30" s="187" t="s">
        <v>326</v>
      </c>
      <c r="DA30" s="156"/>
      <c r="DB30" s="126"/>
      <c r="DC30" s="131" t="s">
        <v>0</v>
      </c>
      <c r="DD30" s="126"/>
      <c r="DE30" s="186" t="s">
        <v>326</v>
      </c>
      <c r="DF30" s="187" t="s">
        <v>326</v>
      </c>
      <c r="DG30" s="156"/>
      <c r="DH30" s="126"/>
      <c r="DI30" s="131" t="s">
        <v>0</v>
      </c>
      <c r="DJ30" s="126"/>
      <c r="DK30" s="186" t="s">
        <v>326</v>
      </c>
      <c r="DL30" s="187" t="s">
        <v>326</v>
      </c>
      <c r="DM30" s="156"/>
      <c r="DN30" s="126"/>
      <c r="DO30" s="131" t="s">
        <v>0</v>
      </c>
      <c r="DP30" s="126"/>
      <c r="DQ30" s="186" t="s">
        <v>326</v>
      </c>
      <c r="DR30" s="187" t="s">
        <v>326</v>
      </c>
      <c r="DS30" s="156"/>
      <c r="DT30" s="126"/>
      <c r="DU30" s="131" t="s">
        <v>0</v>
      </c>
      <c r="DV30" s="126"/>
      <c r="DW30" s="186" t="s">
        <v>326</v>
      </c>
      <c r="DX30" s="187" t="s">
        <v>326</v>
      </c>
      <c r="DY30" s="156"/>
      <c r="DZ30" s="126"/>
      <c r="EA30" s="131" t="s">
        <v>0</v>
      </c>
      <c r="EB30" s="126"/>
      <c r="EC30" s="186" t="s">
        <v>326</v>
      </c>
      <c r="ED30" s="187" t="s">
        <v>326</v>
      </c>
      <c r="EE30" s="156"/>
      <c r="EF30" s="126"/>
      <c r="EG30" s="131" t="s">
        <v>0</v>
      </c>
      <c r="EH30" s="126"/>
      <c r="EI30" s="186" t="s">
        <v>326</v>
      </c>
      <c r="EJ30" s="187" t="s">
        <v>326</v>
      </c>
      <c r="EK30" s="156"/>
      <c r="EL30" s="126"/>
      <c r="EM30" s="131" t="s">
        <v>0</v>
      </c>
      <c r="EN30" s="126"/>
      <c r="EO30" s="186" t="s">
        <v>326</v>
      </c>
      <c r="EP30" s="187" t="s">
        <v>326</v>
      </c>
      <c r="EQ30" s="156"/>
      <c r="ER30" s="126"/>
      <c r="ES30" s="131" t="s">
        <v>0</v>
      </c>
      <c r="ET30" s="126"/>
      <c r="EU30" s="186" t="s">
        <v>326</v>
      </c>
      <c r="EV30" s="187" t="s">
        <v>326</v>
      </c>
      <c r="EW30" s="156"/>
      <c r="EX30" s="126"/>
      <c r="EY30" s="131" t="s">
        <v>0</v>
      </c>
      <c r="EZ30" s="126"/>
      <c r="FA30" s="186" t="s">
        <v>326</v>
      </c>
      <c r="FB30" s="187" t="s">
        <v>326</v>
      </c>
      <c r="FC30" s="156"/>
      <c r="FD30" s="126"/>
      <c r="FE30" s="131" t="s">
        <v>0</v>
      </c>
      <c r="FF30" s="126"/>
      <c r="FG30" s="186" t="s">
        <v>326</v>
      </c>
      <c r="FH30" s="187" t="s">
        <v>326</v>
      </c>
      <c r="FI30" s="156"/>
      <c r="FJ30" s="126"/>
      <c r="FK30" s="131" t="s">
        <v>0</v>
      </c>
      <c r="FL30" s="126"/>
      <c r="FM30" s="186" t="s">
        <v>326</v>
      </c>
      <c r="FN30" s="187" t="s">
        <v>326</v>
      </c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326</v>
      </c>
      <c r="NV30" s="187" t="s">
        <v>326</v>
      </c>
      <c r="NW30" s="164"/>
    </row>
    <row r="31" spans="1:387" ht="16.8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273</v>
      </c>
      <c r="H31" s="184" t="s">
        <v>271</v>
      </c>
      <c r="I31" s="25"/>
      <c r="J31" s="188">
        <v>0</v>
      </c>
      <c r="K31" s="188" t="s">
        <v>0</v>
      </c>
      <c r="L31" s="188">
        <v>3</v>
      </c>
      <c r="M31" s="186" t="s">
        <v>271</v>
      </c>
      <c r="N31" s="187" t="s">
        <v>263</v>
      </c>
      <c r="O31" s="149"/>
      <c r="P31" s="126">
        <v>3</v>
      </c>
      <c r="Q31" s="131" t="s">
        <v>0</v>
      </c>
      <c r="R31" s="126">
        <v>1</v>
      </c>
      <c r="S31" s="186" t="s">
        <v>273</v>
      </c>
      <c r="T31" s="187" t="s">
        <v>271</v>
      </c>
      <c r="U31" s="156"/>
      <c r="V31" s="126">
        <v>0</v>
      </c>
      <c r="W31" s="131" t="s">
        <v>0</v>
      </c>
      <c r="X31" s="126">
        <v>2</v>
      </c>
      <c r="Y31" s="186" t="s">
        <v>275</v>
      </c>
      <c r="Z31" s="187" t="s">
        <v>271</v>
      </c>
      <c r="AA31" s="156"/>
      <c r="AB31" s="126">
        <v>2</v>
      </c>
      <c r="AC31" s="131" t="s">
        <v>0</v>
      </c>
      <c r="AD31" s="126">
        <v>0</v>
      </c>
      <c r="AE31" s="193" t="s">
        <v>274</v>
      </c>
      <c r="AF31" s="194" t="s">
        <v>271</v>
      </c>
      <c r="AG31" s="156"/>
      <c r="AH31" s="126">
        <v>3</v>
      </c>
      <c r="AI31" s="131" t="s">
        <v>0</v>
      </c>
      <c r="AJ31" s="126">
        <v>2</v>
      </c>
      <c r="AK31" s="186" t="s">
        <v>275</v>
      </c>
      <c r="AL31" s="187" t="s">
        <v>271</v>
      </c>
      <c r="AM31" s="156"/>
      <c r="AN31" s="126">
        <v>0</v>
      </c>
      <c r="AO31" s="131" t="s">
        <v>0</v>
      </c>
      <c r="AP31" s="126">
        <v>4</v>
      </c>
      <c r="AQ31" s="186" t="s">
        <v>273</v>
      </c>
      <c r="AR31" s="187" t="s">
        <v>271</v>
      </c>
      <c r="AS31" s="156"/>
      <c r="AT31" s="126">
        <v>1</v>
      </c>
      <c r="AU31" s="131" t="s">
        <v>0</v>
      </c>
      <c r="AV31" s="126">
        <v>2</v>
      </c>
      <c r="AW31" s="186" t="s">
        <v>271</v>
      </c>
      <c r="AX31" s="187" t="s">
        <v>260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273</v>
      </c>
      <c r="BJ31" s="187" t="s">
        <v>260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326</v>
      </c>
      <c r="BV31" s="187" t="s">
        <v>326</v>
      </c>
      <c r="BW31" s="156"/>
      <c r="BX31" s="126">
        <v>4</v>
      </c>
      <c r="BY31" s="131" t="s">
        <v>0</v>
      </c>
      <c r="BZ31" s="126">
        <v>1</v>
      </c>
      <c r="CA31" s="131" t="s">
        <v>271</v>
      </c>
      <c r="CB31" s="170" t="s">
        <v>275</v>
      </c>
      <c r="CC31" s="156"/>
      <c r="CD31" s="126">
        <v>1</v>
      </c>
      <c r="CE31" s="131" t="s">
        <v>0</v>
      </c>
      <c r="CF31" s="126">
        <v>2</v>
      </c>
      <c r="CG31" s="186" t="s">
        <v>271</v>
      </c>
      <c r="CH31" s="187" t="s">
        <v>272</v>
      </c>
      <c r="CI31" s="156"/>
      <c r="CJ31" s="126">
        <v>0</v>
      </c>
      <c r="CK31" s="131" t="s">
        <v>0</v>
      </c>
      <c r="CL31" s="126">
        <v>3</v>
      </c>
      <c r="CM31" s="186" t="s">
        <v>271</v>
      </c>
      <c r="CN31" s="187" t="s">
        <v>272</v>
      </c>
      <c r="CO31" s="156"/>
      <c r="CP31" s="126">
        <v>2</v>
      </c>
      <c r="CQ31" s="131" t="s">
        <v>0</v>
      </c>
      <c r="CR31" s="126">
        <v>2</v>
      </c>
      <c r="CS31" s="186" t="s">
        <v>315</v>
      </c>
      <c r="CT31" s="187" t="s">
        <v>314</v>
      </c>
      <c r="CU31" s="156"/>
      <c r="CV31" s="126">
        <v>2</v>
      </c>
      <c r="CW31" s="131" t="s">
        <v>0</v>
      </c>
      <c r="CX31" s="126">
        <v>1</v>
      </c>
      <c r="CY31" s="186" t="s">
        <v>271</v>
      </c>
      <c r="CZ31" s="187" t="s">
        <v>257</v>
      </c>
      <c r="DA31" s="156"/>
      <c r="DB31" s="126">
        <v>0</v>
      </c>
      <c r="DC31" s="131" t="s">
        <v>0</v>
      </c>
      <c r="DD31" s="126">
        <v>4</v>
      </c>
      <c r="DE31" s="186" t="s">
        <v>271</v>
      </c>
      <c r="DF31" s="187" t="s">
        <v>260</v>
      </c>
      <c r="DG31" s="156"/>
      <c r="DH31" s="126">
        <v>1</v>
      </c>
      <c r="DI31" s="131" t="s">
        <v>0</v>
      </c>
      <c r="DJ31" s="126">
        <v>1</v>
      </c>
      <c r="DK31" s="186" t="s">
        <v>271</v>
      </c>
      <c r="DL31" s="187" t="s">
        <v>270</v>
      </c>
      <c r="DM31" s="156"/>
      <c r="DN31" s="126">
        <v>3</v>
      </c>
      <c r="DO31" s="131" t="s">
        <v>0</v>
      </c>
      <c r="DP31" s="126">
        <v>1</v>
      </c>
      <c r="DQ31" s="186" t="s">
        <v>273</v>
      </c>
      <c r="DR31" s="187" t="s">
        <v>271</v>
      </c>
      <c r="DS31" s="156"/>
      <c r="DT31" s="126">
        <v>1</v>
      </c>
      <c r="DU31" s="131" t="s">
        <v>0</v>
      </c>
      <c r="DV31" s="126">
        <v>2</v>
      </c>
      <c r="DW31" s="186" t="s">
        <v>365</v>
      </c>
      <c r="DX31" s="187" t="s">
        <v>338</v>
      </c>
      <c r="DY31" s="156"/>
      <c r="DZ31" s="126">
        <v>1</v>
      </c>
      <c r="EA31" s="131" t="s">
        <v>0</v>
      </c>
      <c r="EB31" s="126">
        <v>3</v>
      </c>
      <c r="EC31" s="186" t="s">
        <v>271</v>
      </c>
      <c r="ED31" s="187" t="s">
        <v>260</v>
      </c>
      <c r="EE31" s="156"/>
      <c r="EF31" s="126">
        <v>1</v>
      </c>
      <c r="EG31" s="131" t="s">
        <v>0</v>
      </c>
      <c r="EH31" s="126">
        <v>1</v>
      </c>
      <c r="EI31" s="186" t="s">
        <v>270</v>
      </c>
      <c r="EJ31" s="187" t="s">
        <v>255</v>
      </c>
      <c r="EK31" s="156"/>
      <c r="EL31" s="126">
        <v>2</v>
      </c>
      <c r="EM31" s="131" t="s">
        <v>0</v>
      </c>
      <c r="EN31" s="126">
        <v>0</v>
      </c>
      <c r="EO31" s="186" t="s">
        <v>271</v>
      </c>
      <c r="EP31" s="187" t="s">
        <v>260</v>
      </c>
      <c r="EQ31" s="156"/>
      <c r="ER31" s="126"/>
      <c r="ES31" s="131" t="s">
        <v>0</v>
      </c>
      <c r="ET31" s="126"/>
      <c r="EU31" s="186" t="s">
        <v>326</v>
      </c>
      <c r="EV31" s="187" t="s">
        <v>326</v>
      </c>
      <c r="EW31" s="156"/>
      <c r="EX31" s="126">
        <v>1</v>
      </c>
      <c r="EY31" s="131" t="s">
        <v>0</v>
      </c>
      <c r="EZ31" s="126">
        <v>2</v>
      </c>
      <c r="FA31" s="186" t="s">
        <v>273</v>
      </c>
      <c r="FB31" s="187" t="s">
        <v>271</v>
      </c>
      <c r="FC31" s="156"/>
      <c r="FD31" s="126">
        <v>4</v>
      </c>
      <c r="FE31" s="131" t="s">
        <v>0</v>
      </c>
      <c r="FF31" s="126">
        <v>1</v>
      </c>
      <c r="FG31" s="186" t="s">
        <v>273</v>
      </c>
      <c r="FH31" s="187" t="s">
        <v>271</v>
      </c>
      <c r="FI31" s="156"/>
      <c r="FJ31" s="126">
        <v>0</v>
      </c>
      <c r="FK31" s="131" t="s">
        <v>0</v>
      </c>
      <c r="FL31" s="126">
        <v>3</v>
      </c>
      <c r="FM31" s="186" t="s">
        <v>273</v>
      </c>
      <c r="FN31" s="187" t="s">
        <v>271</v>
      </c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326</v>
      </c>
      <c r="NV31" s="187" t="s">
        <v>326</v>
      </c>
      <c r="NW31" s="164"/>
    </row>
    <row r="32" spans="1:387" ht="16.8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271</v>
      </c>
      <c r="H32" s="178" t="s">
        <v>266</v>
      </c>
      <c r="I32" s="25"/>
      <c r="J32" s="188">
        <v>0</v>
      </c>
      <c r="K32" s="188" t="s">
        <v>0</v>
      </c>
      <c r="L32" s="188">
        <v>2</v>
      </c>
      <c r="M32" s="186" t="s">
        <v>271</v>
      </c>
      <c r="N32" s="187" t="s">
        <v>263</v>
      </c>
      <c r="O32" s="149"/>
      <c r="P32" s="126"/>
      <c r="Q32" s="131" t="s">
        <v>0</v>
      </c>
      <c r="R32" s="126"/>
      <c r="S32" s="186" t="s">
        <v>326</v>
      </c>
      <c r="T32" s="187" t="s">
        <v>326</v>
      </c>
      <c r="U32" s="156"/>
      <c r="V32" s="126">
        <v>2</v>
      </c>
      <c r="W32" s="131" t="s">
        <v>0</v>
      </c>
      <c r="X32" s="126">
        <v>3</v>
      </c>
      <c r="Y32" s="186" t="s">
        <v>253</v>
      </c>
      <c r="Z32" s="187" t="s">
        <v>271</v>
      </c>
      <c r="AA32" s="156"/>
      <c r="AB32" s="126">
        <v>3</v>
      </c>
      <c r="AC32" s="131" t="s">
        <v>0</v>
      </c>
      <c r="AD32" s="126">
        <v>0</v>
      </c>
      <c r="AE32" s="193" t="s">
        <v>275</v>
      </c>
      <c r="AF32" s="194" t="s">
        <v>271</v>
      </c>
      <c r="AG32" s="156"/>
      <c r="AH32" s="126"/>
      <c r="AI32" s="131" t="s">
        <v>0</v>
      </c>
      <c r="AJ32" s="126"/>
      <c r="AK32" s="186" t="s">
        <v>326</v>
      </c>
      <c r="AL32" s="187" t="s">
        <v>326</v>
      </c>
      <c r="AM32" s="156"/>
      <c r="AN32" s="126">
        <v>0</v>
      </c>
      <c r="AO32" s="131" t="s">
        <v>0</v>
      </c>
      <c r="AP32" s="126">
        <v>2</v>
      </c>
      <c r="AQ32" s="186" t="s">
        <v>271</v>
      </c>
      <c r="AR32" s="187" t="s">
        <v>260</v>
      </c>
      <c r="AS32" s="156"/>
      <c r="AT32" s="126">
        <v>1</v>
      </c>
      <c r="AU32" s="131" t="s">
        <v>0</v>
      </c>
      <c r="AV32" s="126">
        <v>1</v>
      </c>
      <c r="AW32" s="186" t="s">
        <v>275</v>
      </c>
      <c r="AX32" s="187" t="s">
        <v>255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275</v>
      </c>
      <c r="BJ32" s="187" t="s">
        <v>263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271</v>
      </c>
      <c r="BV32" s="187" t="s">
        <v>255</v>
      </c>
      <c r="BW32" s="156"/>
      <c r="BX32" s="126">
        <v>3</v>
      </c>
      <c r="BY32" s="131" t="s">
        <v>0</v>
      </c>
      <c r="BZ32" s="126">
        <v>1</v>
      </c>
      <c r="CA32" s="131" t="s">
        <v>271</v>
      </c>
      <c r="CB32" s="170" t="s">
        <v>269</v>
      </c>
      <c r="CC32" s="156"/>
      <c r="CD32" s="126">
        <v>2</v>
      </c>
      <c r="CE32" s="131" t="s">
        <v>0</v>
      </c>
      <c r="CF32" s="126">
        <v>3</v>
      </c>
      <c r="CG32" s="186" t="s">
        <v>273</v>
      </c>
      <c r="CH32" s="187" t="s">
        <v>271</v>
      </c>
      <c r="CI32" s="156"/>
      <c r="CJ32" s="126">
        <v>0</v>
      </c>
      <c r="CK32" s="131" t="s">
        <v>0</v>
      </c>
      <c r="CL32" s="126">
        <v>1</v>
      </c>
      <c r="CM32" s="186" t="s">
        <v>272</v>
      </c>
      <c r="CN32" s="187" t="s">
        <v>271</v>
      </c>
      <c r="CO32" s="156"/>
      <c r="CP32" s="126">
        <v>3</v>
      </c>
      <c r="CQ32" s="131" t="s">
        <v>0</v>
      </c>
      <c r="CR32" s="126">
        <v>2</v>
      </c>
      <c r="CS32" s="186" t="s">
        <v>271</v>
      </c>
      <c r="CT32" s="187" t="s">
        <v>270</v>
      </c>
      <c r="CU32" s="156"/>
      <c r="CV32" s="126">
        <v>5</v>
      </c>
      <c r="CW32" s="131" t="s">
        <v>0</v>
      </c>
      <c r="CX32" s="126">
        <v>0</v>
      </c>
      <c r="CY32" s="186" t="s">
        <v>271</v>
      </c>
      <c r="CZ32" s="187" t="s">
        <v>270</v>
      </c>
      <c r="DA32" s="156"/>
      <c r="DB32" s="126">
        <v>0</v>
      </c>
      <c r="DC32" s="131" t="s">
        <v>0</v>
      </c>
      <c r="DD32" s="126">
        <v>3</v>
      </c>
      <c r="DE32" s="186" t="s">
        <v>273</v>
      </c>
      <c r="DF32" s="187" t="s">
        <v>269</v>
      </c>
      <c r="DG32" s="156"/>
      <c r="DH32" s="126">
        <v>2</v>
      </c>
      <c r="DI32" s="131" t="s">
        <v>0</v>
      </c>
      <c r="DJ32" s="126">
        <v>4</v>
      </c>
      <c r="DK32" s="186" t="s">
        <v>270</v>
      </c>
      <c r="DL32" s="187" t="s">
        <v>255</v>
      </c>
      <c r="DM32" s="156"/>
      <c r="DN32" s="126">
        <v>4</v>
      </c>
      <c r="DO32" s="131" t="s">
        <v>0</v>
      </c>
      <c r="DP32" s="126">
        <v>0</v>
      </c>
      <c r="DQ32" s="186" t="s">
        <v>271</v>
      </c>
      <c r="DR32" s="187" t="s">
        <v>257</v>
      </c>
      <c r="DS32" s="156"/>
      <c r="DT32" s="126">
        <v>2</v>
      </c>
      <c r="DU32" s="131" t="s">
        <v>0</v>
      </c>
      <c r="DV32" s="126">
        <v>0</v>
      </c>
      <c r="DW32" s="186" t="s">
        <v>273</v>
      </c>
      <c r="DX32" s="187" t="s">
        <v>266</v>
      </c>
      <c r="DY32" s="156"/>
      <c r="DZ32" s="126">
        <v>1</v>
      </c>
      <c r="EA32" s="131" t="s">
        <v>0</v>
      </c>
      <c r="EB32" s="126">
        <v>3</v>
      </c>
      <c r="EC32" s="186" t="s">
        <v>273</v>
      </c>
      <c r="ED32" s="187" t="s">
        <v>271</v>
      </c>
      <c r="EE32" s="156"/>
      <c r="EF32" s="126">
        <v>5</v>
      </c>
      <c r="EG32" s="131" t="s">
        <v>0</v>
      </c>
      <c r="EH32" s="126">
        <v>0</v>
      </c>
      <c r="EI32" s="186" t="s">
        <v>269</v>
      </c>
      <c r="EJ32" s="187" t="s">
        <v>268</v>
      </c>
      <c r="EK32" s="156"/>
      <c r="EL32" s="126">
        <v>3</v>
      </c>
      <c r="EM32" s="131" t="s">
        <v>0</v>
      </c>
      <c r="EN32" s="126">
        <v>0</v>
      </c>
      <c r="EO32" s="186" t="s">
        <v>253</v>
      </c>
      <c r="EP32" s="187" t="s">
        <v>271</v>
      </c>
      <c r="EQ32" s="156"/>
      <c r="ER32" s="126"/>
      <c r="ES32" s="131" t="s">
        <v>0</v>
      </c>
      <c r="ET32" s="126"/>
      <c r="EU32" s="186" t="s">
        <v>326</v>
      </c>
      <c r="EV32" s="187" t="s">
        <v>326</v>
      </c>
      <c r="EW32" s="156"/>
      <c r="EX32" s="126"/>
      <c r="EY32" s="131" t="s">
        <v>0</v>
      </c>
      <c r="EZ32" s="126"/>
      <c r="FA32" s="186" t="s">
        <v>326</v>
      </c>
      <c r="FB32" s="187" t="s">
        <v>326</v>
      </c>
      <c r="FC32" s="156"/>
      <c r="FD32" s="126">
        <v>4</v>
      </c>
      <c r="FE32" s="131" t="s">
        <v>0</v>
      </c>
      <c r="FF32" s="126">
        <v>0</v>
      </c>
      <c r="FG32" s="186" t="s">
        <v>273</v>
      </c>
      <c r="FH32" s="187" t="s">
        <v>271</v>
      </c>
      <c r="FI32" s="156"/>
      <c r="FJ32" s="126">
        <v>1</v>
      </c>
      <c r="FK32" s="131" t="s">
        <v>0</v>
      </c>
      <c r="FL32" s="126">
        <v>3</v>
      </c>
      <c r="FM32" s="186" t="s">
        <v>253</v>
      </c>
      <c r="FN32" s="187" t="s">
        <v>271</v>
      </c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326</v>
      </c>
      <c r="NV32" s="187" t="s">
        <v>326</v>
      </c>
      <c r="NW32" s="164"/>
    </row>
    <row r="33" spans="1:387" ht="16.8">
      <c r="A33" s="124">
        <f>IF(B33="","",VLOOKUP(B33,'Registrovaní tipéri'!$A$2:$B$101,2,FALSE))</f>
        <v>76</v>
      </c>
      <c r="B33" s="173" t="s">
        <v>330</v>
      </c>
      <c r="C33" s="125"/>
      <c r="D33" s="171"/>
      <c r="E33" s="176" t="s">
        <v>0</v>
      </c>
      <c r="F33" s="168"/>
      <c r="G33" s="182" t="s">
        <v>326</v>
      </c>
      <c r="H33" s="183" t="s">
        <v>326</v>
      </c>
      <c r="I33" s="25"/>
      <c r="J33" s="188">
        <v>0</v>
      </c>
      <c r="K33" s="188" t="s">
        <v>0</v>
      </c>
      <c r="L33" s="188">
        <v>4</v>
      </c>
      <c r="M33" s="186" t="s">
        <v>271</v>
      </c>
      <c r="N33" s="187" t="s">
        <v>270</v>
      </c>
      <c r="O33" s="149"/>
      <c r="P33" s="126">
        <v>3</v>
      </c>
      <c r="Q33" s="131" t="s">
        <v>0</v>
      </c>
      <c r="R33" s="126">
        <v>1</v>
      </c>
      <c r="S33" s="186" t="s">
        <v>271</v>
      </c>
      <c r="T33" s="187" t="s">
        <v>260</v>
      </c>
      <c r="U33" s="156"/>
      <c r="V33" s="126">
        <v>1</v>
      </c>
      <c r="W33" s="131" t="s">
        <v>0</v>
      </c>
      <c r="X33" s="126">
        <v>4</v>
      </c>
      <c r="Y33" s="186" t="s">
        <v>271</v>
      </c>
      <c r="Z33" s="187" t="s">
        <v>260</v>
      </c>
      <c r="AA33" s="156"/>
      <c r="AB33" s="126"/>
      <c r="AC33" s="131" t="s">
        <v>0</v>
      </c>
      <c r="AD33" s="126"/>
      <c r="AE33" s="186" t="s">
        <v>326</v>
      </c>
      <c r="AF33" s="187" t="s">
        <v>326</v>
      </c>
      <c r="AG33" s="156"/>
      <c r="AH33" s="126">
        <v>4</v>
      </c>
      <c r="AI33" s="131" t="s">
        <v>0</v>
      </c>
      <c r="AJ33" s="126">
        <v>1</v>
      </c>
      <c r="AK33" s="186" t="s">
        <v>271</v>
      </c>
      <c r="AL33" s="187" t="s">
        <v>270</v>
      </c>
      <c r="AM33" s="156"/>
      <c r="AN33" s="126">
        <v>1</v>
      </c>
      <c r="AO33" s="131" t="s">
        <v>0</v>
      </c>
      <c r="AP33" s="126">
        <v>3</v>
      </c>
      <c r="AQ33" s="186" t="s">
        <v>275</v>
      </c>
      <c r="AR33" s="187" t="s">
        <v>260</v>
      </c>
      <c r="AS33" s="156"/>
      <c r="AT33" s="126">
        <v>1</v>
      </c>
      <c r="AU33" s="131" t="s">
        <v>0</v>
      </c>
      <c r="AV33" s="126">
        <v>2</v>
      </c>
      <c r="AW33" s="186" t="s">
        <v>271</v>
      </c>
      <c r="AX33" s="187" t="s">
        <v>272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275</v>
      </c>
      <c r="BJ33" s="187" t="s">
        <v>263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272</v>
      </c>
      <c r="BV33" s="187" t="s">
        <v>263</v>
      </c>
      <c r="BW33" s="156"/>
      <c r="BX33" s="126">
        <v>3</v>
      </c>
      <c r="BY33" s="131" t="s">
        <v>0</v>
      </c>
      <c r="BZ33" s="126">
        <v>1</v>
      </c>
      <c r="CA33" s="131" t="s">
        <v>275</v>
      </c>
      <c r="CB33" s="170" t="s">
        <v>260</v>
      </c>
      <c r="CC33" s="156"/>
      <c r="CD33" s="126">
        <v>2</v>
      </c>
      <c r="CE33" s="131" t="s">
        <v>0</v>
      </c>
      <c r="CF33" s="126">
        <v>3</v>
      </c>
      <c r="CG33" s="186" t="s">
        <v>270</v>
      </c>
      <c r="CH33" s="187" t="s">
        <v>260</v>
      </c>
      <c r="CI33" s="156"/>
      <c r="CJ33" s="126"/>
      <c r="CK33" s="131" t="s">
        <v>0</v>
      </c>
      <c r="CL33" s="126"/>
      <c r="CM33" s="186" t="s">
        <v>326</v>
      </c>
      <c r="CN33" s="187" t="s">
        <v>326</v>
      </c>
      <c r="CO33" s="156"/>
      <c r="CP33" s="126">
        <v>4</v>
      </c>
      <c r="CQ33" s="131" t="s">
        <v>0</v>
      </c>
      <c r="CR33" s="126">
        <v>3</v>
      </c>
      <c r="CS33" s="186" t="s">
        <v>271</v>
      </c>
      <c r="CT33" s="187" t="s">
        <v>270</v>
      </c>
      <c r="CU33" s="156"/>
      <c r="CV33" s="126">
        <v>3</v>
      </c>
      <c r="CW33" s="131" t="s">
        <v>0</v>
      </c>
      <c r="CX33" s="126">
        <v>1</v>
      </c>
      <c r="CY33" s="186" t="s">
        <v>271</v>
      </c>
      <c r="CZ33" s="187" t="s">
        <v>270</v>
      </c>
      <c r="DA33" s="156"/>
      <c r="DB33" s="126">
        <v>0</v>
      </c>
      <c r="DC33" s="131" t="s">
        <v>0</v>
      </c>
      <c r="DD33" s="126">
        <v>3</v>
      </c>
      <c r="DE33" s="186" t="s">
        <v>271</v>
      </c>
      <c r="DF33" s="187" t="s">
        <v>270</v>
      </c>
      <c r="DG33" s="156"/>
      <c r="DH33" s="126">
        <v>2</v>
      </c>
      <c r="DI33" s="131" t="s">
        <v>0</v>
      </c>
      <c r="DJ33" s="126">
        <v>2</v>
      </c>
      <c r="DK33" s="186" t="s">
        <v>270</v>
      </c>
      <c r="DL33" s="187" t="s">
        <v>255</v>
      </c>
      <c r="DM33" s="156"/>
      <c r="DN33" s="126">
        <v>5</v>
      </c>
      <c r="DO33" s="131" t="s">
        <v>0</v>
      </c>
      <c r="DP33" s="126">
        <v>0</v>
      </c>
      <c r="DQ33" s="186" t="s">
        <v>271</v>
      </c>
      <c r="DR33" s="187" t="s">
        <v>260</v>
      </c>
      <c r="DS33" s="156"/>
      <c r="DT33" s="126">
        <v>2</v>
      </c>
      <c r="DU33" s="131" t="s">
        <v>0</v>
      </c>
      <c r="DV33" s="126">
        <v>2</v>
      </c>
      <c r="DW33" s="186" t="s">
        <v>271</v>
      </c>
      <c r="DX33" s="187" t="s">
        <v>257</v>
      </c>
      <c r="DY33" s="156"/>
      <c r="DZ33" s="126">
        <v>1</v>
      </c>
      <c r="EA33" s="131" t="s">
        <v>0</v>
      </c>
      <c r="EB33" s="126">
        <v>2</v>
      </c>
      <c r="EC33" s="186" t="s">
        <v>271</v>
      </c>
      <c r="ED33" s="187" t="s">
        <v>257</v>
      </c>
      <c r="EE33" s="156"/>
      <c r="EF33" s="126">
        <v>4</v>
      </c>
      <c r="EG33" s="131" t="s">
        <v>0</v>
      </c>
      <c r="EH33" s="126">
        <v>0</v>
      </c>
      <c r="EI33" s="186" t="s">
        <v>270</v>
      </c>
      <c r="EJ33" s="187" t="s">
        <v>255</v>
      </c>
      <c r="EK33" s="156"/>
      <c r="EL33" s="126">
        <v>3</v>
      </c>
      <c r="EM33" s="131" t="s">
        <v>0</v>
      </c>
      <c r="EN33" s="126">
        <v>1</v>
      </c>
      <c r="EO33" s="186" t="s">
        <v>273</v>
      </c>
      <c r="EP33" s="187" t="s">
        <v>270</v>
      </c>
      <c r="EQ33" s="156"/>
      <c r="ER33" s="126">
        <v>1</v>
      </c>
      <c r="ES33" s="131" t="s">
        <v>0</v>
      </c>
      <c r="ET33" s="126">
        <v>2</v>
      </c>
      <c r="EU33" s="186" t="s">
        <v>273</v>
      </c>
      <c r="EV33" s="187" t="s">
        <v>271</v>
      </c>
      <c r="EW33" s="156"/>
      <c r="EX33" s="126">
        <v>1</v>
      </c>
      <c r="EY33" s="131" t="s">
        <v>0</v>
      </c>
      <c r="EZ33" s="126">
        <v>3</v>
      </c>
      <c r="FA33" s="186" t="s">
        <v>271</v>
      </c>
      <c r="FB33" s="187" t="s">
        <v>271</v>
      </c>
      <c r="FC33" s="156"/>
      <c r="FD33" s="126">
        <v>4</v>
      </c>
      <c r="FE33" s="131" t="s">
        <v>0</v>
      </c>
      <c r="FF33" s="126">
        <v>1</v>
      </c>
      <c r="FG33" s="186" t="s">
        <v>271</v>
      </c>
      <c r="FH33" s="187" t="s">
        <v>273</v>
      </c>
      <c r="FI33" s="156"/>
      <c r="FJ33" s="126"/>
      <c r="FK33" s="131" t="s">
        <v>0</v>
      </c>
      <c r="FL33" s="126"/>
      <c r="FM33" s="186"/>
      <c r="FN33" s="187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326</v>
      </c>
      <c r="NV33" s="187" t="s">
        <v>326</v>
      </c>
      <c r="NW33" s="164"/>
    </row>
    <row r="34" spans="1:387" ht="16.8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315</v>
      </c>
      <c r="H34" s="175" t="s">
        <v>316</v>
      </c>
      <c r="I34" s="25"/>
      <c r="J34" s="188"/>
      <c r="K34" s="188" t="s">
        <v>0</v>
      </c>
      <c r="L34" s="188"/>
      <c r="M34" s="186" t="s">
        <v>326</v>
      </c>
      <c r="N34" s="187" t="s">
        <v>326</v>
      </c>
      <c r="O34" s="149"/>
      <c r="P34" s="126">
        <v>2</v>
      </c>
      <c r="Q34" s="131" t="s">
        <v>0</v>
      </c>
      <c r="R34" s="126">
        <v>0</v>
      </c>
      <c r="S34" s="186" t="s">
        <v>271</v>
      </c>
      <c r="T34" s="187" t="s">
        <v>275</v>
      </c>
      <c r="U34" s="156"/>
      <c r="V34" s="126">
        <v>0</v>
      </c>
      <c r="W34" s="131" t="s">
        <v>0</v>
      </c>
      <c r="X34" s="126">
        <v>2</v>
      </c>
      <c r="Y34" s="186" t="s">
        <v>271</v>
      </c>
      <c r="Z34" s="187" t="s">
        <v>253</v>
      </c>
      <c r="AA34" s="156"/>
      <c r="AB34" s="126">
        <v>1</v>
      </c>
      <c r="AC34" s="131" t="s">
        <v>0</v>
      </c>
      <c r="AD34" s="126">
        <v>0</v>
      </c>
      <c r="AE34" s="193" t="s">
        <v>271</v>
      </c>
      <c r="AF34" s="194" t="s">
        <v>275</v>
      </c>
      <c r="AG34" s="156"/>
      <c r="AH34" s="126">
        <v>2</v>
      </c>
      <c r="AI34" s="131" t="s">
        <v>0</v>
      </c>
      <c r="AJ34" s="126">
        <v>1</v>
      </c>
      <c r="AK34" s="186" t="s">
        <v>275</v>
      </c>
      <c r="AL34" s="187" t="s">
        <v>260</v>
      </c>
      <c r="AM34" s="156"/>
      <c r="AN34" s="126"/>
      <c r="AO34" s="131" t="s">
        <v>0</v>
      </c>
      <c r="AP34" s="126"/>
      <c r="AQ34" s="186" t="s">
        <v>326</v>
      </c>
      <c r="AR34" s="187" t="s">
        <v>326</v>
      </c>
      <c r="AS34" s="156"/>
      <c r="AT34" s="126">
        <v>1</v>
      </c>
      <c r="AU34" s="131" t="s">
        <v>0</v>
      </c>
      <c r="AV34" s="126">
        <v>1</v>
      </c>
      <c r="AW34" s="186" t="s">
        <v>272</v>
      </c>
      <c r="AX34" s="187" t="s">
        <v>264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272</v>
      </c>
      <c r="BJ34" s="187" t="s">
        <v>263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271</v>
      </c>
      <c r="BV34" s="187" t="s">
        <v>255</v>
      </c>
      <c r="BW34" s="156"/>
      <c r="BX34" s="126">
        <v>2</v>
      </c>
      <c r="BY34" s="131" t="s">
        <v>0</v>
      </c>
      <c r="BZ34" s="126">
        <v>0</v>
      </c>
      <c r="CA34" s="131" t="s">
        <v>271</v>
      </c>
      <c r="CB34" s="170" t="s">
        <v>272</v>
      </c>
      <c r="CC34" s="156"/>
      <c r="CD34" s="126">
        <v>2</v>
      </c>
      <c r="CE34" s="131" t="s">
        <v>0</v>
      </c>
      <c r="CF34" s="126">
        <v>2</v>
      </c>
      <c r="CG34" s="186" t="s">
        <v>347</v>
      </c>
      <c r="CH34" s="187" t="s">
        <v>345</v>
      </c>
      <c r="CI34" s="156"/>
      <c r="CJ34" s="126">
        <v>1</v>
      </c>
      <c r="CK34" s="131" t="s">
        <v>0</v>
      </c>
      <c r="CL34" s="126">
        <v>2</v>
      </c>
      <c r="CM34" s="186" t="s">
        <v>273</v>
      </c>
      <c r="CN34" s="187" t="s">
        <v>272</v>
      </c>
      <c r="CO34" s="156"/>
      <c r="CP34" s="126">
        <v>2</v>
      </c>
      <c r="CQ34" s="131" t="s">
        <v>0</v>
      </c>
      <c r="CR34" s="126">
        <v>1</v>
      </c>
      <c r="CS34" s="186" t="s">
        <v>271</v>
      </c>
      <c r="CT34" s="187" t="s">
        <v>270</v>
      </c>
      <c r="CU34" s="156"/>
      <c r="CV34" s="126">
        <v>2</v>
      </c>
      <c r="CW34" s="131" t="s">
        <v>0</v>
      </c>
      <c r="CX34" s="126">
        <v>1</v>
      </c>
      <c r="CY34" s="186" t="s">
        <v>271</v>
      </c>
      <c r="CZ34" s="187" t="s">
        <v>270</v>
      </c>
      <c r="DA34" s="156"/>
      <c r="DB34" s="126"/>
      <c r="DC34" s="131" t="s">
        <v>0</v>
      </c>
      <c r="DD34" s="126"/>
      <c r="DE34" s="186" t="s">
        <v>326</v>
      </c>
      <c r="DF34" s="187" t="s">
        <v>326</v>
      </c>
      <c r="DG34" s="156"/>
      <c r="DH34" s="126">
        <v>2</v>
      </c>
      <c r="DI34" s="131" t="s">
        <v>0</v>
      </c>
      <c r="DJ34" s="126">
        <v>2</v>
      </c>
      <c r="DK34" s="186" t="s">
        <v>273</v>
      </c>
      <c r="DL34" s="187" t="s">
        <v>255</v>
      </c>
      <c r="DM34" s="156"/>
      <c r="DN34" s="126">
        <v>2</v>
      </c>
      <c r="DO34" s="131" t="s">
        <v>0</v>
      </c>
      <c r="DP34" s="126">
        <v>0</v>
      </c>
      <c r="DQ34" s="186" t="s">
        <v>271</v>
      </c>
      <c r="DR34" s="187" t="s">
        <v>270</v>
      </c>
      <c r="DS34" s="156"/>
      <c r="DT34" s="126">
        <v>2</v>
      </c>
      <c r="DU34" s="131" t="s">
        <v>0</v>
      </c>
      <c r="DV34" s="126">
        <v>2</v>
      </c>
      <c r="DW34" s="186" t="s">
        <v>271</v>
      </c>
      <c r="DX34" s="187" t="s">
        <v>268</v>
      </c>
      <c r="DY34" s="156"/>
      <c r="DZ34" s="126">
        <v>1</v>
      </c>
      <c r="EA34" s="131" t="s">
        <v>0</v>
      </c>
      <c r="EB34" s="126">
        <v>2</v>
      </c>
      <c r="EC34" s="186" t="s">
        <v>271</v>
      </c>
      <c r="ED34" s="187" t="s">
        <v>257</v>
      </c>
      <c r="EE34" s="156"/>
      <c r="EF34" s="126">
        <v>3</v>
      </c>
      <c r="EG34" s="131" t="s">
        <v>0</v>
      </c>
      <c r="EH34" s="126">
        <v>1</v>
      </c>
      <c r="EI34" s="186" t="s">
        <v>268</v>
      </c>
      <c r="EJ34" s="187" t="s">
        <v>255</v>
      </c>
      <c r="EK34" s="156"/>
      <c r="EL34" s="126"/>
      <c r="EM34" s="131" t="s">
        <v>0</v>
      </c>
      <c r="EN34" s="126"/>
      <c r="EO34" s="186" t="s">
        <v>326</v>
      </c>
      <c r="EP34" s="187" t="s">
        <v>326</v>
      </c>
      <c r="EQ34" s="156"/>
      <c r="ER34" s="126">
        <v>1</v>
      </c>
      <c r="ES34" s="131" t="s">
        <v>0</v>
      </c>
      <c r="ET34" s="126">
        <v>1</v>
      </c>
      <c r="EU34" s="186" t="s">
        <v>315</v>
      </c>
      <c r="EV34" s="187" t="s">
        <v>257</v>
      </c>
      <c r="EW34" s="156"/>
      <c r="EX34" s="126">
        <v>1</v>
      </c>
      <c r="EY34" s="131" t="s">
        <v>0</v>
      </c>
      <c r="EZ34" s="126">
        <v>2</v>
      </c>
      <c r="FA34" s="186" t="s">
        <v>271</v>
      </c>
      <c r="FB34" s="187" t="s">
        <v>263</v>
      </c>
      <c r="FC34" s="156"/>
      <c r="FD34" s="126">
        <v>2</v>
      </c>
      <c r="FE34" s="131" t="s">
        <v>0</v>
      </c>
      <c r="FF34" s="126">
        <v>0</v>
      </c>
      <c r="FG34" s="186" t="s">
        <v>271</v>
      </c>
      <c r="FH34" s="187" t="s">
        <v>271</v>
      </c>
      <c r="FI34" s="156"/>
      <c r="FJ34" s="126">
        <v>1</v>
      </c>
      <c r="FK34" s="131" t="s">
        <v>0</v>
      </c>
      <c r="FL34" s="126">
        <v>2</v>
      </c>
      <c r="FM34" s="186" t="s">
        <v>273</v>
      </c>
      <c r="FN34" s="187" t="s">
        <v>271</v>
      </c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326</v>
      </c>
      <c r="NV34" s="187" t="s">
        <v>326</v>
      </c>
      <c r="NW34" s="164"/>
    </row>
    <row r="35" spans="1:387" ht="16.8">
      <c r="A35" s="124">
        <f>IF(B35="","",VLOOKUP(B35,'Registrovaní tipéri'!$A$2:$B$101,2,FALSE))</f>
        <v>30</v>
      </c>
      <c r="B35" s="173" t="s">
        <v>306</v>
      </c>
      <c r="C35" s="125"/>
      <c r="D35" s="171"/>
      <c r="E35" s="176" t="s">
        <v>0</v>
      </c>
      <c r="F35" s="168"/>
      <c r="G35" s="182" t="s">
        <v>326</v>
      </c>
      <c r="H35" s="183" t="s">
        <v>326</v>
      </c>
      <c r="I35" s="25"/>
      <c r="J35" s="188">
        <v>1</v>
      </c>
      <c r="K35" s="188" t="s">
        <v>0</v>
      </c>
      <c r="L35" s="188">
        <v>4</v>
      </c>
      <c r="M35" s="186" t="s">
        <v>271</v>
      </c>
      <c r="N35" s="187" t="s">
        <v>260</v>
      </c>
      <c r="O35" s="149"/>
      <c r="P35" s="126">
        <v>3</v>
      </c>
      <c r="Q35" s="131" t="s">
        <v>0</v>
      </c>
      <c r="R35" s="126">
        <v>0</v>
      </c>
      <c r="S35" s="186" t="s">
        <v>271</v>
      </c>
      <c r="T35" s="187" t="s">
        <v>260</v>
      </c>
      <c r="U35" s="156"/>
      <c r="V35" s="126">
        <v>1</v>
      </c>
      <c r="W35" s="131" t="s">
        <v>0</v>
      </c>
      <c r="X35" s="126">
        <v>2</v>
      </c>
      <c r="Y35" s="186" t="s">
        <v>275</v>
      </c>
      <c r="Z35" s="187" t="s">
        <v>257</v>
      </c>
      <c r="AA35" s="156"/>
      <c r="AB35" s="126">
        <v>3</v>
      </c>
      <c r="AC35" s="131" t="s">
        <v>0</v>
      </c>
      <c r="AD35" s="126">
        <v>0</v>
      </c>
      <c r="AE35" s="193" t="s">
        <v>271</v>
      </c>
      <c r="AF35" s="194" t="s">
        <v>274</v>
      </c>
      <c r="AG35" s="156"/>
      <c r="AH35" s="126">
        <v>3</v>
      </c>
      <c r="AI35" s="131" t="s">
        <v>0</v>
      </c>
      <c r="AJ35" s="126">
        <v>1</v>
      </c>
      <c r="AK35" s="186" t="s">
        <v>270</v>
      </c>
      <c r="AL35" s="187" t="s">
        <v>260</v>
      </c>
      <c r="AM35" s="156"/>
      <c r="AN35" s="126"/>
      <c r="AO35" s="131" t="s">
        <v>0</v>
      </c>
      <c r="AP35" s="126"/>
      <c r="AQ35" s="186" t="s">
        <v>326</v>
      </c>
      <c r="AR35" s="187" t="s">
        <v>326</v>
      </c>
      <c r="AS35" s="156"/>
      <c r="AT35" s="126"/>
      <c r="AU35" s="131" t="s">
        <v>0</v>
      </c>
      <c r="AV35" s="126"/>
      <c r="AW35" s="186" t="s">
        <v>326</v>
      </c>
      <c r="AX35" s="187" t="s">
        <v>326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326</v>
      </c>
      <c r="BJ35" s="187" t="s">
        <v>326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326</v>
      </c>
      <c r="BV35" s="187" t="s">
        <v>326</v>
      </c>
      <c r="BW35" s="156"/>
      <c r="BX35" s="126"/>
      <c r="BY35" s="131" t="s">
        <v>0</v>
      </c>
      <c r="BZ35" s="126"/>
      <c r="CA35" s="186" t="s">
        <v>326</v>
      </c>
      <c r="CB35" s="187" t="s">
        <v>326</v>
      </c>
      <c r="CC35" s="156"/>
      <c r="CD35" s="126"/>
      <c r="CE35" s="131" t="s">
        <v>0</v>
      </c>
      <c r="CF35" s="126"/>
      <c r="CG35" s="186" t="s">
        <v>326</v>
      </c>
      <c r="CH35" s="187" t="s">
        <v>326</v>
      </c>
      <c r="CI35" s="156"/>
      <c r="CJ35" s="126"/>
      <c r="CK35" s="131" t="s">
        <v>0</v>
      </c>
      <c r="CL35" s="126"/>
      <c r="CM35" s="186" t="s">
        <v>326</v>
      </c>
      <c r="CN35" s="187" t="s">
        <v>326</v>
      </c>
      <c r="CO35" s="156"/>
      <c r="CP35" s="126"/>
      <c r="CQ35" s="131" t="s">
        <v>0</v>
      </c>
      <c r="CR35" s="126"/>
      <c r="CS35" s="186" t="s">
        <v>326</v>
      </c>
      <c r="CT35" s="187" t="s">
        <v>326</v>
      </c>
      <c r="CU35" s="156"/>
      <c r="CV35" s="126"/>
      <c r="CW35" s="131" t="s">
        <v>0</v>
      </c>
      <c r="CX35" s="126"/>
      <c r="CY35" s="186" t="s">
        <v>326</v>
      </c>
      <c r="CZ35" s="187" t="s">
        <v>326</v>
      </c>
      <c r="DA35" s="156"/>
      <c r="DB35" s="126"/>
      <c r="DC35" s="131" t="s">
        <v>0</v>
      </c>
      <c r="DD35" s="126"/>
      <c r="DE35" s="186" t="s">
        <v>326</v>
      </c>
      <c r="DF35" s="187" t="s">
        <v>326</v>
      </c>
      <c r="DG35" s="156"/>
      <c r="DH35" s="126"/>
      <c r="DI35" s="131" t="s">
        <v>0</v>
      </c>
      <c r="DJ35" s="126"/>
      <c r="DK35" s="186" t="s">
        <v>326</v>
      </c>
      <c r="DL35" s="187" t="s">
        <v>326</v>
      </c>
      <c r="DM35" s="156"/>
      <c r="DN35" s="126"/>
      <c r="DO35" s="131" t="s">
        <v>0</v>
      </c>
      <c r="DP35" s="126"/>
      <c r="DQ35" s="186" t="s">
        <v>326</v>
      </c>
      <c r="DR35" s="187" t="s">
        <v>326</v>
      </c>
      <c r="DS35" s="156"/>
      <c r="DT35" s="126"/>
      <c r="DU35" s="131" t="s">
        <v>0</v>
      </c>
      <c r="DV35" s="126"/>
      <c r="DW35" s="186" t="s">
        <v>326</v>
      </c>
      <c r="DX35" s="187" t="s">
        <v>326</v>
      </c>
      <c r="DY35" s="156"/>
      <c r="DZ35" s="126"/>
      <c r="EA35" s="131" t="s">
        <v>0</v>
      </c>
      <c r="EB35" s="126"/>
      <c r="EC35" s="186" t="s">
        <v>326</v>
      </c>
      <c r="ED35" s="187" t="s">
        <v>326</v>
      </c>
      <c r="EE35" s="156"/>
      <c r="EF35" s="126"/>
      <c r="EG35" s="131" t="s">
        <v>0</v>
      </c>
      <c r="EH35" s="126"/>
      <c r="EI35" s="186" t="s">
        <v>326</v>
      </c>
      <c r="EJ35" s="187" t="s">
        <v>326</v>
      </c>
      <c r="EK35" s="156"/>
      <c r="EL35" s="126"/>
      <c r="EM35" s="131" t="s">
        <v>0</v>
      </c>
      <c r="EN35" s="126"/>
      <c r="EO35" s="186" t="s">
        <v>326</v>
      </c>
      <c r="EP35" s="187" t="s">
        <v>326</v>
      </c>
      <c r="EQ35" s="156"/>
      <c r="ER35" s="126"/>
      <c r="ES35" s="131" t="s">
        <v>0</v>
      </c>
      <c r="ET35" s="126"/>
      <c r="EU35" s="186" t="s">
        <v>326</v>
      </c>
      <c r="EV35" s="187" t="s">
        <v>326</v>
      </c>
      <c r="EW35" s="156"/>
      <c r="EX35" s="126"/>
      <c r="EY35" s="131" t="s">
        <v>0</v>
      </c>
      <c r="EZ35" s="126"/>
      <c r="FA35" s="186" t="s">
        <v>326</v>
      </c>
      <c r="FB35" s="187" t="s">
        <v>326</v>
      </c>
      <c r="FC35" s="156"/>
      <c r="FD35" s="126"/>
      <c r="FE35" s="131" t="s">
        <v>0</v>
      </c>
      <c r="FF35" s="126"/>
      <c r="FG35" s="186" t="s">
        <v>326</v>
      </c>
      <c r="FH35" s="187" t="s">
        <v>326</v>
      </c>
      <c r="FI35" s="156"/>
      <c r="FJ35" s="126"/>
      <c r="FK35" s="131" t="s">
        <v>0</v>
      </c>
      <c r="FL35" s="126"/>
      <c r="FM35" s="186" t="s">
        <v>326</v>
      </c>
      <c r="FN35" s="187" t="s">
        <v>326</v>
      </c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326</v>
      </c>
      <c r="NV35" s="187" t="s">
        <v>326</v>
      </c>
      <c r="NW35" s="164"/>
    </row>
    <row r="36" spans="1:387" ht="16.8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275</v>
      </c>
      <c r="H36" s="175" t="s">
        <v>266</v>
      </c>
      <c r="I36" s="25"/>
      <c r="J36" s="188">
        <v>1</v>
      </c>
      <c r="K36" s="188" t="s">
        <v>0</v>
      </c>
      <c r="L36" s="188">
        <v>3</v>
      </c>
      <c r="M36" s="186" t="s">
        <v>275</v>
      </c>
      <c r="N36" s="187" t="s">
        <v>260</v>
      </c>
      <c r="O36" s="149"/>
      <c r="P36" s="126">
        <v>5</v>
      </c>
      <c r="Q36" s="131" t="s">
        <v>0</v>
      </c>
      <c r="R36" s="126">
        <v>1</v>
      </c>
      <c r="S36" s="186" t="s">
        <v>271</v>
      </c>
      <c r="T36" s="187" t="s">
        <v>260</v>
      </c>
      <c r="U36" s="156"/>
      <c r="V36" s="126">
        <v>1</v>
      </c>
      <c r="W36" s="131" t="s">
        <v>0</v>
      </c>
      <c r="X36" s="126">
        <v>1</v>
      </c>
      <c r="Y36" s="186" t="s">
        <v>269</v>
      </c>
      <c r="Z36" s="187" t="s">
        <v>257</v>
      </c>
      <c r="AA36" s="156"/>
      <c r="AB36" s="126">
        <v>2</v>
      </c>
      <c r="AC36" s="131" t="s">
        <v>0</v>
      </c>
      <c r="AD36" s="126">
        <v>0</v>
      </c>
      <c r="AE36" s="193" t="s">
        <v>275</v>
      </c>
      <c r="AF36" s="194" t="s">
        <v>260</v>
      </c>
      <c r="AG36" s="156"/>
      <c r="AH36" s="126">
        <v>2</v>
      </c>
      <c r="AI36" s="131" t="s">
        <v>0</v>
      </c>
      <c r="AJ36" s="126">
        <v>1</v>
      </c>
      <c r="AK36" s="186" t="s">
        <v>275</v>
      </c>
      <c r="AL36" s="187" t="s">
        <v>255</v>
      </c>
      <c r="AM36" s="156"/>
      <c r="AN36" s="126">
        <v>1</v>
      </c>
      <c r="AO36" s="131" t="s">
        <v>0</v>
      </c>
      <c r="AP36" s="126">
        <v>3</v>
      </c>
      <c r="AQ36" s="186" t="s">
        <v>273</v>
      </c>
      <c r="AR36" s="187" t="s">
        <v>269</v>
      </c>
      <c r="AS36" s="156"/>
      <c r="AT36" s="126">
        <v>1</v>
      </c>
      <c r="AU36" s="131" t="s">
        <v>0</v>
      </c>
      <c r="AV36" s="126">
        <v>1</v>
      </c>
      <c r="AW36" s="186" t="s">
        <v>270</v>
      </c>
      <c r="AX36" s="187" t="s">
        <v>257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270</v>
      </c>
      <c r="BJ36" s="187" t="s">
        <v>257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275</v>
      </c>
      <c r="BV36" s="187" t="s">
        <v>255</v>
      </c>
      <c r="BW36" s="156"/>
      <c r="BX36" s="126">
        <v>5</v>
      </c>
      <c r="BY36" s="131" t="s">
        <v>0</v>
      </c>
      <c r="BZ36" s="126">
        <v>1</v>
      </c>
      <c r="CA36" s="131" t="s">
        <v>272</v>
      </c>
      <c r="CB36" s="170" t="s">
        <v>275</v>
      </c>
      <c r="CC36" s="156"/>
      <c r="CD36" s="126">
        <v>1</v>
      </c>
      <c r="CE36" s="131" t="s">
        <v>0</v>
      </c>
      <c r="CF36" s="126">
        <v>1</v>
      </c>
      <c r="CG36" s="186" t="s">
        <v>271</v>
      </c>
      <c r="CH36" s="187" t="s">
        <v>275</v>
      </c>
      <c r="CI36" s="156"/>
      <c r="CJ36" s="126">
        <v>1</v>
      </c>
      <c r="CK36" s="131" t="s">
        <v>0</v>
      </c>
      <c r="CL36" s="126">
        <v>2</v>
      </c>
      <c r="CM36" s="186" t="s">
        <v>272</v>
      </c>
      <c r="CN36" s="187" t="s">
        <v>352</v>
      </c>
      <c r="CO36" s="156"/>
      <c r="CP36" s="126">
        <v>1</v>
      </c>
      <c r="CQ36" s="131" t="s">
        <v>0</v>
      </c>
      <c r="CR36" s="126">
        <v>4</v>
      </c>
      <c r="CS36" s="186" t="s">
        <v>315</v>
      </c>
      <c r="CT36" s="187" t="s">
        <v>314</v>
      </c>
      <c r="CU36" s="156"/>
      <c r="CV36" s="126"/>
      <c r="CW36" s="131" t="s">
        <v>0</v>
      </c>
      <c r="CX36" s="126"/>
      <c r="CY36" s="186" t="s">
        <v>326</v>
      </c>
      <c r="CZ36" s="187" t="s">
        <v>326</v>
      </c>
      <c r="DA36" s="156"/>
      <c r="DB36" s="126">
        <v>1</v>
      </c>
      <c r="DC36" s="131" t="s">
        <v>0</v>
      </c>
      <c r="DD36" s="126">
        <v>2</v>
      </c>
      <c r="DE36" s="186" t="s">
        <v>271</v>
      </c>
      <c r="DF36" s="187" t="s">
        <v>260</v>
      </c>
      <c r="DG36" s="156"/>
      <c r="DH36" s="126">
        <v>1</v>
      </c>
      <c r="DI36" s="131" t="s">
        <v>0</v>
      </c>
      <c r="DJ36" s="126">
        <v>1</v>
      </c>
      <c r="DK36" s="186" t="s">
        <v>359</v>
      </c>
      <c r="DL36" s="187" t="s">
        <v>260</v>
      </c>
      <c r="DM36" s="156"/>
      <c r="DN36" s="126">
        <v>4</v>
      </c>
      <c r="DO36" s="131" t="s">
        <v>0</v>
      </c>
      <c r="DP36" s="126">
        <v>1</v>
      </c>
      <c r="DQ36" s="186" t="s">
        <v>271</v>
      </c>
      <c r="DR36" s="187" t="s">
        <v>270</v>
      </c>
      <c r="DS36" s="156"/>
      <c r="DT36" s="126">
        <v>2</v>
      </c>
      <c r="DU36" s="131" t="s">
        <v>0</v>
      </c>
      <c r="DV36" s="126">
        <v>2</v>
      </c>
      <c r="DW36" s="186" t="s">
        <v>270</v>
      </c>
      <c r="DX36" s="187" t="s">
        <v>365</v>
      </c>
      <c r="DY36" s="156"/>
      <c r="DZ36" s="126">
        <v>2</v>
      </c>
      <c r="EA36" s="131" t="s">
        <v>0</v>
      </c>
      <c r="EB36" s="126">
        <v>1</v>
      </c>
      <c r="EC36" s="186" t="s">
        <v>368</v>
      </c>
      <c r="ED36" s="187" t="s">
        <v>257</v>
      </c>
      <c r="EE36" s="156"/>
      <c r="EF36" s="126">
        <v>2</v>
      </c>
      <c r="EG36" s="131" t="s">
        <v>0</v>
      </c>
      <c r="EH36" s="126">
        <v>0</v>
      </c>
      <c r="EI36" s="186" t="s">
        <v>268</v>
      </c>
      <c r="EJ36" s="187" t="s">
        <v>255</v>
      </c>
      <c r="EK36" s="156"/>
      <c r="EL36" s="126">
        <v>2</v>
      </c>
      <c r="EM36" s="131" t="s">
        <v>0</v>
      </c>
      <c r="EN36" s="126">
        <v>1</v>
      </c>
      <c r="EO36" s="186" t="s">
        <v>273</v>
      </c>
      <c r="EP36" s="187" t="s">
        <v>263</v>
      </c>
      <c r="EQ36" s="156"/>
      <c r="ER36" s="126">
        <v>1</v>
      </c>
      <c r="ES36" s="131" t="s">
        <v>0</v>
      </c>
      <c r="ET36" s="126">
        <v>2</v>
      </c>
      <c r="EU36" s="186" t="s">
        <v>271</v>
      </c>
      <c r="EV36" s="187" t="s">
        <v>257</v>
      </c>
      <c r="EW36" s="156"/>
      <c r="EX36" s="126">
        <v>1</v>
      </c>
      <c r="EY36" s="131" t="s">
        <v>0</v>
      </c>
      <c r="EZ36" s="126">
        <v>3</v>
      </c>
      <c r="FA36" s="186" t="s">
        <v>271</v>
      </c>
      <c r="FB36" s="187" t="s">
        <v>263</v>
      </c>
      <c r="FC36" s="156"/>
      <c r="FD36" s="126">
        <v>2</v>
      </c>
      <c r="FE36" s="131" t="s">
        <v>0</v>
      </c>
      <c r="FF36" s="126">
        <v>0</v>
      </c>
      <c r="FG36" s="186" t="s">
        <v>273</v>
      </c>
      <c r="FH36" s="187" t="s">
        <v>260</v>
      </c>
      <c r="FI36" s="156"/>
      <c r="FJ36" s="126">
        <v>1</v>
      </c>
      <c r="FK36" s="131" t="s">
        <v>0</v>
      </c>
      <c r="FL36" s="126">
        <v>2</v>
      </c>
      <c r="FM36" s="186" t="s">
        <v>273</v>
      </c>
      <c r="FN36" s="187" t="s">
        <v>255</v>
      </c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326</v>
      </c>
      <c r="NV36" s="187" t="s">
        <v>326</v>
      </c>
      <c r="NW36" s="164"/>
    </row>
    <row r="37" spans="1:387" ht="16.8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275</v>
      </c>
      <c r="H37" s="175" t="s">
        <v>260</v>
      </c>
      <c r="I37" s="25"/>
      <c r="J37" s="188">
        <v>0</v>
      </c>
      <c r="K37" s="188" t="s">
        <v>0</v>
      </c>
      <c r="L37" s="188">
        <v>3</v>
      </c>
      <c r="M37" s="186" t="s">
        <v>271</v>
      </c>
      <c r="N37" s="187" t="s">
        <v>257</v>
      </c>
      <c r="O37" s="149"/>
      <c r="P37" s="126">
        <v>2</v>
      </c>
      <c r="Q37" s="131" t="s">
        <v>0</v>
      </c>
      <c r="R37" s="126">
        <v>0</v>
      </c>
      <c r="S37" s="186" t="s">
        <v>271</v>
      </c>
      <c r="T37" s="187" t="s">
        <v>273</v>
      </c>
      <c r="U37" s="156"/>
      <c r="V37" s="126">
        <v>1</v>
      </c>
      <c r="W37" s="131" t="s">
        <v>0</v>
      </c>
      <c r="X37" s="126">
        <v>3</v>
      </c>
      <c r="Y37" s="186" t="s">
        <v>271</v>
      </c>
      <c r="Z37" s="187" t="s">
        <v>257</v>
      </c>
      <c r="AA37" s="156"/>
      <c r="AB37" s="126">
        <v>2</v>
      </c>
      <c r="AC37" s="131" t="s">
        <v>0</v>
      </c>
      <c r="AD37" s="126">
        <v>0</v>
      </c>
      <c r="AE37" s="193" t="s">
        <v>275</v>
      </c>
      <c r="AF37" s="194" t="s">
        <v>271</v>
      </c>
      <c r="AG37" s="156"/>
      <c r="AH37" s="126">
        <v>3</v>
      </c>
      <c r="AI37" s="131" t="s">
        <v>0</v>
      </c>
      <c r="AJ37" s="126">
        <v>0</v>
      </c>
      <c r="AK37" s="186" t="s">
        <v>271</v>
      </c>
      <c r="AL37" s="187" t="s">
        <v>260</v>
      </c>
      <c r="AM37" s="156"/>
      <c r="AN37" s="126">
        <v>0</v>
      </c>
      <c r="AO37" s="131" t="s">
        <v>0</v>
      </c>
      <c r="AP37" s="126">
        <v>2</v>
      </c>
      <c r="AQ37" s="186" t="s">
        <v>271</v>
      </c>
      <c r="AR37" s="187" t="s">
        <v>257</v>
      </c>
      <c r="AS37" s="156"/>
      <c r="AT37" s="126">
        <v>0</v>
      </c>
      <c r="AU37" s="131" t="s">
        <v>0</v>
      </c>
      <c r="AV37" s="126">
        <v>1</v>
      </c>
      <c r="AW37" s="186" t="s">
        <v>273</v>
      </c>
      <c r="AX37" s="187" t="s">
        <v>275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271</v>
      </c>
      <c r="BJ37" s="187" t="s">
        <v>260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272</v>
      </c>
      <c r="BV37" s="187" t="s">
        <v>255</v>
      </c>
      <c r="BW37" s="156"/>
      <c r="BX37" s="126">
        <v>5</v>
      </c>
      <c r="BY37" s="131" t="s">
        <v>0</v>
      </c>
      <c r="BZ37" s="126">
        <v>0</v>
      </c>
      <c r="CA37" s="131" t="s">
        <v>272</v>
      </c>
      <c r="CB37" s="170" t="s">
        <v>271</v>
      </c>
      <c r="CC37" s="156"/>
      <c r="CD37" s="126">
        <v>0</v>
      </c>
      <c r="CE37" s="131" t="s">
        <v>0</v>
      </c>
      <c r="CF37" s="126">
        <v>2</v>
      </c>
      <c r="CG37" s="186" t="s">
        <v>271</v>
      </c>
      <c r="CH37" s="187" t="s">
        <v>263</v>
      </c>
      <c r="CI37" s="156"/>
      <c r="CJ37" s="126">
        <v>0</v>
      </c>
      <c r="CK37" s="131" t="s">
        <v>0</v>
      </c>
      <c r="CL37" s="126">
        <v>1</v>
      </c>
      <c r="CM37" s="186" t="s">
        <v>270</v>
      </c>
      <c r="CN37" s="187" t="s">
        <v>272</v>
      </c>
      <c r="CO37" s="156"/>
      <c r="CP37" s="126">
        <v>4</v>
      </c>
      <c r="CQ37" s="131" t="s">
        <v>0</v>
      </c>
      <c r="CR37" s="126">
        <v>0</v>
      </c>
      <c r="CS37" s="186" t="s">
        <v>272</v>
      </c>
      <c r="CT37" s="187" t="s">
        <v>271</v>
      </c>
      <c r="CU37" s="156"/>
      <c r="CV37" s="126">
        <v>2</v>
      </c>
      <c r="CW37" s="131" t="s">
        <v>0</v>
      </c>
      <c r="CX37" s="126">
        <v>0</v>
      </c>
      <c r="CY37" s="186" t="s">
        <v>273</v>
      </c>
      <c r="CZ37" s="187" t="s">
        <v>257</v>
      </c>
      <c r="DA37" s="156"/>
      <c r="DB37" s="126">
        <v>0</v>
      </c>
      <c r="DC37" s="131" t="s">
        <v>0</v>
      </c>
      <c r="DD37" s="126">
        <v>4</v>
      </c>
      <c r="DE37" s="186" t="s">
        <v>271</v>
      </c>
      <c r="DF37" s="187" t="s">
        <v>270</v>
      </c>
      <c r="DG37" s="156"/>
      <c r="DH37" s="126">
        <v>0</v>
      </c>
      <c r="DI37" s="131" t="s">
        <v>0</v>
      </c>
      <c r="DJ37" s="126">
        <v>1</v>
      </c>
      <c r="DK37" s="186" t="s">
        <v>271</v>
      </c>
      <c r="DL37" s="187" t="s">
        <v>270</v>
      </c>
      <c r="DM37" s="156"/>
      <c r="DN37" s="126">
        <v>4</v>
      </c>
      <c r="DO37" s="131" t="s">
        <v>0</v>
      </c>
      <c r="DP37" s="126">
        <v>0</v>
      </c>
      <c r="DQ37" s="186" t="s">
        <v>271</v>
      </c>
      <c r="DR37" s="187" t="s">
        <v>270</v>
      </c>
      <c r="DS37" s="156"/>
      <c r="DT37" s="126">
        <v>2</v>
      </c>
      <c r="DU37" s="131" t="s">
        <v>0</v>
      </c>
      <c r="DV37" s="126">
        <v>0</v>
      </c>
      <c r="DW37" s="186" t="s">
        <v>273</v>
      </c>
      <c r="DX37" s="187" t="s">
        <v>271</v>
      </c>
      <c r="DY37" s="156"/>
      <c r="DZ37" s="126">
        <v>0</v>
      </c>
      <c r="EA37" s="131" t="s">
        <v>0</v>
      </c>
      <c r="EB37" s="126">
        <v>2</v>
      </c>
      <c r="EC37" s="186" t="s">
        <v>270</v>
      </c>
      <c r="ED37" s="187" t="s">
        <v>260</v>
      </c>
      <c r="EE37" s="156"/>
      <c r="EF37" s="126">
        <v>3</v>
      </c>
      <c r="EG37" s="131" t="s">
        <v>0</v>
      </c>
      <c r="EH37" s="126">
        <v>0</v>
      </c>
      <c r="EI37" s="186" t="s">
        <v>274</v>
      </c>
      <c r="EJ37" s="187" t="s">
        <v>268</v>
      </c>
      <c r="EK37" s="156"/>
      <c r="EL37" s="126">
        <v>1</v>
      </c>
      <c r="EM37" s="131" t="s">
        <v>0</v>
      </c>
      <c r="EN37" s="126">
        <v>0</v>
      </c>
      <c r="EO37" s="186" t="s">
        <v>271</v>
      </c>
      <c r="EP37" s="187" t="s">
        <v>257</v>
      </c>
      <c r="EQ37" s="156"/>
      <c r="ER37" s="126">
        <v>1</v>
      </c>
      <c r="ES37" s="131" t="s">
        <v>0</v>
      </c>
      <c r="ET37" s="126">
        <v>1</v>
      </c>
      <c r="EU37" s="186" t="s">
        <v>270</v>
      </c>
      <c r="EV37" s="187" t="s">
        <v>260</v>
      </c>
      <c r="EW37" s="156"/>
      <c r="EX37" s="126">
        <v>0</v>
      </c>
      <c r="EY37" s="131" t="s">
        <v>0</v>
      </c>
      <c r="EZ37" s="126">
        <v>5</v>
      </c>
      <c r="FA37" s="186" t="s">
        <v>271</v>
      </c>
      <c r="FB37" s="187" t="s">
        <v>263</v>
      </c>
      <c r="FC37" s="156"/>
      <c r="FD37" s="126">
        <v>2</v>
      </c>
      <c r="FE37" s="131" t="s">
        <v>0</v>
      </c>
      <c r="FF37" s="126">
        <v>0</v>
      </c>
      <c r="FG37" s="186" t="s">
        <v>273</v>
      </c>
      <c r="FH37" s="187" t="s">
        <v>260</v>
      </c>
      <c r="FI37" s="156"/>
      <c r="FJ37" s="126">
        <v>0</v>
      </c>
      <c r="FK37" s="131" t="s">
        <v>0</v>
      </c>
      <c r="FL37" s="126">
        <v>2</v>
      </c>
      <c r="FM37" s="186" t="s">
        <v>273</v>
      </c>
      <c r="FN37" s="187" t="s">
        <v>260</v>
      </c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326</v>
      </c>
      <c r="NV37" s="187" t="s">
        <v>326</v>
      </c>
      <c r="NW37" s="164"/>
    </row>
    <row r="38" spans="1:387" ht="16.8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275</v>
      </c>
      <c r="H38" s="175" t="s">
        <v>271</v>
      </c>
      <c r="I38" s="25"/>
      <c r="J38" s="188">
        <v>0</v>
      </c>
      <c r="K38" s="188" t="s">
        <v>0</v>
      </c>
      <c r="L38" s="188">
        <v>2</v>
      </c>
      <c r="M38" s="186" t="s">
        <v>271</v>
      </c>
      <c r="N38" s="187" t="s">
        <v>275</v>
      </c>
      <c r="O38" s="149"/>
      <c r="P38" s="126">
        <v>4</v>
      </c>
      <c r="Q38" s="131" t="s">
        <v>0</v>
      </c>
      <c r="R38" s="126">
        <v>0</v>
      </c>
      <c r="S38" s="186" t="s">
        <v>271</v>
      </c>
      <c r="T38" s="187" t="s">
        <v>275</v>
      </c>
      <c r="U38" s="156"/>
      <c r="V38" s="126">
        <v>0</v>
      </c>
      <c r="W38" s="131" t="s">
        <v>0</v>
      </c>
      <c r="X38" s="126">
        <v>3</v>
      </c>
      <c r="Y38" s="186" t="s">
        <v>271</v>
      </c>
      <c r="Z38" s="187" t="s">
        <v>260</v>
      </c>
      <c r="AA38" s="156"/>
      <c r="AB38" s="126">
        <v>3</v>
      </c>
      <c r="AC38" s="131" t="s">
        <v>0</v>
      </c>
      <c r="AD38" s="126">
        <v>1</v>
      </c>
      <c r="AE38" s="193" t="s">
        <v>271</v>
      </c>
      <c r="AF38" s="194" t="s">
        <v>275</v>
      </c>
      <c r="AG38" s="156"/>
      <c r="AH38" s="126">
        <v>2</v>
      </c>
      <c r="AI38" s="131" t="s">
        <v>0</v>
      </c>
      <c r="AJ38" s="126">
        <v>1</v>
      </c>
      <c r="AK38" s="186" t="s">
        <v>275</v>
      </c>
      <c r="AL38" s="187" t="s">
        <v>260</v>
      </c>
      <c r="AM38" s="156"/>
      <c r="AN38" s="126">
        <v>1</v>
      </c>
      <c r="AO38" s="131" t="s">
        <v>0</v>
      </c>
      <c r="AP38" s="126">
        <v>2</v>
      </c>
      <c r="AQ38" s="186" t="s">
        <v>270</v>
      </c>
      <c r="AR38" s="187" t="s">
        <v>271</v>
      </c>
      <c r="AS38" s="156"/>
      <c r="AT38" s="126">
        <v>1</v>
      </c>
      <c r="AU38" s="131" t="s">
        <v>0</v>
      </c>
      <c r="AV38" s="126">
        <v>1</v>
      </c>
      <c r="AW38" s="186" t="s">
        <v>271</v>
      </c>
      <c r="AX38" s="187" t="s">
        <v>273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326</v>
      </c>
      <c r="BJ38" s="187" t="s">
        <v>326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273</v>
      </c>
      <c r="BV38" s="187" t="s">
        <v>271</v>
      </c>
      <c r="BW38" s="156"/>
      <c r="BX38" s="126">
        <v>3</v>
      </c>
      <c r="BY38" s="131" t="s">
        <v>0</v>
      </c>
      <c r="BZ38" s="126">
        <v>0</v>
      </c>
      <c r="CA38" s="131" t="s">
        <v>273</v>
      </c>
      <c r="CB38" s="170" t="s">
        <v>275</v>
      </c>
      <c r="CC38" s="156"/>
      <c r="CD38" s="126"/>
      <c r="CE38" s="131" t="s">
        <v>0</v>
      </c>
      <c r="CF38" s="126"/>
      <c r="CG38" s="186" t="s">
        <v>326</v>
      </c>
      <c r="CH38" s="187" t="s">
        <v>326</v>
      </c>
      <c r="CI38" s="156"/>
      <c r="CJ38" s="126">
        <v>0</v>
      </c>
      <c r="CK38" s="131" t="s">
        <v>0</v>
      </c>
      <c r="CL38" s="126">
        <v>2</v>
      </c>
      <c r="CM38" s="186" t="s">
        <v>270</v>
      </c>
      <c r="CN38" s="187" t="s">
        <v>273</v>
      </c>
      <c r="CO38" s="156"/>
      <c r="CP38" s="126">
        <v>3</v>
      </c>
      <c r="CQ38" s="131" t="s">
        <v>0</v>
      </c>
      <c r="CR38" s="126">
        <v>2</v>
      </c>
      <c r="CS38" s="186" t="s">
        <v>271</v>
      </c>
      <c r="CT38" s="187" t="s">
        <v>272</v>
      </c>
      <c r="CU38" s="156"/>
      <c r="CV38" s="126"/>
      <c r="CW38" s="131" t="s">
        <v>0</v>
      </c>
      <c r="CX38" s="126"/>
      <c r="CY38" s="186" t="s">
        <v>326</v>
      </c>
      <c r="CZ38" s="187" t="s">
        <v>326</v>
      </c>
      <c r="DA38" s="156"/>
      <c r="DB38" s="126">
        <v>0</v>
      </c>
      <c r="DC38" s="131" t="s">
        <v>0</v>
      </c>
      <c r="DD38" s="126">
        <v>3</v>
      </c>
      <c r="DE38" s="186" t="s">
        <v>273</v>
      </c>
      <c r="DF38" s="187" t="s">
        <v>270</v>
      </c>
      <c r="DG38" s="156"/>
      <c r="DH38" s="126">
        <v>1</v>
      </c>
      <c r="DI38" s="131" t="s">
        <v>0</v>
      </c>
      <c r="DJ38" s="126">
        <v>1</v>
      </c>
      <c r="DK38" s="186" t="s">
        <v>270</v>
      </c>
      <c r="DL38" s="187" t="s">
        <v>271</v>
      </c>
      <c r="DM38" s="156"/>
      <c r="DN38" s="126">
        <v>2</v>
      </c>
      <c r="DO38" s="131" t="s">
        <v>0</v>
      </c>
      <c r="DP38" s="126">
        <v>0</v>
      </c>
      <c r="DQ38" s="186" t="s">
        <v>271</v>
      </c>
      <c r="DR38" s="187" t="s">
        <v>270</v>
      </c>
      <c r="DS38" s="156"/>
      <c r="DT38" s="126">
        <v>3</v>
      </c>
      <c r="DU38" s="131" t="s">
        <v>0</v>
      </c>
      <c r="DV38" s="126">
        <v>1</v>
      </c>
      <c r="DW38" s="186" t="s">
        <v>273</v>
      </c>
      <c r="DX38" s="187" t="s">
        <v>255</v>
      </c>
      <c r="DY38" s="156"/>
      <c r="DZ38" s="126">
        <v>1</v>
      </c>
      <c r="EA38" s="131" t="s">
        <v>0</v>
      </c>
      <c r="EB38" s="126">
        <v>2</v>
      </c>
      <c r="EC38" s="186" t="s">
        <v>273</v>
      </c>
      <c r="ED38" s="187" t="s">
        <v>270</v>
      </c>
      <c r="EE38" s="156"/>
      <c r="EF38" s="126">
        <v>2</v>
      </c>
      <c r="EG38" s="131" t="s">
        <v>0</v>
      </c>
      <c r="EH38" s="126">
        <v>0</v>
      </c>
      <c r="EI38" s="186" t="s">
        <v>270</v>
      </c>
      <c r="EJ38" s="187" t="s">
        <v>268</v>
      </c>
      <c r="EK38" s="156"/>
      <c r="EL38" s="126">
        <v>3</v>
      </c>
      <c r="EM38" s="131" t="s">
        <v>0</v>
      </c>
      <c r="EN38" s="126">
        <v>0</v>
      </c>
      <c r="EO38" s="186" t="s">
        <v>271</v>
      </c>
      <c r="EP38" s="187" t="s">
        <v>260</v>
      </c>
      <c r="EQ38" s="156"/>
      <c r="ER38" s="126">
        <v>0</v>
      </c>
      <c r="ES38" s="131" t="s">
        <v>0</v>
      </c>
      <c r="ET38" s="126">
        <v>2</v>
      </c>
      <c r="EU38" s="186" t="s">
        <v>270</v>
      </c>
      <c r="EV38" s="187" t="s">
        <v>271</v>
      </c>
      <c r="EW38" s="156"/>
      <c r="EX38" s="126"/>
      <c r="EY38" s="131" t="s">
        <v>0</v>
      </c>
      <c r="EZ38" s="126"/>
      <c r="FA38" s="186" t="s">
        <v>326</v>
      </c>
      <c r="FB38" s="187" t="s">
        <v>326</v>
      </c>
      <c r="FC38" s="156"/>
      <c r="FD38" s="126"/>
      <c r="FE38" s="131" t="s">
        <v>0</v>
      </c>
      <c r="FF38" s="126"/>
      <c r="FG38" s="186" t="s">
        <v>326</v>
      </c>
      <c r="FH38" s="187" t="s">
        <v>326</v>
      </c>
      <c r="FI38" s="156"/>
      <c r="FJ38" s="126">
        <v>1</v>
      </c>
      <c r="FK38" s="131" t="s">
        <v>0</v>
      </c>
      <c r="FL38" s="126">
        <v>2</v>
      </c>
      <c r="FM38" s="186" t="s">
        <v>273</v>
      </c>
      <c r="FN38" s="187" t="s">
        <v>271</v>
      </c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326</v>
      </c>
      <c r="NV38" s="187" t="s">
        <v>326</v>
      </c>
      <c r="NW38" s="164"/>
    </row>
    <row r="39" spans="1:387" ht="16.8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271</v>
      </c>
      <c r="H39" s="178" t="s">
        <v>275</v>
      </c>
      <c r="I39" s="25"/>
      <c r="J39" s="188">
        <v>0</v>
      </c>
      <c r="K39" s="188" t="s">
        <v>0</v>
      </c>
      <c r="L39" s="188">
        <v>2</v>
      </c>
      <c r="M39" s="186" t="s">
        <v>271</v>
      </c>
      <c r="N39" s="187" t="s">
        <v>260</v>
      </c>
      <c r="O39" s="149"/>
      <c r="P39" s="126">
        <v>2</v>
      </c>
      <c r="Q39" s="131" t="s">
        <v>0</v>
      </c>
      <c r="R39" s="126">
        <v>0</v>
      </c>
      <c r="S39" s="186" t="s">
        <v>273</v>
      </c>
      <c r="T39" s="187" t="s">
        <v>275</v>
      </c>
      <c r="U39" s="156"/>
      <c r="V39" s="126">
        <v>0</v>
      </c>
      <c r="W39" s="131" t="s">
        <v>0</v>
      </c>
      <c r="X39" s="126">
        <v>2</v>
      </c>
      <c r="Y39" s="186" t="s">
        <v>271</v>
      </c>
      <c r="Z39" s="187" t="s">
        <v>275</v>
      </c>
      <c r="AA39" s="156"/>
      <c r="AB39" s="126"/>
      <c r="AC39" s="131" t="s">
        <v>0</v>
      </c>
      <c r="AD39" s="126"/>
      <c r="AE39" s="186" t="s">
        <v>326</v>
      </c>
      <c r="AF39" s="187" t="s">
        <v>326</v>
      </c>
      <c r="AG39" s="156"/>
      <c r="AH39" s="126">
        <v>3</v>
      </c>
      <c r="AI39" s="131" t="s">
        <v>0</v>
      </c>
      <c r="AJ39" s="126">
        <v>1</v>
      </c>
      <c r="AK39" s="186" t="s">
        <v>275</v>
      </c>
      <c r="AL39" s="187" t="s">
        <v>260</v>
      </c>
      <c r="AM39" s="156"/>
      <c r="AN39" s="126">
        <v>0</v>
      </c>
      <c r="AO39" s="131" t="s">
        <v>0</v>
      </c>
      <c r="AP39" s="126">
        <v>2</v>
      </c>
      <c r="AQ39" s="186" t="s">
        <v>271</v>
      </c>
      <c r="AR39" s="187" t="s">
        <v>275</v>
      </c>
      <c r="AS39" s="156"/>
      <c r="AT39" s="126">
        <v>1</v>
      </c>
      <c r="AU39" s="131" t="s">
        <v>0</v>
      </c>
      <c r="AV39" s="126">
        <v>1</v>
      </c>
      <c r="AW39" s="186" t="s">
        <v>271</v>
      </c>
      <c r="AX39" s="187" t="s">
        <v>275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271</v>
      </c>
      <c r="BJ39" s="187" t="s">
        <v>273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326</v>
      </c>
      <c r="BV39" s="187" t="s">
        <v>326</v>
      </c>
      <c r="BW39" s="156"/>
      <c r="BX39" s="126"/>
      <c r="BY39" s="131" t="s">
        <v>0</v>
      </c>
      <c r="BZ39" s="126"/>
      <c r="CA39" s="186" t="s">
        <v>326</v>
      </c>
      <c r="CB39" s="187" t="s">
        <v>326</v>
      </c>
      <c r="CC39" s="156"/>
      <c r="CD39" s="126"/>
      <c r="CE39" s="131" t="s">
        <v>0</v>
      </c>
      <c r="CF39" s="126"/>
      <c r="CG39" s="186" t="s">
        <v>326</v>
      </c>
      <c r="CH39" s="187" t="s">
        <v>326</v>
      </c>
      <c r="CI39" s="156"/>
      <c r="CJ39" s="126"/>
      <c r="CK39" s="131" t="s">
        <v>0</v>
      </c>
      <c r="CL39" s="126"/>
      <c r="CM39" s="186" t="s">
        <v>326</v>
      </c>
      <c r="CN39" s="187" t="s">
        <v>326</v>
      </c>
      <c r="CO39" s="156"/>
      <c r="CP39" s="126"/>
      <c r="CQ39" s="131" t="s">
        <v>0</v>
      </c>
      <c r="CR39" s="126"/>
      <c r="CS39" s="186" t="s">
        <v>326</v>
      </c>
      <c r="CT39" s="187" t="s">
        <v>326</v>
      </c>
      <c r="CU39" s="156"/>
      <c r="CV39" s="126"/>
      <c r="CW39" s="131" t="s">
        <v>0</v>
      </c>
      <c r="CX39" s="126"/>
      <c r="CY39" s="186" t="s">
        <v>326</v>
      </c>
      <c r="CZ39" s="187" t="s">
        <v>326</v>
      </c>
      <c r="DA39" s="156"/>
      <c r="DB39" s="126"/>
      <c r="DC39" s="131" t="s">
        <v>0</v>
      </c>
      <c r="DD39" s="126"/>
      <c r="DE39" s="186" t="s">
        <v>326</v>
      </c>
      <c r="DF39" s="187" t="s">
        <v>326</v>
      </c>
      <c r="DG39" s="156"/>
      <c r="DH39" s="126"/>
      <c r="DI39" s="131" t="s">
        <v>0</v>
      </c>
      <c r="DJ39" s="126"/>
      <c r="DK39" s="186" t="s">
        <v>326</v>
      </c>
      <c r="DL39" s="187" t="s">
        <v>326</v>
      </c>
      <c r="DM39" s="156"/>
      <c r="DN39" s="126"/>
      <c r="DO39" s="131" t="s">
        <v>0</v>
      </c>
      <c r="DP39" s="126"/>
      <c r="DQ39" s="186" t="s">
        <v>326</v>
      </c>
      <c r="DR39" s="187" t="s">
        <v>326</v>
      </c>
      <c r="DS39" s="156"/>
      <c r="DT39" s="126"/>
      <c r="DU39" s="131" t="s">
        <v>0</v>
      </c>
      <c r="DV39" s="126"/>
      <c r="DW39" s="186" t="s">
        <v>326</v>
      </c>
      <c r="DX39" s="187" t="s">
        <v>326</v>
      </c>
      <c r="DY39" s="156"/>
      <c r="DZ39" s="126"/>
      <c r="EA39" s="131" t="s">
        <v>0</v>
      </c>
      <c r="EB39" s="126"/>
      <c r="EC39" s="186" t="s">
        <v>326</v>
      </c>
      <c r="ED39" s="187" t="s">
        <v>326</v>
      </c>
      <c r="EE39" s="156"/>
      <c r="EF39" s="126"/>
      <c r="EG39" s="131" t="s">
        <v>0</v>
      </c>
      <c r="EH39" s="126"/>
      <c r="EI39" s="186" t="s">
        <v>326</v>
      </c>
      <c r="EJ39" s="187" t="s">
        <v>326</v>
      </c>
      <c r="EK39" s="156"/>
      <c r="EL39" s="126"/>
      <c r="EM39" s="131" t="s">
        <v>0</v>
      </c>
      <c r="EN39" s="126"/>
      <c r="EO39" s="186" t="s">
        <v>326</v>
      </c>
      <c r="EP39" s="187" t="s">
        <v>326</v>
      </c>
      <c r="EQ39" s="156"/>
      <c r="ER39" s="126"/>
      <c r="ES39" s="131" t="s">
        <v>0</v>
      </c>
      <c r="ET39" s="126"/>
      <c r="EU39" s="186" t="s">
        <v>326</v>
      </c>
      <c r="EV39" s="187" t="s">
        <v>326</v>
      </c>
      <c r="EW39" s="156"/>
      <c r="EX39" s="126"/>
      <c r="EY39" s="131" t="s">
        <v>0</v>
      </c>
      <c r="EZ39" s="126"/>
      <c r="FA39" s="186" t="s">
        <v>326</v>
      </c>
      <c r="FB39" s="187" t="s">
        <v>326</v>
      </c>
      <c r="FC39" s="156"/>
      <c r="FD39" s="126"/>
      <c r="FE39" s="131" t="s">
        <v>0</v>
      </c>
      <c r="FF39" s="126"/>
      <c r="FG39" s="186" t="s">
        <v>326</v>
      </c>
      <c r="FH39" s="187" t="s">
        <v>326</v>
      </c>
      <c r="FI39" s="156"/>
      <c r="FJ39" s="126"/>
      <c r="FK39" s="131" t="s">
        <v>0</v>
      </c>
      <c r="FL39" s="126"/>
      <c r="FM39" s="186" t="s">
        <v>326</v>
      </c>
      <c r="FN39" s="187" t="s">
        <v>326</v>
      </c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326</v>
      </c>
      <c r="NV39" s="187" t="s">
        <v>326</v>
      </c>
      <c r="NW39" s="164"/>
    </row>
    <row r="40" spans="1:387" ht="16.8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273</v>
      </c>
      <c r="H40" s="184" t="s">
        <v>270</v>
      </c>
      <c r="I40" s="25"/>
      <c r="J40" s="188">
        <v>1</v>
      </c>
      <c r="K40" s="188" t="s">
        <v>0</v>
      </c>
      <c r="L40" s="188">
        <v>2</v>
      </c>
      <c r="M40" s="186" t="s">
        <v>275</v>
      </c>
      <c r="N40" s="187" t="s">
        <v>266</v>
      </c>
      <c r="O40" s="149"/>
      <c r="P40" s="126"/>
      <c r="Q40" s="131" t="s">
        <v>0</v>
      </c>
      <c r="R40" s="126"/>
      <c r="S40" s="186" t="s">
        <v>326</v>
      </c>
      <c r="T40" s="187" t="s">
        <v>326</v>
      </c>
      <c r="U40" s="156"/>
      <c r="V40" s="126"/>
      <c r="W40" s="131" t="s">
        <v>0</v>
      </c>
      <c r="X40" s="126"/>
      <c r="Y40" s="186" t="s">
        <v>326</v>
      </c>
      <c r="Z40" s="187" t="s">
        <v>326</v>
      </c>
      <c r="AA40" s="156"/>
      <c r="AB40" s="126">
        <v>2</v>
      </c>
      <c r="AC40" s="131" t="s">
        <v>0</v>
      </c>
      <c r="AD40" s="126">
        <v>1</v>
      </c>
      <c r="AE40" s="193" t="s">
        <v>253</v>
      </c>
      <c r="AF40" s="194" t="s">
        <v>275</v>
      </c>
      <c r="AG40" s="156"/>
      <c r="AH40" s="126">
        <v>2</v>
      </c>
      <c r="AI40" s="131" t="s">
        <v>0</v>
      </c>
      <c r="AJ40" s="126">
        <v>0</v>
      </c>
      <c r="AK40" s="186" t="s">
        <v>271</v>
      </c>
      <c r="AL40" s="187" t="s">
        <v>257</v>
      </c>
      <c r="AM40" s="156"/>
      <c r="AN40" s="126"/>
      <c r="AO40" s="131" t="s">
        <v>0</v>
      </c>
      <c r="AP40" s="126"/>
      <c r="AQ40" s="186" t="s">
        <v>326</v>
      </c>
      <c r="AR40" s="187" t="s">
        <v>326</v>
      </c>
      <c r="AS40" s="156"/>
      <c r="AT40" s="126">
        <v>1</v>
      </c>
      <c r="AU40" s="131" t="s">
        <v>0</v>
      </c>
      <c r="AV40" s="126">
        <v>1</v>
      </c>
      <c r="AW40" s="186" t="s">
        <v>272</v>
      </c>
      <c r="AX40" s="187" t="s">
        <v>270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272</v>
      </c>
      <c r="BJ40" s="187" t="s">
        <v>271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326</v>
      </c>
      <c r="BV40" s="187" t="s">
        <v>326</v>
      </c>
      <c r="BW40" s="156"/>
      <c r="BX40" s="126">
        <v>3</v>
      </c>
      <c r="BY40" s="131" t="s">
        <v>0</v>
      </c>
      <c r="BZ40" s="126">
        <v>1</v>
      </c>
      <c r="CA40" s="131" t="s">
        <v>272</v>
      </c>
      <c r="CB40" s="170" t="s">
        <v>275</v>
      </c>
      <c r="CC40" s="156"/>
      <c r="CD40" s="126"/>
      <c r="CE40" s="131" t="s">
        <v>0</v>
      </c>
      <c r="CF40" s="126"/>
      <c r="CG40" s="186" t="s">
        <v>326</v>
      </c>
      <c r="CH40" s="187" t="s">
        <v>326</v>
      </c>
      <c r="CI40" s="156"/>
      <c r="CJ40" s="126"/>
      <c r="CK40" s="131" t="s">
        <v>0</v>
      </c>
      <c r="CL40" s="126"/>
      <c r="CM40" s="186" t="s">
        <v>326</v>
      </c>
      <c r="CN40" s="187" t="s">
        <v>326</v>
      </c>
      <c r="CO40" s="156"/>
      <c r="CP40" s="126">
        <v>2</v>
      </c>
      <c r="CQ40" s="131" t="s">
        <v>0</v>
      </c>
      <c r="CR40" s="126">
        <v>1</v>
      </c>
      <c r="CS40" s="186" t="s">
        <v>315</v>
      </c>
      <c r="CT40" s="187" t="s">
        <v>270</v>
      </c>
      <c r="CU40" s="156"/>
      <c r="CV40" s="126">
        <v>2</v>
      </c>
      <c r="CW40" s="131" t="s">
        <v>0</v>
      </c>
      <c r="CX40" s="126">
        <v>0</v>
      </c>
      <c r="CY40" s="186" t="s">
        <v>271</v>
      </c>
      <c r="CZ40" s="187" t="s">
        <v>262</v>
      </c>
      <c r="DA40" s="156"/>
      <c r="DB40" s="126">
        <v>0</v>
      </c>
      <c r="DC40" s="131" t="s">
        <v>0</v>
      </c>
      <c r="DD40" s="126">
        <v>1</v>
      </c>
      <c r="DE40" s="186" t="s">
        <v>271</v>
      </c>
      <c r="DF40" s="187" t="s">
        <v>257</v>
      </c>
      <c r="DG40" s="156"/>
      <c r="DH40" s="126"/>
      <c r="DI40" s="131" t="s">
        <v>0</v>
      </c>
      <c r="DJ40" s="126"/>
      <c r="DK40" s="186" t="s">
        <v>326</v>
      </c>
      <c r="DL40" s="187" t="s">
        <v>326</v>
      </c>
      <c r="DM40" s="156"/>
      <c r="DN40" s="126"/>
      <c r="DO40" s="131" t="s">
        <v>0</v>
      </c>
      <c r="DP40" s="186"/>
      <c r="DQ40" s="186" t="s">
        <v>326</v>
      </c>
      <c r="DR40" s="187" t="s">
        <v>326</v>
      </c>
      <c r="DS40" s="156"/>
      <c r="DT40" s="126"/>
      <c r="DU40" s="131" t="s">
        <v>0</v>
      </c>
      <c r="DV40" s="126"/>
      <c r="DW40" s="186" t="s">
        <v>326</v>
      </c>
      <c r="DX40" s="187" t="s">
        <v>326</v>
      </c>
      <c r="DY40" s="156"/>
      <c r="DZ40" s="126"/>
      <c r="EA40" s="131" t="s">
        <v>0</v>
      </c>
      <c r="EB40" s="126"/>
      <c r="EC40" s="186" t="s">
        <v>326</v>
      </c>
      <c r="ED40" s="187" t="s">
        <v>326</v>
      </c>
      <c r="EE40" s="156"/>
      <c r="EF40" s="126"/>
      <c r="EG40" s="131" t="s">
        <v>0</v>
      </c>
      <c r="EH40" s="126"/>
      <c r="EI40" s="186" t="s">
        <v>326</v>
      </c>
      <c r="EJ40" s="187" t="s">
        <v>326</v>
      </c>
      <c r="EK40" s="156"/>
      <c r="EL40" s="126"/>
      <c r="EM40" s="131" t="s">
        <v>0</v>
      </c>
      <c r="EN40" s="126"/>
      <c r="EO40" s="186" t="s">
        <v>326</v>
      </c>
      <c r="EP40" s="187" t="s">
        <v>326</v>
      </c>
      <c r="EQ40" s="156"/>
      <c r="ER40" s="126"/>
      <c r="ES40" s="131" t="s">
        <v>0</v>
      </c>
      <c r="ET40" s="126"/>
      <c r="EU40" s="186" t="s">
        <v>326</v>
      </c>
      <c r="EV40" s="187" t="s">
        <v>326</v>
      </c>
      <c r="EW40" s="156"/>
      <c r="EX40" s="126"/>
      <c r="EY40" s="131" t="s">
        <v>0</v>
      </c>
      <c r="EZ40" s="126"/>
      <c r="FA40" s="186" t="s">
        <v>326</v>
      </c>
      <c r="FB40" s="187" t="s">
        <v>326</v>
      </c>
      <c r="FC40" s="156"/>
      <c r="FD40" s="126"/>
      <c r="FE40" s="131" t="s">
        <v>0</v>
      </c>
      <c r="FF40" s="126"/>
      <c r="FG40" s="186" t="s">
        <v>326</v>
      </c>
      <c r="FH40" s="187" t="s">
        <v>326</v>
      </c>
      <c r="FI40" s="156"/>
      <c r="FJ40" s="126"/>
      <c r="FK40" s="131" t="s">
        <v>0</v>
      </c>
      <c r="FL40" s="126"/>
      <c r="FM40" s="186" t="s">
        <v>326</v>
      </c>
      <c r="FN40" s="187" t="s">
        <v>326</v>
      </c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326</v>
      </c>
      <c r="NV40" s="187" t="s">
        <v>326</v>
      </c>
      <c r="NW40" s="164"/>
    </row>
    <row r="41" spans="1:387" ht="16.8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315</v>
      </c>
      <c r="H41" s="175" t="s">
        <v>316</v>
      </c>
      <c r="I41" s="25"/>
      <c r="J41" s="188">
        <v>0</v>
      </c>
      <c r="K41" s="188" t="s">
        <v>0</v>
      </c>
      <c r="L41" s="188">
        <v>2</v>
      </c>
      <c r="M41" s="186" t="s">
        <v>271</v>
      </c>
      <c r="N41" s="187" t="s">
        <v>260</v>
      </c>
      <c r="O41" s="149"/>
      <c r="P41" s="126">
        <v>3</v>
      </c>
      <c r="Q41" s="131" t="s">
        <v>0</v>
      </c>
      <c r="R41" s="126">
        <v>2</v>
      </c>
      <c r="S41" s="186" t="s">
        <v>271</v>
      </c>
      <c r="T41" s="187" t="s">
        <v>257</v>
      </c>
      <c r="U41" s="156"/>
      <c r="V41" s="126">
        <v>1</v>
      </c>
      <c r="W41" s="131" t="s">
        <v>0</v>
      </c>
      <c r="X41" s="126">
        <v>1</v>
      </c>
      <c r="Y41" s="186" t="s">
        <v>271</v>
      </c>
      <c r="Z41" s="187" t="s">
        <v>260</v>
      </c>
      <c r="AA41" s="156"/>
      <c r="AB41" s="126">
        <v>2</v>
      </c>
      <c r="AC41" s="131" t="s">
        <v>0</v>
      </c>
      <c r="AD41" s="126">
        <v>0</v>
      </c>
      <c r="AE41" s="193" t="s">
        <v>271</v>
      </c>
      <c r="AF41" s="194" t="s">
        <v>275</v>
      </c>
      <c r="AG41" s="156"/>
      <c r="AH41" s="126">
        <v>2</v>
      </c>
      <c r="AI41" s="131" t="s">
        <v>0</v>
      </c>
      <c r="AJ41" s="126">
        <v>1</v>
      </c>
      <c r="AK41" s="186" t="s">
        <v>271</v>
      </c>
      <c r="AL41" s="187" t="s">
        <v>271</v>
      </c>
      <c r="AM41" s="156"/>
      <c r="AN41" s="126">
        <v>1</v>
      </c>
      <c r="AO41" s="131" t="s">
        <v>0</v>
      </c>
      <c r="AP41" s="126">
        <v>1</v>
      </c>
      <c r="AQ41" s="186" t="s">
        <v>275</v>
      </c>
      <c r="AR41" s="187" t="s">
        <v>271</v>
      </c>
      <c r="AS41" s="156"/>
      <c r="AT41" s="126"/>
      <c r="AU41" s="131" t="s">
        <v>0</v>
      </c>
      <c r="AV41" s="126"/>
      <c r="AW41" s="186" t="s">
        <v>326</v>
      </c>
      <c r="AX41" s="187" t="s">
        <v>326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326</v>
      </c>
      <c r="BJ41" s="187" t="s">
        <v>326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326</v>
      </c>
      <c r="BV41" s="187" t="s">
        <v>326</v>
      </c>
      <c r="BW41" s="156"/>
      <c r="BX41" s="126"/>
      <c r="BY41" s="131" t="s">
        <v>0</v>
      </c>
      <c r="BZ41" s="126"/>
      <c r="CA41" s="186" t="s">
        <v>326</v>
      </c>
      <c r="CB41" s="187" t="s">
        <v>326</v>
      </c>
      <c r="CC41" s="156"/>
      <c r="CD41" s="126"/>
      <c r="CE41" s="131" t="s">
        <v>0</v>
      </c>
      <c r="CF41" s="126"/>
      <c r="CG41" s="186" t="s">
        <v>326</v>
      </c>
      <c r="CH41" s="187" t="s">
        <v>326</v>
      </c>
      <c r="CI41" s="156"/>
      <c r="CJ41" s="126"/>
      <c r="CK41" s="131" t="s">
        <v>0</v>
      </c>
      <c r="CL41" s="126"/>
      <c r="CM41" s="186" t="s">
        <v>326</v>
      </c>
      <c r="CN41" s="187" t="s">
        <v>326</v>
      </c>
      <c r="CO41" s="156"/>
      <c r="CP41" s="126"/>
      <c r="CQ41" s="131" t="s">
        <v>0</v>
      </c>
      <c r="CR41" s="126"/>
      <c r="CS41" s="186" t="s">
        <v>326</v>
      </c>
      <c r="CT41" s="187" t="s">
        <v>326</v>
      </c>
      <c r="CU41" s="156"/>
      <c r="CV41" s="126"/>
      <c r="CW41" s="131" t="s">
        <v>0</v>
      </c>
      <c r="CX41" s="126"/>
      <c r="CY41" s="186" t="s">
        <v>326</v>
      </c>
      <c r="CZ41" s="187" t="s">
        <v>326</v>
      </c>
      <c r="DA41" s="156"/>
      <c r="DB41" s="126"/>
      <c r="DC41" s="131" t="s">
        <v>0</v>
      </c>
      <c r="DD41" s="126"/>
      <c r="DE41" s="186" t="s">
        <v>326</v>
      </c>
      <c r="DF41" s="187" t="s">
        <v>326</v>
      </c>
      <c r="DG41" s="156"/>
      <c r="DH41" s="126"/>
      <c r="DI41" s="131" t="s">
        <v>0</v>
      </c>
      <c r="DJ41" s="126"/>
      <c r="DK41" s="186" t="s">
        <v>326</v>
      </c>
      <c r="DL41" s="187" t="s">
        <v>326</v>
      </c>
      <c r="DM41" s="156"/>
      <c r="DN41" s="126"/>
      <c r="DO41" s="131" t="s">
        <v>0</v>
      </c>
      <c r="DP41" s="126"/>
      <c r="DQ41" s="186" t="s">
        <v>326</v>
      </c>
      <c r="DR41" s="187" t="s">
        <v>326</v>
      </c>
      <c r="DS41" s="156"/>
      <c r="DT41" s="126"/>
      <c r="DU41" s="131" t="s">
        <v>0</v>
      </c>
      <c r="DV41" s="126"/>
      <c r="DW41" s="186" t="s">
        <v>326</v>
      </c>
      <c r="DX41" s="187" t="s">
        <v>326</v>
      </c>
      <c r="DY41" s="156"/>
      <c r="DZ41" s="126"/>
      <c r="EA41" s="131" t="s">
        <v>0</v>
      </c>
      <c r="EB41" s="126"/>
      <c r="EC41" s="186" t="s">
        <v>326</v>
      </c>
      <c r="ED41" s="187" t="s">
        <v>326</v>
      </c>
      <c r="EE41" s="156"/>
      <c r="EF41" s="126"/>
      <c r="EG41" s="131" t="s">
        <v>0</v>
      </c>
      <c r="EH41" s="126"/>
      <c r="EI41" s="186" t="s">
        <v>326</v>
      </c>
      <c r="EJ41" s="187" t="s">
        <v>326</v>
      </c>
      <c r="EK41" s="156"/>
      <c r="EL41" s="126"/>
      <c r="EM41" s="131" t="s">
        <v>0</v>
      </c>
      <c r="EN41" s="126"/>
      <c r="EO41" s="186" t="s">
        <v>326</v>
      </c>
      <c r="EP41" s="187" t="s">
        <v>326</v>
      </c>
      <c r="EQ41" s="156"/>
      <c r="ER41" s="126"/>
      <c r="ES41" s="131" t="s">
        <v>0</v>
      </c>
      <c r="ET41" s="126"/>
      <c r="EU41" s="186" t="s">
        <v>326</v>
      </c>
      <c r="EV41" s="187" t="s">
        <v>326</v>
      </c>
      <c r="EW41" s="156"/>
      <c r="EX41" s="126"/>
      <c r="EY41" s="131" t="s">
        <v>0</v>
      </c>
      <c r="EZ41" s="126"/>
      <c r="FA41" s="186" t="s">
        <v>326</v>
      </c>
      <c r="FB41" s="187" t="s">
        <v>326</v>
      </c>
      <c r="FC41" s="156"/>
      <c r="FD41" s="126"/>
      <c r="FE41" s="131" t="s">
        <v>0</v>
      </c>
      <c r="FF41" s="126"/>
      <c r="FG41" s="186" t="s">
        <v>326</v>
      </c>
      <c r="FH41" s="187" t="s">
        <v>326</v>
      </c>
      <c r="FI41" s="156"/>
      <c r="FJ41" s="126"/>
      <c r="FK41" s="131" t="s">
        <v>0</v>
      </c>
      <c r="FL41" s="126"/>
      <c r="FM41" s="186" t="s">
        <v>326</v>
      </c>
      <c r="FN41" s="187" t="s">
        <v>326</v>
      </c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326</v>
      </c>
      <c r="NV41" s="187" t="s">
        <v>326</v>
      </c>
      <c r="NW41" s="164"/>
    </row>
    <row r="42" spans="1:387" ht="16.8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326</v>
      </c>
      <c r="H42" s="183" t="s">
        <v>326</v>
      </c>
      <c r="I42" s="25"/>
      <c r="J42" s="188">
        <v>1</v>
      </c>
      <c r="K42" s="188" t="s">
        <v>0</v>
      </c>
      <c r="L42" s="188">
        <v>2</v>
      </c>
      <c r="M42" s="186" t="s">
        <v>271</v>
      </c>
      <c r="N42" s="187" t="s">
        <v>266</v>
      </c>
      <c r="O42" s="149"/>
      <c r="P42" s="126">
        <v>1</v>
      </c>
      <c r="Q42" s="131" t="s">
        <v>0</v>
      </c>
      <c r="R42" s="126">
        <v>0</v>
      </c>
      <c r="S42" s="186" t="s">
        <v>275</v>
      </c>
      <c r="T42" s="187" t="s">
        <v>257</v>
      </c>
      <c r="U42" s="156"/>
      <c r="V42" s="126">
        <v>1</v>
      </c>
      <c r="W42" s="131" t="s">
        <v>0</v>
      </c>
      <c r="X42" s="126">
        <v>3</v>
      </c>
      <c r="Y42" s="186" t="s">
        <v>275</v>
      </c>
      <c r="Z42" s="187" t="s">
        <v>257</v>
      </c>
      <c r="AA42" s="156"/>
      <c r="AB42" s="126">
        <v>3</v>
      </c>
      <c r="AC42" s="131" t="s">
        <v>0</v>
      </c>
      <c r="AD42" s="126">
        <v>1</v>
      </c>
      <c r="AE42" s="193" t="s">
        <v>274</v>
      </c>
      <c r="AF42" s="194" t="s">
        <v>269</v>
      </c>
      <c r="AG42" s="156"/>
      <c r="AH42" s="126">
        <v>3</v>
      </c>
      <c r="AI42" s="131" t="s">
        <v>0</v>
      </c>
      <c r="AJ42" s="126">
        <v>1</v>
      </c>
      <c r="AK42" s="186" t="s">
        <v>275</v>
      </c>
      <c r="AL42" s="187" t="s">
        <v>260</v>
      </c>
      <c r="AM42" s="156"/>
      <c r="AN42" s="126"/>
      <c r="AO42" s="131" t="s">
        <v>0</v>
      </c>
      <c r="AP42" s="126"/>
      <c r="AQ42" s="186" t="s">
        <v>326</v>
      </c>
      <c r="AR42" s="187" t="s">
        <v>326</v>
      </c>
      <c r="AS42" s="156"/>
      <c r="AT42" s="126">
        <v>1</v>
      </c>
      <c r="AU42" s="131" t="s">
        <v>0</v>
      </c>
      <c r="AV42" s="126">
        <v>1</v>
      </c>
      <c r="AW42" s="186" t="s">
        <v>275</v>
      </c>
      <c r="AX42" s="187" t="s">
        <v>257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271</v>
      </c>
      <c r="BJ42" s="187" t="s">
        <v>260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272</v>
      </c>
      <c r="BV42" s="187" t="s">
        <v>263</v>
      </c>
      <c r="BW42" s="156"/>
      <c r="BX42" s="126">
        <v>2</v>
      </c>
      <c r="BY42" s="131" t="s">
        <v>0</v>
      </c>
      <c r="BZ42" s="126">
        <v>0</v>
      </c>
      <c r="CA42" s="131" t="s">
        <v>271</v>
      </c>
      <c r="CB42" s="170" t="s">
        <v>263</v>
      </c>
      <c r="CC42" s="156"/>
      <c r="CD42" s="126">
        <v>1</v>
      </c>
      <c r="CE42" s="131" t="s">
        <v>0</v>
      </c>
      <c r="CF42" s="126">
        <v>2</v>
      </c>
      <c r="CG42" s="186" t="s">
        <v>275</v>
      </c>
      <c r="CH42" s="187" t="s">
        <v>263</v>
      </c>
      <c r="CI42" s="156"/>
      <c r="CJ42" s="126">
        <v>0</v>
      </c>
      <c r="CK42" s="131" t="s">
        <v>0</v>
      </c>
      <c r="CL42" s="126">
        <v>2</v>
      </c>
      <c r="CM42" s="186" t="s">
        <v>273</v>
      </c>
      <c r="CN42" s="187" t="s">
        <v>255</v>
      </c>
      <c r="CO42" s="156"/>
      <c r="CP42" s="126">
        <v>3</v>
      </c>
      <c r="CQ42" s="131" t="s">
        <v>0</v>
      </c>
      <c r="CR42" s="126">
        <v>1</v>
      </c>
      <c r="CS42" s="186" t="s">
        <v>270</v>
      </c>
      <c r="CT42" s="187" t="s">
        <v>257</v>
      </c>
      <c r="CU42" s="156"/>
      <c r="CV42" s="126">
        <v>2</v>
      </c>
      <c r="CW42" s="131" t="s">
        <v>0</v>
      </c>
      <c r="CX42" s="126">
        <v>0</v>
      </c>
      <c r="CY42" s="186" t="s">
        <v>273</v>
      </c>
      <c r="CZ42" s="187" t="s">
        <v>257</v>
      </c>
      <c r="DA42" s="156"/>
      <c r="DB42" s="126">
        <v>0</v>
      </c>
      <c r="DC42" s="131" t="s">
        <v>0</v>
      </c>
      <c r="DD42" s="126">
        <v>2</v>
      </c>
      <c r="DE42" s="186" t="s">
        <v>271</v>
      </c>
      <c r="DF42" s="187" t="s">
        <v>263</v>
      </c>
      <c r="DG42" s="156"/>
      <c r="DH42" s="126">
        <v>0</v>
      </c>
      <c r="DI42" s="131" t="s">
        <v>0</v>
      </c>
      <c r="DJ42" s="126">
        <v>1</v>
      </c>
      <c r="DK42" s="186" t="s">
        <v>271</v>
      </c>
      <c r="DL42" s="187" t="s">
        <v>260</v>
      </c>
      <c r="DM42" s="156"/>
      <c r="DN42" s="126">
        <v>2</v>
      </c>
      <c r="DO42" s="131" t="s">
        <v>0</v>
      </c>
      <c r="DP42" s="126">
        <v>0</v>
      </c>
      <c r="DQ42" s="186" t="s">
        <v>273</v>
      </c>
      <c r="DR42" s="187" t="s">
        <v>260</v>
      </c>
      <c r="DS42" s="156"/>
      <c r="DT42" s="126">
        <v>2</v>
      </c>
      <c r="DU42" s="131" t="s">
        <v>0</v>
      </c>
      <c r="DV42" s="126">
        <v>2</v>
      </c>
      <c r="DW42" s="186" t="s">
        <v>273</v>
      </c>
      <c r="DX42" s="187" t="s">
        <v>365</v>
      </c>
      <c r="DY42" s="156"/>
      <c r="DZ42" s="126">
        <v>0</v>
      </c>
      <c r="EA42" s="131" t="s">
        <v>0</v>
      </c>
      <c r="EB42" s="126">
        <v>1</v>
      </c>
      <c r="EC42" s="186" t="s">
        <v>273</v>
      </c>
      <c r="ED42" s="187" t="s">
        <v>270</v>
      </c>
      <c r="EE42" s="156"/>
      <c r="EF42" s="126">
        <v>2</v>
      </c>
      <c r="EG42" s="131" t="s">
        <v>0</v>
      </c>
      <c r="EH42" s="126">
        <v>0</v>
      </c>
      <c r="EI42" s="186" t="s">
        <v>269</v>
      </c>
      <c r="EJ42" s="187" t="s">
        <v>268</v>
      </c>
      <c r="EK42" s="156"/>
      <c r="EL42" s="126">
        <v>3</v>
      </c>
      <c r="EM42" s="131" t="s">
        <v>0</v>
      </c>
      <c r="EN42" s="126">
        <v>0</v>
      </c>
      <c r="EO42" s="186" t="s">
        <v>273</v>
      </c>
      <c r="EP42" s="187" t="s">
        <v>263</v>
      </c>
      <c r="EQ42" s="156"/>
      <c r="ER42" s="126">
        <v>1</v>
      </c>
      <c r="ES42" s="131" t="s">
        <v>0</v>
      </c>
      <c r="ET42" s="126">
        <v>2</v>
      </c>
      <c r="EU42" s="186" t="s">
        <v>273</v>
      </c>
      <c r="EV42" s="187" t="s">
        <v>257</v>
      </c>
      <c r="EW42" s="156"/>
      <c r="EX42" s="126">
        <v>0</v>
      </c>
      <c r="EY42" s="131" t="s">
        <v>0</v>
      </c>
      <c r="EZ42" s="126">
        <v>2</v>
      </c>
      <c r="FA42" s="186" t="s">
        <v>273</v>
      </c>
      <c r="FB42" s="187" t="s">
        <v>257</v>
      </c>
      <c r="FC42" s="156"/>
      <c r="FD42" s="126">
        <v>2</v>
      </c>
      <c r="FE42" s="131" t="s">
        <v>0</v>
      </c>
      <c r="FF42" s="126">
        <v>0</v>
      </c>
      <c r="FG42" s="186" t="s">
        <v>273</v>
      </c>
      <c r="FH42" s="187" t="s">
        <v>260</v>
      </c>
      <c r="FI42" s="156"/>
      <c r="FJ42" s="126">
        <v>0</v>
      </c>
      <c r="FK42" s="131" t="s">
        <v>0</v>
      </c>
      <c r="FL42" s="126">
        <v>2</v>
      </c>
      <c r="FM42" s="186" t="s">
        <v>273</v>
      </c>
      <c r="FN42" s="187" t="s">
        <v>255</v>
      </c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326</v>
      </c>
      <c r="NV42" s="187" t="s">
        <v>326</v>
      </c>
      <c r="NW42" s="164"/>
    </row>
    <row r="43" spans="1:387" ht="16.8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273</v>
      </c>
      <c r="H43" s="175" t="s">
        <v>257</v>
      </c>
      <c r="I43" s="25"/>
      <c r="J43" s="188">
        <v>1</v>
      </c>
      <c r="K43" s="188" t="s">
        <v>0</v>
      </c>
      <c r="L43" s="188">
        <v>2</v>
      </c>
      <c r="M43" s="186" t="s">
        <v>253</v>
      </c>
      <c r="N43" s="187" t="s">
        <v>266</v>
      </c>
      <c r="O43" s="149"/>
      <c r="P43" s="126">
        <v>3</v>
      </c>
      <c r="Q43" s="131" t="s">
        <v>0</v>
      </c>
      <c r="R43" s="126">
        <v>0</v>
      </c>
      <c r="S43" s="186" t="s">
        <v>271</v>
      </c>
      <c r="T43" s="187" t="s">
        <v>260</v>
      </c>
      <c r="U43" s="156"/>
      <c r="V43" s="126">
        <v>1</v>
      </c>
      <c r="W43" s="131" t="s">
        <v>0</v>
      </c>
      <c r="X43" s="126">
        <v>4</v>
      </c>
      <c r="Y43" s="186" t="s">
        <v>275</v>
      </c>
      <c r="Z43" s="187" t="s">
        <v>260</v>
      </c>
      <c r="AA43" s="156"/>
      <c r="AB43" s="126">
        <v>3</v>
      </c>
      <c r="AC43" s="131" t="s">
        <v>0</v>
      </c>
      <c r="AD43" s="126">
        <v>0</v>
      </c>
      <c r="AE43" s="193" t="s">
        <v>275</v>
      </c>
      <c r="AF43" s="194" t="s">
        <v>275</v>
      </c>
      <c r="AG43" s="156"/>
      <c r="AH43" s="126">
        <v>3</v>
      </c>
      <c r="AI43" s="131" t="s">
        <v>0</v>
      </c>
      <c r="AJ43" s="126">
        <v>1</v>
      </c>
      <c r="AK43" s="186" t="s">
        <v>271</v>
      </c>
      <c r="AL43" s="187" t="s">
        <v>270</v>
      </c>
      <c r="AM43" s="156"/>
      <c r="AN43" s="126">
        <v>0</v>
      </c>
      <c r="AO43" s="131" t="s">
        <v>0</v>
      </c>
      <c r="AP43" s="126">
        <v>3</v>
      </c>
      <c r="AQ43" s="186" t="s">
        <v>269</v>
      </c>
      <c r="AR43" s="187" t="s">
        <v>257</v>
      </c>
      <c r="AS43" s="156"/>
      <c r="AT43" s="126">
        <v>1</v>
      </c>
      <c r="AU43" s="131" t="s">
        <v>0</v>
      </c>
      <c r="AV43" s="126">
        <v>2</v>
      </c>
      <c r="AW43" s="186" t="s">
        <v>273</v>
      </c>
      <c r="AX43" s="187" t="s">
        <v>271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271</v>
      </c>
      <c r="BJ43" s="187" t="s">
        <v>271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272</v>
      </c>
      <c r="BV43" s="187" t="s">
        <v>260</v>
      </c>
      <c r="BW43" s="156"/>
      <c r="BX43" s="126"/>
      <c r="BY43" s="131" t="s">
        <v>0</v>
      </c>
      <c r="BZ43" s="126"/>
      <c r="CA43" s="186" t="s">
        <v>326</v>
      </c>
      <c r="CB43" s="187" t="s">
        <v>326</v>
      </c>
      <c r="CC43" s="156"/>
      <c r="CD43" s="126"/>
      <c r="CE43" s="131" t="s">
        <v>0</v>
      </c>
      <c r="CF43" s="126"/>
      <c r="CG43" s="186" t="s">
        <v>326</v>
      </c>
      <c r="CH43" s="187" t="s">
        <v>326</v>
      </c>
      <c r="CI43" s="156"/>
      <c r="CJ43" s="126"/>
      <c r="CK43" s="131" t="s">
        <v>0</v>
      </c>
      <c r="CL43" s="126"/>
      <c r="CM43" s="186" t="s">
        <v>326</v>
      </c>
      <c r="CN43" s="187" t="s">
        <v>326</v>
      </c>
      <c r="CO43" s="156"/>
      <c r="CP43" s="126"/>
      <c r="CQ43" s="131" t="s">
        <v>0</v>
      </c>
      <c r="CR43" s="126"/>
      <c r="CS43" s="186" t="s">
        <v>326</v>
      </c>
      <c r="CT43" s="187" t="s">
        <v>326</v>
      </c>
      <c r="CU43" s="156"/>
      <c r="CV43" s="126"/>
      <c r="CW43" s="131" t="s">
        <v>0</v>
      </c>
      <c r="CX43" s="126"/>
      <c r="CY43" s="186" t="s">
        <v>326</v>
      </c>
      <c r="CZ43" s="187" t="s">
        <v>326</v>
      </c>
      <c r="DA43" s="156"/>
      <c r="DB43" s="126"/>
      <c r="DC43" s="131" t="s">
        <v>0</v>
      </c>
      <c r="DD43" s="126"/>
      <c r="DE43" s="186" t="s">
        <v>326</v>
      </c>
      <c r="DF43" s="187" t="s">
        <v>326</v>
      </c>
      <c r="DG43" s="156"/>
      <c r="DH43" s="126"/>
      <c r="DI43" s="131" t="s">
        <v>0</v>
      </c>
      <c r="DJ43" s="126"/>
      <c r="DK43" s="186" t="s">
        <v>326</v>
      </c>
      <c r="DL43" s="187" t="s">
        <v>326</v>
      </c>
      <c r="DM43" s="156"/>
      <c r="DN43" s="126"/>
      <c r="DO43" s="131" t="s">
        <v>0</v>
      </c>
      <c r="DP43" s="126"/>
      <c r="DQ43" s="186" t="s">
        <v>326</v>
      </c>
      <c r="DR43" s="187" t="s">
        <v>326</v>
      </c>
      <c r="DS43" s="156"/>
      <c r="DT43" s="126"/>
      <c r="DU43" s="131" t="s">
        <v>0</v>
      </c>
      <c r="DV43" s="126"/>
      <c r="DW43" s="186" t="s">
        <v>326</v>
      </c>
      <c r="DX43" s="187" t="s">
        <v>326</v>
      </c>
      <c r="DY43" s="156"/>
      <c r="DZ43" s="126"/>
      <c r="EA43" s="131" t="s">
        <v>0</v>
      </c>
      <c r="EB43" s="126"/>
      <c r="EC43" s="186" t="s">
        <v>326</v>
      </c>
      <c r="ED43" s="187" t="s">
        <v>326</v>
      </c>
      <c r="EE43" s="156"/>
      <c r="EF43" s="126"/>
      <c r="EG43" s="131" t="s">
        <v>0</v>
      </c>
      <c r="EH43" s="126"/>
      <c r="EI43" s="186" t="s">
        <v>326</v>
      </c>
      <c r="EJ43" s="187" t="s">
        <v>326</v>
      </c>
      <c r="EK43" s="156"/>
      <c r="EL43" s="126"/>
      <c r="EM43" s="131" t="s">
        <v>0</v>
      </c>
      <c r="EN43" s="126"/>
      <c r="EO43" s="186" t="s">
        <v>326</v>
      </c>
      <c r="EP43" s="187" t="s">
        <v>326</v>
      </c>
      <c r="EQ43" s="156"/>
      <c r="ER43" s="126"/>
      <c r="ES43" s="131" t="s">
        <v>0</v>
      </c>
      <c r="ET43" s="126"/>
      <c r="EU43" s="186" t="s">
        <v>326</v>
      </c>
      <c r="EV43" s="187" t="s">
        <v>326</v>
      </c>
      <c r="EW43" s="156"/>
      <c r="EX43" s="126"/>
      <c r="EY43" s="131" t="s">
        <v>0</v>
      </c>
      <c r="EZ43" s="126"/>
      <c r="FA43" s="186" t="s">
        <v>326</v>
      </c>
      <c r="FB43" s="187" t="s">
        <v>326</v>
      </c>
      <c r="FC43" s="156"/>
      <c r="FD43" s="126"/>
      <c r="FE43" s="131" t="s">
        <v>0</v>
      </c>
      <c r="FF43" s="126"/>
      <c r="FG43" s="186" t="s">
        <v>326</v>
      </c>
      <c r="FH43" s="187" t="s">
        <v>326</v>
      </c>
      <c r="FI43" s="156"/>
      <c r="FJ43" s="126"/>
      <c r="FK43" s="131" t="s">
        <v>0</v>
      </c>
      <c r="FL43" s="126"/>
      <c r="FM43" s="186" t="s">
        <v>326</v>
      </c>
      <c r="FN43" s="187" t="s">
        <v>326</v>
      </c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326</v>
      </c>
      <c r="NV43" s="187" t="s">
        <v>326</v>
      </c>
      <c r="NW43" s="164"/>
    </row>
    <row r="44" spans="1:387" ht="16.8">
      <c r="A44" s="124">
        <f>IF(B44="","",VLOOKUP(B44,'Registrovaní tipéri'!$A$2:$B$101,2,FALSE))</f>
        <v>70</v>
      </c>
      <c r="B44" s="173" t="s">
        <v>322</v>
      </c>
      <c r="C44" s="125"/>
      <c r="D44" s="171">
        <v>1</v>
      </c>
      <c r="E44" s="176" t="s">
        <v>0</v>
      </c>
      <c r="F44" s="168">
        <v>3</v>
      </c>
      <c r="G44" s="176" t="s">
        <v>275</v>
      </c>
      <c r="H44" s="175" t="s">
        <v>263</v>
      </c>
      <c r="I44" s="25"/>
      <c r="J44" s="188">
        <v>1</v>
      </c>
      <c r="K44" s="188" t="s">
        <v>0</v>
      </c>
      <c r="L44" s="188">
        <v>5</v>
      </c>
      <c r="M44" s="186" t="s">
        <v>271</v>
      </c>
      <c r="N44" s="187" t="s">
        <v>260</v>
      </c>
      <c r="O44" s="149"/>
      <c r="P44" s="126">
        <v>4</v>
      </c>
      <c r="Q44" s="131" t="s">
        <v>0</v>
      </c>
      <c r="R44" s="126">
        <v>0</v>
      </c>
      <c r="S44" s="186" t="s">
        <v>273</v>
      </c>
      <c r="T44" s="187" t="s">
        <v>271</v>
      </c>
      <c r="U44" s="156"/>
      <c r="V44" s="126">
        <v>0</v>
      </c>
      <c r="W44" s="131" t="s">
        <v>0</v>
      </c>
      <c r="X44" s="126">
        <v>3</v>
      </c>
      <c r="Y44" s="186" t="s">
        <v>275</v>
      </c>
      <c r="Z44" s="187" t="s">
        <v>271</v>
      </c>
      <c r="AA44" s="156"/>
      <c r="AB44" s="126">
        <v>4</v>
      </c>
      <c r="AC44" s="131" t="s">
        <v>0</v>
      </c>
      <c r="AD44" s="126">
        <v>0</v>
      </c>
      <c r="AE44" s="193" t="s">
        <v>271</v>
      </c>
      <c r="AF44" s="194" t="s">
        <v>271</v>
      </c>
      <c r="AG44" s="156"/>
      <c r="AH44" s="126">
        <v>4</v>
      </c>
      <c r="AI44" s="131" t="s">
        <v>0</v>
      </c>
      <c r="AJ44" s="126">
        <v>0</v>
      </c>
      <c r="AK44" s="186" t="s">
        <v>271</v>
      </c>
      <c r="AL44" s="187" t="s">
        <v>271</v>
      </c>
      <c r="AM44" s="156"/>
      <c r="AN44" s="126">
        <v>0</v>
      </c>
      <c r="AO44" s="131" t="s">
        <v>0</v>
      </c>
      <c r="AP44" s="126">
        <v>4</v>
      </c>
      <c r="AQ44" s="186" t="s">
        <v>273</v>
      </c>
      <c r="AR44" s="187" t="s">
        <v>275</v>
      </c>
      <c r="AS44" s="156"/>
      <c r="AT44" s="126">
        <v>0</v>
      </c>
      <c r="AU44" s="131" t="s">
        <v>0</v>
      </c>
      <c r="AV44" s="126">
        <v>2</v>
      </c>
      <c r="AW44" s="186" t="s">
        <v>273</v>
      </c>
      <c r="AX44" s="187" t="s">
        <v>271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271</v>
      </c>
      <c r="BJ44" s="187" t="s">
        <v>271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271</v>
      </c>
      <c r="BV44" s="187" t="s">
        <v>271</v>
      </c>
      <c r="BW44" s="156"/>
      <c r="BX44" s="126">
        <v>4</v>
      </c>
      <c r="BY44" s="131" t="s">
        <v>0</v>
      </c>
      <c r="BZ44" s="126">
        <v>0</v>
      </c>
      <c r="CA44" s="131" t="s">
        <v>273</v>
      </c>
      <c r="CB44" s="170" t="s">
        <v>271</v>
      </c>
      <c r="CC44" s="156"/>
      <c r="CD44" s="126">
        <v>0</v>
      </c>
      <c r="CE44" s="131" t="s">
        <v>0</v>
      </c>
      <c r="CF44" s="126">
        <v>2</v>
      </c>
      <c r="CG44" s="186" t="s">
        <v>273</v>
      </c>
      <c r="CH44" s="187" t="s">
        <v>271</v>
      </c>
      <c r="CI44" s="156"/>
      <c r="CJ44" s="126"/>
      <c r="CK44" s="131" t="s">
        <v>0</v>
      </c>
      <c r="CL44" s="126"/>
      <c r="CM44" s="186" t="s">
        <v>326</v>
      </c>
      <c r="CN44" s="187" t="s">
        <v>326</v>
      </c>
      <c r="CO44" s="156"/>
      <c r="CP44" s="126">
        <v>3</v>
      </c>
      <c r="CQ44" s="131" t="s">
        <v>0</v>
      </c>
      <c r="CR44" s="126">
        <v>2</v>
      </c>
      <c r="CS44" s="186" t="s">
        <v>273</v>
      </c>
      <c r="CT44" s="187" t="s">
        <v>271</v>
      </c>
      <c r="CU44" s="156"/>
      <c r="CV44" s="126">
        <v>3</v>
      </c>
      <c r="CW44" s="131" t="s">
        <v>0</v>
      </c>
      <c r="CX44" s="126">
        <v>1</v>
      </c>
      <c r="CY44" s="186" t="s">
        <v>273</v>
      </c>
      <c r="CZ44" s="187" t="s">
        <v>271</v>
      </c>
      <c r="DA44" s="156"/>
      <c r="DB44" s="126">
        <v>0</v>
      </c>
      <c r="DC44" s="131" t="s">
        <v>0</v>
      </c>
      <c r="DD44" s="126">
        <v>4</v>
      </c>
      <c r="DE44" s="186" t="s">
        <v>271</v>
      </c>
      <c r="DF44" s="187" t="s">
        <v>271</v>
      </c>
      <c r="DG44" s="156"/>
      <c r="DH44" s="126"/>
      <c r="DI44" s="131" t="s">
        <v>0</v>
      </c>
      <c r="DJ44" s="126"/>
      <c r="DK44" s="186" t="s">
        <v>326</v>
      </c>
      <c r="DL44" s="187" t="s">
        <v>326</v>
      </c>
      <c r="DM44" s="156"/>
      <c r="DN44" s="126">
        <v>4</v>
      </c>
      <c r="DO44" s="131" t="s">
        <v>0</v>
      </c>
      <c r="DP44" s="126">
        <v>0</v>
      </c>
      <c r="DQ44" s="186" t="s">
        <v>273</v>
      </c>
      <c r="DR44" s="187" t="s">
        <v>271</v>
      </c>
      <c r="DS44" s="156"/>
      <c r="DT44" s="126"/>
      <c r="DU44" s="131" t="s">
        <v>0</v>
      </c>
      <c r="DV44" s="126"/>
      <c r="DW44" s="186" t="s">
        <v>326</v>
      </c>
      <c r="DX44" s="187" t="s">
        <v>326</v>
      </c>
      <c r="DY44" s="156"/>
      <c r="DZ44" s="126">
        <v>1</v>
      </c>
      <c r="EA44" s="131" t="s">
        <v>0</v>
      </c>
      <c r="EB44" s="126">
        <v>2</v>
      </c>
      <c r="EC44" s="186" t="s">
        <v>273</v>
      </c>
      <c r="ED44" s="187" t="s">
        <v>271</v>
      </c>
      <c r="EE44" s="156"/>
      <c r="EF44" s="126">
        <v>4</v>
      </c>
      <c r="EG44" s="131" t="s">
        <v>0</v>
      </c>
      <c r="EH44" s="126">
        <v>0</v>
      </c>
      <c r="EI44" s="186" t="s">
        <v>274</v>
      </c>
      <c r="EJ44" s="187" t="s">
        <v>269</v>
      </c>
      <c r="EK44" s="156"/>
      <c r="EL44" s="126"/>
      <c r="EM44" s="131" t="s">
        <v>0</v>
      </c>
      <c r="EN44" s="126"/>
      <c r="EO44" s="186" t="s">
        <v>326</v>
      </c>
      <c r="EP44" s="187" t="s">
        <v>326</v>
      </c>
      <c r="EQ44" s="156"/>
      <c r="ER44" s="126">
        <v>2</v>
      </c>
      <c r="ES44" s="131" t="s">
        <v>0</v>
      </c>
      <c r="ET44" s="126">
        <v>2</v>
      </c>
      <c r="EU44" s="186" t="s">
        <v>273</v>
      </c>
      <c r="EV44" s="187" t="s">
        <v>271</v>
      </c>
      <c r="EW44" s="156"/>
      <c r="EX44" s="126"/>
      <c r="EY44" s="131" t="s">
        <v>0</v>
      </c>
      <c r="EZ44" s="126"/>
      <c r="FA44" s="186" t="s">
        <v>326</v>
      </c>
      <c r="FB44" s="187" t="s">
        <v>326</v>
      </c>
      <c r="FC44" s="156"/>
      <c r="FD44" s="126">
        <v>4</v>
      </c>
      <c r="FE44" s="131" t="s">
        <v>0</v>
      </c>
      <c r="FF44" s="126">
        <v>1</v>
      </c>
      <c r="FG44" s="186" t="s">
        <v>273</v>
      </c>
      <c r="FH44" s="187" t="s">
        <v>271</v>
      </c>
      <c r="FI44" s="156"/>
      <c r="FJ44" s="126">
        <v>1</v>
      </c>
      <c r="FK44" s="131" t="s">
        <v>0</v>
      </c>
      <c r="FL44" s="126">
        <v>3</v>
      </c>
      <c r="FM44" s="186" t="s">
        <v>273</v>
      </c>
      <c r="FN44" s="187" t="s">
        <v>271</v>
      </c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326</v>
      </c>
      <c r="NV44" s="187" t="s">
        <v>326</v>
      </c>
      <c r="NW44" s="164"/>
    </row>
    <row r="45" spans="1:387" ht="16.8">
      <c r="A45" s="124">
        <f>IF(B45="","",VLOOKUP(B45,'Registrovaní tipéri'!$A$2:$B$101,2,FALSE))</f>
        <v>66</v>
      </c>
      <c r="B45" s="173" t="s">
        <v>318</v>
      </c>
      <c r="C45" s="125"/>
      <c r="D45" s="171">
        <v>1</v>
      </c>
      <c r="E45" s="176" t="s">
        <v>0</v>
      </c>
      <c r="F45" s="168">
        <v>2</v>
      </c>
      <c r="G45" s="176" t="s">
        <v>275</v>
      </c>
      <c r="H45" s="175" t="s">
        <v>271</v>
      </c>
      <c r="I45" s="25"/>
      <c r="J45" s="188"/>
      <c r="K45" s="188" t="s">
        <v>0</v>
      </c>
      <c r="L45" s="188"/>
      <c r="M45" s="186" t="s">
        <v>326</v>
      </c>
      <c r="N45" s="187" t="s">
        <v>326</v>
      </c>
      <c r="O45" s="149"/>
      <c r="P45" s="126">
        <v>3</v>
      </c>
      <c r="Q45" s="131" t="s">
        <v>0</v>
      </c>
      <c r="R45" s="126">
        <v>0</v>
      </c>
      <c r="S45" s="186" t="s">
        <v>275</v>
      </c>
      <c r="T45" s="187" t="s">
        <v>274</v>
      </c>
      <c r="U45" s="156"/>
      <c r="V45" s="126">
        <v>2</v>
      </c>
      <c r="W45" s="131" t="s">
        <v>0</v>
      </c>
      <c r="X45" s="126">
        <v>2</v>
      </c>
      <c r="Y45" s="186" t="s">
        <v>275</v>
      </c>
      <c r="Z45" s="187" t="s">
        <v>271</v>
      </c>
      <c r="AA45" s="156"/>
      <c r="AB45" s="126">
        <v>3</v>
      </c>
      <c r="AC45" s="131" t="s">
        <v>0</v>
      </c>
      <c r="AD45" s="126">
        <v>0</v>
      </c>
      <c r="AE45" s="193" t="s">
        <v>271</v>
      </c>
      <c r="AF45" s="194" t="s">
        <v>266</v>
      </c>
      <c r="AG45" s="156"/>
      <c r="AH45" s="126">
        <v>3</v>
      </c>
      <c r="AI45" s="131" t="s">
        <v>0</v>
      </c>
      <c r="AJ45" s="126">
        <v>1</v>
      </c>
      <c r="AK45" s="186" t="s">
        <v>275</v>
      </c>
      <c r="AL45" s="187" t="s">
        <v>270</v>
      </c>
      <c r="AM45" s="156"/>
      <c r="AN45" s="126">
        <v>1</v>
      </c>
      <c r="AO45" s="131" t="s">
        <v>0</v>
      </c>
      <c r="AP45" s="126">
        <v>3</v>
      </c>
      <c r="AQ45" s="186" t="s">
        <v>275</v>
      </c>
      <c r="AR45" s="187" t="s">
        <v>271</v>
      </c>
      <c r="AS45" s="156"/>
      <c r="AT45" s="126">
        <v>1</v>
      </c>
      <c r="AU45" s="131" t="s">
        <v>0</v>
      </c>
      <c r="AV45" s="126">
        <v>2</v>
      </c>
      <c r="AW45" s="186" t="s">
        <v>275</v>
      </c>
      <c r="AX45" s="187" t="s">
        <v>271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273</v>
      </c>
      <c r="BJ45" s="187" t="s">
        <v>271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326</v>
      </c>
      <c r="BV45" s="187" t="s">
        <v>326</v>
      </c>
      <c r="BW45" s="156"/>
      <c r="BX45" s="126"/>
      <c r="BY45" s="131" t="s">
        <v>0</v>
      </c>
      <c r="BZ45" s="126"/>
      <c r="CA45" s="186" t="s">
        <v>326</v>
      </c>
      <c r="CB45" s="187" t="s">
        <v>326</v>
      </c>
      <c r="CC45" s="156"/>
      <c r="CD45" s="126"/>
      <c r="CE45" s="131" t="s">
        <v>0</v>
      </c>
      <c r="CF45" s="126"/>
      <c r="CG45" s="186" t="s">
        <v>326</v>
      </c>
      <c r="CH45" s="187" t="s">
        <v>326</v>
      </c>
      <c r="CI45" s="156"/>
      <c r="CJ45" s="126"/>
      <c r="CK45" s="131" t="s">
        <v>0</v>
      </c>
      <c r="CL45" s="126"/>
      <c r="CM45" s="186" t="s">
        <v>326</v>
      </c>
      <c r="CN45" s="187" t="s">
        <v>326</v>
      </c>
      <c r="CO45" s="156"/>
      <c r="CP45" s="126"/>
      <c r="CQ45" s="131" t="s">
        <v>0</v>
      </c>
      <c r="CR45" s="126"/>
      <c r="CS45" s="186" t="s">
        <v>326</v>
      </c>
      <c r="CT45" s="187" t="s">
        <v>326</v>
      </c>
      <c r="CU45" s="156"/>
      <c r="CV45" s="126"/>
      <c r="CW45" s="131" t="s">
        <v>0</v>
      </c>
      <c r="CX45" s="126"/>
      <c r="CY45" s="186" t="s">
        <v>326</v>
      </c>
      <c r="CZ45" s="187" t="s">
        <v>326</v>
      </c>
      <c r="DA45" s="156"/>
      <c r="DB45" s="126"/>
      <c r="DC45" s="131" t="s">
        <v>0</v>
      </c>
      <c r="DD45" s="126"/>
      <c r="DE45" s="186" t="s">
        <v>326</v>
      </c>
      <c r="DF45" s="187" t="s">
        <v>326</v>
      </c>
      <c r="DG45" s="156"/>
      <c r="DH45" s="126"/>
      <c r="DI45" s="131" t="s">
        <v>0</v>
      </c>
      <c r="DJ45" s="126"/>
      <c r="DK45" s="186" t="s">
        <v>326</v>
      </c>
      <c r="DL45" s="187" t="s">
        <v>326</v>
      </c>
      <c r="DM45" s="156"/>
      <c r="DN45" s="126"/>
      <c r="DO45" s="131" t="s">
        <v>0</v>
      </c>
      <c r="DP45" s="126"/>
      <c r="DQ45" s="186" t="s">
        <v>326</v>
      </c>
      <c r="DR45" s="187" t="s">
        <v>326</v>
      </c>
      <c r="DS45" s="156"/>
      <c r="DT45" s="126"/>
      <c r="DU45" s="131" t="s">
        <v>0</v>
      </c>
      <c r="DV45" s="126"/>
      <c r="DW45" s="186" t="s">
        <v>326</v>
      </c>
      <c r="DX45" s="187" t="s">
        <v>326</v>
      </c>
      <c r="DY45" s="156"/>
      <c r="DZ45" s="126"/>
      <c r="EA45" s="131" t="s">
        <v>0</v>
      </c>
      <c r="EB45" s="126"/>
      <c r="EC45" s="186" t="s">
        <v>326</v>
      </c>
      <c r="ED45" s="187" t="s">
        <v>326</v>
      </c>
      <c r="EE45" s="156"/>
      <c r="EF45" s="126"/>
      <c r="EG45" s="131" t="s">
        <v>0</v>
      </c>
      <c r="EH45" s="126"/>
      <c r="EI45" s="186" t="s">
        <v>326</v>
      </c>
      <c r="EJ45" s="187" t="s">
        <v>326</v>
      </c>
      <c r="EK45" s="156"/>
      <c r="EL45" s="126"/>
      <c r="EM45" s="131" t="s">
        <v>0</v>
      </c>
      <c r="EN45" s="126"/>
      <c r="EO45" s="186" t="s">
        <v>326</v>
      </c>
      <c r="EP45" s="187" t="s">
        <v>326</v>
      </c>
      <c r="EQ45" s="156"/>
      <c r="ER45" s="126"/>
      <c r="ES45" s="131" t="s">
        <v>0</v>
      </c>
      <c r="ET45" s="126"/>
      <c r="EU45" s="186" t="s">
        <v>326</v>
      </c>
      <c r="EV45" s="187" t="s">
        <v>326</v>
      </c>
      <c r="EW45" s="156"/>
      <c r="EX45" s="126"/>
      <c r="EY45" s="131" t="s">
        <v>0</v>
      </c>
      <c r="EZ45" s="126"/>
      <c r="FA45" s="186" t="s">
        <v>326</v>
      </c>
      <c r="FB45" s="187" t="s">
        <v>326</v>
      </c>
      <c r="FC45" s="156"/>
      <c r="FD45" s="126"/>
      <c r="FE45" s="131" t="s">
        <v>0</v>
      </c>
      <c r="FF45" s="126"/>
      <c r="FG45" s="186" t="s">
        <v>326</v>
      </c>
      <c r="FH45" s="187" t="s">
        <v>326</v>
      </c>
      <c r="FI45" s="156"/>
      <c r="FJ45" s="126"/>
      <c r="FK45" s="131" t="s">
        <v>0</v>
      </c>
      <c r="FL45" s="126"/>
      <c r="FM45" s="186" t="s">
        <v>326</v>
      </c>
      <c r="FN45" s="187" t="s">
        <v>326</v>
      </c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326</v>
      </c>
      <c r="NV45" s="187" t="s">
        <v>326</v>
      </c>
      <c r="NW45" s="164"/>
    </row>
    <row r="46" spans="1:387" ht="16.8">
      <c r="A46" s="124">
        <f>IF(B46="","",VLOOKUP(B46,'Registrovaní tipéri'!$A$2:$B$101,2,FALSE))</f>
        <v>69</v>
      </c>
      <c r="B46" s="173" t="s">
        <v>321</v>
      </c>
      <c r="C46" s="125"/>
      <c r="D46" s="171">
        <v>1</v>
      </c>
      <c r="E46" s="176" t="s">
        <v>0</v>
      </c>
      <c r="F46" s="168">
        <v>0</v>
      </c>
      <c r="G46" s="185" t="s">
        <v>315</v>
      </c>
      <c r="H46" s="184" t="s">
        <v>314</v>
      </c>
      <c r="I46" s="25"/>
      <c r="J46" s="188">
        <v>0</v>
      </c>
      <c r="K46" s="188" t="s">
        <v>0</v>
      </c>
      <c r="L46" s="188">
        <v>2</v>
      </c>
      <c r="M46" s="186" t="s">
        <v>273</v>
      </c>
      <c r="N46" s="187" t="s">
        <v>271</v>
      </c>
      <c r="O46" s="149"/>
      <c r="P46" s="126">
        <v>4</v>
      </c>
      <c r="Q46" s="131" t="s">
        <v>0</v>
      </c>
      <c r="R46" s="126">
        <v>0</v>
      </c>
      <c r="S46" s="186" t="s">
        <v>273</v>
      </c>
      <c r="T46" s="187" t="s">
        <v>271</v>
      </c>
      <c r="U46" s="156"/>
      <c r="V46" s="126">
        <v>2</v>
      </c>
      <c r="W46" s="131" t="s">
        <v>0</v>
      </c>
      <c r="X46" s="126">
        <v>3</v>
      </c>
      <c r="Y46" s="186" t="s">
        <v>271</v>
      </c>
      <c r="Z46" s="187" t="s">
        <v>260</v>
      </c>
      <c r="AA46" s="156"/>
      <c r="AB46" s="126">
        <v>4</v>
      </c>
      <c r="AC46" s="131" t="s">
        <v>0</v>
      </c>
      <c r="AD46" s="126">
        <v>0</v>
      </c>
      <c r="AE46" s="193" t="s">
        <v>271</v>
      </c>
      <c r="AF46" s="194" t="s">
        <v>260</v>
      </c>
      <c r="AG46" s="156"/>
      <c r="AH46" s="126"/>
      <c r="AI46" s="131" t="s">
        <v>0</v>
      </c>
      <c r="AJ46" s="126"/>
      <c r="AK46" s="186" t="s">
        <v>326</v>
      </c>
      <c r="AL46" s="187" t="s">
        <v>326</v>
      </c>
      <c r="AM46" s="156"/>
      <c r="AN46" s="126">
        <v>0</v>
      </c>
      <c r="AO46" s="131" t="s">
        <v>0</v>
      </c>
      <c r="AP46" s="126">
        <v>1</v>
      </c>
      <c r="AQ46" s="186" t="s">
        <v>271</v>
      </c>
      <c r="AR46" s="187" t="s">
        <v>260</v>
      </c>
      <c r="AS46" s="156"/>
      <c r="AT46" s="126">
        <v>0</v>
      </c>
      <c r="AU46" s="131" t="s">
        <v>0</v>
      </c>
      <c r="AV46" s="126">
        <v>1</v>
      </c>
      <c r="AW46" s="186" t="s">
        <v>272</v>
      </c>
      <c r="AX46" s="187" t="s">
        <v>257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341</v>
      </c>
      <c r="BJ46" s="187" t="s">
        <v>342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271</v>
      </c>
      <c r="BV46" s="187" t="s">
        <v>255</v>
      </c>
      <c r="BW46" s="156"/>
      <c r="BX46" s="126">
        <v>4</v>
      </c>
      <c r="BY46" s="131" t="s">
        <v>0</v>
      </c>
      <c r="BZ46" s="126">
        <v>0</v>
      </c>
      <c r="CA46" s="131" t="s">
        <v>271</v>
      </c>
      <c r="CB46" s="170" t="s">
        <v>260</v>
      </c>
      <c r="CC46" s="156"/>
      <c r="CD46" s="126">
        <v>2</v>
      </c>
      <c r="CE46" s="131" t="s">
        <v>0</v>
      </c>
      <c r="CF46" s="126">
        <v>1</v>
      </c>
      <c r="CG46" s="186" t="s">
        <v>345</v>
      </c>
      <c r="CH46" s="187" t="s">
        <v>348</v>
      </c>
      <c r="CI46" s="156"/>
      <c r="CJ46" s="126">
        <v>1</v>
      </c>
      <c r="CK46" s="131" t="s">
        <v>0</v>
      </c>
      <c r="CL46" s="126">
        <v>3</v>
      </c>
      <c r="CM46" s="186" t="s">
        <v>270</v>
      </c>
      <c r="CN46" s="187" t="s">
        <v>271</v>
      </c>
      <c r="CO46" s="156"/>
      <c r="CP46" s="126">
        <v>3</v>
      </c>
      <c r="CQ46" s="131" t="s">
        <v>0</v>
      </c>
      <c r="CR46" s="126">
        <v>2</v>
      </c>
      <c r="CS46" s="186" t="s">
        <v>315</v>
      </c>
      <c r="CT46" s="187" t="s">
        <v>272</v>
      </c>
      <c r="CU46" s="156"/>
      <c r="CV46" s="126">
        <v>2</v>
      </c>
      <c r="CW46" s="131" t="s">
        <v>0</v>
      </c>
      <c r="CX46" s="126">
        <v>0</v>
      </c>
      <c r="CY46" s="186" t="s">
        <v>260</v>
      </c>
      <c r="CZ46" s="187" t="s">
        <v>271</v>
      </c>
      <c r="DA46" s="156"/>
      <c r="DB46" s="126">
        <v>0</v>
      </c>
      <c r="DC46" s="131" t="s">
        <v>0</v>
      </c>
      <c r="DD46" s="126">
        <v>1</v>
      </c>
      <c r="DE46" s="186" t="s">
        <v>270</v>
      </c>
      <c r="DF46" s="187" t="s">
        <v>271</v>
      </c>
      <c r="DG46" s="156"/>
      <c r="DH46" s="126">
        <v>3</v>
      </c>
      <c r="DI46" s="131" t="s">
        <v>0</v>
      </c>
      <c r="DJ46" s="126">
        <v>2</v>
      </c>
      <c r="DK46" s="186" t="s">
        <v>359</v>
      </c>
      <c r="DL46" s="187" t="s">
        <v>360</v>
      </c>
      <c r="DM46" s="156"/>
      <c r="DN46" s="126">
        <v>3</v>
      </c>
      <c r="DO46" s="131" t="s">
        <v>0</v>
      </c>
      <c r="DP46" s="126">
        <v>0</v>
      </c>
      <c r="DQ46" s="186" t="s">
        <v>273</v>
      </c>
      <c r="DR46" s="187" t="s">
        <v>257</v>
      </c>
      <c r="DS46" s="156"/>
      <c r="DT46" s="126">
        <v>4</v>
      </c>
      <c r="DU46" s="131" t="s">
        <v>0</v>
      </c>
      <c r="DV46" s="126">
        <v>0</v>
      </c>
      <c r="DW46" s="186" t="s">
        <v>276</v>
      </c>
      <c r="DX46" s="187" t="s">
        <v>266</v>
      </c>
      <c r="DY46" s="156"/>
      <c r="DZ46" s="126">
        <v>2</v>
      </c>
      <c r="EA46" s="131" t="s">
        <v>0</v>
      </c>
      <c r="EB46" s="126">
        <v>2</v>
      </c>
      <c r="EC46" s="186" t="s">
        <v>368</v>
      </c>
      <c r="ED46" s="187" t="s">
        <v>257</v>
      </c>
      <c r="EE46" s="156"/>
      <c r="EF46" s="126"/>
      <c r="EG46" s="131" t="s">
        <v>0</v>
      </c>
      <c r="EH46" s="126"/>
      <c r="EI46" s="186" t="s">
        <v>326</v>
      </c>
      <c r="EJ46" s="187" t="s">
        <v>326</v>
      </c>
      <c r="EK46" s="156"/>
      <c r="EL46" s="126">
        <v>2</v>
      </c>
      <c r="EM46" s="131" t="s">
        <v>0</v>
      </c>
      <c r="EN46" s="126">
        <v>1</v>
      </c>
      <c r="EO46" s="186" t="s">
        <v>271</v>
      </c>
      <c r="EP46" s="187" t="s">
        <v>257</v>
      </c>
      <c r="EQ46" s="156"/>
      <c r="ER46" s="126"/>
      <c r="ES46" s="131" t="s">
        <v>0</v>
      </c>
      <c r="ET46" s="126"/>
      <c r="EU46" s="186" t="s">
        <v>326</v>
      </c>
      <c r="EV46" s="187" t="s">
        <v>326</v>
      </c>
      <c r="EW46" s="156"/>
      <c r="EX46" s="126"/>
      <c r="EY46" s="131" t="s">
        <v>0</v>
      </c>
      <c r="EZ46" s="126"/>
      <c r="FA46" s="186" t="s">
        <v>326</v>
      </c>
      <c r="FB46" s="187" t="s">
        <v>326</v>
      </c>
      <c r="FC46" s="156"/>
      <c r="FD46" s="126"/>
      <c r="FE46" s="131" t="s">
        <v>0</v>
      </c>
      <c r="FF46" s="126"/>
      <c r="FG46" s="186" t="s">
        <v>326</v>
      </c>
      <c r="FH46" s="187" t="s">
        <v>326</v>
      </c>
      <c r="FI46" s="156"/>
      <c r="FJ46" s="126"/>
      <c r="FK46" s="131" t="s">
        <v>0</v>
      </c>
      <c r="FL46" s="126"/>
      <c r="FM46" s="186" t="s">
        <v>326</v>
      </c>
      <c r="FN46" s="187" t="s">
        <v>326</v>
      </c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326</v>
      </c>
      <c r="NV46" s="187" t="s">
        <v>326</v>
      </c>
      <c r="NW46" s="164"/>
    </row>
    <row r="47" spans="1:387" ht="16.8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271</v>
      </c>
      <c r="H47" s="178" t="s">
        <v>260</v>
      </c>
      <c r="I47" s="25"/>
      <c r="J47" s="188"/>
      <c r="K47" s="188" t="s">
        <v>0</v>
      </c>
      <c r="L47" s="188"/>
      <c r="M47" s="186" t="s">
        <v>326</v>
      </c>
      <c r="N47" s="187" t="s">
        <v>326</v>
      </c>
      <c r="O47" s="149"/>
      <c r="P47" s="126">
        <v>2</v>
      </c>
      <c r="Q47" s="131" t="s">
        <v>0</v>
      </c>
      <c r="R47" s="126">
        <v>0</v>
      </c>
      <c r="S47" s="186" t="s">
        <v>271</v>
      </c>
      <c r="T47" s="187" t="s">
        <v>260</v>
      </c>
      <c r="U47" s="156"/>
      <c r="V47" s="126"/>
      <c r="W47" s="131" t="s">
        <v>0</v>
      </c>
      <c r="X47" s="126"/>
      <c r="Y47" s="186" t="s">
        <v>326</v>
      </c>
      <c r="Z47" s="187" t="s">
        <v>326</v>
      </c>
      <c r="AA47" s="156"/>
      <c r="AB47" s="126">
        <v>3</v>
      </c>
      <c r="AC47" s="131" t="s">
        <v>0</v>
      </c>
      <c r="AD47" s="126">
        <v>0</v>
      </c>
      <c r="AE47" s="193" t="s">
        <v>271</v>
      </c>
      <c r="AF47" s="194" t="s">
        <v>260</v>
      </c>
      <c r="AG47" s="156"/>
      <c r="AH47" s="126">
        <v>2</v>
      </c>
      <c r="AI47" s="131" t="s">
        <v>0</v>
      </c>
      <c r="AJ47" s="126">
        <v>0</v>
      </c>
      <c r="AK47" s="186" t="s">
        <v>271</v>
      </c>
      <c r="AL47" s="187" t="s">
        <v>260</v>
      </c>
      <c r="AM47" s="156"/>
      <c r="AN47" s="126">
        <v>0</v>
      </c>
      <c r="AO47" s="131" t="s">
        <v>0</v>
      </c>
      <c r="AP47" s="126">
        <v>2</v>
      </c>
      <c r="AQ47" s="186" t="s">
        <v>271</v>
      </c>
      <c r="AR47" s="187" t="s">
        <v>260</v>
      </c>
      <c r="AS47" s="156"/>
      <c r="AT47" s="126">
        <v>2</v>
      </c>
      <c r="AU47" s="131" t="s">
        <v>0</v>
      </c>
      <c r="AV47" s="126">
        <v>1</v>
      </c>
      <c r="AW47" s="186" t="s">
        <v>273</v>
      </c>
      <c r="AX47" s="187" t="s">
        <v>260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273</v>
      </c>
      <c r="BJ47" s="187" t="s">
        <v>260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271</v>
      </c>
      <c r="BV47" s="187" t="s">
        <v>271</v>
      </c>
      <c r="BW47" s="156"/>
      <c r="BX47" s="126">
        <v>2</v>
      </c>
      <c r="BY47" s="131" t="s">
        <v>0</v>
      </c>
      <c r="BZ47" s="126">
        <v>0</v>
      </c>
      <c r="CA47" s="131" t="s">
        <v>273</v>
      </c>
      <c r="CB47" s="170" t="s">
        <v>271</v>
      </c>
      <c r="CC47" s="156"/>
      <c r="CD47" s="126">
        <v>0</v>
      </c>
      <c r="CE47" s="131" t="s">
        <v>0</v>
      </c>
      <c r="CF47" s="126">
        <v>2</v>
      </c>
      <c r="CG47" s="186" t="s">
        <v>272</v>
      </c>
      <c r="CH47" s="187" t="s">
        <v>260</v>
      </c>
      <c r="CI47" s="156"/>
      <c r="CJ47" s="126">
        <v>1</v>
      </c>
      <c r="CK47" s="131" t="s">
        <v>0</v>
      </c>
      <c r="CL47" s="126">
        <v>2</v>
      </c>
      <c r="CM47" s="186" t="s">
        <v>273</v>
      </c>
      <c r="CN47" s="187" t="s">
        <v>270</v>
      </c>
      <c r="CO47" s="156"/>
      <c r="CP47" s="126">
        <v>1</v>
      </c>
      <c r="CQ47" s="131" t="s">
        <v>0</v>
      </c>
      <c r="CR47" s="126">
        <v>1</v>
      </c>
      <c r="CS47" s="186" t="s">
        <v>271</v>
      </c>
      <c r="CT47" s="187" t="s">
        <v>269</v>
      </c>
      <c r="CU47" s="156"/>
      <c r="CV47" s="126">
        <v>2</v>
      </c>
      <c r="CW47" s="131" t="s">
        <v>0</v>
      </c>
      <c r="CX47" s="126">
        <v>0</v>
      </c>
      <c r="CY47" s="186" t="s">
        <v>271</v>
      </c>
      <c r="CZ47" s="187" t="s">
        <v>271</v>
      </c>
      <c r="DA47" s="156"/>
      <c r="DB47" s="126">
        <v>1</v>
      </c>
      <c r="DC47" s="131" t="s">
        <v>0</v>
      </c>
      <c r="DD47" s="126">
        <v>3</v>
      </c>
      <c r="DE47" s="186" t="s">
        <v>270</v>
      </c>
      <c r="DF47" s="187" t="s">
        <v>270</v>
      </c>
      <c r="DG47" s="156"/>
      <c r="DH47" s="126">
        <v>1</v>
      </c>
      <c r="DI47" s="131" t="s">
        <v>0</v>
      </c>
      <c r="DJ47" s="126">
        <v>1</v>
      </c>
      <c r="DK47" s="186" t="s">
        <v>271</v>
      </c>
      <c r="DL47" s="187" t="s">
        <v>255</v>
      </c>
      <c r="DM47" s="156"/>
      <c r="DN47" s="126">
        <v>4</v>
      </c>
      <c r="DO47" s="131" t="s">
        <v>0</v>
      </c>
      <c r="DP47" s="126">
        <v>0</v>
      </c>
      <c r="DQ47" s="186" t="s">
        <v>271</v>
      </c>
      <c r="DR47" s="187" t="s">
        <v>271</v>
      </c>
      <c r="DS47" s="156"/>
      <c r="DT47" s="126">
        <v>1</v>
      </c>
      <c r="DU47" s="131" t="s">
        <v>0</v>
      </c>
      <c r="DV47" s="126">
        <v>1</v>
      </c>
      <c r="DW47" s="186" t="s">
        <v>271</v>
      </c>
      <c r="DX47" s="187" t="s">
        <v>270</v>
      </c>
      <c r="DY47" s="156"/>
      <c r="DZ47" s="126">
        <v>1</v>
      </c>
      <c r="EA47" s="131" t="s">
        <v>0</v>
      </c>
      <c r="EB47" s="126">
        <v>2</v>
      </c>
      <c r="EC47" s="186" t="s">
        <v>273</v>
      </c>
      <c r="ED47" s="187" t="s">
        <v>271</v>
      </c>
      <c r="EE47" s="156"/>
      <c r="EF47" s="126">
        <v>2</v>
      </c>
      <c r="EG47" s="131" t="s">
        <v>0</v>
      </c>
      <c r="EH47" s="126">
        <v>0</v>
      </c>
      <c r="EI47" s="186" t="s">
        <v>274</v>
      </c>
      <c r="EJ47" s="187" t="s">
        <v>268</v>
      </c>
      <c r="EK47" s="156"/>
      <c r="EL47" s="126">
        <v>2</v>
      </c>
      <c r="EM47" s="131" t="s">
        <v>0</v>
      </c>
      <c r="EN47" s="126">
        <v>0</v>
      </c>
      <c r="EO47" s="186" t="s">
        <v>271</v>
      </c>
      <c r="EP47" s="187" t="s">
        <v>257</v>
      </c>
      <c r="EQ47" s="156"/>
      <c r="ER47" s="126"/>
      <c r="ES47" s="131" t="s">
        <v>0</v>
      </c>
      <c r="ET47" s="126"/>
      <c r="EU47" s="186" t="s">
        <v>326</v>
      </c>
      <c r="EV47" s="187" t="s">
        <v>326</v>
      </c>
      <c r="EW47" s="156"/>
      <c r="EX47" s="126">
        <v>0</v>
      </c>
      <c r="EY47" s="131" t="s">
        <v>0</v>
      </c>
      <c r="EZ47" s="126">
        <v>2</v>
      </c>
      <c r="FA47" s="186" t="s">
        <v>271</v>
      </c>
      <c r="FB47" s="187" t="s">
        <v>257</v>
      </c>
      <c r="FC47" s="156"/>
      <c r="FD47" s="126">
        <v>3</v>
      </c>
      <c r="FE47" s="131" t="s">
        <v>0</v>
      </c>
      <c r="FF47" s="126">
        <v>0</v>
      </c>
      <c r="FG47" s="186" t="s">
        <v>271</v>
      </c>
      <c r="FH47" s="187" t="s">
        <v>260</v>
      </c>
      <c r="FI47" s="156"/>
      <c r="FJ47" s="126">
        <v>2</v>
      </c>
      <c r="FK47" s="131" t="s">
        <v>0</v>
      </c>
      <c r="FL47" s="126">
        <v>2</v>
      </c>
      <c r="FM47" s="186" t="s">
        <v>271</v>
      </c>
      <c r="FN47" s="187" t="s">
        <v>273</v>
      </c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326</v>
      </c>
      <c r="NV47" s="187" t="s">
        <v>326</v>
      </c>
      <c r="NW47" s="164"/>
    </row>
    <row r="48" spans="1:387" ht="16.8">
      <c r="A48" s="124">
        <f>IF(B48="","",VLOOKUP(B48,'Registrovaní tipéri'!$A$2:$B$101,2,FALSE))</f>
        <v>74</v>
      </c>
      <c r="B48" s="173" t="s">
        <v>328</v>
      </c>
      <c r="C48" s="125"/>
      <c r="D48" s="171"/>
      <c r="E48" s="176" t="s">
        <v>0</v>
      </c>
      <c r="F48" s="168"/>
      <c r="G48" s="182" t="s">
        <v>326</v>
      </c>
      <c r="H48" s="183" t="s">
        <v>326</v>
      </c>
      <c r="I48" s="25"/>
      <c r="J48" s="188">
        <v>1</v>
      </c>
      <c r="K48" s="188" t="s">
        <v>0</v>
      </c>
      <c r="L48" s="188">
        <v>3</v>
      </c>
      <c r="M48" s="186" t="s">
        <v>326</v>
      </c>
      <c r="N48" s="187" t="s">
        <v>326</v>
      </c>
      <c r="O48" s="149"/>
      <c r="P48" s="126">
        <v>3</v>
      </c>
      <c r="Q48" s="131" t="s">
        <v>0</v>
      </c>
      <c r="R48" s="126">
        <v>2</v>
      </c>
      <c r="S48" s="186" t="s">
        <v>326</v>
      </c>
      <c r="T48" s="187" t="s">
        <v>326</v>
      </c>
      <c r="U48" s="156"/>
      <c r="V48" s="126">
        <v>2</v>
      </c>
      <c r="W48" s="131" t="s">
        <v>0</v>
      </c>
      <c r="X48" s="126">
        <v>2</v>
      </c>
      <c r="Y48" s="186" t="s">
        <v>271</v>
      </c>
      <c r="Z48" s="187" t="s">
        <v>326</v>
      </c>
      <c r="AA48" s="156"/>
      <c r="AB48" s="126"/>
      <c r="AC48" s="131" t="s">
        <v>0</v>
      </c>
      <c r="AD48" s="126"/>
      <c r="AE48" s="186" t="s">
        <v>326</v>
      </c>
      <c r="AF48" s="187" t="s">
        <v>326</v>
      </c>
      <c r="AG48" s="156"/>
      <c r="AH48" s="126"/>
      <c r="AI48" s="131" t="s">
        <v>0</v>
      </c>
      <c r="AJ48" s="126"/>
      <c r="AK48" s="186" t="s">
        <v>326</v>
      </c>
      <c r="AL48" s="187" t="s">
        <v>326</v>
      </c>
      <c r="AM48" s="156"/>
      <c r="AN48" s="126"/>
      <c r="AO48" s="131" t="s">
        <v>0</v>
      </c>
      <c r="AP48" s="126"/>
      <c r="AQ48" s="186" t="s">
        <v>326</v>
      </c>
      <c r="AR48" s="187" t="s">
        <v>326</v>
      </c>
      <c r="AS48" s="156"/>
      <c r="AT48" s="126"/>
      <c r="AU48" s="131" t="s">
        <v>0</v>
      </c>
      <c r="AV48" s="126"/>
      <c r="AW48" s="186" t="s">
        <v>326</v>
      </c>
      <c r="AX48" s="187" t="s">
        <v>326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326</v>
      </c>
      <c r="BJ48" s="187" t="s">
        <v>326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326</v>
      </c>
      <c r="BV48" s="187" t="s">
        <v>326</v>
      </c>
      <c r="BW48" s="156"/>
      <c r="BX48" s="126"/>
      <c r="BY48" s="131" t="s">
        <v>0</v>
      </c>
      <c r="BZ48" s="126"/>
      <c r="CA48" s="186" t="s">
        <v>326</v>
      </c>
      <c r="CB48" s="187" t="s">
        <v>326</v>
      </c>
      <c r="CC48" s="156"/>
      <c r="CD48" s="126"/>
      <c r="CE48" s="131" t="s">
        <v>0</v>
      </c>
      <c r="CF48" s="126"/>
      <c r="CG48" s="186" t="s">
        <v>326</v>
      </c>
      <c r="CH48" s="187" t="s">
        <v>326</v>
      </c>
      <c r="CI48" s="156"/>
      <c r="CJ48" s="126"/>
      <c r="CK48" s="131" t="s">
        <v>0</v>
      </c>
      <c r="CL48" s="126"/>
      <c r="CM48" s="186" t="s">
        <v>326</v>
      </c>
      <c r="CN48" s="187" t="s">
        <v>326</v>
      </c>
      <c r="CO48" s="156"/>
      <c r="CP48" s="126"/>
      <c r="CQ48" s="131" t="s">
        <v>0</v>
      </c>
      <c r="CR48" s="126"/>
      <c r="CS48" s="186" t="s">
        <v>326</v>
      </c>
      <c r="CT48" s="187" t="s">
        <v>326</v>
      </c>
      <c r="CU48" s="156"/>
      <c r="CV48" s="126"/>
      <c r="CW48" s="131" t="s">
        <v>0</v>
      </c>
      <c r="CX48" s="126"/>
      <c r="CY48" s="186" t="s">
        <v>326</v>
      </c>
      <c r="CZ48" s="187" t="s">
        <v>326</v>
      </c>
      <c r="DA48" s="156"/>
      <c r="DB48" s="126"/>
      <c r="DC48" s="131" t="s">
        <v>0</v>
      </c>
      <c r="DD48" s="126"/>
      <c r="DE48" s="186" t="s">
        <v>326</v>
      </c>
      <c r="DF48" s="187" t="s">
        <v>326</v>
      </c>
      <c r="DG48" s="156"/>
      <c r="DH48" s="126"/>
      <c r="DI48" s="131" t="s">
        <v>0</v>
      </c>
      <c r="DJ48" s="126"/>
      <c r="DK48" s="186" t="s">
        <v>326</v>
      </c>
      <c r="DL48" s="187" t="s">
        <v>326</v>
      </c>
      <c r="DM48" s="156"/>
      <c r="DN48" s="126"/>
      <c r="DO48" s="131" t="s">
        <v>0</v>
      </c>
      <c r="DP48" s="126"/>
      <c r="DQ48" s="186" t="s">
        <v>326</v>
      </c>
      <c r="DR48" s="187" t="s">
        <v>326</v>
      </c>
      <c r="DS48" s="156"/>
      <c r="DT48" s="126"/>
      <c r="DU48" s="131" t="s">
        <v>0</v>
      </c>
      <c r="DV48" s="126"/>
      <c r="DW48" s="186" t="s">
        <v>326</v>
      </c>
      <c r="DX48" s="187" t="s">
        <v>326</v>
      </c>
      <c r="DY48" s="156"/>
      <c r="DZ48" s="126"/>
      <c r="EA48" s="131" t="s">
        <v>0</v>
      </c>
      <c r="EB48" s="126"/>
      <c r="EC48" s="186" t="s">
        <v>326</v>
      </c>
      <c r="ED48" s="187" t="s">
        <v>326</v>
      </c>
      <c r="EE48" s="156"/>
      <c r="EF48" s="126"/>
      <c r="EG48" s="131" t="s">
        <v>0</v>
      </c>
      <c r="EH48" s="126"/>
      <c r="EI48" s="186" t="s">
        <v>326</v>
      </c>
      <c r="EJ48" s="187" t="s">
        <v>326</v>
      </c>
      <c r="EK48" s="156"/>
      <c r="EL48" s="126"/>
      <c r="EM48" s="131" t="s">
        <v>0</v>
      </c>
      <c r="EN48" s="126"/>
      <c r="EO48" s="186" t="s">
        <v>326</v>
      </c>
      <c r="EP48" s="187" t="s">
        <v>326</v>
      </c>
      <c r="EQ48" s="156"/>
      <c r="ER48" s="126"/>
      <c r="ES48" s="131" t="s">
        <v>0</v>
      </c>
      <c r="ET48" s="126"/>
      <c r="EU48" s="186" t="s">
        <v>326</v>
      </c>
      <c r="EV48" s="187" t="s">
        <v>326</v>
      </c>
      <c r="EW48" s="156"/>
      <c r="EX48" s="126"/>
      <c r="EY48" s="131" t="s">
        <v>0</v>
      </c>
      <c r="EZ48" s="126"/>
      <c r="FA48" s="186" t="s">
        <v>326</v>
      </c>
      <c r="FB48" s="187" t="s">
        <v>326</v>
      </c>
      <c r="FC48" s="156"/>
      <c r="FD48" s="126"/>
      <c r="FE48" s="131" t="s">
        <v>0</v>
      </c>
      <c r="FF48" s="126"/>
      <c r="FG48" s="186" t="s">
        <v>326</v>
      </c>
      <c r="FH48" s="187" t="s">
        <v>326</v>
      </c>
      <c r="FI48" s="156"/>
      <c r="FJ48" s="126"/>
      <c r="FK48" s="131" t="s">
        <v>0</v>
      </c>
      <c r="FL48" s="126"/>
      <c r="FM48" s="186" t="s">
        <v>326</v>
      </c>
      <c r="FN48" s="187" t="s">
        <v>326</v>
      </c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326</v>
      </c>
      <c r="NV48" s="187" t="s">
        <v>326</v>
      </c>
      <c r="NW48" s="164"/>
    </row>
    <row r="49" spans="1:387" ht="16.8">
      <c r="A49" s="124">
        <f>IF(B49="","",VLOOKUP(B49,'Registrovaní tipéri'!$A$2:$B$101,2,FALSE))</f>
        <v>68</v>
      </c>
      <c r="B49" s="173" t="s">
        <v>320</v>
      </c>
      <c r="C49" s="125"/>
      <c r="D49" s="171">
        <v>1</v>
      </c>
      <c r="E49" s="176" t="s">
        <v>0</v>
      </c>
      <c r="F49" s="168">
        <v>1</v>
      </c>
      <c r="G49" s="185" t="s">
        <v>271</v>
      </c>
      <c r="H49" s="184" t="s">
        <v>260</v>
      </c>
      <c r="I49" s="25"/>
      <c r="J49" s="188"/>
      <c r="K49" s="188" t="s">
        <v>0</v>
      </c>
      <c r="L49" s="188"/>
      <c r="M49" s="186" t="s">
        <v>326</v>
      </c>
      <c r="N49" s="187" t="s">
        <v>326</v>
      </c>
      <c r="O49" s="149"/>
      <c r="P49" s="126"/>
      <c r="Q49" s="131" t="s">
        <v>0</v>
      </c>
      <c r="R49" s="126"/>
      <c r="S49" s="186" t="s">
        <v>326</v>
      </c>
      <c r="T49" s="187" t="s">
        <v>326</v>
      </c>
      <c r="U49" s="156"/>
      <c r="V49" s="126"/>
      <c r="W49" s="131" t="s">
        <v>0</v>
      </c>
      <c r="X49" s="126"/>
      <c r="Y49" s="186" t="s">
        <v>326</v>
      </c>
      <c r="Z49" s="187" t="s">
        <v>326</v>
      </c>
      <c r="AA49" s="156"/>
      <c r="AB49" s="126"/>
      <c r="AC49" s="131" t="s">
        <v>0</v>
      </c>
      <c r="AD49" s="126"/>
      <c r="AE49" s="186" t="s">
        <v>326</v>
      </c>
      <c r="AF49" s="187" t="s">
        <v>326</v>
      </c>
      <c r="AG49" s="156"/>
      <c r="AH49" s="126"/>
      <c r="AI49" s="131" t="s">
        <v>0</v>
      </c>
      <c r="AJ49" s="126"/>
      <c r="AK49" s="186" t="s">
        <v>326</v>
      </c>
      <c r="AL49" s="187" t="s">
        <v>326</v>
      </c>
      <c r="AM49" s="156"/>
      <c r="AN49" s="126"/>
      <c r="AO49" s="131" t="s">
        <v>0</v>
      </c>
      <c r="AP49" s="126"/>
      <c r="AQ49" s="186" t="s">
        <v>326</v>
      </c>
      <c r="AR49" s="187" t="s">
        <v>326</v>
      </c>
      <c r="AS49" s="156"/>
      <c r="AT49" s="126"/>
      <c r="AU49" s="131" t="s">
        <v>0</v>
      </c>
      <c r="AV49" s="126"/>
      <c r="AW49" s="186" t="s">
        <v>326</v>
      </c>
      <c r="AX49" s="187" t="s">
        <v>326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326</v>
      </c>
      <c r="BJ49" s="187" t="s">
        <v>326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326</v>
      </c>
      <c r="BV49" s="187" t="s">
        <v>326</v>
      </c>
      <c r="BW49" s="156"/>
      <c r="BX49" s="126"/>
      <c r="BY49" s="131" t="s">
        <v>0</v>
      </c>
      <c r="BZ49" s="126"/>
      <c r="CA49" s="186" t="s">
        <v>326</v>
      </c>
      <c r="CB49" s="187" t="s">
        <v>326</v>
      </c>
      <c r="CC49" s="156"/>
      <c r="CD49" s="126"/>
      <c r="CE49" s="131" t="s">
        <v>0</v>
      </c>
      <c r="CF49" s="126"/>
      <c r="CG49" s="186" t="s">
        <v>326</v>
      </c>
      <c r="CH49" s="187" t="s">
        <v>326</v>
      </c>
      <c r="CI49" s="156"/>
      <c r="CJ49" s="126"/>
      <c r="CK49" s="131" t="s">
        <v>0</v>
      </c>
      <c r="CL49" s="126"/>
      <c r="CM49" s="186" t="s">
        <v>326</v>
      </c>
      <c r="CN49" s="187" t="s">
        <v>326</v>
      </c>
      <c r="CO49" s="156"/>
      <c r="CP49" s="126"/>
      <c r="CQ49" s="131" t="s">
        <v>0</v>
      </c>
      <c r="CR49" s="126"/>
      <c r="CS49" s="186" t="s">
        <v>326</v>
      </c>
      <c r="CT49" s="187" t="s">
        <v>326</v>
      </c>
      <c r="CU49" s="156"/>
      <c r="CV49" s="126"/>
      <c r="CW49" s="131" t="s">
        <v>0</v>
      </c>
      <c r="CX49" s="126"/>
      <c r="CY49" s="186" t="s">
        <v>326</v>
      </c>
      <c r="CZ49" s="187" t="s">
        <v>326</v>
      </c>
      <c r="DA49" s="156"/>
      <c r="DB49" s="126"/>
      <c r="DC49" s="131" t="s">
        <v>0</v>
      </c>
      <c r="DD49" s="126"/>
      <c r="DE49" s="186" t="s">
        <v>326</v>
      </c>
      <c r="DF49" s="187" t="s">
        <v>326</v>
      </c>
      <c r="DG49" s="156"/>
      <c r="DH49" s="126"/>
      <c r="DI49" s="131" t="s">
        <v>0</v>
      </c>
      <c r="DJ49" s="126"/>
      <c r="DK49" s="186" t="s">
        <v>326</v>
      </c>
      <c r="DL49" s="187" t="s">
        <v>326</v>
      </c>
      <c r="DM49" s="156"/>
      <c r="DN49" s="126"/>
      <c r="DO49" s="131" t="s">
        <v>0</v>
      </c>
      <c r="DP49" s="126"/>
      <c r="DQ49" s="186" t="s">
        <v>326</v>
      </c>
      <c r="DR49" s="187" t="s">
        <v>326</v>
      </c>
      <c r="DS49" s="156"/>
      <c r="DT49" s="126"/>
      <c r="DU49" s="131" t="s">
        <v>0</v>
      </c>
      <c r="DV49" s="126"/>
      <c r="DW49" s="186" t="s">
        <v>326</v>
      </c>
      <c r="DX49" s="187" t="s">
        <v>326</v>
      </c>
      <c r="DY49" s="156"/>
      <c r="DZ49" s="126"/>
      <c r="EA49" s="131" t="s">
        <v>0</v>
      </c>
      <c r="EB49" s="126"/>
      <c r="EC49" s="186" t="s">
        <v>326</v>
      </c>
      <c r="ED49" s="187" t="s">
        <v>326</v>
      </c>
      <c r="EE49" s="156"/>
      <c r="EF49" s="126"/>
      <c r="EG49" s="131" t="s">
        <v>0</v>
      </c>
      <c r="EH49" s="126"/>
      <c r="EI49" s="186" t="s">
        <v>326</v>
      </c>
      <c r="EJ49" s="187" t="s">
        <v>326</v>
      </c>
      <c r="EK49" s="156"/>
      <c r="EL49" s="126"/>
      <c r="EM49" s="131" t="s">
        <v>0</v>
      </c>
      <c r="EN49" s="126"/>
      <c r="EO49" s="186" t="s">
        <v>326</v>
      </c>
      <c r="EP49" s="187" t="s">
        <v>326</v>
      </c>
      <c r="EQ49" s="156"/>
      <c r="ER49" s="126"/>
      <c r="ES49" s="131" t="s">
        <v>0</v>
      </c>
      <c r="ET49" s="126"/>
      <c r="EU49" s="186" t="s">
        <v>326</v>
      </c>
      <c r="EV49" s="187" t="s">
        <v>326</v>
      </c>
      <c r="EW49" s="156"/>
      <c r="EX49" s="126"/>
      <c r="EY49" s="131" t="s">
        <v>0</v>
      </c>
      <c r="EZ49" s="126"/>
      <c r="FA49" s="186" t="s">
        <v>326</v>
      </c>
      <c r="FB49" s="187" t="s">
        <v>326</v>
      </c>
      <c r="FC49" s="156"/>
      <c r="FD49" s="126"/>
      <c r="FE49" s="131" t="s">
        <v>0</v>
      </c>
      <c r="FF49" s="126"/>
      <c r="FG49" s="186" t="s">
        <v>326</v>
      </c>
      <c r="FH49" s="187" t="s">
        <v>326</v>
      </c>
      <c r="FI49" s="156"/>
      <c r="FJ49" s="126"/>
      <c r="FK49" s="131" t="s">
        <v>0</v>
      </c>
      <c r="FL49" s="126"/>
      <c r="FM49" s="186" t="s">
        <v>326</v>
      </c>
      <c r="FN49" s="187" t="s">
        <v>326</v>
      </c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326</v>
      </c>
      <c r="NV49" s="187" t="s">
        <v>326</v>
      </c>
      <c r="NW49" s="164"/>
    </row>
    <row r="50" spans="1:387" ht="16.8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271</v>
      </c>
      <c r="H50" s="184" t="s">
        <v>260</v>
      </c>
      <c r="I50" s="25"/>
      <c r="J50" s="188">
        <v>0</v>
      </c>
      <c r="K50" s="188" t="s">
        <v>0</v>
      </c>
      <c r="L50" s="188">
        <v>4</v>
      </c>
      <c r="M50" s="186" t="s">
        <v>271</v>
      </c>
      <c r="N50" s="187" t="s">
        <v>271</v>
      </c>
      <c r="O50" s="149"/>
      <c r="P50" s="126">
        <v>5</v>
      </c>
      <c r="Q50" s="131" t="s">
        <v>0</v>
      </c>
      <c r="R50" s="126">
        <v>0</v>
      </c>
      <c r="S50" s="186" t="s">
        <v>271</v>
      </c>
      <c r="T50" s="187" t="s">
        <v>260</v>
      </c>
      <c r="U50" s="156"/>
      <c r="V50" s="126">
        <v>0</v>
      </c>
      <c r="W50" s="131" t="s">
        <v>0</v>
      </c>
      <c r="X50" s="126">
        <v>5</v>
      </c>
      <c r="Y50" s="186" t="s">
        <v>271</v>
      </c>
      <c r="Z50" s="187" t="s">
        <v>271</v>
      </c>
      <c r="AA50" s="156"/>
      <c r="AB50" s="126">
        <v>5</v>
      </c>
      <c r="AC50" s="131" t="s">
        <v>0</v>
      </c>
      <c r="AD50" s="126">
        <v>0</v>
      </c>
      <c r="AE50" s="193" t="s">
        <v>271</v>
      </c>
      <c r="AF50" s="194" t="s">
        <v>271</v>
      </c>
      <c r="AG50" s="156"/>
      <c r="AH50" s="126">
        <v>5</v>
      </c>
      <c r="AI50" s="131" t="s">
        <v>0</v>
      </c>
      <c r="AJ50" s="126">
        <v>0</v>
      </c>
      <c r="AK50" s="186" t="s">
        <v>271</v>
      </c>
      <c r="AL50" s="187" t="s">
        <v>271</v>
      </c>
      <c r="AM50" s="156"/>
      <c r="AN50" s="126"/>
      <c r="AO50" s="131" t="s">
        <v>0</v>
      </c>
      <c r="AP50" s="126"/>
      <c r="AQ50" s="186" t="s">
        <v>326</v>
      </c>
      <c r="AR50" s="187" t="s">
        <v>326</v>
      </c>
      <c r="AS50" s="156"/>
      <c r="AT50" s="126">
        <v>0</v>
      </c>
      <c r="AU50" s="131" t="s">
        <v>0</v>
      </c>
      <c r="AV50" s="126">
        <v>2</v>
      </c>
      <c r="AW50" s="186" t="s">
        <v>271</v>
      </c>
      <c r="AX50" s="187" t="s">
        <v>275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271</v>
      </c>
      <c r="BJ50" s="187" t="s">
        <v>271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271</v>
      </c>
      <c r="BV50" s="187" t="s">
        <v>271</v>
      </c>
      <c r="BW50" s="156"/>
      <c r="BX50" s="126">
        <v>5</v>
      </c>
      <c r="BY50" s="131" t="s">
        <v>0</v>
      </c>
      <c r="BZ50" s="126">
        <v>0</v>
      </c>
      <c r="CA50" s="131" t="s">
        <v>271</v>
      </c>
      <c r="CB50" s="170" t="s">
        <v>271</v>
      </c>
      <c r="CC50" s="156"/>
      <c r="CD50" s="126">
        <v>1</v>
      </c>
      <c r="CE50" s="131" t="s">
        <v>0</v>
      </c>
      <c r="CF50" s="126">
        <v>3</v>
      </c>
      <c r="CG50" s="186" t="s">
        <v>271</v>
      </c>
      <c r="CH50" s="187" t="s">
        <v>271</v>
      </c>
      <c r="CI50" s="156"/>
      <c r="CJ50" s="126">
        <v>1</v>
      </c>
      <c r="CK50" s="131" t="s">
        <v>0</v>
      </c>
      <c r="CL50" s="126">
        <v>3</v>
      </c>
      <c r="CM50" s="186" t="s">
        <v>271</v>
      </c>
      <c r="CN50" s="187" t="s">
        <v>271</v>
      </c>
      <c r="CO50" s="156"/>
      <c r="CP50" s="126">
        <v>5</v>
      </c>
      <c r="CQ50" s="131" t="s">
        <v>0</v>
      </c>
      <c r="CR50" s="126">
        <v>2</v>
      </c>
      <c r="CS50" s="186" t="s">
        <v>271</v>
      </c>
      <c r="CT50" s="187" t="s">
        <v>271</v>
      </c>
      <c r="CU50" s="156"/>
      <c r="CV50" s="126">
        <v>4</v>
      </c>
      <c r="CW50" s="131" t="s">
        <v>0</v>
      </c>
      <c r="CX50" s="126">
        <v>0</v>
      </c>
      <c r="CY50" s="186" t="s">
        <v>271</v>
      </c>
      <c r="CZ50" s="187" t="s">
        <v>271</v>
      </c>
      <c r="DA50" s="156"/>
      <c r="DB50" s="126">
        <v>0</v>
      </c>
      <c r="DC50" s="131" t="s">
        <v>0</v>
      </c>
      <c r="DD50" s="126">
        <v>5</v>
      </c>
      <c r="DE50" s="186" t="s">
        <v>271</v>
      </c>
      <c r="DF50" s="187" t="s">
        <v>271</v>
      </c>
      <c r="DG50" s="156"/>
      <c r="DH50" s="126">
        <v>2</v>
      </c>
      <c r="DI50" s="131" t="s">
        <v>0</v>
      </c>
      <c r="DJ50" s="126">
        <v>2</v>
      </c>
      <c r="DK50" s="186" t="s">
        <v>271</v>
      </c>
      <c r="DL50" s="187" t="s">
        <v>270</v>
      </c>
      <c r="DM50" s="156"/>
      <c r="DN50" s="126">
        <v>5</v>
      </c>
      <c r="DO50" s="131" t="s">
        <v>0</v>
      </c>
      <c r="DP50" s="126">
        <v>0</v>
      </c>
      <c r="DQ50" s="186" t="s">
        <v>271</v>
      </c>
      <c r="DR50" s="187" t="s">
        <v>271</v>
      </c>
      <c r="DS50" s="156"/>
      <c r="DT50" s="126">
        <v>5</v>
      </c>
      <c r="DU50" s="131" t="s">
        <v>0</v>
      </c>
      <c r="DV50" s="126">
        <v>2</v>
      </c>
      <c r="DW50" s="186" t="s">
        <v>271</v>
      </c>
      <c r="DX50" s="187" t="s">
        <v>271</v>
      </c>
      <c r="DY50" s="156"/>
      <c r="DZ50" s="126">
        <v>1</v>
      </c>
      <c r="EA50" s="131" t="s">
        <v>0</v>
      </c>
      <c r="EB50" s="126">
        <v>5</v>
      </c>
      <c r="EC50" s="186" t="s">
        <v>271</v>
      </c>
      <c r="ED50" s="187" t="s">
        <v>271</v>
      </c>
      <c r="EE50" s="156"/>
      <c r="EF50" s="126">
        <v>5</v>
      </c>
      <c r="EG50" s="131" t="s">
        <v>0</v>
      </c>
      <c r="EH50" s="126">
        <v>0</v>
      </c>
      <c r="EI50" s="186" t="s">
        <v>370</v>
      </c>
      <c r="EJ50" s="187" t="s">
        <v>268</v>
      </c>
      <c r="EK50" s="156"/>
      <c r="EL50" s="126">
        <v>5</v>
      </c>
      <c r="EM50" s="131" t="s">
        <v>0</v>
      </c>
      <c r="EN50" s="126">
        <v>0</v>
      </c>
      <c r="EO50" s="186" t="s">
        <v>271</v>
      </c>
      <c r="EP50" s="187" t="s">
        <v>271</v>
      </c>
      <c r="EQ50" s="156"/>
      <c r="ER50" s="126">
        <v>1</v>
      </c>
      <c r="ES50" s="131" t="s">
        <v>0</v>
      </c>
      <c r="ET50" s="126">
        <v>3</v>
      </c>
      <c r="EU50" s="186" t="s">
        <v>273</v>
      </c>
      <c r="EV50" s="187" t="s">
        <v>271</v>
      </c>
      <c r="EW50" s="156"/>
      <c r="EX50" s="126">
        <v>0</v>
      </c>
      <c r="EY50" s="131" t="s">
        <v>0</v>
      </c>
      <c r="EZ50" s="126">
        <v>4</v>
      </c>
      <c r="FA50" s="186" t="s">
        <v>271</v>
      </c>
      <c r="FB50" s="187" t="s">
        <v>271</v>
      </c>
      <c r="FC50" s="156"/>
      <c r="FD50" s="126">
        <v>5</v>
      </c>
      <c r="FE50" s="131" t="s">
        <v>0</v>
      </c>
      <c r="FF50" s="126">
        <v>0</v>
      </c>
      <c r="FG50" s="186" t="s">
        <v>271</v>
      </c>
      <c r="FH50" s="187" t="s">
        <v>271</v>
      </c>
      <c r="FI50" s="156"/>
      <c r="FJ50" s="126">
        <v>0</v>
      </c>
      <c r="FK50" s="131" t="s">
        <v>0</v>
      </c>
      <c r="FL50" s="126">
        <v>5</v>
      </c>
      <c r="FM50" s="186" t="s">
        <v>271</v>
      </c>
      <c r="FN50" s="187" t="s">
        <v>271</v>
      </c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326</v>
      </c>
      <c r="NV50" s="187" t="s">
        <v>326</v>
      </c>
      <c r="NW50" s="164"/>
    </row>
    <row r="51" spans="1:387" ht="16.8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326</v>
      </c>
      <c r="H51" s="183" t="s">
        <v>326</v>
      </c>
      <c r="I51" s="25"/>
      <c r="J51" s="188"/>
      <c r="K51" s="188" t="s">
        <v>0</v>
      </c>
      <c r="L51" s="188"/>
      <c r="M51" s="186" t="s">
        <v>326</v>
      </c>
      <c r="N51" s="187" t="s">
        <v>326</v>
      </c>
      <c r="O51" s="149"/>
      <c r="P51" s="168"/>
      <c r="Q51" s="169" t="s">
        <v>0</v>
      </c>
      <c r="R51" s="168"/>
      <c r="S51" s="186" t="s">
        <v>326</v>
      </c>
      <c r="T51" s="187" t="s">
        <v>326</v>
      </c>
      <c r="U51" s="156"/>
      <c r="V51" s="168"/>
      <c r="W51" s="169" t="s">
        <v>0</v>
      </c>
      <c r="X51" s="168"/>
      <c r="Y51" s="186" t="s">
        <v>326</v>
      </c>
      <c r="Z51" s="187" t="s">
        <v>326</v>
      </c>
      <c r="AA51" s="156"/>
      <c r="AB51" s="168"/>
      <c r="AC51" s="169" t="s">
        <v>0</v>
      </c>
      <c r="AD51" s="168"/>
      <c r="AE51" s="186" t="s">
        <v>326</v>
      </c>
      <c r="AF51" s="187" t="s">
        <v>326</v>
      </c>
      <c r="AG51" s="156"/>
      <c r="AH51" s="168"/>
      <c r="AI51" s="169" t="s">
        <v>0</v>
      </c>
      <c r="AJ51" s="168"/>
      <c r="AK51" s="186" t="s">
        <v>326</v>
      </c>
      <c r="AL51" s="187" t="s">
        <v>326</v>
      </c>
      <c r="AM51" s="156"/>
      <c r="AN51" s="168"/>
      <c r="AO51" s="169" t="s">
        <v>0</v>
      </c>
      <c r="AP51" s="168"/>
      <c r="AQ51" s="186" t="s">
        <v>326</v>
      </c>
      <c r="AR51" s="187" t="s">
        <v>326</v>
      </c>
      <c r="AS51" s="156"/>
      <c r="AT51" s="168"/>
      <c r="AU51" s="169" t="s">
        <v>0</v>
      </c>
      <c r="AV51" s="168"/>
      <c r="AW51" s="186" t="s">
        <v>326</v>
      </c>
      <c r="AX51" s="187" t="s">
        <v>326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326</v>
      </c>
      <c r="BJ51" s="187" t="s">
        <v>326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326</v>
      </c>
      <c r="BV51" s="187" t="s">
        <v>326</v>
      </c>
      <c r="BW51" s="156"/>
      <c r="BX51" s="168"/>
      <c r="BY51" s="169" t="s">
        <v>0</v>
      </c>
      <c r="BZ51" s="168"/>
      <c r="CA51" s="186" t="s">
        <v>326</v>
      </c>
      <c r="CB51" s="187" t="s">
        <v>326</v>
      </c>
      <c r="CC51" s="156"/>
      <c r="CD51" s="168"/>
      <c r="CE51" s="169" t="s">
        <v>0</v>
      </c>
      <c r="CF51" s="168"/>
      <c r="CG51" s="186" t="s">
        <v>326</v>
      </c>
      <c r="CH51" s="187" t="s">
        <v>326</v>
      </c>
      <c r="CI51" s="156"/>
      <c r="CJ51" s="168"/>
      <c r="CK51" s="169" t="s">
        <v>0</v>
      </c>
      <c r="CL51" s="168"/>
      <c r="CM51" s="186" t="s">
        <v>326</v>
      </c>
      <c r="CN51" s="187" t="s">
        <v>326</v>
      </c>
      <c r="CO51" s="156"/>
      <c r="CP51" s="168"/>
      <c r="CQ51" s="169" t="s">
        <v>0</v>
      </c>
      <c r="CR51" s="168"/>
      <c r="CS51" s="186" t="s">
        <v>326</v>
      </c>
      <c r="CT51" s="187" t="s">
        <v>326</v>
      </c>
      <c r="CU51" s="156"/>
      <c r="CV51" s="168"/>
      <c r="CW51" s="169" t="s">
        <v>0</v>
      </c>
      <c r="CX51" s="168"/>
      <c r="CY51" s="186" t="s">
        <v>326</v>
      </c>
      <c r="CZ51" s="187" t="s">
        <v>326</v>
      </c>
      <c r="DA51" s="156"/>
      <c r="DB51" s="168"/>
      <c r="DC51" s="169" t="s">
        <v>0</v>
      </c>
      <c r="DD51" s="168"/>
      <c r="DE51" s="186" t="s">
        <v>326</v>
      </c>
      <c r="DF51" s="187" t="s">
        <v>326</v>
      </c>
      <c r="DG51" s="156"/>
      <c r="DH51" s="168"/>
      <c r="DI51" s="169" t="s">
        <v>0</v>
      </c>
      <c r="DJ51" s="168"/>
      <c r="DK51" s="186" t="s">
        <v>326</v>
      </c>
      <c r="DL51" s="187" t="s">
        <v>326</v>
      </c>
      <c r="DM51" s="156"/>
      <c r="DN51" s="168"/>
      <c r="DO51" s="169" t="s">
        <v>0</v>
      </c>
      <c r="DP51" s="168"/>
      <c r="DQ51" s="186" t="s">
        <v>326</v>
      </c>
      <c r="DR51" s="187" t="s">
        <v>326</v>
      </c>
      <c r="DS51" s="156"/>
      <c r="DT51" s="168"/>
      <c r="DU51" s="169" t="s">
        <v>0</v>
      </c>
      <c r="DV51" s="168"/>
      <c r="DW51" s="186" t="s">
        <v>326</v>
      </c>
      <c r="DX51" s="187" t="s">
        <v>326</v>
      </c>
      <c r="DY51" s="156"/>
      <c r="DZ51" s="168"/>
      <c r="EA51" s="169" t="s">
        <v>0</v>
      </c>
      <c r="EB51" s="168"/>
      <c r="EC51" s="186" t="s">
        <v>326</v>
      </c>
      <c r="ED51" s="187" t="s">
        <v>326</v>
      </c>
      <c r="EE51" s="156"/>
      <c r="EF51" s="168"/>
      <c r="EG51" s="169" t="s">
        <v>0</v>
      </c>
      <c r="EH51" s="168"/>
      <c r="EI51" s="186" t="s">
        <v>326</v>
      </c>
      <c r="EJ51" s="187" t="s">
        <v>326</v>
      </c>
      <c r="EK51" s="156"/>
      <c r="EL51" s="168"/>
      <c r="EM51" s="169" t="s">
        <v>0</v>
      </c>
      <c r="EN51" s="168"/>
      <c r="EO51" s="186" t="s">
        <v>326</v>
      </c>
      <c r="EP51" s="187" t="s">
        <v>326</v>
      </c>
      <c r="EQ51" s="156"/>
      <c r="ER51" s="168"/>
      <c r="ES51" s="169" t="s">
        <v>0</v>
      </c>
      <c r="ET51" s="168"/>
      <c r="EU51" s="186" t="s">
        <v>326</v>
      </c>
      <c r="EV51" s="187" t="s">
        <v>326</v>
      </c>
      <c r="EW51" s="156"/>
      <c r="EX51" s="168"/>
      <c r="EY51" s="169" t="s">
        <v>0</v>
      </c>
      <c r="EZ51" s="168"/>
      <c r="FA51" s="186" t="s">
        <v>326</v>
      </c>
      <c r="FB51" s="187" t="s">
        <v>326</v>
      </c>
      <c r="FC51" s="156"/>
      <c r="FD51" s="168"/>
      <c r="FE51" s="169" t="s">
        <v>0</v>
      </c>
      <c r="FF51" s="168"/>
      <c r="FG51" s="186" t="s">
        <v>326</v>
      </c>
      <c r="FH51" s="187" t="s">
        <v>326</v>
      </c>
      <c r="FI51" s="156"/>
      <c r="FJ51" s="168"/>
      <c r="FK51" s="169" t="s">
        <v>0</v>
      </c>
      <c r="FL51" s="168"/>
      <c r="FM51" s="186" t="s">
        <v>326</v>
      </c>
      <c r="FN51" s="187" t="s">
        <v>326</v>
      </c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326</v>
      </c>
      <c r="NV51" s="187" t="s">
        <v>326</v>
      </c>
      <c r="NW51" s="164"/>
    </row>
    <row r="52" spans="1:387" ht="16.8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326</v>
      </c>
      <c r="H52" s="183" t="s">
        <v>326</v>
      </c>
      <c r="I52" s="25"/>
      <c r="J52" s="188">
        <v>1</v>
      </c>
      <c r="K52" s="188" t="s">
        <v>0</v>
      </c>
      <c r="L52" s="188">
        <v>3</v>
      </c>
      <c r="M52" s="186" t="s">
        <v>271</v>
      </c>
      <c r="N52" s="187" t="s">
        <v>260</v>
      </c>
      <c r="O52" s="149"/>
      <c r="P52" s="126">
        <v>2</v>
      </c>
      <c r="Q52" s="131" t="s">
        <v>0</v>
      </c>
      <c r="R52" s="126">
        <v>0</v>
      </c>
      <c r="S52" s="186" t="s">
        <v>271</v>
      </c>
      <c r="T52" s="187" t="s">
        <v>275</v>
      </c>
      <c r="U52" s="156"/>
      <c r="V52" s="126">
        <v>1</v>
      </c>
      <c r="W52" s="131" t="s">
        <v>0</v>
      </c>
      <c r="X52" s="126">
        <v>2</v>
      </c>
      <c r="Y52" s="186" t="s">
        <v>271</v>
      </c>
      <c r="Z52" s="187" t="s">
        <v>275</v>
      </c>
      <c r="AA52" s="156"/>
      <c r="AB52" s="126">
        <v>4</v>
      </c>
      <c r="AC52" s="131" t="s">
        <v>0</v>
      </c>
      <c r="AD52" s="126">
        <v>1</v>
      </c>
      <c r="AE52" s="193" t="s">
        <v>271</v>
      </c>
      <c r="AF52" s="194" t="s">
        <v>275</v>
      </c>
      <c r="AG52" s="156"/>
      <c r="AH52" s="126">
        <v>3</v>
      </c>
      <c r="AI52" s="131" t="s">
        <v>0</v>
      </c>
      <c r="AJ52" s="126">
        <v>0</v>
      </c>
      <c r="AK52" s="186" t="s">
        <v>275</v>
      </c>
      <c r="AL52" s="187" t="s">
        <v>271</v>
      </c>
      <c r="AM52" s="156"/>
      <c r="AN52" s="126">
        <v>0</v>
      </c>
      <c r="AO52" s="131" t="s">
        <v>0</v>
      </c>
      <c r="AP52" s="126">
        <v>2</v>
      </c>
      <c r="AQ52" s="186" t="s">
        <v>275</v>
      </c>
      <c r="AR52" s="187" t="s">
        <v>271</v>
      </c>
      <c r="AS52" s="156"/>
      <c r="AT52" s="126">
        <v>0</v>
      </c>
      <c r="AU52" s="131" t="s">
        <v>0</v>
      </c>
      <c r="AV52" s="126">
        <v>2</v>
      </c>
      <c r="AW52" s="186" t="s">
        <v>271</v>
      </c>
      <c r="AX52" s="187" t="s">
        <v>275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271</v>
      </c>
      <c r="BJ52" s="187" t="s">
        <v>260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271</v>
      </c>
      <c r="BV52" s="187" t="s">
        <v>275</v>
      </c>
      <c r="BW52" s="156"/>
      <c r="BX52" s="126">
        <v>2</v>
      </c>
      <c r="BY52" s="131" t="s">
        <v>0</v>
      </c>
      <c r="BZ52" s="126">
        <v>0</v>
      </c>
      <c r="CA52" s="131" t="s">
        <v>271</v>
      </c>
      <c r="CB52" s="170" t="s">
        <v>260</v>
      </c>
      <c r="CC52" s="156"/>
      <c r="CD52" s="126">
        <v>1</v>
      </c>
      <c r="CE52" s="131" t="s">
        <v>0</v>
      </c>
      <c r="CF52" s="126">
        <v>2</v>
      </c>
      <c r="CG52" s="186" t="s">
        <v>271</v>
      </c>
      <c r="CH52" s="187" t="s">
        <v>260</v>
      </c>
      <c r="CI52" s="156"/>
      <c r="CJ52" s="126">
        <v>0</v>
      </c>
      <c r="CK52" s="131" t="s">
        <v>0</v>
      </c>
      <c r="CL52" s="126">
        <v>2</v>
      </c>
      <c r="CM52" s="186" t="s">
        <v>273</v>
      </c>
      <c r="CN52" s="187" t="s">
        <v>271</v>
      </c>
      <c r="CO52" s="156"/>
      <c r="CP52" s="126">
        <v>2</v>
      </c>
      <c r="CQ52" s="131" t="s">
        <v>0</v>
      </c>
      <c r="CR52" s="126">
        <v>0</v>
      </c>
      <c r="CS52" s="186" t="s">
        <v>271</v>
      </c>
      <c r="CT52" s="187" t="s">
        <v>257</v>
      </c>
      <c r="CU52" s="156"/>
      <c r="CV52" s="126">
        <v>2</v>
      </c>
      <c r="CW52" s="131" t="s">
        <v>0</v>
      </c>
      <c r="CX52" s="126">
        <v>0</v>
      </c>
      <c r="CY52" s="186" t="s">
        <v>271</v>
      </c>
      <c r="CZ52" s="187" t="s">
        <v>263</v>
      </c>
      <c r="DA52" s="156"/>
      <c r="DB52" s="126">
        <v>0</v>
      </c>
      <c r="DC52" s="131" t="s">
        <v>0</v>
      </c>
      <c r="DD52" s="126">
        <v>2</v>
      </c>
      <c r="DE52" s="186" t="s">
        <v>271</v>
      </c>
      <c r="DF52" s="187" t="s">
        <v>260</v>
      </c>
      <c r="DG52" s="156"/>
      <c r="DH52" s="126">
        <v>0</v>
      </c>
      <c r="DI52" s="131" t="s">
        <v>0</v>
      </c>
      <c r="DJ52" s="126">
        <v>2</v>
      </c>
      <c r="DK52" s="186" t="s">
        <v>271</v>
      </c>
      <c r="DL52" s="187" t="s">
        <v>260</v>
      </c>
      <c r="DM52" s="156"/>
      <c r="DN52" s="126">
        <v>3</v>
      </c>
      <c r="DO52" s="131" t="s">
        <v>0</v>
      </c>
      <c r="DP52" s="126">
        <v>0</v>
      </c>
      <c r="DQ52" s="186" t="s">
        <v>273</v>
      </c>
      <c r="DR52" s="187" t="s">
        <v>260</v>
      </c>
      <c r="DS52" s="156"/>
      <c r="DT52" s="126">
        <v>2</v>
      </c>
      <c r="DU52" s="131" t="s">
        <v>0</v>
      </c>
      <c r="DV52" s="126">
        <v>1</v>
      </c>
      <c r="DW52" s="186" t="s">
        <v>271</v>
      </c>
      <c r="DX52" s="187" t="s">
        <v>260</v>
      </c>
      <c r="DY52" s="156"/>
      <c r="DZ52" s="126">
        <v>1</v>
      </c>
      <c r="EA52" s="131" t="s">
        <v>0</v>
      </c>
      <c r="EB52" s="126">
        <v>2</v>
      </c>
      <c r="EC52" s="186" t="s">
        <v>271</v>
      </c>
      <c r="ED52" s="187" t="s">
        <v>260</v>
      </c>
      <c r="EE52" s="156"/>
      <c r="EF52" s="126">
        <v>3</v>
      </c>
      <c r="EG52" s="131" t="s">
        <v>0</v>
      </c>
      <c r="EH52" s="126">
        <v>0</v>
      </c>
      <c r="EI52" s="186" t="s">
        <v>269</v>
      </c>
      <c r="EJ52" s="187" t="s">
        <v>268</v>
      </c>
      <c r="EK52" s="156"/>
      <c r="EL52" s="126"/>
      <c r="EM52" s="131" t="s">
        <v>0</v>
      </c>
      <c r="EN52" s="126"/>
      <c r="EO52" s="186" t="s">
        <v>326</v>
      </c>
      <c r="EP52" s="187" t="s">
        <v>326</v>
      </c>
      <c r="EQ52" s="156"/>
      <c r="ER52" s="126">
        <v>0</v>
      </c>
      <c r="ES52" s="131" t="s">
        <v>0</v>
      </c>
      <c r="ET52" s="126">
        <v>2</v>
      </c>
      <c r="EU52" s="186" t="s">
        <v>271</v>
      </c>
      <c r="EV52" s="187" t="s">
        <v>260</v>
      </c>
      <c r="EW52" s="156"/>
      <c r="EX52" s="126">
        <v>0</v>
      </c>
      <c r="EY52" s="131" t="s">
        <v>0</v>
      </c>
      <c r="EZ52" s="126">
        <v>2</v>
      </c>
      <c r="FA52" s="186" t="s">
        <v>271</v>
      </c>
      <c r="FB52" s="187" t="s">
        <v>257</v>
      </c>
      <c r="FC52" s="156"/>
      <c r="FD52" s="126">
        <v>2</v>
      </c>
      <c r="FE52" s="131" t="s">
        <v>0</v>
      </c>
      <c r="FF52" s="126">
        <v>0</v>
      </c>
      <c r="FG52" s="186" t="s">
        <v>271</v>
      </c>
      <c r="FH52" s="187" t="s">
        <v>260</v>
      </c>
      <c r="FI52" s="156"/>
      <c r="FJ52" s="126">
        <v>1</v>
      </c>
      <c r="FK52" s="131" t="s">
        <v>0</v>
      </c>
      <c r="FL52" s="126">
        <v>2</v>
      </c>
      <c r="FM52" s="186" t="s">
        <v>271</v>
      </c>
      <c r="FN52" s="187" t="s">
        <v>260</v>
      </c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326</v>
      </c>
      <c r="NV52" s="187" t="s">
        <v>326</v>
      </c>
      <c r="NW52" s="164"/>
    </row>
    <row r="53" spans="1:387" ht="16.8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271</v>
      </c>
      <c r="H53" s="175" t="s">
        <v>260</v>
      </c>
      <c r="I53" s="25"/>
      <c r="J53" s="188">
        <v>1</v>
      </c>
      <c r="K53" s="188" t="s">
        <v>0</v>
      </c>
      <c r="L53" s="188">
        <v>3</v>
      </c>
      <c r="M53" s="186" t="s">
        <v>271</v>
      </c>
      <c r="N53" s="187" t="s">
        <v>260</v>
      </c>
      <c r="O53" s="149"/>
      <c r="P53" s="126">
        <v>3</v>
      </c>
      <c r="Q53" s="131" t="s">
        <v>0</v>
      </c>
      <c r="R53" s="126">
        <v>1</v>
      </c>
      <c r="S53" s="186" t="s">
        <v>271</v>
      </c>
      <c r="T53" s="187" t="s">
        <v>260</v>
      </c>
      <c r="U53" s="156"/>
      <c r="V53" s="126">
        <v>1</v>
      </c>
      <c r="W53" s="131" t="s">
        <v>0</v>
      </c>
      <c r="X53" s="126">
        <v>2</v>
      </c>
      <c r="Y53" s="186" t="s">
        <v>271</v>
      </c>
      <c r="Z53" s="187" t="s">
        <v>260</v>
      </c>
      <c r="AA53" s="156"/>
      <c r="AB53" s="126">
        <v>3</v>
      </c>
      <c r="AC53" s="131" t="s">
        <v>0</v>
      </c>
      <c r="AD53" s="126">
        <v>0</v>
      </c>
      <c r="AE53" s="193" t="s">
        <v>271</v>
      </c>
      <c r="AF53" s="194" t="s">
        <v>260</v>
      </c>
      <c r="AG53" s="156"/>
      <c r="AH53" s="126">
        <v>3</v>
      </c>
      <c r="AI53" s="131" t="s">
        <v>0</v>
      </c>
      <c r="AJ53" s="126">
        <v>1</v>
      </c>
      <c r="AK53" s="186" t="s">
        <v>271</v>
      </c>
      <c r="AL53" s="187" t="s">
        <v>260</v>
      </c>
      <c r="AM53" s="156"/>
      <c r="AN53" s="126">
        <v>1</v>
      </c>
      <c r="AO53" s="131" t="s">
        <v>0</v>
      </c>
      <c r="AP53" s="126">
        <v>3</v>
      </c>
      <c r="AQ53" s="186" t="s">
        <v>271</v>
      </c>
      <c r="AR53" s="187" t="s">
        <v>260</v>
      </c>
      <c r="AS53" s="156"/>
      <c r="AT53" s="126">
        <v>1</v>
      </c>
      <c r="AU53" s="131" t="s">
        <v>0</v>
      </c>
      <c r="AV53" s="126">
        <v>2</v>
      </c>
      <c r="AW53" s="186" t="s">
        <v>271</v>
      </c>
      <c r="AX53" s="187" t="s">
        <v>260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271</v>
      </c>
      <c r="BJ53" s="187" t="s">
        <v>260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271</v>
      </c>
      <c r="BV53" s="187" t="s">
        <v>260</v>
      </c>
      <c r="BW53" s="156"/>
      <c r="BX53" s="126">
        <v>3</v>
      </c>
      <c r="BY53" s="131" t="s">
        <v>0</v>
      </c>
      <c r="BZ53" s="126">
        <v>1</v>
      </c>
      <c r="CA53" s="131" t="s">
        <v>271</v>
      </c>
      <c r="CB53" s="170" t="s">
        <v>260</v>
      </c>
      <c r="CC53" s="156"/>
      <c r="CD53" s="126">
        <v>1</v>
      </c>
      <c r="CE53" s="131" t="s">
        <v>0</v>
      </c>
      <c r="CF53" s="126">
        <v>1</v>
      </c>
      <c r="CG53" s="186" t="s">
        <v>271</v>
      </c>
      <c r="CH53" s="187" t="s">
        <v>260</v>
      </c>
      <c r="CI53" s="156"/>
      <c r="CJ53" s="126">
        <v>1</v>
      </c>
      <c r="CK53" s="131" t="s">
        <v>0</v>
      </c>
      <c r="CL53" s="126">
        <v>3</v>
      </c>
      <c r="CM53" s="186" t="s">
        <v>272</v>
      </c>
      <c r="CN53" s="187" t="s">
        <v>255</v>
      </c>
      <c r="CO53" s="156"/>
      <c r="CP53" s="126">
        <v>2</v>
      </c>
      <c r="CQ53" s="131" t="s">
        <v>0</v>
      </c>
      <c r="CR53" s="126">
        <v>1</v>
      </c>
      <c r="CS53" s="186" t="s">
        <v>271</v>
      </c>
      <c r="CT53" s="187" t="s">
        <v>257</v>
      </c>
      <c r="CU53" s="156"/>
      <c r="CV53" s="126">
        <v>3</v>
      </c>
      <c r="CW53" s="131" t="s">
        <v>0</v>
      </c>
      <c r="CX53" s="126">
        <v>1</v>
      </c>
      <c r="CY53" s="186" t="s">
        <v>271</v>
      </c>
      <c r="CZ53" s="187" t="s">
        <v>270</v>
      </c>
      <c r="DA53" s="156"/>
      <c r="DB53" s="126">
        <v>1</v>
      </c>
      <c r="DC53" s="131" t="s">
        <v>0</v>
      </c>
      <c r="DD53" s="126">
        <v>3</v>
      </c>
      <c r="DE53" s="186" t="s">
        <v>271</v>
      </c>
      <c r="DF53" s="187" t="s">
        <v>270</v>
      </c>
      <c r="DG53" s="156"/>
      <c r="DH53" s="126">
        <v>1</v>
      </c>
      <c r="DI53" s="131" t="s">
        <v>0</v>
      </c>
      <c r="DJ53" s="126">
        <v>1</v>
      </c>
      <c r="DK53" s="186" t="s">
        <v>271</v>
      </c>
      <c r="DL53" s="187" t="s">
        <v>260</v>
      </c>
      <c r="DM53" s="156"/>
      <c r="DN53" s="126">
        <v>3</v>
      </c>
      <c r="DO53" s="131" t="s">
        <v>0</v>
      </c>
      <c r="DP53" s="126">
        <v>1</v>
      </c>
      <c r="DQ53" s="186" t="s">
        <v>273</v>
      </c>
      <c r="DR53" s="187" t="s">
        <v>260</v>
      </c>
      <c r="DS53" s="156"/>
      <c r="DT53" s="126">
        <v>2</v>
      </c>
      <c r="DU53" s="131" t="s">
        <v>0</v>
      </c>
      <c r="DV53" s="126">
        <v>2</v>
      </c>
      <c r="DW53" s="186" t="s">
        <v>271</v>
      </c>
      <c r="DX53" s="187" t="s">
        <v>255</v>
      </c>
      <c r="DY53" s="156"/>
      <c r="DZ53" s="126">
        <v>1</v>
      </c>
      <c r="EA53" s="131" t="s">
        <v>0</v>
      </c>
      <c r="EB53" s="126">
        <v>1</v>
      </c>
      <c r="EC53" s="186" t="s">
        <v>271</v>
      </c>
      <c r="ED53" s="187" t="s">
        <v>260</v>
      </c>
      <c r="EE53" s="156"/>
      <c r="EF53" s="126">
        <v>3</v>
      </c>
      <c r="EG53" s="131" t="s">
        <v>0</v>
      </c>
      <c r="EH53" s="126">
        <v>0</v>
      </c>
      <c r="EI53" s="186" t="s">
        <v>274</v>
      </c>
      <c r="EJ53" s="187" t="s">
        <v>255</v>
      </c>
      <c r="EK53" s="156"/>
      <c r="EL53" s="126">
        <v>3</v>
      </c>
      <c r="EM53" s="131" t="s">
        <v>0</v>
      </c>
      <c r="EN53" s="126">
        <v>1</v>
      </c>
      <c r="EO53" s="186" t="s">
        <v>273</v>
      </c>
      <c r="EP53" s="187" t="s">
        <v>260</v>
      </c>
      <c r="EQ53" s="156"/>
      <c r="ER53" s="126">
        <v>1</v>
      </c>
      <c r="ES53" s="131" t="s">
        <v>0</v>
      </c>
      <c r="ET53" s="126">
        <v>1</v>
      </c>
      <c r="EU53" s="186" t="s">
        <v>271</v>
      </c>
      <c r="EV53" s="187" t="s">
        <v>270</v>
      </c>
      <c r="EW53" s="156"/>
      <c r="EX53" s="126">
        <v>1</v>
      </c>
      <c r="EY53" s="131" t="s">
        <v>0</v>
      </c>
      <c r="EZ53" s="126">
        <v>2</v>
      </c>
      <c r="FA53" s="186" t="s">
        <v>273</v>
      </c>
      <c r="FB53" s="187" t="s">
        <v>271</v>
      </c>
      <c r="FC53" s="156"/>
      <c r="FD53" s="126">
        <v>3</v>
      </c>
      <c r="FE53" s="131" t="s">
        <v>0</v>
      </c>
      <c r="FF53" s="126">
        <v>0</v>
      </c>
      <c r="FG53" s="186" t="s">
        <v>273</v>
      </c>
      <c r="FH53" s="187" t="s">
        <v>271</v>
      </c>
      <c r="FI53" s="156"/>
      <c r="FJ53" s="126">
        <v>0</v>
      </c>
      <c r="FK53" s="131" t="s">
        <v>0</v>
      </c>
      <c r="FL53" s="126">
        <v>3</v>
      </c>
      <c r="FM53" s="186" t="s">
        <v>273</v>
      </c>
      <c r="FN53" s="187" t="s">
        <v>260</v>
      </c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326</v>
      </c>
      <c r="NV53" s="187" t="s">
        <v>326</v>
      </c>
      <c r="NW53" s="164"/>
    </row>
    <row r="54" spans="1:387" ht="16.8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326</v>
      </c>
      <c r="H54" s="183" t="s">
        <v>326</v>
      </c>
      <c r="I54" s="25"/>
      <c r="J54" s="188"/>
      <c r="K54" s="188" t="s">
        <v>0</v>
      </c>
      <c r="L54" s="188"/>
      <c r="M54" s="186" t="s">
        <v>326</v>
      </c>
      <c r="N54" s="187" t="s">
        <v>326</v>
      </c>
      <c r="O54" s="149"/>
      <c r="P54" s="126"/>
      <c r="Q54" s="131" t="s">
        <v>0</v>
      </c>
      <c r="R54" s="126"/>
      <c r="S54" s="186" t="s">
        <v>326</v>
      </c>
      <c r="T54" s="187" t="s">
        <v>326</v>
      </c>
      <c r="U54" s="156"/>
      <c r="V54" s="126"/>
      <c r="W54" s="131" t="s">
        <v>0</v>
      </c>
      <c r="X54" s="126"/>
      <c r="Y54" s="186" t="s">
        <v>326</v>
      </c>
      <c r="Z54" s="187" t="s">
        <v>326</v>
      </c>
      <c r="AA54" s="156"/>
      <c r="AB54" s="126"/>
      <c r="AC54" s="131" t="s">
        <v>0</v>
      </c>
      <c r="AD54" s="126"/>
      <c r="AE54" s="186" t="s">
        <v>326</v>
      </c>
      <c r="AF54" s="187" t="s">
        <v>326</v>
      </c>
      <c r="AG54" s="156"/>
      <c r="AH54" s="126"/>
      <c r="AI54" s="131" t="s">
        <v>0</v>
      </c>
      <c r="AJ54" s="126"/>
      <c r="AK54" s="186" t="s">
        <v>326</v>
      </c>
      <c r="AL54" s="187" t="s">
        <v>326</v>
      </c>
      <c r="AM54" s="156"/>
      <c r="AN54" s="126"/>
      <c r="AO54" s="131" t="s">
        <v>0</v>
      </c>
      <c r="AP54" s="126"/>
      <c r="AQ54" s="186" t="s">
        <v>326</v>
      </c>
      <c r="AR54" s="187" t="s">
        <v>326</v>
      </c>
      <c r="AS54" s="156"/>
      <c r="AT54" s="126"/>
      <c r="AU54" s="131" t="s">
        <v>0</v>
      </c>
      <c r="AV54" s="126"/>
      <c r="AW54" s="186" t="s">
        <v>326</v>
      </c>
      <c r="AX54" s="187" t="s">
        <v>326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326</v>
      </c>
      <c r="BJ54" s="187" t="s">
        <v>326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326</v>
      </c>
      <c r="BV54" s="187" t="s">
        <v>326</v>
      </c>
      <c r="BW54" s="156"/>
      <c r="BX54" s="126"/>
      <c r="BY54" s="131" t="s">
        <v>0</v>
      </c>
      <c r="BZ54" s="126"/>
      <c r="CA54" s="186" t="s">
        <v>326</v>
      </c>
      <c r="CB54" s="187" t="s">
        <v>326</v>
      </c>
      <c r="CC54" s="156"/>
      <c r="CD54" s="126"/>
      <c r="CE54" s="131" t="s">
        <v>0</v>
      </c>
      <c r="CF54" s="126"/>
      <c r="CG54" s="186" t="s">
        <v>326</v>
      </c>
      <c r="CH54" s="187" t="s">
        <v>326</v>
      </c>
      <c r="CI54" s="156"/>
      <c r="CJ54" s="126"/>
      <c r="CK54" s="131" t="s">
        <v>0</v>
      </c>
      <c r="CL54" s="126"/>
      <c r="CM54" s="186" t="s">
        <v>326</v>
      </c>
      <c r="CN54" s="187" t="s">
        <v>326</v>
      </c>
      <c r="CO54" s="156"/>
      <c r="CP54" s="126"/>
      <c r="CQ54" s="131" t="s">
        <v>0</v>
      </c>
      <c r="CR54" s="126"/>
      <c r="CS54" s="186" t="s">
        <v>326</v>
      </c>
      <c r="CT54" s="187" t="s">
        <v>326</v>
      </c>
      <c r="CU54" s="156"/>
      <c r="CV54" s="126"/>
      <c r="CW54" s="131" t="s">
        <v>0</v>
      </c>
      <c r="CX54" s="126"/>
      <c r="CY54" s="186" t="s">
        <v>326</v>
      </c>
      <c r="CZ54" s="187" t="s">
        <v>326</v>
      </c>
      <c r="DA54" s="156"/>
      <c r="DB54" s="126"/>
      <c r="DC54" s="131" t="s">
        <v>0</v>
      </c>
      <c r="DD54" s="126"/>
      <c r="DE54" s="186" t="s">
        <v>326</v>
      </c>
      <c r="DF54" s="187" t="s">
        <v>326</v>
      </c>
      <c r="DG54" s="156"/>
      <c r="DH54" s="126"/>
      <c r="DI54" s="131" t="s">
        <v>0</v>
      </c>
      <c r="DJ54" s="126"/>
      <c r="DK54" s="186" t="s">
        <v>326</v>
      </c>
      <c r="DL54" s="187" t="s">
        <v>326</v>
      </c>
      <c r="DM54" s="156"/>
      <c r="DN54" s="126"/>
      <c r="DO54" s="131" t="s">
        <v>0</v>
      </c>
      <c r="DP54" s="126"/>
      <c r="DQ54" s="186" t="s">
        <v>326</v>
      </c>
      <c r="DR54" s="187" t="s">
        <v>326</v>
      </c>
      <c r="DS54" s="156"/>
      <c r="DT54" s="126"/>
      <c r="DU54" s="131" t="s">
        <v>0</v>
      </c>
      <c r="DV54" s="126"/>
      <c r="DW54" s="186" t="s">
        <v>326</v>
      </c>
      <c r="DX54" s="187" t="s">
        <v>326</v>
      </c>
      <c r="DY54" s="156"/>
      <c r="DZ54" s="126"/>
      <c r="EA54" s="131" t="s">
        <v>0</v>
      </c>
      <c r="EB54" s="126"/>
      <c r="EC54" s="186" t="s">
        <v>326</v>
      </c>
      <c r="ED54" s="187" t="s">
        <v>326</v>
      </c>
      <c r="EE54" s="156"/>
      <c r="EF54" s="126"/>
      <c r="EG54" s="131" t="s">
        <v>0</v>
      </c>
      <c r="EH54" s="126"/>
      <c r="EI54" s="186" t="s">
        <v>326</v>
      </c>
      <c r="EJ54" s="187" t="s">
        <v>326</v>
      </c>
      <c r="EK54" s="156"/>
      <c r="EL54" s="126"/>
      <c r="EM54" s="131" t="s">
        <v>0</v>
      </c>
      <c r="EN54" s="126"/>
      <c r="EO54" s="186" t="s">
        <v>326</v>
      </c>
      <c r="EP54" s="187" t="s">
        <v>326</v>
      </c>
      <c r="EQ54" s="156"/>
      <c r="ER54" s="126"/>
      <c r="ES54" s="131" t="s">
        <v>0</v>
      </c>
      <c r="ET54" s="126"/>
      <c r="EU54" s="186" t="s">
        <v>326</v>
      </c>
      <c r="EV54" s="187" t="s">
        <v>326</v>
      </c>
      <c r="EW54" s="156"/>
      <c r="EX54" s="126"/>
      <c r="EY54" s="131" t="s">
        <v>0</v>
      </c>
      <c r="EZ54" s="126"/>
      <c r="FA54" s="186" t="s">
        <v>326</v>
      </c>
      <c r="FB54" s="187" t="s">
        <v>326</v>
      </c>
      <c r="FC54" s="156"/>
      <c r="FD54" s="126"/>
      <c r="FE54" s="131" t="s">
        <v>0</v>
      </c>
      <c r="FF54" s="126"/>
      <c r="FG54" s="186" t="s">
        <v>326</v>
      </c>
      <c r="FH54" s="187" t="s">
        <v>326</v>
      </c>
      <c r="FI54" s="156"/>
      <c r="FJ54" s="126"/>
      <c r="FK54" s="131" t="s">
        <v>0</v>
      </c>
      <c r="FL54" s="126"/>
      <c r="FM54" s="186" t="s">
        <v>326</v>
      </c>
      <c r="FN54" s="187" t="s">
        <v>326</v>
      </c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326</v>
      </c>
      <c r="NV54" s="187" t="s">
        <v>326</v>
      </c>
      <c r="NW54" s="164"/>
    </row>
    <row r="55" spans="1:387" ht="16.8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271</v>
      </c>
      <c r="H55" s="184" t="s">
        <v>260</v>
      </c>
      <c r="I55" s="25"/>
      <c r="J55" s="186">
        <v>1</v>
      </c>
      <c r="K55" s="186" t="s">
        <v>0</v>
      </c>
      <c r="L55" s="186">
        <v>2</v>
      </c>
      <c r="M55" s="186" t="s">
        <v>271</v>
      </c>
      <c r="N55" s="187" t="s">
        <v>260</v>
      </c>
      <c r="O55" s="149"/>
      <c r="P55" s="126">
        <v>2</v>
      </c>
      <c r="Q55" s="131" t="s">
        <v>0</v>
      </c>
      <c r="R55" s="126">
        <v>1</v>
      </c>
      <c r="S55" s="186" t="s">
        <v>271</v>
      </c>
      <c r="T55" s="187" t="s">
        <v>260</v>
      </c>
      <c r="U55" s="156"/>
      <c r="V55" s="126">
        <v>1</v>
      </c>
      <c r="W55" s="131" t="s">
        <v>0</v>
      </c>
      <c r="X55" s="126">
        <v>2</v>
      </c>
      <c r="Y55" s="186" t="s">
        <v>271</v>
      </c>
      <c r="Z55" s="187" t="s">
        <v>260</v>
      </c>
      <c r="AA55" s="156"/>
      <c r="AB55" s="126">
        <v>2</v>
      </c>
      <c r="AC55" s="131" t="s">
        <v>0</v>
      </c>
      <c r="AD55" s="126">
        <v>1</v>
      </c>
      <c r="AE55" s="193" t="s">
        <v>271</v>
      </c>
      <c r="AF55" s="194" t="s">
        <v>260</v>
      </c>
      <c r="AG55" s="156"/>
      <c r="AH55" s="126">
        <v>2</v>
      </c>
      <c r="AI55" s="131" t="s">
        <v>0</v>
      </c>
      <c r="AJ55" s="126">
        <v>1</v>
      </c>
      <c r="AK55" s="186" t="s">
        <v>271</v>
      </c>
      <c r="AL55" s="187" t="s">
        <v>260</v>
      </c>
      <c r="AM55" s="156"/>
      <c r="AN55" s="126">
        <v>1</v>
      </c>
      <c r="AO55" s="131" t="s">
        <v>0</v>
      </c>
      <c r="AP55" s="126">
        <v>2</v>
      </c>
      <c r="AQ55" s="186" t="s">
        <v>271</v>
      </c>
      <c r="AR55" s="187" t="s">
        <v>336</v>
      </c>
      <c r="AS55" s="156"/>
      <c r="AT55" s="126">
        <v>1</v>
      </c>
      <c r="AU55" s="131" t="s">
        <v>0</v>
      </c>
      <c r="AV55" s="126">
        <v>2</v>
      </c>
      <c r="AW55" s="186" t="s">
        <v>271</v>
      </c>
      <c r="AX55" s="187" t="s">
        <v>260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275</v>
      </c>
      <c r="BJ55" s="187" t="s">
        <v>271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275</v>
      </c>
      <c r="BV55" s="187" t="s">
        <v>271</v>
      </c>
      <c r="BW55" s="156"/>
      <c r="BX55" s="126">
        <v>2</v>
      </c>
      <c r="BY55" s="131" t="s">
        <v>0</v>
      </c>
      <c r="BZ55" s="126">
        <v>1</v>
      </c>
      <c r="CA55" s="131" t="s">
        <v>275</v>
      </c>
      <c r="CB55" s="170" t="s">
        <v>271</v>
      </c>
      <c r="CC55" s="156"/>
      <c r="CD55" s="126">
        <v>1</v>
      </c>
      <c r="CE55" s="131" t="s">
        <v>0</v>
      </c>
      <c r="CF55" s="126">
        <v>2</v>
      </c>
      <c r="CG55" s="186" t="s">
        <v>275</v>
      </c>
      <c r="CH55" s="187" t="s">
        <v>271</v>
      </c>
      <c r="CI55" s="156"/>
      <c r="CJ55" s="126">
        <v>1</v>
      </c>
      <c r="CK55" s="131" t="s">
        <v>0</v>
      </c>
      <c r="CL55" s="126">
        <v>2</v>
      </c>
      <c r="CM55" s="186" t="s">
        <v>273</v>
      </c>
      <c r="CN55" s="187" t="s">
        <v>271</v>
      </c>
      <c r="CO55" s="156"/>
      <c r="CP55" s="126">
        <v>2</v>
      </c>
      <c r="CQ55" s="131" t="s">
        <v>0</v>
      </c>
      <c r="CR55" s="126">
        <v>1</v>
      </c>
      <c r="CS55" s="186" t="s">
        <v>315</v>
      </c>
      <c r="CT55" s="187" t="s">
        <v>271</v>
      </c>
      <c r="CU55" s="156"/>
      <c r="CV55" s="126">
        <v>2</v>
      </c>
      <c r="CW55" s="131" t="s">
        <v>0</v>
      </c>
      <c r="CX55" s="126">
        <v>1</v>
      </c>
      <c r="CY55" s="186" t="s">
        <v>271</v>
      </c>
      <c r="CZ55" s="187" t="s">
        <v>257</v>
      </c>
      <c r="DA55" s="156"/>
      <c r="DB55" s="126">
        <v>1</v>
      </c>
      <c r="DC55" s="131" t="s">
        <v>0</v>
      </c>
      <c r="DD55" s="126">
        <v>2</v>
      </c>
      <c r="DE55" s="186" t="s">
        <v>273</v>
      </c>
      <c r="DF55" s="187" t="s">
        <v>271</v>
      </c>
      <c r="DG55" s="156"/>
      <c r="DH55" s="126">
        <v>1</v>
      </c>
      <c r="DI55" s="131" t="s">
        <v>0</v>
      </c>
      <c r="DJ55" s="126">
        <v>2</v>
      </c>
      <c r="DK55" s="186" t="s">
        <v>271</v>
      </c>
      <c r="DL55" s="187" t="s">
        <v>260</v>
      </c>
      <c r="DM55" s="156"/>
      <c r="DN55" s="126">
        <v>2</v>
      </c>
      <c r="DO55" s="131" t="s">
        <v>0</v>
      </c>
      <c r="DP55" s="126">
        <v>1</v>
      </c>
      <c r="DQ55" s="186" t="s">
        <v>271</v>
      </c>
      <c r="DR55" s="187" t="s">
        <v>271</v>
      </c>
      <c r="DS55" s="156"/>
      <c r="DT55" s="126">
        <v>2</v>
      </c>
      <c r="DU55" s="131" t="s">
        <v>0</v>
      </c>
      <c r="DV55" s="126">
        <v>1</v>
      </c>
      <c r="DW55" s="186" t="s">
        <v>271</v>
      </c>
      <c r="DX55" s="187" t="s">
        <v>260</v>
      </c>
      <c r="DY55" s="156"/>
      <c r="DZ55" s="126">
        <v>1</v>
      </c>
      <c r="EA55" s="131" t="s">
        <v>0</v>
      </c>
      <c r="EB55" s="126">
        <v>2</v>
      </c>
      <c r="EC55" s="186" t="s">
        <v>271</v>
      </c>
      <c r="ED55" s="187" t="s">
        <v>260</v>
      </c>
      <c r="EE55" s="156"/>
      <c r="EF55" s="126">
        <v>3</v>
      </c>
      <c r="EG55" s="131" t="s">
        <v>0</v>
      </c>
      <c r="EH55" s="126">
        <v>1</v>
      </c>
      <c r="EI55" s="186" t="s">
        <v>274</v>
      </c>
      <c r="EJ55" s="187" t="s">
        <v>255</v>
      </c>
      <c r="EK55" s="156"/>
      <c r="EL55" s="126">
        <v>2</v>
      </c>
      <c r="EM55" s="131" t="s">
        <v>0</v>
      </c>
      <c r="EN55" s="126">
        <v>1</v>
      </c>
      <c r="EO55" s="186" t="s">
        <v>271</v>
      </c>
      <c r="EP55" s="187" t="s">
        <v>260</v>
      </c>
      <c r="EQ55" s="156"/>
      <c r="ER55" s="126">
        <v>1</v>
      </c>
      <c r="ES55" s="131" t="s">
        <v>0</v>
      </c>
      <c r="ET55" s="126">
        <v>2</v>
      </c>
      <c r="EU55" s="186" t="s">
        <v>271</v>
      </c>
      <c r="EV55" s="187" t="s">
        <v>270</v>
      </c>
      <c r="EW55" s="156"/>
      <c r="EX55" s="126">
        <v>1</v>
      </c>
      <c r="EY55" s="131" t="s">
        <v>0</v>
      </c>
      <c r="EZ55" s="126">
        <v>2</v>
      </c>
      <c r="FA55" s="186" t="s">
        <v>271</v>
      </c>
      <c r="FB55" s="187" t="s">
        <v>257</v>
      </c>
      <c r="FC55" s="156"/>
      <c r="FD55" s="126">
        <v>2</v>
      </c>
      <c r="FE55" s="131" t="s">
        <v>0</v>
      </c>
      <c r="FF55" s="126">
        <v>1</v>
      </c>
      <c r="FG55" s="186" t="s">
        <v>271</v>
      </c>
      <c r="FH55" s="187" t="s">
        <v>271</v>
      </c>
      <c r="FI55" s="156"/>
      <c r="FJ55" s="126">
        <v>1</v>
      </c>
      <c r="FK55" s="131" t="s">
        <v>0</v>
      </c>
      <c r="FL55" s="126">
        <v>2</v>
      </c>
      <c r="FM55" s="186" t="s">
        <v>271</v>
      </c>
      <c r="FN55" s="187" t="s">
        <v>271</v>
      </c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326</v>
      </c>
      <c r="NV55" s="187" t="s">
        <v>326</v>
      </c>
      <c r="NW55" s="164"/>
    </row>
    <row r="56" spans="1:387" ht="16.8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271</v>
      </c>
      <c r="H56" s="175" t="s">
        <v>271</v>
      </c>
      <c r="I56" s="25"/>
      <c r="J56" s="188">
        <v>0</v>
      </c>
      <c r="K56" s="188" t="s">
        <v>0</v>
      </c>
      <c r="L56" s="188">
        <v>2</v>
      </c>
      <c r="M56" s="186" t="s">
        <v>273</v>
      </c>
      <c r="N56" s="187" t="s">
        <v>271</v>
      </c>
      <c r="O56" s="149"/>
      <c r="P56" s="126">
        <v>2</v>
      </c>
      <c r="Q56" s="131" t="s">
        <v>0</v>
      </c>
      <c r="R56" s="126">
        <v>1</v>
      </c>
      <c r="S56" s="186" t="s">
        <v>271</v>
      </c>
      <c r="T56" s="187" t="s">
        <v>257</v>
      </c>
      <c r="U56" s="156"/>
      <c r="V56" s="126">
        <v>1</v>
      </c>
      <c r="W56" s="131" t="s">
        <v>0</v>
      </c>
      <c r="X56" s="126">
        <v>3</v>
      </c>
      <c r="Y56" s="186" t="s">
        <v>271</v>
      </c>
      <c r="Z56" s="187" t="s">
        <v>257</v>
      </c>
      <c r="AA56" s="156"/>
      <c r="AB56" s="126"/>
      <c r="AC56" s="131" t="s">
        <v>0</v>
      </c>
      <c r="AD56" s="126"/>
      <c r="AE56" s="186" t="s">
        <v>326</v>
      </c>
      <c r="AF56" s="187" t="s">
        <v>326</v>
      </c>
      <c r="AG56" s="156"/>
      <c r="AH56" s="126">
        <v>3</v>
      </c>
      <c r="AI56" s="131" t="s">
        <v>0</v>
      </c>
      <c r="AJ56" s="126">
        <v>1</v>
      </c>
      <c r="AK56" s="186" t="s">
        <v>275</v>
      </c>
      <c r="AL56" s="187" t="s">
        <v>271</v>
      </c>
      <c r="AM56" s="156"/>
      <c r="AN56" s="126">
        <v>0</v>
      </c>
      <c r="AO56" s="131" t="s">
        <v>0</v>
      </c>
      <c r="AP56" s="126">
        <v>2</v>
      </c>
      <c r="AQ56" s="186" t="s">
        <v>275</v>
      </c>
      <c r="AR56" s="187" t="s">
        <v>271</v>
      </c>
      <c r="AS56" s="156"/>
      <c r="AT56" s="126">
        <v>1</v>
      </c>
      <c r="AU56" s="131" t="s">
        <v>0</v>
      </c>
      <c r="AV56" s="126">
        <v>1</v>
      </c>
      <c r="AW56" s="186" t="s">
        <v>273</v>
      </c>
      <c r="AX56" s="187" t="s">
        <v>271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341</v>
      </c>
      <c r="BJ56" s="187" t="s">
        <v>342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271</v>
      </c>
      <c r="BV56" s="187" t="s">
        <v>271</v>
      </c>
      <c r="BW56" s="156"/>
      <c r="BX56" s="126">
        <v>2</v>
      </c>
      <c r="BY56" s="131" t="s">
        <v>0</v>
      </c>
      <c r="BZ56" s="126">
        <v>1</v>
      </c>
      <c r="CA56" s="131" t="s">
        <v>271</v>
      </c>
      <c r="CB56" s="170" t="s">
        <v>275</v>
      </c>
      <c r="CC56" s="156"/>
      <c r="CD56" s="126">
        <v>3</v>
      </c>
      <c r="CE56" s="131" t="s">
        <v>0</v>
      </c>
      <c r="CF56" s="126">
        <v>1</v>
      </c>
      <c r="CG56" s="186" t="s">
        <v>345</v>
      </c>
      <c r="CH56" s="187" t="s">
        <v>271</v>
      </c>
      <c r="CI56" s="156"/>
      <c r="CJ56" s="126"/>
      <c r="CK56" s="131" t="s">
        <v>0</v>
      </c>
      <c r="CL56" s="126"/>
      <c r="CM56" s="186" t="s">
        <v>326</v>
      </c>
      <c r="CN56" s="187" t="s">
        <v>326</v>
      </c>
      <c r="CO56" s="156"/>
      <c r="CP56" s="126">
        <v>1</v>
      </c>
      <c r="CQ56" s="131" t="s">
        <v>0</v>
      </c>
      <c r="CR56" s="126">
        <v>3</v>
      </c>
      <c r="CS56" s="186" t="s">
        <v>315</v>
      </c>
      <c r="CT56" s="187" t="s">
        <v>314</v>
      </c>
      <c r="CU56" s="156"/>
      <c r="CV56" s="126">
        <v>2</v>
      </c>
      <c r="CW56" s="131" t="s">
        <v>0</v>
      </c>
      <c r="CX56" s="126">
        <v>1</v>
      </c>
      <c r="CY56" s="186" t="s">
        <v>271</v>
      </c>
      <c r="CZ56" s="187" t="s">
        <v>271</v>
      </c>
      <c r="DA56" s="156"/>
      <c r="DB56" s="126">
        <v>0</v>
      </c>
      <c r="DC56" s="131" t="s">
        <v>0</v>
      </c>
      <c r="DD56" s="126">
        <v>3</v>
      </c>
      <c r="DE56" s="186" t="s">
        <v>270</v>
      </c>
      <c r="DF56" s="187" t="s">
        <v>271</v>
      </c>
      <c r="DG56" s="156"/>
      <c r="DH56" s="126">
        <v>3</v>
      </c>
      <c r="DI56" s="131" t="s">
        <v>0</v>
      </c>
      <c r="DJ56" s="126">
        <v>1</v>
      </c>
      <c r="DK56" s="186" t="s">
        <v>343</v>
      </c>
      <c r="DL56" s="187" t="s">
        <v>271</v>
      </c>
      <c r="DM56" s="156"/>
      <c r="DN56" s="126">
        <v>4</v>
      </c>
      <c r="DO56" s="131" t="s">
        <v>0</v>
      </c>
      <c r="DP56" s="126">
        <v>1</v>
      </c>
      <c r="DQ56" s="186" t="s">
        <v>273</v>
      </c>
      <c r="DR56" s="187" t="s">
        <v>271</v>
      </c>
      <c r="DS56" s="156"/>
      <c r="DT56" s="126"/>
      <c r="DU56" s="131" t="s">
        <v>0</v>
      </c>
      <c r="DV56" s="126"/>
      <c r="DW56" s="186" t="s">
        <v>326</v>
      </c>
      <c r="DX56" s="187" t="s">
        <v>326</v>
      </c>
      <c r="DY56" s="156"/>
      <c r="DZ56" s="126">
        <v>2</v>
      </c>
      <c r="EA56" s="131" t="s">
        <v>0</v>
      </c>
      <c r="EB56" s="126">
        <v>1</v>
      </c>
      <c r="EC56" s="186" t="s">
        <v>368</v>
      </c>
      <c r="ED56" s="187" t="s">
        <v>260</v>
      </c>
      <c r="EE56" s="156"/>
      <c r="EF56" s="126">
        <v>4</v>
      </c>
      <c r="EG56" s="131" t="s">
        <v>0</v>
      </c>
      <c r="EH56" s="126">
        <v>1</v>
      </c>
      <c r="EI56" s="186" t="s">
        <v>270</v>
      </c>
      <c r="EJ56" s="187" t="s">
        <v>274</v>
      </c>
      <c r="EK56" s="156"/>
      <c r="EL56" s="126">
        <v>1</v>
      </c>
      <c r="EM56" s="131" t="s">
        <v>0</v>
      </c>
      <c r="EN56" s="126">
        <v>1</v>
      </c>
      <c r="EO56" s="186" t="s">
        <v>271</v>
      </c>
      <c r="EP56" s="187" t="s">
        <v>271</v>
      </c>
      <c r="EQ56" s="156"/>
      <c r="ER56" s="126">
        <v>2</v>
      </c>
      <c r="ES56" s="131" t="s">
        <v>0</v>
      </c>
      <c r="ET56" s="126">
        <v>3</v>
      </c>
      <c r="EU56" s="186" t="s">
        <v>273</v>
      </c>
      <c r="EV56" s="187" t="s">
        <v>271</v>
      </c>
      <c r="EW56" s="156"/>
      <c r="EX56" s="126">
        <v>2</v>
      </c>
      <c r="EY56" s="131" t="s">
        <v>0</v>
      </c>
      <c r="EZ56" s="126">
        <v>2</v>
      </c>
      <c r="FA56" s="186" t="s">
        <v>271</v>
      </c>
      <c r="FB56" s="187" t="s">
        <v>257</v>
      </c>
      <c r="FC56" s="156"/>
      <c r="FD56" s="126">
        <v>4</v>
      </c>
      <c r="FE56" s="131" t="s">
        <v>0</v>
      </c>
      <c r="FF56" s="126">
        <v>0</v>
      </c>
      <c r="FG56" s="186" t="s">
        <v>258</v>
      </c>
      <c r="FH56" s="187" t="s">
        <v>271</v>
      </c>
      <c r="FI56" s="156"/>
      <c r="FJ56" s="126">
        <v>1</v>
      </c>
      <c r="FK56" s="131" t="s">
        <v>0</v>
      </c>
      <c r="FL56" s="126">
        <v>1</v>
      </c>
      <c r="FM56" s="186" t="s">
        <v>271</v>
      </c>
      <c r="FN56" s="187" t="s">
        <v>273</v>
      </c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326</v>
      </c>
      <c r="NV56" s="187" t="s">
        <v>326</v>
      </c>
      <c r="NW56" s="164"/>
    </row>
    <row r="57" spans="1:387" ht="16.8">
      <c r="A57" s="124">
        <f>IF(B57="","",VLOOKUP(B57,'Registrovaní tipéri'!$A$2:$B$101,2,FALSE))</f>
        <v>73</v>
      </c>
      <c r="B57" s="173" t="s">
        <v>327</v>
      </c>
      <c r="C57" s="125"/>
      <c r="D57" s="171"/>
      <c r="E57" s="176" t="s">
        <v>0</v>
      </c>
      <c r="F57" s="168"/>
      <c r="G57" s="182" t="s">
        <v>326</v>
      </c>
      <c r="H57" s="183" t="s">
        <v>326</v>
      </c>
      <c r="I57" s="25"/>
      <c r="J57" s="188">
        <v>0</v>
      </c>
      <c r="K57" s="188" t="s">
        <v>0</v>
      </c>
      <c r="L57" s="188">
        <v>2</v>
      </c>
      <c r="M57" s="186" t="s">
        <v>271</v>
      </c>
      <c r="N57" s="187" t="s">
        <v>260</v>
      </c>
      <c r="O57" s="149"/>
      <c r="P57" s="126">
        <v>2</v>
      </c>
      <c r="Q57" s="131" t="s">
        <v>0</v>
      </c>
      <c r="R57" s="126">
        <v>0</v>
      </c>
      <c r="S57" s="186" t="s">
        <v>271</v>
      </c>
      <c r="T57" s="187" t="s">
        <v>260</v>
      </c>
      <c r="U57" s="156"/>
      <c r="V57" s="126">
        <v>1</v>
      </c>
      <c r="W57" s="131" t="s">
        <v>0</v>
      </c>
      <c r="X57" s="126">
        <v>3</v>
      </c>
      <c r="Y57" s="186" t="s">
        <v>271</v>
      </c>
      <c r="Z57" s="187" t="s">
        <v>275</v>
      </c>
      <c r="AA57" s="156"/>
      <c r="AB57" s="126">
        <v>2</v>
      </c>
      <c r="AC57" s="131" t="s">
        <v>0</v>
      </c>
      <c r="AD57" s="126">
        <v>0</v>
      </c>
      <c r="AE57" s="193" t="s">
        <v>271</v>
      </c>
      <c r="AF57" s="194" t="s">
        <v>260</v>
      </c>
      <c r="AG57" s="156"/>
      <c r="AH57" s="126">
        <v>2</v>
      </c>
      <c r="AI57" s="131" t="s">
        <v>0</v>
      </c>
      <c r="AJ57" s="126">
        <v>0</v>
      </c>
      <c r="AK57" s="186" t="s">
        <v>271</v>
      </c>
      <c r="AL57" s="187" t="s">
        <v>260</v>
      </c>
      <c r="AM57" s="156"/>
      <c r="AN57" s="126">
        <v>0</v>
      </c>
      <c r="AO57" s="131" t="s">
        <v>0</v>
      </c>
      <c r="AP57" s="126">
        <v>2</v>
      </c>
      <c r="AQ57" s="186" t="s">
        <v>271</v>
      </c>
      <c r="AR57" s="187" t="s">
        <v>260</v>
      </c>
      <c r="AS57" s="156"/>
      <c r="AT57" s="126">
        <v>0</v>
      </c>
      <c r="AU57" s="131" t="s">
        <v>0</v>
      </c>
      <c r="AV57" s="126">
        <v>2</v>
      </c>
      <c r="AW57" s="186" t="s">
        <v>271</v>
      </c>
      <c r="AX57" s="187" t="s">
        <v>275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271</v>
      </c>
      <c r="BJ57" s="187" t="s">
        <v>275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275</v>
      </c>
      <c r="BV57" s="187" t="s">
        <v>260</v>
      </c>
      <c r="BW57" s="156"/>
      <c r="BX57" s="126">
        <v>3</v>
      </c>
      <c r="BY57" s="131" t="s">
        <v>0</v>
      </c>
      <c r="BZ57" s="126">
        <v>0</v>
      </c>
      <c r="CA57" s="131" t="s">
        <v>272</v>
      </c>
      <c r="CB57" s="170" t="s">
        <v>275</v>
      </c>
      <c r="CC57" s="156"/>
      <c r="CD57" s="126">
        <v>1</v>
      </c>
      <c r="CE57" s="131" t="s">
        <v>0</v>
      </c>
      <c r="CF57" s="126">
        <v>2</v>
      </c>
      <c r="CG57" s="186" t="s">
        <v>270</v>
      </c>
      <c r="CH57" s="187" t="s">
        <v>271</v>
      </c>
      <c r="CI57" s="156"/>
      <c r="CJ57" s="126"/>
      <c r="CK57" s="131" t="s">
        <v>0</v>
      </c>
      <c r="CL57" s="126"/>
      <c r="CM57" s="186" t="s">
        <v>326</v>
      </c>
      <c r="CN57" s="187" t="s">
        <v>326</v>
      </c>
      <c r="CO57" s="156"/>
      <c r="CP57" s="126">
        <v>2</v>
      </c>
      <c r="CQ57" s="131" t="s">
        <v>0</v>
      </c>
      <c r="CR57" s="126">
        <v>1</v>
      </c>
      <c r="CS57" s="186" t="s">
        <v>271</v>
      </c>
      <c r="CT57" s="187" t="s">
        <v>270</v>
      </c>
      <c r="CU57" s="156"/>
      <c r="CV57" s="126">
        <v>2</v>
      </c>
      <c r="CW57" s="131" t="s">
        <v>0</v>
      </c>
      <c r="CX57" s="126">
        <v>0</v>
      </c>
      <c r="CY57" s="186" t="s">
        <v>271</v>
      </c>
      <c r="CZ57" s="187" t="s">
        <v>260</v>
      </c>
      <c r="DA57" s="156"/>
      <c r="DB57" s="126"/>
      <c r="DC57" s="131" t="s">
        <v>0</v>
      </c>
      <c r="DD57" s="126"/>
      <c r="DE57" s="186" t="s">
        <v>326</v>
      </c>
      <c r="DF57" s="187" t="s">
        <v>326</v>
      </c>
      <c r="DG57" s="156"/>
      <c r="DH57" s="126">
        <v>2</v>
      </c>
      <c r="DI57" s="131" t="s">
        <v>0</v>
      </c>
      <c r="DJ57" s="126">
        <v>2</v>
      </c>
      <c r="DK57" s="186" t="s">
        <v>271</v>
      </c>
      <c r="DL57" s="187" t="s">
        <v>260</v>
      </c>
      <c r="DM57" s="156"/>
      <c r="DN57" s="126">
        <v>3</v>
      </c>
      <c r="DO57" s="131" t="s">
        <v>0</v>
      </c>
      <c r="DP57" s="126">
        <v>0</v>
      </c>
      <c r="DQ57" s="186" t="s">
        <v>271</v>
      </c>
      <c r="DR57" s="187" t="s">
        <v>260</v>
      </c>
      <c r="DS57" s="156"/>
      <c r="DT57" s="126">
        <v>3</v>
      </c>
      <c r="DU57" s="131" t="s">
        <v>0</v>
      </c>
      <c r="DV57" s="126">
        <v>1</v>
      </c>
      <c r="DW57" s="186" t="s">
        <v>273</v>
      </c>
      <c r="DX57" s="187" t="s">
        <v>271</v>
      </c>
      <c r="DY57" s="156"/>
      <c r="DZ57" s="126"/>
      <c r="EA57" s="131" t="s">
        <v>0</v>
      </c>
      <c r="EB57" s="126"/>
      <c r="EC57" s="186" t="s">
        <v>326</v>
      </c>
      <c r="ED57" s="187" t="s">
        <v>326</v>
      </c>
      <c r="EE57" s="156"/>
      <c r="EF57" s="126">
        <v>3</v>
      </c>
      <c r="EG57" s="131" t="s">
        <v>0</v>
      </c>
      <c r="EH57" s="126">
        <v>1</v>
      </c>
      <c r="EI57" s="186" t="s">
        <v>267</v>
      </c>
      <c r="EJ57" s="187" t="s">
        <v>274</v>
      </c>
      <c r="EK57" s="156"/>
      <c r="EL57" s="126">
        <v>2</v>
      </c>
      <c r="EM57" s="131" t="s">
        <v>0</v>
      </c>
      <c r="EN57" s="126">
        <v>0</v>
      </c>
      <c r="EO57" s="186" t="s">
        <v>273</v>
      </c>
      <c r="EP57" s="187" t="s">
        <v>260</v>
      </c>
      <c r="EQ57" s="156"/>
      <c r="ER57" s="126"/>
      <c r="ES57" s="131" t="s">
        <v>0</v>
      </c>
      <c r="ET57" s="126"/>
      <c r="EU57" s="186" t="s">
        <v>326</v>
      </c>
      <c r="EV57" s="187" t="s">
        <v>326</v>
      </c>
      <c r="EW57" s="156"/>
      <c r="EX57" s="126"/>
      <c r="EY57" s="131" t="s">
        <v>0</v>
      </c>
      <c r="EZ57" s="126"/>
      <c r="FA57" s="186" t="s">
        <v>326</v>
      </c>
      <c r="FB57" s="187" t="s">
        <v>326</v>
      </c>
      <c r="FC57" s="156"/>
      <c r="FD57" s="126">
        <v>2</v>
      </c>
      <c r="FE57" s="131" t="s">
        <v>0</v>
      </c>
      <c r="FF57" s="126">
        <v>0</v>
      </c>
      <c r="FG57" s="186" t="s">
        <v>273</v>
      </c>
      <c r="FH57" s="187" t="s">
        <v>271</v>
      </c>
      <c r="FI57" s="156"/>
      <c r="FJ57" s="126">
        <v>0</v>
      </c>
      <c r="FK57" s="131" t="s">
        <v>0</v>
      </c>
      <c r="FL57" s="126">
        <v>2</v>
      </c>
      <c r="FM57" s="186" t="s">
        <v>273</v>
      </c>
      <c r="FN57" s="187" t="s">
        <v>271</v>
      </c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326</v>
      </c>
      <c r="NV57" s="187" t="s">
        <v>326</v>
      </c>
      <c r="NW57" s="164"/>
    </row>
    <row r="58" spans="1:387" ht="16.8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271</v>
      </c>
      <c r="H58" s="178" t="s">
        <v>260</v>
      </c>
      <c r="I58" s="25"/>
      <c r="J58" s="188">
        <v>1</v>
      </c>
      <c r="K58" s="188" t="s">
        <v>0</v>
      </c>
      <c r="L58" s="188">
        <v>4</v>
      </c>
      <c r="M58" s="186" t="s">
        <v>271</v>
      </c>
      <c r="N58" s="187" t="s">
        <v>260</v>
      </c>
      <c r="O58" s="149"/>
      <c r="P58" s="126">
        <v>3</v>
      </c>
      <c r="Q58" s="131" t="s">
        <v>0</v>
      </c>
      <c r="R58" s="126">
        <v>0</v>
      </c>
      <c r="S58" s="186" t="s">
        <v>271</v>
      </c>
      <c r="T58" s="187" t="s">
        <v>257</v>
      </c>
      <c r="U58" s="156"/>
      <c r="V58" s="126">
        <v>1</v>
      </c>
      <c r="W58" s="131" t="s">
        <v>0</v>
      </c>
      <c r="X58" s="126">
        <v>3</v>
      </c>
      <c r="Y58" s="186" t="s">
        <v>271</v>
      </c>
      <c r="Z58" s="187" t="s">
        <v>260</v>
      </c>
      <c r="AA58" s="156"/>
      <c r="AB58" s="126">
        <v>3</v>
      </c>
      <c r="AC58" s="131" t="s">
        <v>0</v>
      </c>
      <c r="AD58" s="126">
        <v>1</v>
      </c>
      <c r="AE58" s="193" t="s">
        <v>271</v>
      </c>
      <c r="AF58" s="194" t="s">
        <v>260</v>
      </c>
      <c r="AG58" s="156"/>
      <c r="AH58" s="126">
        <v>3</v>
      </c>
      <c r="AI58" s="131" t="s">
        <v>0</v>
      </c>
      <c r="AJ58" s="126">
        <v>1</v>
      </c>
      <c r="AK58" s="186" t="s">
        <v>270</v>
      </c>
      <c r="AL58" s="187" t="s">
        <v>260</v>
      </c>
      <c r="AM58" s="156"/>
      <c r="AN58" s="126">
        <v>1</v>
      </c>
      <c r="AO58" s="131" t="s">
        <v>0</v>
      </c>
      <c r="AP58" s="126">
        <v>3</v>
      </c>
      <c r="AQ58" s="186" t="s">
        <v>271</v>
      </c>
      <c r="AR58" s="187" t="s">
        <v>260</v>
      </c>
      <c r="AS58" s="156"/>
      <c r="AT58" s="126">
        <v>0</v>
      </c>
      <c r="AU58" s="131" t="s">
        <v>0</v>
      </c>
      <c r="AV58" s="126">
        <v>3</v>
      </c>
      <c r="AW58" s="186" t="s">
        <v>275</v>
      </c>
      <c r="AX58" s="187" t="s">
        <v>260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271</v>
      </c>
      <c r="BJ58" s="187" t="s">
        <v>260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271</v>
      </c>
      <c r="BV58" s="187" t="s">
        <v>260</v>
      </c>
      <c r="BW58" s="156"/>
      <c r="BX58" s="126">
        <v>4</v>
      </c>
      <c r="BY58" s="131" t="s">
        <v>0</v>
      </c>
      <c r="BZ58" s="126">
        <v>1</v>
      </c>
      <c r="CA58" s="131" t="s">
        <v>271</v>
      </c>
      <c r="CB58" s="170" t="s">
        <v>260</v>
      </c>
      <c r="CC58" s="156"/>
      <c r="CD58" s="126">
        <v>1</v>
      </c>
      <c r="CE58" s="131" t="s">
        <v>0</v>
      </c>
      <c r="CF58" s="126">
        <v>4</v>
      </c>
      <c r="CG58" s="186" t="s">
        <v>271</v>
      </c>
      <c r="CH58" s="187" t="s">
        <v>260</v>
      </c>
      <c r="CI58" s="156"/>
      <c r="CJ58" s="126">
        <v>1</v>
      </c>
      <c r="CK58" s="131" t="s">
        <v>0</v>
      </c>
      <c r="CL58" s="126">
        <v>3</v>
      </c>
      <c r="CM58" s="186" t="s">
        <v>271</v>
      </c>
      <c r="CN58" s="187" t="s">
        <v>270</v>
      </c>
      <c r="CO58" s="156"/>
      <c r="CP58" s="126">
        <v>1</v>
      </c>
      <c r="CQ58" s="131" t="s">
        <v>0</v>
      </c>
      <c r="CR58" s="126">
        <v>0</v>
      </c>
      <c r="CS58" s="186" t="s">
        <v>253</v>
      </c>
      <c r="CT58" s="187" t="s">
        <v>257</v>
      </c>
      <c r="CU58" s="156"/>
      <c r="CV58" s="126">
        <v>3</v>
      </c>
      <c r="CW58" s="131" t="s">
        <v>0</v>
      </c>
      <c r="CX58" s="126">
        <v>0</v>
      </c>
      <c r="CY58" s="186" t="s">
        <v>271</v>
      </c>
      <c r="CZ58" s="187" t="s">
        <v>270</v>
      </c>
      <c r="DA58" s="156"/>
      <c r="DB58" s="126">
        <v>1</v>
      </c>
      <c r="DC58" s="131" t="s">
        <v>0</v>
      </c>
      <c r="DD58" s="126">
        <v>3</v>
      </c>
      <c r="DE58" s="186" t="s">
        <v>271</v>
      </c>
      <c r="DF58" s="187" t="s">
        <v>260</v>
      </c>
      <c r="DG58" s="156"/>
      <c r="DH58" s="126">
        <v>1</v>
      </c>
      <c r="DI58" s="131" t="s">
        <v>0</v>
      </c>
      <c r="DJ58" s="126">
        <v>2</v>
      </c>
      <c r="DK58" s="186" t="s">
        <v>271</v>
      </c>
      <c r="DL58" s="187" t="s">
        <v>260</v>
      </c>
      <c r="DM58" s="156"/>
      <c r="DN58" s="126">
        <v>3</v>
      </c>
      <c r="DO58" s="131" t="s">
        <v>0</v>
      </c>
      <c r="DP58" s="126">
        <v>1</v>
      </c>
      <c r="DQ58" s="186" t="s">
        <v>271</v>
      </c>
      <c r="DR58" s="187" t="s">
        <v>260</v>
      </c>
      <c r="DS58" s="156"/>
      <c r="DT58" s="126">
        <v>3</v>
      </c>
      <c r="DU58" s="131" t="s">
        <v>0</v>
      </c>
      <c r="DV58" s="126">
        <v>1</v>
      </c>
      <c r="DW58" s="186" t="s">
        <v>270</v>
      </c>
      <c r="DX58" s="187" t="s">
        <v>260</v>
      </c>
      <c r="DY58" s="156"/>
      <c r="DZ58" s="126">
        <v>1</v>
      </c>
      <c r="EA58" s="131" t="s">
        <v>0</v>
      </c>
      <c r="EB58" s="126">
        <v>3</v>
      </c>
      <c r="EC58" s="186" t="s">
        <v>271</v>
      </c>
      <c r="ED58" s="187" t="s">
        <v>271</v>
      </c>
      <c r="EE58" s="156"/>
      <c r="EF58" s="126">
        <v>4</v>
      </c>
      <c r="EG58" s="131" t="s">
        <v>0</v>
      </c>
      <c r="EH58" s="126">
        <v>2</v>
      </c>
      <c r="EI58" s="186" t="s">
        <v>274</v>
      </c>
      <c r="EJ58" s="187" t="s">
        <v>274</v>
      </c>
      <c r="EK58" s="156"/>
      <c r="EL58" s="126">
        <v>4</v>
      </c>
      <c r="EM58" s="131" t="s">
        <v>0</v>
      </c>
      <c r="EN58" s="126">
        <v>0</v>
      </c>
      <c r="EO58" s="186" t="s">
        <v>271</v>
      </c>
      <c r="EP58" s="187" t="s">
        <v>260</v>
      </c>
      <c r="EQ58" s="156"/>
      <c r="ER58" s="126">
        <v>1</v>
      </c>
      <c r="ES58" s="131" t="s">
        <v>0</v>
      </c>
      <c r="ET58" s="126">
        <v>2</v>
      </c>
      <c r="EU58" s="186" t="s">
        <v>271</v>
      </c>
      <c r="EV58" s="187" t="s">
        <v>260</v>
      </c>
      <c r="EW58" s="156"/>
      <c r="EX58" s="126">
        <v>0</v>
      </c>
      <c r="EY58" s="131" t="s">
        <v>0</v>
      </c>
      <c r="EZ58" s="126">
        <v>3</v>
      </c>
      <c r="FA58" s="186" t="s">
        <v>271</v>
      </c>
      <c r="FB58" s="187" t="s">
        <v>271</v>
      </c>
      <c r="FC58" s="156"/>
      <c r="FD58" s="126">
        <v>3</v>
      </c>
      <c r="FE58" s="131" t="s">
        <v>0</v>
      </c>
      <c r="FF58" s="126">
        <v>0</v>
      </c>
      <c r="FG58" s="186" t="s">
        <v>271</v>
      </c>
      <c r="FH58" s="187" t="s">
        <v>271</v>
      </c>
      <c r="FI58" s="156"/>
      <c r="FJ58" s="126">
        <v>1</v>
      </c>
      <c r="FK58" s="131" t="s">
        <v>0</v>
      </c>
      <c r="FL58" s="126">
        <v>4</v>
      </c>
      <c r="FM58" s="186" t="s">
        <v>271</v>
      </c>
      <c r="FN58" s="187" t="s">
        <v>260</v>
      </c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326</v>
      </c>
      <c r="NV58" s="187" t="s">
        <v>326</v>
      </c>
      <c r="NW58" s="164"/>
    </row>
    <row r="59" spans="1:387" ht="16.8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253</v>
      </c>
      <c r="H59" s="175" t="s">
        <v>260</v>
      </c>
      <c r="I59" s="25"/>
      <c r="J59" s="188"/>
      <c r="K59" s="188" t="s">
        <v>0</v>
      </c>
      <c r="L59" s="188"/>
      <c r="M59" s="186" t="s">
        <v>326</v>
      </c>
      <c r="N59" s="187" t="s">
        <v>326</v>
      </c>
      <c r="O59" s="149"/>
      <c r="P59" s="126">
        <v>2</v>
      </c>
      <c r="Q59" s="131" t="s">
        <v>0</v>
      </c>
      <c r="R59" s="126">
        <v>1</v>
      </c>
      <c r="S59" s="186" t="s">
        <v>273</v>
      </c>
      <c r="T59" s="187" t="s">
        <v>275</v>
      </c>
      <c r="U59" s="156"/>
      <c r="V59" s="126">
        <v>1</v>
      </c>
      <c r="W59" s="131" t="s">
        <v>0</v>
      </c>
      <c r="X59" s="126">
        <v>3</v>
      </c>
      <c r="Y59" s="186" t="s">
        <v>271</v>
      </c>
      <c r="Z59" s="187" t="s">
        <v>269</v>
      </c>
      <c r="AA59" s="156"/>
      <c r="AB59" s="126">
        <v>2</v>
      </c>
      <c r="AC59" s="131" t="s">
        <v>0</v>
      </c>
      <c r="AD59" s="126">
        <v>1</v>
      </c>
      <c r="AE59" s="193" t="s">
        <v>275</v>
      </c>
      <c r="AF59" s="194" t="s">
        <v>257</v>
      </c>
      <c r="AG59" s="156"/>
      <c r="AH59" s="126">
        <v>3</v>
      </c>
      <c r="AI59" s="131" t="s">
        <v>0</v>
      </c>
      <c r="AJ59" s="126">
        <v>2</v>
      </c>
      <c r="AK59" s="186" t="s">
        <v>275</v>
      </c>
      <c r="AL59" s="187" t="s">
        <v>260</v>
      </c>
      <c r="AM59" s="156"/>
      <c r="AN59" s="126">
        <v>1</v>
      </c>
      <c r="AO59" s="131" t="s">
        <v>0</v>
      </c>
      <c r="AP59" s="126">
        <v>3</v>
      </c>
      <c r="AQ59" s="186" t="s">
        <v>271</v>
      </c>
      <c r="AR59" s="187" t="s">
        <v>270</v>
      </c>
      <c r="AS59" s="156"/>
      <c r="AT59" s="126">
        <v>1</v>
      </c>
      <c r="AU59" s="131" t="s">
        <v>0</v>
      </c>
      <c r="AV59" s="126">
        <v>2</v>
      </c>
      <c r="AW59" s="186" t="s">
        <v>273</v>
      </c>
      <c r="AX59" s="187" t="s">
        <v>271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271</v>
      </c>
      <c r="BJ59" s="187" t="s">
        <v>260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272</v>
      </c>
      <c r="BV59" s="187" t="s">
        <v>271</v>
      </c>
      <c r="BW59" s="156"/>
      <c r="BX59" s="126">
        <v>1</v>
      </c>
      <c r="BY59" s="131" t="s">
        <v>0</v>
      </c>
      <c r="BZ59" s="126">
        <v>1</v>
      </c>
      <c r="CA59" s="131" t="s">
        <v>272</v>
      </c>
      <c r="CB59" s="170" t="s">
        <v>262</v>
      </c>
      <c r="CC59" s="156"/>
      <c r="CD59" s="126">
        <v>2</v>
      </c>
      <c r="CE59" s="131" t="s">
        <v>0</v>
      </c>
      <c r="CF59" s="126">
        <v>2</v>
      </c>
      <c r="CG59" s="186" t="s">
        <v>270</v>
      </c>
      <c r="CH59" s="187" t="s">
        <v>275</v>
      </c>
      <c r="CI59" s="156"/>
      <c r="CJ59" s="126">
        <v>1</v>
      </c>
      <c r="CK59" s="131" t="s">
        <v>0</v>
      </c>
      <c r="CL59" s="126">
        <v>2</v>
      </c>
      <c r="CM59" s="186" t="s">
        <v>270</v>
      </c>
      <c r="CN59" s="187" t="s">
        <v>272</v>
      </c>
      <c r="CO59" s="156"/>
      <c r="CP59" s="126">
        <v>2</v>
      </c>
      <c r="CQ59" s="131" t="s">
        <v>0</v>
      </c>
      <c r="CR59" s="126">
        <v>2</v>
      </c>
      <c r="CS59" s="186" t="s">
        <v>271</v>
      </c>
      <c r="CT59" s="187" t="s">
        <v>260</v>
      </c>
      <c r="CU59" s="156"/>
      <c r="CV59" s="126">
        <v>3</v>
      </c>
      <c r="CW59" s="131" t="s">
        <v>0</v>
      </c>
      <c r="CX59" s="126">
        <v>1</v>
      </c>
      <c r="CY59" s="186" t="s">
        <v>271</v>
      </c>
      <c r="CZ59" s="187" t="s">
        <v>260</v>
      </c>
      <c r="DA59" s="156"/>
      <c r="DB59" s="126">
        <v>1</v>
      </c>
      <c r="DC59" s="131" t="s">
        <v>0</v>
      </c>
      <c r="DD59" s="126">
        <v>2</v>
      </c>
      <c r="DE59" s="186" t="s">
        <v>273</v>
      </c>
      <c r="DF59" s="187" t="s">
        <v>257</v>
      </c>
      <c r="DG59" s="156"/>
      <c r="DH59" s="126">
        <v>1</v>
      </c>
      <c r="DI59" s="131" t="s">
        <v>0</v>
      </c>
      <c r="DJ59" s="126">
        <v>1</v>
      </c>
      <c r="DK59" s="186" t="s">
        <v>271</v>
      </c>
      <c r="DL59" s="187" t="s">
        <v>326</v>
      </c>
      <c r="DM59" s="156"/>
      <c r="DN59" s="126">
        <v>3</v>
      </c>
      <c r="DO59" s="131" t="s">
        <v>0</v>
      </c>
      <c r="DP59" s="126">
        <v>1</v>
      </c>
      <c r="DQ59" s="186" t="s">
        <v>273</v>
      </c>
      <c r="DR59" s="187" t="s">
        <v>271</v>
      </c>
      <c r="DS59" s="156"/>
      <c r="DT59" s="126"/>
      <c r="DU59" s="131" t="s">
        <v>0</v>
      </c>
      <c r="DV59" s="126"/>
      <c r="DW59" s="186" t="s">
        <v>326</v>
      </c>
      <c r="DX59" s="187" t="s">
        <v>326</v>
      </c>
      <c r="DY59" s="156"/>
      <c r="DZ59" s="126">
        <v>1</v>
      </c>
      <c r="EA59" s="131" t="s">
        <v>0</v>
      </c>
      <c r="EB59" s="126">
        <v>2</v>
      </c>
      <c r="EC59" s="186" t="s">
        <v>262</v>
      </c>
      <c r="ED59" s="187" t="s">
        <v>260</v>
      </c>
      <c r="EE59" s="156"/>
      <c r="EF59" s="126">
        <v>2</v>
      </c>
      <c r="EG59" s="131" t="s">
        <v>0</v>
      </c>
      <c r="EH59" s="126">
        <v>0</v>
      </c>
      <c r="EI59" s="186" t="s">
        <v>267</v>
      </c>
      <c r="EJ59" s="187" t="s">
        <v>268</v>
      </c>
      <c r="EK59" s="156"/>
      <c r="EL59" s="126">
        <v>3</v>
      </c>
      <c r="EM59" s="131" t="s">
        <v>0</v>
      </c>
      <c r="EN59" s="126">
        <v>0</v>
      </c>
      <c r="EO59" s="186" t="s">
        <v>273</v>
      </c>
      <c r="EP59" s="187" t="s">
        <v>271</v>
      </c>
      <c r="EQ59" s="156"/>
      <c r="ER59" s="126">
        <v>1</v>
      </c>
      <c r="ES59" s="131" t="s">
        <v>0</v>
      </c>
      <c r="ET59" s="126">
        <v>1</v>
      </c>
      <c r="EU59" s="186" t="s">
        <v>273</v>
      </c>
      <c r="EV59" s="187" t="s">
        <v>270</v>
      </c>
      <c r="EW59" s="156"/>
      <c r="EX59" s="126"/>
      <c r="EY59" s="131" t="s">
        <v>0</v>
      </c>
      <c r="EZ59" s="126"/>
      <c r="FA59" s="186" t="s">
        <v>326</v>
      </c>
      <c r="FB59" s="187" t="s">
        <v>326</v>
      </c>
      <c r="FC59" s="156"/>
      <c r="FD59" s="126"/>
      <c r="FE59" s="131" t="s">
        <v>0</v>
      </c>
      <c r="FF59" s="126"/>
      <c r="FG59" s="186" t="s">
        <v>326</v>
      </c>
      <c r="FH59" s="187" t="s">
        <v>326</v>
      </c>
      <c r="FI59" s="156"/>
      <c r="FJ59" s="126"/>
      <c r="FK59" s="131" t="s">
        <v>0</v>
      </c>
      <c r="FL59" s="126"/>
      <c r="FM59" s="186" t="s">
        <v>326</v>
      </c>
      <c r="FN59" s="187" t="s">
        <v>326</v>
      </c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326</v>
      </c>
      <c r="NV59" s="187" t="s">
        <v>326</v>
      </c>
      <c r="NW59" s="164"/>
    </row>
    <row r="60" spans="1:387" ht="16.8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271</v>
      </c>
      <c r="H60" s="178" t="s">
        <v>260</v>
      </c>
      <c r="I60" s="25"/>
      <c r="J60" s="188">
        <v>1</v>
      </c>
      <c r="K60" s="188" t="s">
        <v>0</v>
      </c>
      <c r="L60" s="188">
        <v>4</v>
      </c>
      <c r="M60" s="186" t="s">
        <v>271</v>
      </c>
      <c r="N60" s="187" t="s">
        <v>260</v>
      </c>
      <c r="O60" s="149"/>
      <c r="P60" s="126">
        <v>4</v>
      </c>
      <c r="Q60" s="131" t="s">
        <v>0</v>
      </c>
      <c r="R60" s="126">
        <v>0</v>
      </c>
      <c r="S60" s="186" t="s">
        <v>271</v>
      </c>
      <c r="T60" s="187" t="s">
        <v>260</v>
      </c>
      <c r="U60" s="156"/>
      <c r="V60" s="126">
        <v>1</v>
      </c>
      <c r="W60" s="131" t="s">
        <v>0</v>
      </c>
      <c r="X60" s="126">
        <v>2</v>
      </c>
      <c r="Y60" s="186" t="s">
        <v>271</v>
      </c>
      <c r="Z60" s="187" t="s">
        <v>260</v>
      </c>
      <c r="AA60" s="156"/>
      <c r="AB60" s="126">
        <v>2</v>
      </c>
      <c r="AC60" s="131" t="s">
        <v>0</v>
      </c>
      <c r="AD60" s="126">
        <v>0</v>
      </c>
      <c r="AE60" s="193" t="s">
        <v>275</v>
      </c>
      <c r="AF60" s="194" t="s">
        <v>271</v>
      </c>
      <c r="AG60" s="156"/>
      <c r="AH60" s="126">
        <v>2</v>
      </c>
      <c r="AI60" s="131" t="s">
        <v>0</v>
      </c>
      <c r="AJ60" s="126">
        <v>0</v>
      </c>
      <c r="AK60" s="186" t="s">
        <v>271</v>
      </c>
      <c r="AL60" s="187" t="s">
        <v>260</v>
      </c>
      <c r="AM60" s="156"/>
      <c r="AN60" s="126"/>
      <c r="AO60" s="131" t="s">
        <v>0</v>
      </c>
      <c r="AP60" s="126"/>
      <c r="AQ60" s="186" t="s">
        <v>326</v>
      </c>
      <c r="AR60" s="187" t="s">
        <v>326</v>
      </c>
      <c r="AS60" s="156"/>
      <c r="AT60" s="126">
        <v>1</v>
      </c>
      <c r="AU60" s="131" t="s">
        <v>0</v>
      </c>
      <c r="AV60" s="126">
        <v>2</v>
      </c>
      <c r="AW60" s="186" t="s">
        <v>273</v>
      </c>
      <c r="AX60" s="187" t="s">
        <v>271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326</v>
      </c>
      <c r="BJ60" s="187" t="s">
        <v>326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272</v>
      </c>
      <c r="BV60" s="187" t="s">
        <v>260</v>
      </c>
      <c r="BW60" s="156"/>
      <c r="BX60" s="126">
        <v>2</v>
      </c>
      <c r="BY60" s="131" t="s">
        <v>0</v>
      </c>
      <c r="BZ60" s="126">
        <v>1</v>
      </c>
      <c r="CA60" s="131" t="s">
        <v>272</v>
      </c>
      <c r="CB60" s="170" t="s">
        <v>275</v>
      </c>
      <c r="CC60" s="156"/>
      <c r="CD60" s="126"/>
      <c r="CE60" s="131" t="s">
        <v>0</v>
      </c>
      <c r="CF60" s="126"/>
      <c r="CG60" s="186" t="s">
        <v>326</v>
      </c>
      <c r="CH60" s="187" t="s">
        <v>326</v>
      </c>
      <c r="CI60" s="156"/>
      <c r="CJ60" s="126">
        <v>1</v>
      </c>
      <c r="CK60" s="131" t="s">
        <v>0</v>
      </c>
      <c r="CL60" s="126">
        <v>2</v>
      </c>
      <c r="CM60" s="186" t="s">
        <v>271</v>
      </c>
      <c r="CN60" s="187" t="s">
        <v>270</v>
      </c>
      <c r="CO60" s="156"/>
      <c r="CP60" s="126"/>
      <c r="CQ60" s="131" t="s">
        <v>0</v>
      </c>
      <c r="CR60" s="126"/>
      <c r="CS60" s="186" t="s">
        <v>326</v>
      </c>
      <c r="CT60" s="187" t="s">
        <v>326</v>
      </c>
      <c r="CU60" s="156"/>
      <c r="CV60" s="126"/>
      <c r="CW60" s="131" t="s">
        <v>0</v>
      </c>
      <c r="CX60" s="126"/>
      <c r="CY60" s="186" t="s">
        <v>326</v>
      </c>
      <c r="CZ60" s="187" t="s">
        <v>326</v>
      </c>
      <c r="DA60" s="156"/>
      <c r="DB60" s="126"/>
      <c r="DC60" s="131" t="s">
        <v>0</v>
      </c>
      <c r="DD60" s="126"/>
      <c r="DE60" s="186" t="s">
        <v>326</v>
      </c>
      <c r="DF60" s="187" t="s">
        <v>326</v>
      </c>
      <c r="DG60" s="156"/>
      <c r="DH60" s="126"/>
      <c r="DI60" s="131" t="s">
        <v>0</v>
      </c>
      <c r="DJ60" s="126"/>
      <c r="DK60" s="186" t="s">
        <v>326</v>
      </c>
      <c r="DL60" s="187" t="s">
        <v>326</v>
      </c>
      <c r="DM60" s="156"/>
      <c r="DN60" s="126">
        <v>3</v>
      </c>
      <c r="DO60" s="131" t="s">
        <v>0</v>
      </c>
      <c r="DP60" s="126">
        <v>1</v>
      </c>
      <c r="DQ60" s="186" t="s">
        <v>271</v>
      </c>
      <c r="DR60" s="187" t="s">
        <v>270</v>
      </c>
      <c r="DS60" s="156"/>
      <c r="DT60" s="126"/>
      <c r="DU60" s="131" t="s">
        <v>0</v>
      </c>
      <c r="DV60" s="126"/>
      <c r="DW60" s="186" t="s">
        <v>326</v>
      </c>
      <c r="DX60" s="187" t="s">
        <v>326</v>
      </c>
      <c r="DY60" s="156"/>
      <c r="DZ60" s="126">
        <v>0</v>
      </c>
      <c r="EA60" s="131" t="s">
        <v>0</v>
      </c>
      <c r="EB60" s="126">
        <v>4</v>
      </c>
      <c r="EC60" s="186" t="s">
        <v>273</v>
      </c>
      <c r="ED60" s="187" t="s">
        <v>270</v>
      </c>
      <c r="EE60" s="156"/>
      <c r="EF60" s="126"/>
      <c r="EG60" s="131" t="s">
        <v>0</v>
      </c>
      <c r="EH60" s="126"/>
      <c r="EI60" s="186" t="s">
        <v>326</v>
      </c>
      <c r="EJ60" s="187" t="s">
        <v>326</v>
      </c>
      <c r="EK60" s="156"/>
      <c r="EL60" s="126"/>
      <c r="EM60" s="131" t="s">
        <v>0</v>
      </c>
      <c r="EN60" s="126"/>
      <c r="EO60" s="186" t="s">
        <v>326</v>
      </c>
      <c r="EP60" s="187" t="s">
        <v>326</v>
      </c>
      <c r="EQ60" s="156"/>
      <c r="ER60" s="126"/>
      <c r="ES60" s="131" t="s">
        <v>0</v>
      </c>
      <c r="ET60" s="126"/>
      <c r="EU60" s="186" t="s">
        <v>326</v>
      </c>
      <c r="EV60" s="187" t="s">
        <v>326</v>
      </c>
      <c r="EW60" s="156"/>
      <c r="EX60" s="126"/>
      <c r="EY60" s="131" t="s">
        <v>0</v>
      </c>
      <c r="EZ60" s="126"/>
      <c r="FA60" s="186" t="s">
        <v>326</v>
      </c>
      <c r="FB60" s="187" t="s">
        <v>326</v>
      </c>
      <c r="FC60" s="156"/>
      <c r="FD60" s="126"/>
      <c r="FE60" s="131" t="s">
        <v>0</v>
      </c>
      <c r="FF60" s="126"/>
      <c r="FG60" s="186" t="s">
        <v>326</v>
      </c>
      <c r="FH60" s="187" t="s">
        <v>326</v>
      </c>
      <c r="FI60" s="156"/>
      <c r="FJ60" s="126"/>
      <c r="FK60" s="131" t="s">
        <v>0</v>
      </c>
      <c r="FL60" s="126"/>
      <c r="FM60" s="186" t="s">
        <v>326</v>
      </c>
      <c r="FN60" s="187" t="s">
        <v>326</v>
      </c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326</v>
      </c>
      <c r="NV60" s="187" t="s">
        <v>326</v>
      </c>
      <c r="NW60" s="164"/>
    </row>
    <row r="61" spans="1:387" ht="16.8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271</v>
      </c>
      <c r="H61" s="184" t="s">
        <v>275</v>
      </c>
      <c r="I61" s="25"/>
      <c r="J61" s="188">
        <v>0</v>
      </c>
      <c r="K61" s="188" t="s">
        <v>0</v>
      </c>
      <c r="L61" s="188">
        <v>3</v>
      </c>
      <c r="M61" s="186" t="s">
        <v>271</v>
      </c>
      <c r="N61" s="187" t="s">
        <v>260</v>
      </c>
      <c r="O61" s="149"/>
      <c r="P61" s="126">
        <v>2</v>
      </c>
      <c r="Q61" s="131" t="s">
        <v>0</v>
      </c>
      <c r="R61" s="126">
        <v>1</v>
      </c>
      <c r="S61" s="186" t="s">
        <v>273</v>
      </c>
      <c r="T61" s="187" t="s">
        <v>257</v>
      </c>
      <c r="U61" s="156"/>
      <c r="V61" s="126">
        <v>0</v>
      </c>
      <c r="W61" s="131" t="s">
        <v>0</v>
      </c>
      <c r="X61" s="126">
        <v>2</v>
      </c>
      <c r="Y61" s="186" t="s">
        <v>271</v>
      </c>
      <c r="Z61" s="187" t="s">
        <v>260</v>
      </c>
      <c r="AA61" s="156"/>
      <c r="AB61" s="126">
        <v>3</v>
      </c>
      <c r="AC61" s="131" t="s">
        <v>0</v>
      </c>
      <c r="AD61" s="126">
        <v>0</v>
      </c>
      <c r="AE61" s="193" t="s">
        <v>271</v>
      </c>
      <c r="AF61" s="194" t="s">
        <v>257</v>
      </c>
      <c r="AG61" s="156"/>
      <c r="AH61" s="126">
        <v>3</v>
      </c>
      <c r="AI61" s="131" t="s">
        <v>0</v>
      </c>
      <c r="AJ61" s="126">
        <v>1</v>
      </c>
      <c r="AK61" s="186" t="s">
        <v>271</v>
      </c>
      <c r="AL61" s="187" t="s">
        <v>270</v>
      </c>
      <c r="AM61" s="156"/>
      <c r="AN61" s="126">
        <v>0</v>
      </c>
      <c r="AO61" s="131" t="s">
        <v>0</v>
      </c>
      <c r="AP61" s="126">
        <v>2</v>
      </c>
      <c r="AQ61" s="186" t="s">
        <v>273</v>
      </c>
      <c r="AR61" s="187" t="s">
        <v>271</v>
      </c>
      <c r="AS61" s="156"/>
      <c r="AT61" s="126">
        <v>1</v>
      </c>
      <c r="AU61" s="131" t="s">
        <v>0</v>
      </c>
      <c r="AV61" s="126">
        <v>2</v>
      </c>
      <c r="AW61" s="186" t="s">
        <v>273</v>
      </c>
      <c r="AX61" s="187" t="s">
        <v>271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273</v>
      </c>
      <c r="BJ61" s="187" t="s">
        <v>260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271</v>
      </c>
      <c r="BV61" s="187" t="s">
        <v>260</v>
      </c>
      <c r="BW61" s="156"/>
      <c r="BX61" s="126">
        <v>3</v>
      </c>
      <c r="BY61" s="131" t="s">
        <v>0</v>
      </c>
      <c r="BZ61" s="126">
        <v>0</v>
      </c>
      <c r="CA61" s="131" t="s">
        <v>271</v>
      </c>
      <c r="CB61" s="170" t="s">
        <v>275</v>
      </c>
      <c r="CC61" s="156"/>
      <c r="CD61" s="126">
        <v>1</v>
      </c>
      <c r="CE61" s="131" t="s">
        <v>0</v>
      </c>
      <c r="CF61" s="126">
        <v>2</v>
      </c>
      <c r="CG61" s="186" t="s">
        <v>272</v>
      </c>
      <c r="CH61" s="187" t="s">
        <v>275</v>
      </c>
      <c r="CI61" s="156"/>
      <c r="CJ61" s="126">
        <v>0</v>
      </c>
      <c r="CK61" s="131" t="s">
        <v>0</v>
      </c>
      <c r="CL61" s="126">
        <v>2</v>
      </c>
      <c r="CM61" s="186" t="s">
        <v>273</v>
      </c>
      <c r="CN61" s="187" t="s">
        <v>271</v>
      </c>
      <c r="CO61" s="156"/>
      <c r="CP61" s="126">
        <v>1</v>
      </c>
      <c r="CQ61" s="131" t="s">
        <v>0</v>
      </c>
      <c r="CR61" s="126">
        <v>3</v>
      </c>
      <c r="CS61" s="186" t="s">
        <v>315</v>
      </c>
      <c r="CT61" s="187" t="s">
        <v>314</v>
      </c>
      <c r="CU61" s="156"/>
      <c r="CV61" s="126">
        <v>2</v>
      </c>
      <c r="CW61" s="131" t="s">
        <v>0</v>
      </c>
      <c r="CX61" s="126">
        <v>0</v>
      </c>
      <c r="CY61" s="186" t="s">
        <v>271</v>
      </c>
      <c r="CZ61" s="187" t="s">
        <v>270</v>
      </c>
      <c r="DA61" s="156"/>
      <c r="DB61" s="126">
        <v>0</v>
      </c>
      <c r="DC61" s="131" t="s">
        <v>0</v>
      </c>
      <c r="DD61" s="126">
        <v>3</v>
      </c>
      <c r="DE61" s="186" t="s">
        <v>273</v>
      </c>
      <c r="DF61" s="187" t="s">
        <v>271</v>
      </c>
      <c r="DG61" s="156"/>
      <c r="DH61" s="126">
        <v>1</v>
      </c>
      <c r="DI61" s="131" t="s">
        <v>0</v>
      </c>
      <c r="DJ61" s="126">
        <v>2</v>
      </c>
      <c r="DK61" s="186" t="s">
        <v>271</v>
      </c>
      <c r="DL61" s="187" t="s">
        <v>270</v>
      </c>
      <c r="DM61" s="156"/>
      <c r="DN61" s="126">
        <v>3</v>
      </c>
      <c r="DO61" s="131" t="s">
        <v>0</v>
      </c>
      <c r="DP61" s="126">
        <v>0</v>
      </c>
      <c r="DQ61" s="186" t="s">
        <v>273</v>
      </c>
      <c r="DR61" s="187" t="s">
        <v>271</v>
      </c>
      <c r="DS61" s="156"/>
      <c r="DT61" s="126">
        <v>2</v>
      </c>
      <c r="DU61" s="131" t="s">
        <v>0</v>
      </c>
      <c r="DV61" s="126">
        <v>1</v>
      </c>
      <c r="DW61" s="186" t="s">
        <v>271</v>
      </c>
      <c r="DX61" s="187" t="s">
        <v>271</v>
      </c>
      <c r="DY61" s="156"/>
      <c r="DZ61" s="126">
        <v>1</v>
      </c>
      <c r="EA61" s="131" t="s">
        <v>0</v>
      </c>
      <c r="EB61" s="126">
        <v>2</v>
      </c>
      <c r="EC61" s="186" t="s">
        <v>273</v>
      </c>
      <c r="ED61" s="187" t="s">
        <v>271</v>
      </c>
      <c r="EE61" s="156"/>
      <c r="EF61" s="126">
        <v>3</v>
      </c>
      <c r="EG61" s="131" t="s">
        <v>0</v>
      </c>
      <c r="EH61" s="126">
        <v>0</v>
      </c>
      <c r="EI61" s="186" t="s">
        <v>270</v>
      </c>
      <c r="EJ61" s="187" t="s">
        <v>255</v>
      </c>
      <c r="EK61" s="156"/>
      <c r="EL61" s="126"/>
      <c r="EM61" s="131" t="s">
        <v>0</v>
      </c>
      <c r="EN61" s="126"/>
      <c r="EO61" s="186" t="s">
        <v>326</v>
      </c>
      <c r="EP61" s="187" t="s">
        <v>326</v>
      </c>
      <c r="EQ61" s="156"/>
      <c r="ER61" s="126">
        <v>1</v>
      </c>
      <c r="ES61" s="131" t="s">
        <v>0</v>
      </c>
      <c r="ET61" s="126">
        <v>2</v>
      </c>
      <c r="EU61" s="186" t="s">
        <v>271</v>
      </c>
      <c r="EV61" s="187" t="s">
        <v>271</v>
      </c>
      <c r="EW61" s="156"/>
      <c r="EX61" s="126">
        <v>0</v>
      </c>
      <c r="EY61" s="131" t="s">
        <v>0</v>
      </c>
      <c r="EZ61" s="126">
        <v>3</v>
      </c>
      <c r="FA61" s="186" t="s">
        <v>273</v>
      </c>
      <c r="FB61" s="187" t="s">
        <v>271</v>
      </c>
      <c r="FC61" s="156"/>
      <c r="FD61" s="126">
        <v>2</v>
      </c>
      <c r="FE61" s="131" t="s">
        <v>0</v>
      </c>
      <c r="FF61" s="126">
        <v>0</v>
      </c>
      <c r="FG61" s="186" t="s">
        <v>273</v>
      </c>
      <c r="FH61" s="187" t="s">
        <v>257</v>
      </c>
      <c r="FI61" s="156"/>
      <c r="FJ61" s="126">
        <v>0</v>
      </c>
      <c r="FK61" s="131" t="s">
        <v>0</v>
      </c>
      <c r="FL61" s="126">
        <v>2</v>
      </c>
      <c r="FM61" s="186" t="s">
        <v>273</v>
      </c>
      <c r="FN61" s="187" t="s">
        <v>260</v>
      </c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326</v>
      </c>
      <c r="NV61" s="187" t="s">
        <v>326</v>
      </c>
      <c r="NW61" s="164"/>
    </row>
    <row r="62" spans="1:387" ht="16.8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253</v>
      </c>
      <c r="H62" s="175" t="s">
        <v>260</v>
      </c>
      <c r="I62" s="25"/>
      <c r="J62" s="188">
        <v>0</v>
      </c>
      <c r="K62" s="188" t="s">
        <v>0</v>
      </c>
      <c r="L62" s="188">
        <v>2</v>
      </c>
      <c r="M62" s="186" t="s">
        <v>270</v>
      </c>
      <c r="N62" s="187" t="s">
        <v>263</v>
      </c>
      <c r="O62" s="149"/>
      <c r="P62" s="126">
        <v>3</v>
      </c>
      <c r="Q62" s="131" t="s">
        <v>0</v>
      </c>
      <c r="R62" s="126">
        <v>1</v>
      </c>
      <c r="S62" s="186" t="s">
        <v>271</v>
      </c>
      <c r="T62" s="187" t="s">
        <v>262</v>
      </c>
      <c r="U62" s="156"/>
      <c r="V62" s="126">
        <v>0</v>
      </c>
      <c r="W62" s="131" t="s">
        <v>0</v>
      </c>
      <c r="X62" s="126">
        <v>1</v>
      </c>
      <c r="Y62" s="186" t="s">
        <v>264</v>
      </c>
      <c r="Z62" s="187" t="s">
        <v>271</v>
      </c>
      <c r="AA62" s="156"/>
      <c r="AB62" s="126">
        <v>3</v>
      </c>
      <c r="AC62" s="131" t="s">
        <v>0</v>
      </c>
      <c r="AD62" s="126">
        <v>1</v>
      </c>
      <c r="AE62" s="193" t="s">
        <v>275</v>
      </c>
      <c r="AF62" s="194" t="s">
        <v>271</v>
      </c>
      <c r="AG62" s="156"/>
      <c r="AH62" s="126">
        <v>4</v>
      </c>
      <c r="AI62" s="131" t="s">
        <v>0</v>
      </c>
      <c r="AJ62" s="126">
        <v>1</v>
      </c>
      <c r="AK62" s="186" t="s">
        <v>275</v>
      </c>
      <c r="AL62" s="187" t="s">
        <v>271</v>
      </c>
      <c r="AM62" s="156"/>
      <c r="AN62" s="126">
        <v>1</v>
      </c>
      <c r="AO62" s="131" t="s">
        <v>0</v>
      </c>
      <c r="AP62" s="126">
        <v>4</v>
      </c>
      <c r="AQ62" s="186" t="s">
        <v>271</v>
      </c>
      <c r="AR62" s="187" t="s">
        <v>271</v>
      </c>
      <c r="AS62" s="156"/>
      <c r="AT62" s="126">
        <v>2</v>
      </c>
      <c r="AU62" s="131" t="s">
        <v>0</v>
      </c>
      <c r="AV62" s="126">
        <v>2</v>
      </c>
      <c r="AW62" s="186" t="s">
        <v>275</v>
      </c>
      <c r="AX62" s="187" t="s">
        <v>271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275</v>
      </c>
      <c r="BJ62" s="187" t="s">
        <v>262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253</v>
      </c>
      <c r="BV62" s="187" t="s">
        <v>260</v>
      </c>
      <c r="BW62" s="156"/>
      <c r="BX62" s="126">
        <v>2</v>
      </c>
      <c r="BY62" s="131" t="s">
        <v>0</v>
      </c>
      <c r="BZ62" s="126">
        <v>1</v>
      </c>
      <c r="CA62" s="131" t="s">
        <v>275</v>
      </c>
      <c r="CB62" s="170" t="s">
        <v>271</v>
      </c>
      <c r="CC62" s="156"/>
      <c r="CD62" s="126">
        <v>2</v>
      </c>
      <c r="CE62" s="131" t="s">
        <v>0</v>
      </c>
      <c r="CF62" s="126">
        <v>2</v>
      </c>
      <c r="CG62" s="186" t="s">
        <v>253</v>
      </c>
      <c r="CH62" s="187" t="s">
        <v>260</v>
      </c>
      <c r="CI62" s="156"/>
      <c r="CJ62" s="126">
        <v>0</v>
      </c>
      <c r="CK62" s="131" t="s">
        <v>0</v>
      </c>
      <c r="CL62" s="126">
        <v>2</v>
      </c>
      <c r="CM62" s="186" t="s">
        <v>271</v>
      </c>
      <c r="CN62" s="187" t="s">
        <v>266</v>
      </c>
      <c r="CO62" s="156"/>
      <c r="CP62" s="126">
        <v>3</v>
      </c>
      <c r="CQ62" s="131" t="s">
        <v>0</v>
      </c>
      <c r="CR62" s="126">
        <v>3</v>
      </c>
      <c r="CS62" s="186" t="s">
        <v>271</v>
      </c>
      <c r="CT62" s="187" t="s">
        <v>314</v>
      </c>
      <c r="CU62" s="156"/>
      <c r="CV62" s="126">
        <v>2</v>
      </c>
      <c r="CW62" s="131" t="s">
        <v>0</v>
      </c>
      <c r="CX62" s="126">
        <v>1</v>
      </c>
      <c r="CY62" s="186" t="s">
        <v>271</v>
      </c>
      <c r="CZ62" s="187" t="s">
        <v>263</v>
      </c>
      <c r="DA62" s="156"/>
      <c r="DB62" s="126">
        <v>0</v>
      </c>
      <c r="DC62" s="131" t="s">
        <v>0</v>
      </c>
      <c r="DD62" s="126">
        <v>2</v>
      </c>
      <c r="DE62" s="186" t="s">
        <v>273</v>
      </c>
      <c r="DF62" s="187" t="s">
        <v>263</v>
      </c>
      <c r="DG62" s="156"/>
      <c r="DH62" s="126">
        <v>2</v>
      </c>
      <c r="DI62" s="131" t="s">
        <v>0</v>
      </c>
      <c r="DJ62" s="126">
        <v>3</v>
      </c>
      <c r="DK62" s="186" t="s">
        <v>271</v>
      </c>
      <c r="DL62" s="187" t="s">
        <v>271</v>
      </c>
      <c r="DM62" s="156"/>
      <c r="DN62" s="126">
        <v>3</v>
      </c>
      <c r="DO62" s="131" t="s">
        <v>0</v>
      </c>
      <c r="DP62" s="126">
        <v>0</v>
      </c>
      <c r="DQ62" s="186" t="s">
        <v>273</v>
      </c>
      <c r="DR62" s="187" t="s">
        <v>271</v>
      </c>
      <c r="DS62" s="156"/>
      <c r="DT62" s="126">
        <v>2</v>
      </c>
      <c r="DU62" s="131" t="s">
        <v>0</v>
      </c>
      <c r="DV62" s="126">
        <v>1</v>
      </c>
      <c r="DW62" s="186" t="s">
        <v>271</v>
      </c>
      <c r="DX62" s="187" t="s">
        <v>266</v>
      </c>
      <c r="DY62" s="156"/>
      <c r="DZ62" s="126">
        <v>0</v>
      </c>
      <c r="EA62" s="131" t="s">
        <v>0</v>
      </c>
      <c r="EB62" s="126">
        <v>1</v>
      </c>
      <c r="EC62" s="186" t="s">
        <v>271</v>
      </c>
      <c r="ED62" s="187" t="s">
        <v>260</v>
      </c>
      <c r="EE62" s="156"/>
      <c r="EF62" s="126">
        <v>3</v>
      </c>
      <c r="EG62" s="131" t="s">
        <v>0</v>
      </c>
      <c r="EH62" s="126">
        <v>0</v>
      </c>
      <c r="EI62" s="186" t="s">
        <v>256</v>
      </c>
      <c r="EJ62" s="187" t="s">
        <v>267</v>
      </c>
      <c r="EK62" s="156"/>
      <c r="EL62" s="126">
        <v>2</v>
      </c>
      <c r="EM62" s="131" t="s">
        <v>0</v>
      </c>
      <c r="EN62" s="126">
        <v>0</v>
      </c>
      <c r="EO62" s="186" t="s">
        <v>271</v>
      </c>
      <c r="EP62" s="187" t="s">
        <v>257</v>
      </c>
      <c r="EQ62" s="156"/>
      <c r="ER62" s="126">
        <v>3</v>
      </c>
      <c r="ES62" s="131" t="s">
        <v>0</v>
      </c>
      <c r="ET62" s="126">
        <v>2</v>
      </c>
      <c r="EU62" s="186" t="s">
        <v>315</v>
      </c>
      <c r="EV62" s="187" t="s">
        <v>271</v>
      </c>
      <c r="EW62" s="156"/>
      <c r="EX62" s="126">
        <v>1</v>
      </c>
      <c r="EY62" s="131" t="s">
        <v>0</v>
      </c>
      <c r="EZ62" s="126">
        <v>3</v>
      </c>
      <c r="FA62" s="186" t="s">
        <v>271</v>
      </c>
      <c r="FB62" s="187" t="s">
        <v>266</v>
      </c>
      <c r="FC62" s="156"/>
      <c r="FD62" s="126">
        <v>3</v>
      </c>
      <c r="FE62" s="131" t="s">
        <v>0</v>
      </c>
      <c r="FF62" s="126">
        <v>1</v>
      </c>
      <c r="FG62" s="186" t="s">
        <v>273</v>
      </c>
      <c r="FH62" s="187" t="s">
        <v>271</v>
      </c>
      <c r="FI62" s="156"/>
      <c r="FJ62" s="126">
        <v>1</v>
      </c>
      <c r="FK62" s="131" t="s">
        <v>0</v>
      </c>
      <c r="FL62" s="126">
        <v>2</v>
      </c>
      <c r="FM62" s="186" t="s">
        <v>260</v>
      </c>
      <c r="FN62" s="187" t="s">
        <v>271</v>
      </c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326</v>
      </c>
      <c r="NV62" s="187" t="s">
        <v>326</v>
      </c>
      <c r="NW62" s="164"/>
    </row>
    <row r="63" spans="1:387" ht="16.8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326</v>
      </c>
      <c r="H63" s="183" t="s">
        <v>326</v>
      </c>
      <c r="I63" s="25"/>
      <c r="J63" s="188">
        <v>0</v>
      </c>
      <c r="K63" s="188" t="s">
        <v>0</v>
      </c>
      <c r="L63" s="188">
        <v>3</v>
      </c>
      <c r="M63" s="186" t="s">
        <v>273</v>
      </c>
      <c r="N63" s="187" t="s">
        <v>257</v>
      </c>
      <c r="O63" s="149"/>
      <c r="P63" s="126">
        <v>3</v>
      </c>
      <c r="Q63" s="131" t="s">
        <v>0</v>
      </c>
      <c r="R63" s="126">
        <v>1</v>
      </c>
      <c r="S63" s="186" t="s">
        <v>253</v>
      </c>
      <c r="T63" s="187" t="s">
        <v>260</v>
      </c>
      <c r="U63" s="156"/>
      <c r="V63" s="126">
        <v>0</v>
      </c>
      <c r="W63" s="131" t="s">
        <v>0</v>
      </c>
      <c r="X63" s="126">
        <v>1</v>
      </c>
      <c r="Y63" s="186" t="s">
        <v>271</v>
      </c>
      <c r="Z63" s="187" t="s">
        <v>264</v>
      </c>
      <c r="AA63" s="156"/>
      <c r="AB63" s="126">
        <v>2</v>
      </c>
      <c r="AC63" s="131" t="s">
        <v>0</v>
      </c>
      <c r="AD63" s="126">
        <v>0</v>
      </c>
      <c r="AE63" s="193" t="s">
        <v>275</v>
      </c>
      <c r="AF63" s="194" t="s">
        <v>271</v>
      </c>
      <c r="AG63" s="156"/>
      <c r="AH63" s="126">
        <v>2</v>
      </c>
      <c r="AI63" s="131" t="s">
        <v>0</v>
      </c>
      <c r="AJ63" s="126">
        <v>1</v>
      </c>
      <c r="AK63" s="186" t="s">
        <v>271</v>
      </c>
      <c r="AL63" s="187" t="s">
        <v>260</v>
      </c>
      <c r="AM63" s="156"/>
      <c r="AN63" s="126">
        <v>1</v>
      </c>
      <c r="AO63" s="131" t="s">
        <v>0</v>
      </c>
      <c r="AP63" s="126">
        <v>2</v>
      </c>
      <c r="AQ63" s="186" t="s">
        <v>271</v>
      </c>
      <c r="AR63" s="187" t="s">
        <v>260</v>
      </c>
      <c r="AS63" s="156"/>
      <c r="AT63" s="126">
        <v>0</v>
      </c>
      <c r="AU63" s="131" t="s">
        <v>0</v>
      </c>
      <c r="AV63" s="126">
        <v>1</v>
      </c>
      <c r="AW63" s="186" t="s">
        <v>275</v>
      </c>
      <c r="AX63" s="187" t="s">
        <v>271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275</v>
      </c>
      <c r="BJ63" s="187" t="s">
        <v>255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275</v>
      </c>
      <c r="BV63" s="187" t="s">
        <v>260</v>
      </c>
      <c r="BW63" s="156"/>
      <c r="BX63" s="126">
        <v>3</v>
      </c>
      <c r="BY63" s="131" t="s">
        <v>0</v>
      </c>
      <c r="BZ63" s="126">
        <v>1</v>
      </c>
      <c r="CA63" s="131" t="s">
        <v>275</v>
      </c>
      <c r="CB63" s="170" t="s">
        <v>255</v>
      </c>
      <c r="CC63" s="156"/>
      <c r="CD63" s="126">
        <v>2</v>
      </c>
      <c r="CE63" s="131" t="s">
        <v>0</v>
      </c>
      <c r="CF63" s="126">
        <v>0</v>
      </c>
      <c r="CG63" s="186" t="s">
        <v>346</v>
      </c>
      <c r="CH63" s="187" t="s">
        <v>349</v>
      </c>
      <c r="CI63" s="156"/>
      <c r="CJ63" s="126">
        <v>1</v>
      </c>
      <c r="CK63" s="131" t="s">
        <v>0</v>
      </c>
      <c r="CL63" s="126">
        <v>2</v>
      </c>
      <c r="CM63" s="186" t="s">
        <v>351</v>
      </c>
      <c r="CN63" s="187" t="s">
        <v>254</v>
      </c>
      <c r="CO63" s="156"/>
      <c r="CP63" s="126">
        <v>0</v>
      </c>
      <c r="CQ63" s="131" t="s">
        <v>0</v>
      </c>
      <c r="CR63" s="126">
        <v>2</v>
      </c>
      <c r="CS63" s="186" t="s">
        <v>315</v>
      </c>
      <c r="CT63" s="187" t="s">
        <v>353</v>
      </c>
      <c r="CU63" s="156"/>
      <c r="CV63" s="126">
        <v>2</v>
      </c>
      <c r="CW63" s="131" t="s">
        <v>0</v>
      </c>
      <c r="CX63" s="126">
        <v>1</v>
      </c>
      <c r="CY63" s="186" t="s">
        <v>253</v>
      </c>
      <c r="CZ63" s="187" t="s">
        <v>257</v>
      </c>
      <c r="DA63" s="156"/>
      <c r="DB63" s="126">
        <v>0</v>
      </c>
      <c r="DC63" s="131" t="s">
        <v>0</v>
      </c>
      <c r="DD63" s="126">
        <v>2</v>
      </c>
      <c r="DE63" s="186" t="s">
        <v>270</v>
      </c>
      <c r="DF63" s="187" t="s">
        <v>271</v>
      </c>
      <c r="DG63" s="156"/>
      <c r="DH63" s="126">
        <v>2</v>
      </c>
      <c r="DI63" s="131" t="s">
        <v>0</v>
      </c>
      <c r="DJ63" s="126">
        <v>2</v>
      </c>
      <c r="DK63" s="186" t="s">
        <v>341</v>
      </c>
      <c r="DL63" s="187" t="s">
        <v>361</v>
      </c>
      <c r="DM63" s="156"/>
      <c r="DN63" s="126">
        <v>3</v>
      </c>
      <c r="DO63" s="131" t="s">
        <v>0</v>
      </c>
      <c r="DP63" s="126">
        <v>1</v>
      </c>
      <c r="DQ63" s="186" t="s">
        <v>273</v>
      </c>
      <c r="DR63" s="187" t="s">
        <v>260</v>
      </c>
      <c r="DS63" s="156"/>
      <c r="DT63" s="126">
        <v>0</v>
      </c>
      <c r="DU63" s="131" t="s">
        <v>0</v>
      </c>
      <c r="DV63" s="126">
        <v>2</v>
      </c>
      <c r="DW63" s="186" t="s">
        <v>365</v>
      </c>
      <c r="DX63" s="187" t="s">
        <v>366</v>
      </c>
      <c r="DY63" s="156"/>
      <c r="DZ63" s="126">
        <v>2</v>
      </c>
      <c r="EA63" s="131" t="s">
        <v>0</v>
      </c>
      <c r="EB63" s="126">
        <v>0</v>
      </c>
      <c r="EC63" s="186" t="s">
        <v>368</v>
      </c>
      <c r="ED63" s="187" t="s">
        <v>369</v>
      </c>
      <c r="EE63" s="156"/>
      <c r="EF63" s="126">
        <v>2</v>
      </c>
      <c r="EG63" s="131" t="s">
        <v>0</v>
      </c>
      <c r="EH63" s="126">
        <v>0</v>
      </c>
      <c r="EI63" s="186" t="s">
        <v>274</v>
      </c>
      <c r="EJ63" s="187" t="s">
        <v>255</v>
      </c>
      <c r="EK63" s="156"/>
      <c r="EL63" s="126">
        <v>2</v>
      </c>
      <c r="EM63" s="131" t="s">
        <v>0</v>
      </c>
      <c r="EN63" s="126">
        <v>1</v>
      </c>
      <c r="EO63" s="186" t="s">
        <v>273</v>
      </c>
      <c r="EP63" s="187" t="s">
        <v>257</v>
      </c>
      <c r="EQ63" s="156"/>
      <c r="ER63" s="126"/>
      <c r="ES63" s="131" t="s">
        <v>0</v>
      </c>
      <c r="ET63" s="126"/>
      <c r="EU63" s="186" t="s">
        <v>326</v>
      </c>
      <c r="EV63" s="187" t="s">
        <v>326</v>
      </c>
      <c r="EW63" s="156"/>
      <c r="EX63" s="126">
        <v>2</v>
      </c>
      <c r="EY63" s="131" t="s">
        <v>0</v>
      </c>
      <c r="EZ63" s="126">
        <v>2</v>
      </c>
      <c r="FA63" s="186" t="s">
        <v>258</v>
      </c>
      <c r="FB63" s="187" t="s">
        <v>271</v>
      </c>
      <c r="FC63" s="156"/>
      <c r="FD63" s="126"/>
      <c r="FE63" s="131" t="s">
        <v>0</v>
      </c>
      <c r="FF63" s="126"/>
      <c r="FG63" s="186" t="s">
        <v>326</v>
      </c>
      <c r="FH63" s="187" t="s">
        <v>326</v>
      </c>
      <c r="FI63" s="156"/>
      <c r="FJ63" s="126">
        <v>2</v>
      </c>
      <c r="FK63" s="131" t="s">
        <v>0</v>
      </c>
      <c r="FL63" s="126">
        <v>2</v>
      </c>
      <c r="FM63" s="186" t="s">
        <v>377</v>
      </c>
      <c r="FN63" s="187" t="s">
        <v>260</v>
      </c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326</v>
      </c>
      <c r="NV63" s="187" t="s">
        <v>326</v>
      </c>
      <c r="NW63" s="164"/>
    </row>
    <row r="64" spans="1:387" ht="16.8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270</v>
      </c>
      <c r="H64" s="184" t="s">
        <v>271</v>
      </c>
      <c r="I64" s="25"/>
      <c r="J64" s="188">
        <v>1</v>
      </c>
      <c r="K64" s="188" t="s">
        <v>0</v>
      </c>
      <c r="L64" s="188">
        <v>2</v>
      </c>
      <c r="M64" s="186" t="s">
        <v>271</v>
      </c>
      <c r="N64" s="187" t="s">
        <v>257</v>
      </c>
      <c r="O64" s="149"/>
      <c r="P64" s="126">
        <v>2</v>
      </c>
      <c r="Q64" s="131" t="s">
        <v>0</v>
      </c>
      <c r="R64" s="126">
        <v>1</v>
      </c>
      <c r="S64" s="186" t="s">
        <v>273</v>
      </c>
      <c r="T64" s="187" t="s">
        <v>260</v>
      </c>
      <c r="U64" s="156"/>
      <c r="V64" s="126">
        <v>1</v>
      </c>
      <c r="W64" s="131" t="s">
        <v>0</v>
      </c>
      <c r="X64" s="126">
        <v>2</v>
      </c>
      <c r="Y64" s="186" t="s">
        <v>270</v>
      </c>
      <c r="Z64" s="187" t="s">
        <v>271</v>
      </c>
      <c r="AA64" s="156"/>
      <c r="AB64" s="126">
        <v>3</v>
      </c>
      <c r="AC64" s="131" t="s">
        <v>0</v>
      </c>
      <c r="AD64" s="126">
        <v>1</v>
      </c>
      <c r="AE64" s="193" t="s">
        <v>274</v>
      </c>
      <c r="AF64" s="194" t="s">
        <v>271</v>
      </c>
      <c r="AG64" s="156"/>
      <c r="AH64" s="126">
        <v>2</v>
      </c>
      <c r="AI64" s="131" t="s">
        <v>0</v>
      </c>
      <c r="AJ64" s="126">
        <v>1</v>
      </c>
      <c r="AK64" s="186" t="s">
        <v>271</v>
      </c>
      <c r="AL64" s="187" t="s">
        <v>260</v>
      </c>
      <c r="AM64" s="156"/>
      <c r="AN64" s="126">
        <v>1</v>
      </c>
      <c r="AO64" s="131" t="s">
        <v>0</v>
      </c>
      <c r="AP64" s="126">
        <v>2</v>
      </c>
      <c r="AQ64" s="186" t="s">
        <v>271</v>
      </c>
      <c r="AR64" s="187" t="s">
        <v>275</v>
      </c>
      <c r="AS64" s="156"/>
      <c r="AT64" s="126">
        <v>1</v>
      </c>
      <c r="AU64" s="131" t="s">
        <v>0</v>
      </c>
      <c r="AV64" s="126">
        <v>1</v>
      </c>
      <c r="AW64" s="186" t="s">
        <v>271</v>
      </c>
      <c r="AX64" s="187" t="s">
        <v>270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273</v>
      </c>
      <c r="BJ64" s="187" t="s">
        <v>271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271</v>
      </c>
      <c r="BV64" s="187" t="s">
        <v>260</v>
      </c>
      <c r="BW64" s="156"/>
      <c r="BX64" s="126">
        <v>3</v>
      </c>
      <c r="BY64" s="131" t="s">
        <v>0</v>
      </c>
      <c r="BZ64" s="126">
        <v>1</v>
      </c>
      <c r="CA64" s="131" t="s">
        <v>271</v>
      </c>
      <c r="CB64" s="170" t="s">
        <v>275</v>
      </c>
      <c r="CC64" s="156"/>
      <c r="CD64" s="126">
        <v>1</v>
      </c>
      <c r="CE64" s="131" t="s">
        <v>0</v>
      </c>
      <c r="CF64" s="126">
        <v>2</v>
      </c>
      <c r="CG64" s="186" t="s">
        <v>271</v>
      </c>
      <c r="CH64" s="187" t="s">
        <v>275</v>
      </c>
      <c r="CI64" s="156"/>
      <c r="CJ64" s="126">
        <v>1</v>
      </c>
      <c r="CK64" s="131" t="s">
        <v>0</v>
      </c>
      <c r="CL64" s="126">
        <v>3</v>
      </c>
      <c r="CM64" s="186" t="s">
        <v>271</v>
      </c>
      <c r="CN64" s="187" t="s">
        <v>270</v>
      </c>
      <c r="CO64" s="156"/>
      <c r="CP64" s="126">
        <v>2</v>
      </c>
      <c r="CQ64" s="131" t="s">
        <v>0</v>
      </c>
      <c r="CR64" s="126">
        <v>2</v>
      </c>
      <c r="CS64" s="186" t="s">
        <v>315</v>
      </c>
      <c r="CT64" s="187" t="s">
        <v>270</v>
      </c>
      <c r="CU64" s="156"/>
      <c r="CV64" s="126">
        <v>3</v>
      </c>
      <c r="CW64" s="131" t="s">
        <v>0</v>
      </c>
      <c r="CX64" s="126">
        <v>1</v>
      </c>
      <c r="CY64" s="186" t="s">
        <v>273</v>
      </c>
      <c r="CZ64" s="187" t="s">
        <v>270</v>
      </c>
      <c r="DA64" s="156"/>
      <c r="DB64" s="126">
        <v>0</v>
      </c>
      <c r="DC64" s="131" t="s">
        <v>0</v>
      </c>
      <c r="DD64" s="126">
        <v>3</v>
      </c>
      <c r="DE64" s="186" t="s">
        <v>271</v>
      </c>
      <c r="DF64" s="187" t="s">
        <v>270</v>
      </c>
      <c r="DG64" s="156"/>
      <c r="DH64" s="126">
        <v>1</v>
      </c>
      <c r="DI64" s="131" t="s">
        <v>0</v>
      </c>
      <c r="DJ64" s="126">
        <v>2</v>
      </c>
      <c r="DK64" s="186" t="s">
        <v>271</v>
      </c>
      <c r="DL64" s="187" t="s">
        <v>260</v>
      </c>
      <c r="DM64" s="156"/>
      <c r="DN64" s="126">
        <v>3</v>
      </c>
      <c r="DO64" s="131" t="s">
        <v>0</v>
      </c>
      <c r="DP64" s="126">
        <v>1</v>
      </c>
      <c r="DQ64" s="186" t="s">
        <v>273</v>
      </c>
      <c r="DR64" s="187" t="s">
        <v>271</v>
      </c>
      <c r="DS64" s="156"/>
      <c r="DT64" s="126">
        <v>1</v>
      </c>
      <c r="DU64" s="131" t="s">
        <v>0</v>
      </c>
      <c r="DV64" s="126">
        <v>3</v>
      </c>
      <c r="DW64" s="186" t="s">
        <v>364</v>
      </c>
      <c r="DX64" s="187" t="s">
        <v>271</v>
      </c>
      <c r="DY64" s="156"/>
      <c r="DZ64" s="126">
        <v>1</v>
      </c>
      <c r="EA64" s="131" t="s">
        <v>0</v>
      </c>
      <c r="EB64" s="126">
        <v>3</v>
      </c>
      <c r="EC64" s="186" t="s">
        <v>273</v>
      </c>
      <c r="ED64" s="187" t="s">
        <v>271</v>
      </c>
      <c r="EE64" s="156"/>
      <c r="EF64" s="126">
        <v>4</v>
      </c>
      <c r="EG64" s="131" t="s">
        <v>0</v>
      </c>
      <c r="EH64" s="126">
        <v>1</v>
      </c>
      <c r="EI64" s="186" t="s">
        <v>269</v>
      </c>
      <c r="EJ64" s="187" t="s">
        <v>274</v>
      </c>
      <c r="EK64" s="156"/>
      <c r="EL64" s="126">
        <v>3</v>
      </c>
      <c r="EM64" s="131" t="s">
        <v>0</v>
      </c>
      <c r="EN64" s="126">
        <v>0</v>
      </c>
      <c r="EO64" s="186" t="s">
        <v>273</v>
      </c>
      <c r="EP64" s="187" t="s">
        <v>271</v>
      </c>
      <c r="EQ64" s="156"/>
      <c r="ER64" s="126">
        <v>1</v>
      </c>
      <c r="ES64" s="131" t="s">
        <v>0</v>
      </c>
      <c r="ET64" s="126">
        <v>3</v>
      </c>
      <c r="EU64" s="186" t="s">
        <v>273</v>
      </c>
      <c r="EV64" s="187" t="s">
        <v>271</v>
      </c>
      <c r="EW64" s="156"/>
      <c r="EX64" s="126">
        <v>1</v>
      </c>
      <c r="EY64" s="131" t="s">
        <v>0</v>
      </c>
      <c r="EZ64" s="126">
        <v>2</v>
      </c>
      <c r="FA64" s="186" t="s">
        <v>273</v>
      </c>
      <c r="FB64" s="187" t="s">
        <v>271</v>
      </c>
      <c r="FC64" s="156"/>
      <c r="FD64" s="126">
        <v>3</v>
      </c>
      <c r="FE64" s="131" t="s">
        <v>0</v>
      </c>
      <c r="FF64" s="126">
        <v>1</v>
      </c>
      <c r="FG64" s="186" t="s">
        <v>273</v>
      </c>
      <c r="FH64" s="187" t="s">
        <v>271</v>
      </c>
      <c r="FI64" s="156"/>
      <c r="FJ64" s="126">
        <v>1</v>
      </c>
      <c r="FK64" s="131" t="s">
        <v>0</v>
      </c>
      <c r="FL64" s="126">
        <v>3</v>
      </c>
      <c r="FM64" s="186" t="s">
        <v>273</v>
      </c>
      <c r="FN64" s="187" t="s">
        <v>271</v>
      </c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326</v>
      </c>
      <c r="NV64" s="187" t="s">
        <v>326</v>
      </c>
      <c r="NW64" s="164"/>
    </row>
    <row r="65" spans="1:387" ht="16.8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326</v>
      </c>
      <c r="H65" s="183" t="s">
        <v>326</v>
      </c>
      <c r="I65" s="25"/>
      <c r="J65" s="188"/>
      <c r="K65" s="188" t="s">
        <v>0</v>
      </c>
      <c r="L65" s="188"/>
      <c r="M65" s="186" t="s">
        <v>326</v>
      </c>
      <c r="N65" s="187" t="s">
        <v>326</v>
      </c>
      <c r="O65" s="149"/>
      <c r="P65" s="126">
        <v>2</v>
      </c>
      <c r="Q65" s="131" t="s">
        <v>0</v>
      </c>
      <c r="R65" s="126">
        <v>1</v>
      </c>
      <c r="S65" s="186" t="s">
        <v>273</v>
      </c>
      <c r="T65" s="187" t="s">
        <v>275</v>
      </c>
      <c r="U65" s="156"/>
      <c r="V65" s="126"/>
      <c r="W65" s="131" t="s">
        <v>0</v>
      </c>
      <c r="X65" s="126"/>
      <c r="Y65" s="186" t="s">
        <v>326</v>
      </c>
      <c r="Z65" s="187" t="s">
        <v>326</v>
      </c>
      <c r="AA65" s="156"/>
      <c r="AB65" s="126"/>
      <c r="AC65" s="131" t="s">
        <v>0</v>
      </c>
      <c r="AD65" s="126"/>
      <c r="AE65" s="186" t="s">
        <v>326</v>
      </c>
      <c r="AF65" s="187" t="s">
        <v>326</v>
      </c>
      <c r="AG65" s="156"/>
      <c r="AH65" s="126"/>
      <c r="AI65" s="131" t="s">
        <v>0</v>
      </c>
      <c r="AJ65" s="126"/>
      <c r="AK65" s="186" t="s">
        <v>326</v>
      </c>
      <c r="AL65" s="187" t="s">
        <v>326</v>
      </c>
      <c r="AM65" s="156"/>
      <c r="AN65" s="126">
        <v>1</v>
      </c>
      <c r="AO65" s="131" t="s">
        <v>0</v>
      </c>
      <c r="AP65" s="126">
        <v>2</v>
      </c>
      <c r="AQ65" s="186" t="s">
        <v>271</v>
      </c>
      <c r="AR65" s="187" t="s">
        <v>269</v>
      </c>
      <c r="AS65" s="156"/>
      <c r="AT65" s="126">
        <v>1</v>
      </c>
      <c r="AU65" s="131" t="s">
        <v>0</v>
      </c>
      <c r="AV65" s="126">
        <v>2</v>
      </c>
      <c r="AW65" s="186" t="s">
        <v>271</v>
      </c>
      <c r="AX65" s="187" t="s">
        <v>260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326</v>
      </c>
      <c r="BJ65" s="187" t="s">
        <v>326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326</v>
      </c>
      <c r="BV65" s="187" t="s">
        <v>326</v>
      </c>
      <c r="BW65" s="156"/>
      <c r="BX65" s="126"/>
      <c r="BY65" s="131" t="s">
        <v>0</v>
      </c>
      <c r="BZ65" s="126"/>
      <c r="CA65" s="186" t="s">
        <v>326</v>
      </c>
      <c r="CB65" s="187" t="s">
        <v>326</v>
      </c>
      <c r="CC65" s="156"/>
      <c r="CD65" s="126"/>
      <c r="CE65" s="131" t="s">
        <v>0</v>
      </c>
      <c r="CF65" s="126"/>
      <c r="CG65" s="186" t="s">
        <v>326</v>
      </c>
      <c r="CH65" s="187" t="s">
        <v>326</v>
      </c>
      <c r="CI65" s="156"/>
      <c r="CJ65" s="126"/>
      <c r="CK65" s="131" t="s">
        <v>0</v>
      </c>
      <c r="CL65" s="126"/>
      <c r="CM65" s="186" t="s">
        <v>326</v>
      </c>
      <c r="CN65" s="187" t="s">
        <v>326</v>
      </c>
      <c r="CO65" s="156"/>
      <c r="CP65" s="126"/>
      <c r="CQ65" s="131" t="s">
        <v>0</v>
      </c>
      <c r="CR65" s="126"/>
      <c r="CS65" s="186" t="s">
        <v>326</v>
      </c>
      <c r="CT65" s="187" t="s">
        <v>326</v>
      </c>
      <c r="CU65" s="156"/>
      <c r="CV65" s="126"/>
      <c r="CW65" s="131" t="s">
        <v>0</v>
      </c>
      <c r="CX65" s="126"/>
      <c r="CY65" s="186" t="s">
        <v>326</v>
      </c>
      <c r="CZ65" s="187" t="s">
        <v>326</v>
      </c>
      <c r="DA65" s="156"/>
      <c r="DB65" s="126"/>
      <c r="DC65" s="131" t="s">
        <v>0</v>
      </c>
      <c r="DD65" s="126"/>
      <c r="DE65" s="186" t="s">
        <v>326</v>
      </c>
      <c r="DF65" s="187" t="s">
        <v>326</v>
      </c>
      <c r="DG65" s="156"/>
      <c r="DH65" s="126"/>
      <c r="DI65" s="131" t="s">
        <v>0</v>
      </c>
      <c r="DJ65" s="126"/>
      <c r="DK65" s="186" t="s">
        <v>326</v>
      </c>
      <c r="DL65" s="187" t="s">
        <v>326</v>
      </c>
      <c r="DM65" s="156"/>
      <c r="DN65" s="126"/>
      <c r="DO65" s="131" t="s">
        <v>0</v>
      </c>
      <c r="DP65" s="126"/>
      <c r="DQ65" s="186" t="s">
        <v>326</v>
      </c>
      <c r="DR65" s="187" t="s">
        <v>326</v>
      </c>
      <c r="DS65" s="156"/>
      <c r="DT65" s="126"/>
      <c r="DU65" s="131" t="s">
        <v>0</v>
      </c>
      <c r="DV65" s="126"/>
      <c r="DW65" s="186" t="s">
        <v>326</v>
      </c>
      <c r="DX65" s="187" t="s">
        <v>326</v>
      </c>
      <c r="DY65" s="156"/>
      <c r="DZ65" s="126"/>
      <c r="EA65" s="131" t="s">
        <v>0</v>
      </c>
      <c r="EB65" s="126"/>
      <c r="EC65" s="186" t="s">
        <v>326</v>
      </c>
      <c r="ED65" s="187" t="s">
        <v>326</v>
      </c>
      <c r="EE65" s="156"/>
      <c r="EF65" s="126"/>
      <c r="EG65" s="131" t="s">
        <v>0</v>
      </c>
      <c r="EH65" s="126"/>
      <c r="EI65" s="186" t="s">
        <v>326</v>
      </c>
      <c r="EJ65" s="187" t="s">
        <v>326</v>
      </c>
      <c r="EK65" s="156"/>
      <c r="EL65" s="126"/>
      <c r="EM65" s="131" t="s">
        <v>0</v>
      </c>
      <c r="EN65" s="126"/>
      <c r="EO65" s="186" t="s">
        <v>326</v>
      </c>
      <c r="EP65" s="187" t="s">
        <v>326</v>
      </c>
      <c r="EQ65" s="156"/>
      <c r="ER65" s="126"/>
      <c r="ES65" s="131" t="s">
        <v>0</v>
      </c>
      <c r="ET65" s="126"/>
      <c r="EU65" s="186" t="s">
        <v>326</v>
      </c>
      <c r="EV65" s="187" t="s">
        <v>326</v>
      </c>
      <c r="EW65" s="156"/>
      <c r="EX65" s="126"/>
      <c r="EY65" s="131" t="s">
        <v>0</v>
      </c>
      <c r="EZ65" s="126"/>
      <c r="FA65" s="186" t="s">
        <v>326</v>
      </c>
      <c r="FB65" s="187" t="s">
        <v>326</v>
      </c>
      <c r="FC65" s="156"/>
      <c r="FD65" s="126"/>
      <c r="FE65" s="131" t="s">
        <v>0</v>
      </c>
      <c r="FF65" s="126"/>
      <c r="FG65" s="186" t="s">
        <v>326</v>
      </c>
      <c r="FH65" s="187" t="s">
        <v>326</v>
      </c>
      <c r="FI65" s="156"/>
      <c r="FJ65" s="126"/>
      <c r="FK65" s="131" t="s">
        <v>0</v>
      </c>
      <c r="FL65" s="126"/>
      <c r="FM65" s="186" t="s">
        <v>326</v>
      </c>
      <c r="FN65" s="187" t="s">
        <v>326</v>
      </c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326</v>
      </c>
      <c r="NV65" s="187" t="s">
        <v>326</v>
      </c>
      <c r="NW65" s="164"/>
    </row>
    <row r="66" spans="1:387" ht="16.8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271</v>
      </c>
      <c r="H66" s="183" t="s">
        <v>326</v>
      </c>
      <c r="I66" s="25"/>
      <c r="J66" s="188">
        <v>0</v>
      </c>
      <c r="K66" s="188" t="s">
        <v>0</v>
      </c>
      <c r="L66" s="188">
        <v>1</v>
      </c>
      <c r="M66" s="186" t="s">
        <v>273</v>
      </c>
      <c r="N66" s="187" t="s">
        <v>260</v>
      </c>
      <c r="O66" s="149"/>
      <c r="P66" s="126">
        <v>3</v>
      </c>
      <c r="Q66" s="131" t="s">
        <v>0</v>
      </c>
      <c r="R66" s="126">
        <v>0</v>
      </c>
      <c r="S66" s="186" t="s">
        <v>273</v>
      </c>
      <c r="T66" s="187" t="s">
        <v>275</v>
      </c>
      <c r="U66" s="156"/>
      <c r="V66" s="126">
        <v>0</v>
      </c>
      <c r="W66" s="131" t="s">
        <v>0</v>
      </c>
      <c r="X66" s="126">
        <v>7</v>
      </c>
      <c r="Y66" s="186" t="s">
        <v>326</v>
      </c>
      <c r="Z66" s="187" t="s">
        <v>271</v>
      </c>
      <c r="AA66" s="156"/>
      <c r="AB66" s="126"/>
      <c r="AC66" s="131" t="s">
        <v>0</v>
      </c>
      <c r="AD66" s="126"/>
      <c r="AE66" s="186" t="s">
        <v>326</v>
      </c>
      <c r="AF66" s="187" t="s">
        <v>326</v>
      </c>
      <c r="AG66" s="156"/>
      <c r="AH66" s="126"/>
      <c r="AI66" s="131" t="s">
        <v>0</v>
      </c>
      <c r="AJ66" s="126"/>
      <c r="AK66" s="186" t="s">
        <v>326</v>
      </c>
      <c r="AL66" s="187" t="s">
        <v>326</v>
      </c>
      <c r="AM66" s="156"/>
      <c r="AN66" s="126"/>
      <c r="AO66" s="131" t="s">
        <v>0</v>
      </c>
      <c r="AP66" s="126"/>
      <c r="AQ66" s="186" t="s">
        <v>326</v>
      </c>
      <c r="AR66" s="187" t="s">
        <v>326</v>
      </c>
      <c r="AS66" s="156"/>
      <c r="AT66" s="126"/>
      <c r="AU66" s="131" t="s">
        <v>0</v>
      </c>
      <c r="AV66" s="126"/>
      <c r="AW66" s="186" t="s">
        <v>326</v>
      </c>
      <c r="AX66" s="187" t="s">
        <v>326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326</v>
      </c>
      <c r="BJ66" s="187" t="s">
        <v>326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326</v>
      </c>
      <c r="BV66" s="187" t="s">
        <v>326</v>
      </c>
      <c r="BW66" s="156"/>
      <c r="BX66" s="126"/>
      <c r="BY66" s="131" t="s">
        <v>0</v>
      </c>
      <c r="BZ66" s="126"/>
      <c r="CA66" s="186" t="s">
        <v>326</v>
      </c>
      <c r="CB66" s="187" t="s">
        <v>326</v>
      </c>
      <c r="CC66" s="156"/>
      <c r="CD66" s="126"/>
      <c r="CE66" s="131" t="s">
        <v>0</v>
      </c>
      <c r="CF66" s="126"/>
      <c r="CG66" s="186" t="s">
        <v>326</v>
      </c>
      <c r="CH66" s="187" t="s">
        <v>326</v>
      </c>
      <c r="CI66" s="156"/>
      <c r="CJ66" s="126"/>
      <c r="CK66" s="131" t="s">
        <v>0</v>
      </c>
      <c r="CL66" s="126"/>
      <c r="CM66" s="186" t="s">
        <v>326</v>
      </c>
      <c r="CN66" s="187" t="s">
        <v>326</v>
      </c>
      <c r="CO66" s="156"/>
      <c r="CP66" s="126"/>
      <c r="CQ66" s="131" t="s">
        <v>0</v>
      </c>
      <c r="CR66" s="126"/>
      <c r="CS66" s="186" t="s">
        <v>326</v>
      </c>
      <c r="CT66" s="187" t="s">
        <v>326</v>
      </c>
      <c r="CU66" s="156"/>
      <c r="CV66" s="126"/>
      <c r="CW66" s="131" t="s">
        <v>0</v>
      </c>
      <c r="CX66" s="126"/>
      <c r="CY66" s="186" t="s">
        <v>326</v>
      </c>
      <c r="CZ66" s="187" t="s">
        <v>326</v>
      </c>
      <c r="DA66" s="156"/>
      <c r="DB66" s="126"/>
      <c r="DC66" s="131" t="s">
        <v>0</v>
      </c>
      <c r="DD66" s="126"/>
      <c r="DE66" s="186" t="s">
        <v>326</v>
      </c>
      <c r="DF66" s="187" t="s">
        <v>326</v>
      </c>
      <c r="DG66" s="156"/>
      <c r="DH66" s="126"/>
      <c r="DI66" s="131" t="s">
        <v>0</v>
      </c>
      <c r="DJ66" s="126"/>
      <c r="DK66" s="186" t="s">
        <v>326</v>
      </c>
      <c r="DL66" s="187" t="s">
        <v>326</v>
      </c>
      <c r="DM66" s="156"/>
      <c r="DN66" s="126"/>
      <c r="DO66" s="131" t="s">
        <v>0</v>
      </c>
      <c r="DP66" s="126"/>
      <c r="DQ66" s="186" t="s">
        <v>326</v>
      </c>
      <c r="DR66" s="187" t="s">
        <v>326</v>
      </c>
      <c r="DS66" s="156"/>
      <c r="DT66" s="126"/>
      <c r="DU66" s="131" t="s">
        <v>0</v>
      </c>
      <c r="DV66" s="126"/>
      <c r="DW66" s="186" t="s">
        <v>326</v>
      </c>
      <c r="DX66" s="187" t="s">
        <v>326</v>
      </c>
      <c r="DY66" s="156"/>
      <c r="DZ66" s="126"/>
      <c r="EA66" s="131" t="s">
        <v>0</v>
      </c>
      <c r="EB66" s="126"/>
      <c r="EC66" s="186" t="s">
        <v>326</v>
      </c>
      <c r="ED66" s="187" t="s">
        <v>326</v>
      </c>
      <c r="EE66" s="156"/>
      <c r="EF66" s="126"/>
      <c r="EG66" s="131" t="s">
        <v>0</v>
      </c>
      <c r="EH66" s="126"/>
      <c r="EI66" s="186" t="s">
        <v>326</v>
      </c>
      <c r="EJ66" s="187" t="s">
        <v>326</v>
      </c>
      <c r="EK66" s="156"/>
      <c r="EL66" s="126"/>
      <c r="EM66" s="131" t="s">
        <v>0</v>
      </c>
      <c r="EN66" s="126"/>
      <c r="EO66" s="186" t="s">
        <v>326</v>
      </c>
      <c r="EP66" s="187" t="s">
        <v>326</v>
      </c>
      <c r="EQ66" s="156"/>
      <c r="ER66" s="126"/>
      <c r="ES66" s="131" t="s">
        <v>0</v>
      </c>
      <c r="ET66" s="126"/>
      <c r="EU66" s="186" t="s">
        <v>326</v>
      </c>
      <c r="EV66" s="187" t="s">
        <v>326</v>
      </c>
      <c r="EW66" s="156"/>
      <c r="EX66" s="126"/>
      <c r="EY66" s="131" t="s">
        <v>0</v>
      </c>
      <c r="EZ66" s="126"/>
      <c r="FA66" s="186" t="s">
        <v>326</v>
      </c>
      <c r="FB66" s="187" t="s">
        <v>326</v>
      </c>
      <c r="FC66" s="156"/>
      <c r="FD66" s="126"/>
      <c r="FE66" s="131" t="s">
        <v>0</v>
      </c>
      <c r="FF66" s="126"/>
      <c r="FG66" s="186" t="s">
        <v>326</v>
      </c>
      <c r="FH66" s="187" t="s">
        <v>326</v>
      </c>
      <c r="FI66" s="156"/>
      <c r="FJ66" s="126"/>
      <c r="FK66" s="131" t="s">
        <v>0</v>
      </c>
      <c r="FL66" s="126"/>
      <c r="FM66" s="186" t="s">
        <v>326</v>
      </c>
      <c r="FN66" s="187" t="s">
        <v>326</v>
      </c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326</v>
      </c>
      <c r="NV66" s="187" t="s">
        <v>326</v>
      </c>
      <c r="NW66" s="164"/>
    </row>
    <row r="67" spans="1:387" ht="16.8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271</v>
      </c>
      <c r="H67" s="184" t="s">
        <v>270</v>
      </c>
      <c r="I67" s="25"/>
      <c r="J67" s="188">
        <v>0</v>
      </c>
      <c r="K67" s="188" t="s">
        <v>0</v>
      </c>
      <c r="L67" s="188">
        <v>3</v>
      </c>
      <c r="M67" s="186" t="s">
        <v>271</v>
      </c>
      <c r="N67" s="187" t="s">
        <v>257</v>
      </c>
      <c r="O67" s="149"/>
      <c r="P67" s="126">
        <v>2</v>
      </c>
      <c r="Q67" s="131" t="s">
        <v>0</v>
      </c>
      <c r="R67" s="126">
        <v>0</v>
      </c>
      <c r="S67" s="186" t="s">
        <v>275</v>
      </c>
      <c r="T67" s="187" t="s">
        <v>269</v>
      </c>
      <c r="U67" s="156"/>
      <c r="V67" s="126">
        <v>1</v>
      </c>
      <c r="W67" s="131" t="s">
        <v>0</v>
      </c>
      <c r="X67" s="126">
        <v>2</v>
      </c>
      <c r="Y67" s="186" t="s">
        <v>275</v>
      </c>
      <c r="Z67" s="187" t="s">
        <v>270</v>
      </c>
      <c r="AA67" s="156"/>
      <c r="AB67" s="126">
        <v>3</v>
      </c>
      <c r="AC67" s="131" t="s">
        <v>0</v>
      </c>
      <c r="AD67" s="126">
        <v>0</v>
      </c>
      <c r="AE67" s="193" t="s">
        <v>271</v>
      </c>
      <c r="AF67" s="194" t="s">
        <v>269</v>
      </c>
      <c r="AG67" s="156"/>
      <c r="AH67" s="126">
        <v>2</v>
      </c>
      <c r="AI67" s="131" t="s">
        <v>0</v>
      </c>
      <c r="AJ67" s="126">
        <v>1</v>
      </c>
      <c r="AK67" s="186" t="s">
        <v>275</v>
      </c>
      <c r="AL67" s="187" t="s">
        <v>271</v>
      </c>
      <c r="AM67" s="156"/>
      <c r="AN67" s="126">
        <v>0</v>
      </c>
      <c r="AO67" s="131" t="s">
        <v>0</v>
      </c>
      <c r="AP67" s="126">
        <v>1</v>
      </c>
      <c r="AQ67" s="186" t="s">
        <v>273</v>
      </c>
      <c r="AR67" s="187" t="s">
        <v>271</v>
      </c>
      <c r="AS67" s="156"/>
      <c r="AT67" s="126">
        <v>1</v>
      </c>
      <c r="AU67" s="131" t="s">
        <v>0</v>
      </c>
      <c r="AV67" s="126">
        <v>2</v>
      </c>
      <c r="AW67" s="186" t="s">
        <v>275</v>
      </c>
      <c r="AX67" s="187" t="s">
        <v>260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343</v>
      </c>
      <c r="BJ67" s="187" t="s">
        <v>257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271</v>
      </c>
      <c r="BV67" s="187" t="s">
        <v>255</v>
      </c>
      <c r="BW67" s="156"/>
      <c r="BX67" s="126">
        <v>2</v>
      </c>
      <c r="BY67" s="131" t="s">
        <v>0</v>
      </c>
      <c r="BZ67" s="126">
        <v>0</v>
      </c>
      <c r="CA67" s="131" t="s">
        <v>273</v>
      </c>
      <c r="CB67" s="170" t="s">
        <v>269</v>
      </c>
      <c r="CC67" s="156"/>
      <c r="CD67" s="126">
        <v>2</v>
      </c>
      <c r="CE67" s="131" t="s">
        <v>0</v>
      </c>
      <c r="CF67" s="126">
        <v>1</v>
      </c>
      <c r="CG67" s="186" t="s">
        <v>345</v>
      </c>
      <c r="CH67" s="187" t="s">
        <v>271</v>
      </c>
      <c r="CI67" s="156"/>
      <c r="CJ67" s="126">
        <v>1</v>
      </c>
      <c r="CK67" s="131" t="s">
        <v>0</v>
      </c>
      <c r="CL67" s="126">
        <v>2</v>
      </c>
      <c r="CM67" s="186" t="s">
        <v>270</v>
      </c>
      <c r="CN67" s="187" t="s">
        <v>271</v>
      </c>
      <c r="CO67" s="156"/>
      <c r="CP67" s="126">
        <v>2</v>
      </c>
      <c r="CQ67" s="131" t="s">
        <v>0</v>
      </c>
      <c r="CR67" s="126">
        <v>3</v>
      </c>
      <c r="CS67" s="186" t="s">
        <v>315</v>
      </c>
      <c r="CT67" s="187" t="s">
        <v>314</v>
      </c>
      <c r="CU67" s="156"/>
      <c r="CV67" s="126">
        <v>1</v>
      </c>
      <c r="CW67" s="131" t="s">
        <v>0</v>
      </c>
      <c r="CX67" s="126">
        <v>0</v>
      </c>
      <c r="CY67" s="186" t="s">
        <v>273</v>
      </c>
      <c r="CZ67" s="187" t="s">
        <v>271</v>
      </c>
      <c r="DA67" s="156"/>
      <c r="DB67" s="126">
        <v>0</v>
      </c>
      <c r="DC67" s="131" t="s">
        <v>0</v>
      </c>
      <c r="DD67" s="126">
        <v>2</v>
      </c>
      <c r="DE67" s="186" t="s">
        <v>273</v>
      </c>
      <c r="DF67" s="187" t="s">
        <v>269</v>
      </c>
      <c r="DG67" s="156"/>
      <c r="DH67" s="126">
        <v>1</v>
      </c>
      <c r="DI67" s="131" t="s">
        <v>0</v>
      </c>
      <c r="DJ67" s="126">
        <v>1</v>
      </c>
      <c r="DK67" s="186" t="s">
        <v>362</v>
      </c>
      <c r="DL67" s="187" t="s">
        <v>361</v>
      </c>
      <c r="DM67" s="156"/>
      <c r="DN67" s="126">
        <v>2</v>
      </c>
      <c r="DO67" s="131" t="s">
        <v>0</v>
      </c>
      <c r="DP67" s="126">
        <v>0</v>
      </c>
      <c r="DQ67" s="186" t="s">
        <v>273</v>
      </c>
      <c r="DR67" s="187" t="s">
        <v>257</v>
      </c>
      <c r="DS67" s="156"/>
      <c r="DT67" s="126">
        <v>2</v>
      </c>
      <c r="DU67" s="131" t="s">
        <v>0</v>
      </c>
      <c r="DV67" s="126">
        <v>1</v>
      </c>
      <c r="DW67" s="186" t="s">
        <v>364</v>
      </c>
      <c r="DX67" s="187" t="s">
        <v>257</v>
      </c>
      <c r="DY67" s="156"/>
      <c r="DZ67" s="126">
        <v>1</v>
      </c>
      <c r="EA67" s="131" t="s">
        <v>0</v>
      </c>
      <c r="EB67" s="126">
        <v>2</v>
      </c>
      <c r="EC67" s="186" t="s">
        <v>273</v>
      </c>
      <c r="ED67" s="187" t="s">
        <v>257</v>
      </c>
      <c r="EE67" s="156"/>
      <c r="EF67" s="126">
        <v>2</v>
      </c>
      <c r="EG67" s="131" t="s">
        <v>0</v>
      </c>
      <c r="EH67" s="126">
        <v>0</v>
      </c>
      <c r="EI67" s="186" t="s">
        <v>274</v>
      </c>
      <c r="EJ67" s="187" t="s">
        <v>267</v>
      </c>
      <c r="EK67" s="156"/>
      <c r="EL67" s="126"/>
      <c r="EM67" s="131" t="s">
        <v>0</v>
      </c>
      <c r="EN67" s="126"/>
      <c r="EO67" s="186" t="s">
        <v>326</v>
      </c>
      <c r="EP67" s="187" t="s">
        <v>326</v>
      </c>
      <c r="EQ67" s="156"/>
      <c r="ER67" s="126">
        <v>2</v>
      </c>
      <c r="ES67" s="131" t="s">
        <v>0</v>
      </c>
      <c r="ET67" s="126">
        <v>2</v>
      </c>
      <c r="EU67" s="186" t="s">
        <v>315</v>
      </c>
      <c r="EV67" s="187" t="s">
        <v>270</v>
      </c>
      <c r="EW67" s="156"/>
      <c r="EX67" s="126">
        <v>0</v>
      </c>
      <c r="EY67" s="131" t="s">
        <v>0</v>
      </c>
      <c r="EZ67" s="126">
        <v>2</v>
      </c>
      <c r="FA67" s="186" t="s">
        <v>273</v>
      </c>
      <c r="FB67" s="187" t="s">
        <v>266</v>
      </c>
      <c r="FC67" s="156"/>
      <c r="FD67" s="126">
        <v>3</v>
      </c>
      <c r="FE67" s="131" t="s">
        <v>0</v>
      </c>
      <c r="FF67" s="126">
        <v>0</v>
      </c>
      <c r="FG67" s="186" t="s">
        <v>273</v>
      </c>
      <c r="FH67" s="187" t="s">
        <v>260</v>
      </c>
      <c r="FI67" s="156"/>
      <c r="FJ67" s="126">
        <v>1</v>
      </c>
      <c r="FK67" s="131" t="s">
        <v>0</v>
      </c>
      <c r="FL67" s="126">
        <v>2</v>
      </c>
      <c r="FM67" s="186" t="s">
        <v>273</v>
      </c>
      <c r="FN67" s="187" t="s">
        <v>378</v>
      </c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326</v>
      </c>
      <c r="NV67" s="187" t="s">
        <v>326</v>
      </c>
      <c r="NW67" s="164"/>
    </row>
    <row r="68" spans="1:387" ht="16.8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326</v>
      </c>
      <c r="H68" s="183" t="s">
        <v>326</v>
      </c>
      <c r="I68" s="25"/>
      <c r="J68" s="188"/>
      <c r="K68" s="188" t="s">
        <v>0</v>
      </c>
      <c r="L68" s="188"/>
      <c r="M68" s="186" t="s">
        <v>326</v>
      </c>
      <c r="N68" s="187" t="s">
        <v>326</v>
      </c>
      <c r="O68" s="149"/>
      <c r="P68" s="126">
        <v>4</v>
      </c>
      <c r="Q68" s="131" t="s">
        <v>0</v>
      </c>
      <c r="R68" s="126">
        <v>0</v>
      </c>
      <c r="S68" s="186" t="s">
        <v>271</v>
      </c>
      <c r="T68" s="187" t="s">
        <v>273</v>
      </c>
      <c r="U68" s="156"/>
      <c r="V68" s="126">
        <v>0</v>
      </c>
      <c r="W68" s="131" t="s">
        <v>0</v>
      </c>
      <c r="X68" s="126">
        <v>3</v>
      </c>
      <c r="Y68" s="186" t="s">
        <v>271</v>
      </c>
      <c r="Z68" s="187" t="s">
        <v>260</v>
      </c>
      <c r="AA68" s="156"/>
      <c r="AB68" s="126">
        <v>5</v>
      </c>
      <c r="AC68" s="131" t="s">
        <v>0</v>
      </c>
      <c r="AD68" s="126">
        <v>1</v>
      </c>
      <c r="AE68" s="193" t="s">
        <v>271</v>
      </c>
      <c r="AF68" s="194" t="s">
        <v>260</v>
      </c>
      <c r="AG68" s="156"/>
      <c r="AH68" s="126"/>
      <c r="AI68" s="131" t="s">
        <v>0</v>
      </c>
      <c r="AJ68" s="126"/>
      <c r="AK68" s="186" t="s">
        <v>326</v>
      </c>
      <c r="AL68" s="187" t="s">
        <v>326</v>
      </c>
      <c r="AM68" s="156"/>
      <c r="AN68" s="126"/>
      <c r="AO68" s="131" t="s">
        <v>0</v>
      </c>
      <c r="AP68" s="126"/>
      <c r="AQ68" s="186" t="s">
        <v>326</v>
      </c>
      <c r="AR68" s="187" t="s">
        <v>326</v>
      </c>
      <c r="AS68" s="156"/>
      <c r="AT68" s="126"/>
      <c r="AU68" s="131" t="s">
        <v>0</v>
      </c>
      <c r="AV68" s="126"/>
      <c r="AW68" s="186" t="s">
        <v>326</v>
      </c>
      <c r="AX68" s="187" t="s">
        <v>326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326</v>
      </c>
      <c r="BJ68" s="187" t="s">
        <v>326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326</v>
      </c>
      <c r="BV68" s="187" t="s">
        <v>326</v>
      </c>
      <c r="BW68" s="156"/>
      <c r="BX68" s="126"/>
      <c r="BY68" s="131" t="s">
        <v>0</v>
      </c>
      <c r="BZ68" s="126"/>
      <c r="CA68" s="186" t="s">
        <v>326</v>
      </c>
      <c r="CB68" s="187" t="s">
        <v>326</v>
      </c>
      <c r="CC68" s="156"/>
      <c r="CD68" s="126"/>
      <c r="CE68" s="131" t="s">
        <v>0</v>
      </c>
      <c r="CF68" s="126"/>
      <c r="CG68" s="186" t="s">
        <v>326</v>
      </c>
      <c r="CH68" s="187" t="s">
        <v>326</v>
      </c>
      <c r="CI68" s="156"/>
      <c r="CJ68" s="126"/>
      <c r="CK68" s="131" t="s">
        <v>0</v>
      </c>
      <c r="CL68" s="126"/>
      <c r="CM68" s="186" t="s">
        <v>326</v>
      </c>
      <c r="CN68" s="187" t="s">
        <v>326</v>
      </c>
      <c r="CO68" s="156"/>
      <c r="CP68" s="126"/>
      <c r="CQ68" s="131" t="s">
        <v>0</v>
      </c>
      <c r="CR68" s="126"/>
      <c r="CS68" s="186" t="s">
        <v>326</v>
      </c>
      <c r="CT68" s="187" t="s">
        <v>326</v>
      </c>
      <c r="CU68" s="156"/>
      <c r="CV68" s="126"/>
      <c r="CW68" s="131" t="s">
        <v>0</v>
      </c>
      <c r="CX68" s="126"/>
      <c r="CY68" s="186" t="s">
        <v>326</v>
      </c>
      <c r="CZ68" s="187" t="s">
        <v>326</v>
      </c>
      <c r="DA68" s="156"/>
      <c r="DB68" s="126"/>
      <c r="DC68" s="131" t="s">
        <v>0</v>
      </c>
      <c r="DD68" s="126"/>
      <c r="DE68" s="186" t="s">
        <v>326</v>
      </c>
      <c r="DF68" s="187" t="s">
        <v>326</v>
      </c>
      <c r="DG68" s="156"/>
      <c r="DH68" s="126"/>
      <c r="DI68" s="131" t="s">
        <v>0</v>
      </c>
      <c r="DJ68" s="126"/>
      <c r="DK68" s="186" t="s">
        <v>326</v>
      </c>
      <c r="DL68" s="187" t="s">
        <v>326</v>
      </c>
      <c r="DM68" s="156"/>
      <c r="DN68" s="126"/>
      <c r="DO68" s="131" t="s">
        <v>0</v>
      </c>
      <c r="DP68" s="126"/>
      <c r="DQ68" s="186" t="s">
        <v>326</v>
      </c>
      <c r="DR68" s="187" t="s">
        <v>326</v>
      </c>
      <c r="DS68" s="156"/>
      <c r="DT68" s="126"/>
      <c r="DU68" s="131" t="s">
        <v>0</v>
      </c>
      <c r="DV68" s="126"/>
      <c r="DW68" s="186" t="s">
        <v>326</v>
      </c>
      <c r="DX68" s="187" t="s">
        <v>326</v>
      </c>
      <c r="DY68" s="156"/>
      <c r="DZ68" s="126"/>
      <c r="EA68" s="131" t="s">
        <v>0</v>
      </c>
      <c r="EB68" s="126"/>
      <c r="EC68" s="186" t="s">
        <v>326</v>
      </c>
      <c r="ED68" s="187" t="s">
        <v>326</v>
      </c>
      <c r="EE68" s="156"/>
      <c r="EF68" s="126"/>
      <c r="EG68" s="131" t="s">
        <v>0</v>
      </c>
      <c r="EH68" s="126"/>
      <c r="EI68" s="186" t="s">
        <v>326</v>
      </c>
      <c r="EJ68" s="187" t="s">
        <v>326</v>
      </c>
      <c r="EK68" s="156"/>
      <c r="EL68" s="126"/>
      <c r="EM68" s="131" t="s">
        <v>0</v>
      </c>
      <c r="EN68" s="126"/>
      <c r="EO68" s="186" t="s">
        <v>326</v>
      </c>
      <c r="EP68" s="187" t="s">
        <v>326</v>
      </c>
      <c r="EQ68" s="156"/>
      <c r="ER68" s="126"/>
      <c r="ES68" s="131" t="s">
        <v>0</v>
      </c>
      <c r="ET68" s="126"/>
      <c r="EU68" s="186" t="s">
        <v>326</v>
      </c>
      <c r="EV68" s="187" t="s">
        <v>326</v>
      </c>
      <c r="EW68" s="156"/>
      <c r="EX68" s="126"/>
      <c r="EY68" s="131" t="s">
        <v>0</v>
      </c>
      <c r="EZ68" s="126"/>
      <c r="FA68" s="186" t="s">
        <v>326</v>
      </c>
      <c r="FB68" s="187" t="s">
        <v>326</v>
      </c>
      <c r="FC68" s="156"/>
      <c r="FD68" s="126"/>
      <c r="FE68" s="131" t="s">
        <v>0</v>
      </c>
      <c r="FF68" s="126"/>
      <c r="FG68" s="186" t="s">
        <v>326</v>
      </c>
      <c r="FH68" s="187" t="s">
        <v>326</v>
      </c>
      <c r="FI68" s="156"/>
      <c r="FJ68" s="126"/>
      <c r="FK68" s="131" t="s">
        <v>0</v>
      </c>
      <c r="FL68" s="126"/>
      <c r="FM68" s="186" t="s">
        <v>326</v>
      </c>
      <c r="FN68" s="187" t="s">
        <v>326</v>
      </c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326</v>
      </c>
      <c r="NV68" s="187" t="s">
        <v>326</v>
      </c>
      <c r="NW68" s="164"/>
    </row>
    <row r="69" spans="1:387" ht="16.8">
      <c r="A69" s="124">
        <f>IF(B69="","",VLOOKUP(B69,'Registrovaní tipéri'!$A$2:$B$101,2,FALSE))</f>
        <v>65</v>
      </c>
      <c r="B69" s="173" t="s">
        <v>279</v>
      </c>
      <c r="C69" s="125"/>
      <c r="D69" s="171"/>
      <c r="E69" s="176" t="s">
        <v>0</v>
      </c>
      <c r="F69" s="168"/>
      <c r="G69" s="182" t="s">
        <v>326</v>
      </c>
      <c r="H69" s="183" t="s">
        <v>326</v>
      </c>
      <c r="I69" s="25"/>
      <c r="J69" s="188">
        <v>0</v>
      </c>
      <c r="K69" s="188" t="s">
        <v>0</v>
      </c>
      <c r="L69" s="188">
        <v>3</v>
      </c>
      <c r="M69" s="186" t="s">
        <v>271</v>
      </c>
      <c r="N69" s="187" t="s">
        <v>275</v>
      </c>
      <c r="O69" s="149"/>
      <c r="P69" s="126">
        <v>4</v>
      </c>
      <c r="Q69" s="131" t="s">
        <v>0</v>
      </c>
      <c r="R69" s="126">
        <v>0</v>
      </c>
      <c r="S69" s="186" t="s">
        <v>271</v>
      </c>
      <c r="T69" s="187" t="s">
        <v>271</v>
      </c>
      <c r="U69" s="156"/>
      <c r="V69" s="126"/>
      <c r="W69" s="131" t="s">
        <v>0</v>
      </c>
      <c r="X69" s="126"/>
      <c r="Y69" s="186" t="s">
        <v>326</v>
      </c>
      <c r="Z69" s="187" t="s">
        <v>326</v>
      </c>
      <c r="AA69" s="156"/>
      <c r="AB69" s="126"/>
      <c r="AC69" s="131" t="s">
        <v>0</v>
      </c>
      <c r="AD69" s="126"/>
      <c r="AE69" s="186" t="s">
        <v>326</v>
      </c>
      <c r="AF69" s="187" t="s">
        <v>326</v>
      </c>
      <c r="AG69" s="156"/>
      <c r="AH69" s="126"/>
      <c r="AI69" s="131" t="s">
        <v>0</v>
      </c>
      <c r="AJ69" s="126"/>
      <c r="AK69" s="186" t="s">
        <v>326</v>
      </c>
      <c r="AL69" s="187" t="s">
        <v>326</v>
      </c>
      <c r="AM69" s="156"/>
      <c r="AN69" s="126"/>
      <c r="AO69" s="131" t="s">
        <v>0</v>
      </c>
      <c r="AP69" s="126"/>
      <c r="AQ69" s="186" t="s">
        <v>326</v>
      </c>
      <c r="AR69" s="187" t="s">
        <v>326</v>
      </c>
      <c r="AS69" s="156"/>
      <c r="AT69" s="126"/>
      <c r="AU69" s="131" t="s">
        <v>0</v>
      </c>
      <c r="AV69" s="126"/>
      <c r="AW69" s="186" t="s">
        <v>326</v>
      </c>
      <c r="AX69" s="187" t="s">
        <v>326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326</v>
      </c>
      <c r="BJ69" s="187" t="s">
        <v>326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326</v>
      </c>
      <c r="BV69" s="187" t="s">
        <v>326</v>
      </c>
      <c r="BW69" s="156"/>
      <c r="BX69" s="126"/>
      <c r="BY69" s="131" t="s">
        <v>0</v>
      </c>
      <c r="BZ69" s="126"/>
      <c r="CA69" s="186" t="s">
        <v>326</v>
      </c>
      <c r="CB69" s="187" t="s">
        <v>326</v>
      </c>
      <c r="CC69" s="156"/>
      <c r="CD69" s="126"/>
      <c r="CE69" s="131" t="s">
        <v>0</v>
      </c>
      <c r="CF69" s="126"/>
      <c r="CG69" s="186" t="s">
        <v>326</v>
      </c>
      <c r="CH69" s="187" t="s">
        <v>326</v>
      </c>
      <c r="CI69" s="156"/>
      <c r="CJ69" s="126"/>
      <c r="CK69" s="131" t="s">
        <v>0</v>
      </c>
      <c r="CL69" s="126"/>
      <c r="CM69" s="186" t="s">
        <v>326</v>
      </c>
      <c r="CN69" s="187" t="s">
        <v>326</v>
      </c>
      <c r="CO69" s="156"/>
      <c r="CP69" s="126"/>
      <c r="CQ69" s="131" t="s">
        <v>0</v>
      </c>
      <c r="CR69" s="126"/>
      <c r="CS69" s="186" t="s">
        <v>326</v>
      </c>
      <c r="CT69" s="187" t="s">
        <v>326</v>
      </c>
      <c r="CU69" s="156"/>
      <c r="CV69" s="126"/>
      <c r="CW69" s="131" t="s">
        <v>0</v>
      </c>
      <c r="CX69" s="126"/>
      <c r="CY69" s="186" t="s">
        <v>326</v>
      </c>
      <c r="CZ69" s="187" t="s">
        <v>326</v>
      </c>
      <c r="DA69" s="156"/>
      <c r="DB69" s="126"/>
      <c r="DC69" s="131" t="s">
        <v>0</v>
      </c>
      <c r="DD69" s="126"/>
      <c r="DE69" s="186" t="s">
        <v>326</v>
      </c>
      <c r="DF69" s="187" t="s">
        <v>326</v>
      </c>
      <c r="DG69" s="156"/>
      <c r="DH69" s="126"/>
      <c r="DI69" s="131" t="s">
        <v>0</v>
      </c>
      <c r="DJ69" s="126"/>
      <c r="DK69" s="186" t="s">
        <v>326</v>
      </c>
      <c r="DL69" s="187" t="s">
        <v>326</v>
      </c>
      <c r="DM69" s="156"/>
      <c r="DN69" s="126"/>
      <c r="DO69" s="131" t="s">
        <v>0</v>
      </c>
      <c r="DP69" s="126"/>
      <c r="DQ69" s="186" t="s">
        <v>326</v>
      </c>
      <c r="DR69" s="187" t="s">
        <v>326</v>
      </c>
      <c r="DS69" s="156"/>
      <c r="DT69" s="126"/>
      <c r="DU69" s="131" t="s">
        <v>0</v>
      </c>
      <c r="DV69" s="126"/>
      <c r="DW69" s="186" t="s">
        <v>326</v>
      </c>
      <c r="DX69" s="187" t="s">
        <v>326</v>
      </c>
      <c r="DY69" s="156"/>
      <c r="DZ69" s="126"/>
      <c r="EA69" s="131" t="s">
        <v>0</v>
      </c>
      <c r="EB69" s="126"/>
      <c r="EC69" s="186" t="s">
        <v>326</v>
      </c>
      <c r="ED69" s="187" t="s">
        <v>326</v>
      </c>
      <c r="EE69" s="156"/>
      <c r="EF69" s="126"/>
      <c r="EG69" s="131" t="s">
        <v>0</v>
      </c>
      <c r="EH69" s="126"/>
      <c r="EI69" s="186" t="s">
        <v>326</v>
      </c>
      <c r="EJ69" s="187" t="s">
        <v>326</v>
      </c>
      <c r="EK69" s="156"/>
      <c r="EL69" s="126"/>
      <c r="EM69" s="131" t="s">
        <v>0</v>
      </c>
      <c r="EN69" s="126"/>
      <c r="EO69" s="186" t="s">
        <v>326</v>
      </c>
      <c r="EP69" s="187" t="s">
        <v>326</v>
      </c>
      <c r="EQ69" s="156"/>
      <c r="ER69" s="126"/>
      <c r="ES69" s="131" t="s">
        <v>0</v>
      </c>
      <c r="ET69" s="126"/>
      <c r="EU69" s="186" t="s">
        <v>326</v>
      </c>
      <c r="EV69" s="187" t="s">
        <v>326</v>
      </c>
      <c r="EW69" s="156"/>
      <c r="EX69" s="126"/>
      <c r="EY69" s="131" t="s">
        <v>0</v>
      </c>
      <c r="EZ69" s="126"/>
      <c r="FA69" s="186" t="s">
        <v>326</v>
      </c>
      <c r="FB69" s="187" t="s">
        <v>326</v>
      </c>
      <c r="FC69" s="156"/>
      <c r="FD69" s="126"/>
      <c r="FE69" s="131" t="s">
        <v>0</v>
      </c>
      <c r="FF69" s="126"/>
      <c r="FG69" s="186" t="s">
        <v>326</v>
      </c>
      <c r="FH69" s="187" t="s">
        <v>326</v>
      </c>
      <c r="FI69" s="156"/>
      <c r="FJ69" s="126"/>
      <c r="FK69" s="131" t="s">
        <v>0</v>
      </c>
      <c r="FL69" s="126"/>
      <c r="FM69" s="186" t="s">
        <v>326</v>
      </c>
      <c r="FN69" s="187" t="s">
        <v>326</v>
      </c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326</v>
      </c>
      <c r="NV69" s="187" t="s">
        <v>326</v>
      </c>
      <c r="NW69" s="164"/>
    </row>
    <row r="70" spans="1:387" ht="16.8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271</v>
      </c>
      <c r="H70" s="175" t="s">
        <v>260</v>
      </c>
      <c r="I70" s="25"/>
      <c r="J70" s="188">
        <v>0</v>
      </c>
      <c r="K70" s="188" t="s">
        <v>0</v>
      </c>
      <c r="L70" s="188">
        <v>5</v>
      </c>
      <c r="M70" s="186" t="s">
        <v>271</v>
      </c>
      <c r="N70" s="187" t="s">
        <v>260</v>
      </c>
      <c r="O70" s="149"/>
      <c r="P70" s="126">
        <v>4</v>
      </c>
      <c r="Q70" s="131" t="s">
        <v>0</v>
      </c>
      <c r="R70" s="126">
        <v>0</v>
      </c>
      <c r="S70" s="186" t="s">
        <v>271</v>
      </c>
      <c r="T70" s="187" t="s">
        <v>271</v>
      </c>
      <c r="U70" s="156"/>
      <c r="V70" s="126">
        <v>0</v>
      </c>
      <c r="W70" s="131" t="s">
        <v>0</v>
      </c>
      <c r="X70" s="126">
        <v>5</v>
      </c>
      <c r="Y70" s="186" t="s">
        <v>271</v>
      </c>
      <c r="Z70" s="187" t="s">
        <v>260</v>
      </c>
      <c r="AA70" s="156"/>
      <c r="AB70" s="126">
        <v>4</v>
      </c>
      <c r="AC70" s="131" t="s">
        <v>0</v>
      </c>
      <c r="AD70" s="126">
        <v>1</v>
      </c>
      <c r="AE70" s="193" t="s">
        <v>271</v>
      </c>
      <c r="AF70" s="194" t="s">
        <v>271</v>
      </c>
      <c r="AG70" s="156"/>
      <c r="AH70" s="126"/>
      <c r="AI70" s="131" t="s">
        <v>0</v>
      </c>
      <c r="AJ70" s="126"/>
      <c r="AK70" s="186" t="s">
        <v>326</v>
      </c>
      <c r="AL70" s="187" t="s">
        <v>326</v>
      </c>
      <c r="AM70" s="156"/>
      <c r="AN70" s="126"/>
      <c r="AO70" s="131" t="s">
        <v>0</v>
      </c>
      <c r="AP70" s="126"/>
      <c r="AQ70" s="186" t="s">
        <v>326</v>
      </c>
      <c r="AR70" s="187" t="s">
        <v>326</v>
      </c>
      <c r="AS70" s="156"/>
      <c r="AT70" s="126"/>
      <c r="AU70" s="131" t="s">
        <v>0</v>
      </c>
      <c r="AV70" s="126"/>
      <c r="AW70" s="186" t="s">
        <v>326</v>
      </c>
      <c r="AX70" s="187" t="s">
        <v>326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326</v>
      </c>
      <c r="BJ70" s="187" t="s">
        <v>326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326</v>
      </c>
      <c r="BV70" s="187" t="s">
        <v>326</v>
      </c>
      <c r="BW70" s="156"/>
      <c r="BX70" s="126"/>
      <c r="BY70" s="131" t="s">
        <v>0</v>
      </c>
      <c r="BZ70" s="126"/>
      <c r="CA70" s="186" t="s">
        <v>326</v>
      </c>
      <c r="CB70" s="187" t="s">
        <v>326</v>
      </c>
      <c r="CC70" s="156"/>
      <c r="CD70" s="126"/>
      <c r="CE70" s="131" t="s">
        <v>0</v>
      </c>
      <c r="CF70" s="126"/>
      <c r="CG70" s="186" t="s">
        <v>326</v>
      </c>
      <c r="CH70" s="187" t="s">
        <v>326</v>
      </c>
      <c r="CI70" s="156"/>
      <c r="CJ70" s="126"/>
      <c r="CK70" s="131" t="s">
        <v>0</v>
      </c>
      <c r="CL70" s="126"/>
      <c r="CM70" s="186" t="s">
        <v>326</v>
      </c>
      <c r="CN70" s="187" t="s">
        <v>326</v>
      </c>
      <c r="CO70" s="156"/>
      <c r="CP70" s="126"/>
      <c r="CQ70" s="131" t="s">
        <v>0</v>
      </c>
      <c r="CR70" s="126"/>
      <c r="CS70" s="186" t="s">
        <v>326</v>
      </c>
      <c r="CT70" s="187" t="s">
        <v>326</v>
      </c>
      <c r="CU70" s="156"/>
      <c r="CV70" s="126">
        <v>3</v>
      </c>
      <c r="CW70" s="131" t="s">
        <v>0</v>
      </c>
      <c r="CX70" s="126">
        <v>1</v>
      </c>
      <c r="CY70" s="186" t="s">
        <v>270</v>
      </c>
      <c r="CZ70" s="187" t="s">
        <v>271</v>
      </c>
      <c r="DA70" s="156"/>
      <c r="DB70" s="126">
        <v>0</v>
      </c>
      <c r="DC70" s="131" t="s">
        <v>0</v>
      </c>
      <c r="DD70" s="126">
        <v>5</v>
      </c>
      <c r="DE70" s="186" t="s">
        <v>270</v>
      </c>
      <c r="DF70" s="187" t="s">
        <v>271</v>
      </c>
      <c r="DG70" s="156"/>
      <c r="DH70" s="126">
        <v>1</v>
      </c>
      <c r="DI70" s="131" t="s">
        <v>0</v>
      </c>
      <c r="DJ70" s="126">
        <v>3</v>
      </c>
      <c r="DK70" s="186" t="s">
        <v>270</v>
      </c>
      <c r="DL70" s="187" t="s">
        <v>271</v>
      </c>
      <c r="DM70" s="156"/>
      <c r="DN70" s="126"/>
      <c r="DO70" s="131" t="s">
        <v>0</v>
      </c>
      <c r="DP70" s="126"/>
      <c r="DQ70" s="186" t="s">
        <v>326</v>
      </c>
      <c r="DR70" s="187" t="s">
        <v>326</v>
      </c>
      <c r="DS70" s="156"/>
      <c r="DT70" s="126">
        <v>3</v>
      </c>
      <c r="DU70" s="131" t="s">
        <v>0</v>
      </c>
      <c r="DV70" s="126">
        <v>0</v>
      </c>
      <c r="DW70" s="186" t="s">
        <v>271</v>
      </c>
      <c r="DX70" s="187" t="s">
        <v>271</v>
      </c>
      <c r="DY70" s="156"/>
      <c r="DZ70" s="126"/>
      <c r="EA70" s="131" t="s">
        <v>0</v>
      </c>
      <c r="EB70" s="126"/>
      <c r="EC70" s="186" t="s">
        <v>326</v>
      </c>
      <c r="ED70" s="187" t="s">
        <v>326</v>
      </c>
      <c r="EE70" s="156"/>
      <c r="EF70" s="126"/>
      <c r="EG70" s="131" t="s">
        <v>0</v>
      </c>
      <c r="EH70" s="126"/>
      <c r="EI70" s="186" t="s">
        <v>326</v>
      </c>
      <c r="EJ70" s="187" t="s">
        <v>326</v>
      </c>
      <c r="EK70" s="156"/>
      <c r="EL70" s="126"/>
      <c r="EM70" s="131" t="s">
        <v>0</v>
      </c>
      <c r="EN70" s="126"/>
      <c r="EO70" s="186" t="s">
        <v>326</v>
      </c>
      <c r="EP70" s="187" t="s">
        <v>326</v>
      </c>
      <c r="EQ70" s="156"/>
      <c r="ER70" s="126"/>
      <c r="ES70" s="131" t="s">
        <v>0</v>
      </c>
      <c r="ET70" s="126"/>
      <c r="EU70" s="186" t="s">
        <v>326</v>
      </c>
      <c r="EV70" s="187" t="s">
        <v>326</v>
      </c>
      <c r="EW70" s="156"/>
      <c r="EX70" s="126"/>
      <c r="EY70" s="131" t="s">
        <v>0</v>
      </c>
      <c r="EZ70" s="126"/>
      <c r="FA70" s="186" t="s">
        <v>326</v>
      </c>
      <c r="FB70" s="187" t="s">
        <v>326</v>
      </c>
      <c r="FC70" s="156"/>
      <c r="FD70" s="126"/>
      <c r="FE70" s="131" t="s">
        <v>0</v>
      </c>
      <c r="FF70" s="126"/>
      <c r="FG70" s="186" t="s">
        <v>326</v>
      </c>
      <c r="FH70" s="187" t="s">
        <v>326</v>
      </c>
      <c r="FI70" s="156"/>
      <c r="FJ70" s="126"/>
      <c r="FK70" s="131" t="s">
        <v>0</v>
      </c>
      <c r="FL70" s="126"/>
      <c r="FM70" s="186" t="s">
        <v>326</v>
      </c>
      <c r="FN70" s="187" t="s">
        <v>326</v>
      </c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326</v>
      </c>
      <c r="NV70" s="187" t="s">
        <v>326</v>
      </c>
      <c r="NW70" s="164"/>
    </row>
    <row r="71" spans="1:387" ht="16.8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266</v>
      </c>
      <c r="H71" s="184" t="s">
        <v>271</v>
      </c>
      <c r="I71" s="25"/>
      <c r="J71" s="188">
        <v>0</v>
      </c>
      <c r="K71" s="188" t="s">
        <v>0</v>
      </c>
      <c r="L71" s="188">
        <v>3</v>
      </c>
      <c r="M71" s="186" t="s">
        <v>258</v>
      </c>
      <c r="N71" s="187" t="s">
        <v>271</v>
      </c>
      <c r="O71" s="149"/>
      <c r="P71" s="126">
        <v>4</v>
      </c>
      <c r="Q71" s="131" t="s">
        <v>0</v>
      </c>
      <c r="R71" s="126">
        <v>1</v>
      </c>
      <c r="S71" s="186" t="s">
        <v>273</v>
      </c>
      <c r="T71" s="187" t="s">
        <v>271</v>
      </c>
      <c r="U71" s="156"/>
      <c r="V71" s="126">
        <v>0</v>
      </c>
      <c r="W71" s="131" t="s">
        <v>0</v>
      </c>
      <c r="X71" s="126">
        <v>2</v>
      </c>
      <c r="Y71" s="186" t="s">
        <v>271</v>
      </c>
      <c r="Z71" s="187" t="s">
        <v>260</v>
      </c>
      <c r="AA71" s="156"/>
      <c r="AB71" s="126">
        <v>3</v>
      </c>
      <c r="AC71" s="131" t="s">
        <v>0</v>
      </c>
      <c r="AD71" s="126">
        <v>0</v>
      </c>
      <c r="AE71" s="193" t="s">
        <v>271</v>
      </c>
      <c r="AF71" s="194" t="s">
        <v>271</v>
      </c>
      <c r="AG71" s="156"/>
      <c r="AH71" s="126"/>
      <c r="AI71" s="131" t="s">
        <v>0</v>
      </c>
      <c r="AJ71" s="126"/>
      <c r="AK71" s="186" t="s">
        <v>326</v>
      </c>
      <c r="AL71" s="187" t="s">
        <v>326</v>
      </c>
      <c r="AM71" s="156"/>
      <c r="AN71" s="126">
        <v>0</v>
      </c>
      <c r="AO71" s="131" t="s">
        <v>0</v>
      </c>
      <c r="AP71" s="126">
        <v>2</v>
      </c>
      <c r="AQ71" s="186" t="s">
        <v>273</v>
      </c>
      <c r="AR71" s="187" t="s">
        <v>269</v>
      </c>
      <c r="AS71" s="156"/>
      <c r="AT71" s="126">
        <v>1</v>
      </c>
      <c r="AU71" s="131" t="s">
        <v>0</v>
      </c>
      <c r="AV71" s="126">
        <v>2</v>
      </c>
      <c r="AW71" s="186" t="s">
        <v>271</v>
      </c>
      <c r="AX71" s="187" t="s">
        <v>273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273</v>
      </c>
      <c r="BJ71" s="187" t="s">
        <v>260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273</v>
      </c>
      <c r="BV71" s="187" t="s">
        <v>263</v>
      </c>
      <c r="BW71" s="156"/>
      <c r="BX71" s="126">
        <v>3</v>
      </c>
      <c r="BY71" s="131" t="s">
        <v>0</v>
      </c>
      <c r="BZ71" s="126">
        <v>1</v>
      </c>
      <c r="CA71" s="131" t="s">
        <v>273</v>
      </c>
      <c r="CB71" s="170" t="s">
        <v>272</v>
      </c>
      <c r="CC71" s="156"/>
      <c r="CD71" s="126">
        <v>1</v>
      </c>
      <c r="CE71" s="131" t="s">
        <v>0</v>
      </c>
      <c r="CF71" s="126">
        <v>2</v>
      </c>
      <c r="CG71" s="186" t="s">
        <v>273</v>
      </c>
      <c r="CH71" s="187" t="s">
        <v>260</v>
      </c>
      <c r="CI71" s="156"/>
      <c r="CJ71" s="126">
        <v>0</v>
      </c>
      <c r="CK71" s="131" t="s">
        <v>0</v>
      </c>
      <c r="CL71" s="126">
        <v>2</v>
      </c>
      <c r="CM71" s="186" t="s">
        <v>273</v>
      </c>
      <c r="CN71" s="187" t="s">
        <v>271</v>
      </c>
      <c r="CO71" s="156"/>
      <c r="CP71" s="126">
        <v>3</v>
      </c>
      <c r="CQ71" s="131" t="s">
        <v>0</v>
      </c>
      <c r="CR71" s="126">
        <v>2</v>
      </c>
      <c r="CS71" s="186" t="s">
        <v>273</v>
      </c>
      <c r="CT71" s="187" t="s">
        <v>257</v>
      </c>
      <c r="CU71" s="156"/>
      <c r="CV71" s="126">
        <v>2</v>
      </c>
      <c r="CW71" s="131" t="s">
        <v>0</v>
      </c>
      <c r="CX71" s="126">
        <v>0</v>
      </c>
      <c r="CY71" s="186" t="s">
        <v>273</v>
      </c>
      <c r="CZ71" s="187" t="s">
        <v>270</v>
      </c>
      <c r="DA71" s="156"/>
      <c r="DB71" s="126">
        <v>0</v>
      </c>
      <c r="DC71" s="131" t="s">
        <v>0</v>
      </c>
      <c r="DD71" s="126">
        <v>3</v>
      </c>
      <c r="DE71" s="186" t="s">
        <v>271</v>
      </c>
      <c r="DF71" s="187" t="s">
        <v>270</v>
      </c>
      <c r="DG71" s="156"/>
      <c r="DH71" s="126">
        <v>1</v>
      </c>
      <c r="DI71" s="131" t="s">
        <v>0</v>
      </c>
      <c r="DJ71" s="126">
        <v>3</v>
      </c>
      <c r="DK71" s="186" t="s">
        <v>273</v>
      </c>
      <c r="DL71" s="187" t="s">
        <v>271</v>
      </c>
      <c r="DM71" s="156"/>
      <c r="DN71" s="126">
        <v>2</v>
      </c>
      <c r="DO71" s="131" t="s">
        <v>0</v>
      </c>
      <c r="DP71" s="126">
        <v>0</v>
      </c>
      <c r="DQ71" s="186" t="s">
        <v>273</v>
      </c>
      <c r="DR71" s="187" t="s">
        <v>271</v>
      </c>
      <c r="DS71" s="156"/>
      <c r="DT71" s="126">
        <v>1</v>
      </c>
      <c r="DU71" s="131" t="s">
        <v>0</v>
      </c>
      <c r="DV71" s="126">
        <v>1</v>
      </c>
      <c r="DW71" s="186" t="s">
        <v>271</v>
      </c>
      <c r="DX71" s="187" t="s">
        <v>269</v>
      </c>
      <c r="DY71" s="156"/>
      <c r="DZ71" s="126">
        <v>1</v>
      </c>
      <c r="EA71" s="131" t="s">
        <v>0</v>
      </c>
      <c r="EB71" s="126">
        <v>3</v>
      </c>
      <c r="EC71" s="186" t="s">
        <v>273</v>
      </c>
      <c r="ED71" s="187" t="s">
        <v>271</v>
      </c>
      <c r="EE71" s="156"/>
      <c r="EF71" s="126">
        <v>3</v>
      </c>
      <c r="EG71" s="131" t="s">
        <v>0</v>
      </c>
      <c r="EH71" s="126">
        <v>0</v>
      </c>
      <c r="EI71" s="186" t="s">
        <v>270</v>
      </c>
      <c r="EJ71" s="187" t="s">
        <v>255</v>
      </c>
      <c r="EK71" s="156"/>
      <c r="EL71" s="126">
        <v>3</v>
      </c>
      <c r="EM71" s="131" t="s">
        <v>0</v>
      </c>
      <c r="EN71" s="126">
        <v>0</v>
      </c>
      <c r="EO71" s="186" t="s">
        <v>273</v>
      </c>
      <c r="EP71" s="187" t="s">
        <v>260</v>
      </c>
      <c r="EQ71" s="156"/>
      <c r="ER71" s="126">
        <v>1</v>
      </c>
      <c r="ES71" s="131" t="s">
        <v>0</v>
      </c>
      <c r="ET71" s="126">
        <v>1</v>
      </c>
      <c r="EU71" s="186" t="s">
        <v>273</v>
      </c>
      <c r="EV71" s="187" t="s">
        <v>271</v>
      </c>
      <c r="EW71" s="156"/>
      <c r="EX71" s="126">
        <v>1</v>
      </c>
      <c r="EY71" s="131" t="s">
        <v>0</v>
      </c>
      <c r="EZ71" s="126">
        <v>3</v>
      </c>
      <c r="FA71" s="186" t="s">
        <v>273</v>
      </c>
      <c r="FB71" s="187" t="s">
        <v>269</v>
      </c>
      <c r="FC71" s="156"/>
      <c r="FD71" s="126">
        <v>3</v>
      </c>
      <c r="FE71" s="131" t="s">
        <v>0</v>
      </c>
      <c r="FF71" s="126">
        <v>0</v>
      </c>
      <c r="FG71" s="186" t="s">
        <v>271</v>
      </c>
      <c r="FH71" s="187" t="s">
        <v>263</v>
      </c>
      <c r="FI71" s="156"/>
      <c r="FJ71" s="126">
        <v>0</v>
      </c>
      <c r="FK71" s="131" t="s">
        <v>0</v>
      </c>
      <c r="FL71" s="126">
        <v>2</v>
      </c>
      <c r="FM71" s="186" t="s">
        <v>273</v>
      </c>
      <c r="FN71" s="187" t="s">
        <v>273</v>
      </c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326</v>
      </c>
      <c r="NV71" s="187" t="s">
        <v>326</v>
      </c>
      <c r="NW71" s="164"/>
    </row>
    <row r="72" spans="1:387" ht="16.8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273</v>
      </c>
      <c r="H72" s="175" t="s">
        <v>260</v>
      </c>
      <c r="I72" s="25"/>
      <c r="J72" s="188">
        <v>0</v>
      </c>
      <c r="K72" s="188" t="s">
        <v>0</v>
      </c>
      <c r="L72" s="188">
        <v>3</v>
      </c>
      <c r="M72" s="186" t="s">
        <v>271</v>
      </c>
      <c r="N72" s="187" t="s">
        <v>257</v>
      </c>
      <c r="O72" s="149"/>
      <c r="P72" s="126">
        <v>2</v>
      </c>
      <c r="Q72" s="131" t="s">
        <v>0</v>
      </c>
      <c r="R72" s="126">
        <v>0</v>
      </c>
      <c r="S72" s="186" t="s">
        <v>273</v>
      </c>
      <c r="T72" s="187" t="s">
        <v>271</v>
      </c>
      <c r="U72" s="156"/>
      <c r="V72" s="126">
        <v>1</v>
      </c>
      <c r="W72" s="131" t="s">
        <v>0</v>
      </c>
      <c r="X72" s="126">
        <v>1</v>
      </c>
      <c r="Y72" s="186" t="s">
        <v>271</v>
      </c>
      <c r="Z72" s="187" t="s">
        <v>275</v>
      </c>
      <c r="AA72" s="156"/>
      <c r="AB72" s="126">
        <v>2</v>
      </c>
      <c r="AC72" s="131" t="s">
        <v>0</v>
      </c>
      <c r="AD72" s="126">
        <v>0</v>
      </c>
      <c r="AE72" s="193" t="s">
        <v>275</v>
      </c>
      <c r="AF72" s="194" t="s">
        <v>257</v>
      </c>
      <c r="AG72" s="156"/>
      <c r="AH72" s="126">
        <v>2</v>
      </c>
      <c r="AI72" s="131" t="s">
        <v>0</v>
      </c>
      <c r="AJ72" s="126">
        <v>1</v>
      </c>
      <c r="AK72" s="186" t="s">
        <v>275</v>
      </c>
      <c r="AL72" s="187" t="s">
        <v>257</v>
      </c>
      <c r="AM72" s="156"/>
      <c r="AN72" s="126">
        <v>0</v>
      </c>
      <c r="AO72" s="131" t="s">
        <v>0</v>
      </c>
      <c r="AP72" s="126">
        <v>1</v>
      </c>
      <c r="AQ72" s="186" t="s">
        <v>273</v>
      </c>
      <c r="AR72" s="187" t="s">
        <v>269</v>
      </c>
      <c r="AS72" s="156"/>
      <c r="AT72" s="126">
        <v>1</v>
      </c>
      <c r="AU72" s="131" t="s">
        <v>0</v>
      </c>
      <c r="AV72" s="126">
        <v>2</v>
      </c>
      <c r="AW72" s="186" t="s">
        <v>271</v>
      </c>
      <c r="AX72" s="187" t="s">
        <v>260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273</v>
      </c>
      <c r="BJ72" s="187" t="s">
        <v>271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275</v>
      </c>
      <c r="BV72" s="187" t="s">
        <v>271</v>
      </c>
      <c r="BW72" s="156"/>
      <c r="BX72" s="126">
        <v>3</v>
      </c>
      <c r="BY72" s="131" t="s">
        <v>0</v>
      </c>
      <c r="BZ72" s="126">
        <v>0</v>
      </c>
      <c r="CA72" s="131" t="s">
        <v>275</v>
      </c>
      <c r="CB72" s="170" t="s">
        <v>271</v>
      </c>
      <c r="CC72" s="156"/>
      <c r="CD72" s="126">
        <v>1</v>
      </c>
      <c r="CE72" s="131" t="s">
        <v>0</v>
      </c>
      <c r="CF72" s="126">
        <v>2</v>
      </c>
      <c r="CG72" s="186" t="s">
        <v>270</v>
      </c>
      <c r="CH72" s="187" t="s">
        <v>271</v>
      </c>
      <c r="CI72" s="156"/>
      <c r="CJ72" s="126">
        <v>1</v>
      </c>
      <c r="CK72" s="131" t="s">
        <v>0</v>
      </c>
      <c r="CL72" s="126">
        <v>2</v>
      </c>
      <c r="CM72" s="186" t="s">
        <v>273</v>
      </c>
      <c r="CN72" s="187" t="s">
        <v>272</v>
      </c>
      <c r="CO72" s="156"/>
      <c r="CP72" s="126">
        <v>2</v>
      </c>
      <c r="CQ72" s="131" t="s">
        <v>0</v>
      </c>
      <c r="CR72" s="126">
        <v>3</v>
      </c>
      <c r="CS72" s="186" t="s">
        <v>315</v>
      </c>
      <c r="CT72" s="187" t="s">
        <v>257</v>
      </c>
      <c r="CU72" s="156"/>
      <c r="CV72" s="126">
        <v>2</v>
      </c>
      <c r="CW72" s="131" t="s">
        <v>0</v>
      </c>
      <c r="CX72" s="126">
        <v>0</v>
      </c>
      <c r="CY72" s="186" t="s">
        <v>271</v>
      </c>
      <c r="CZ72" s="187" t="s">
        <v>257</v>
      </c>
      <c r="DA72" s="156"/>
      <c r="DB72" s="126">
        <v>0</v>
      </c>
      <c r="DC72" s="131" t="s">
        <v>0</v>
      </c>
      <c r="DD72" s="126">
        <v>3</v>
      </c>
      <c r="DE72" s="186" t="s">
        <v>271</v>
      </c>
      <c r="DF72" s="187" t="s">
        <v>257</v>
      </c>
      <c r="DG72" s="156"/>
      <c r="DH72" s="126">
        <v>1</v>
      </c>
      <c r="DI72" s="131" t="s">
        <v>0</v>
      </c>
      <c r="DJ72" s="126">
        <v>1</v>
      </c>
      <c r="DK72" s="186" t="s">
        <v>273</v>
      </c>
      <c r="DL72" s="187" t="s">
        <v>255</v>
      </c>
      <c r="DM72" s="156"/>
      <c r="DN72" s="126">
        <v>2</v>
      </c>
      <c r="DO72" s="131" t="s">
        <v>0</v>
      </c>
      <c r="DP72" s="126">
        <v>0</v>
      </c>
      <c r="DQ72" s="186" t="s">
        <v>273</v>
      </c>
      <c r="DR72" s="187" t="s">
        <v>257</v>
      </c>
      <c r="DS72" s="156"/>
      <c r="DT72" s="126">
        <v>2</v>
      </c>
      <c r="DU72" s="131" t="s">
        <v>0</v>
      </c>
      <c r="DV72" s="126">
        <v>1</v>
      </c>
      <c r="DW72" s="186" t="s">
        <v>271</v>
      </c>
      <c r="DX72" s="187" t="s">
        <v>365</v>
      </c>
      <c r="DY72" s="156"/>
      <c r="DZ72" s="126">
        <v>1</v>
      </c>
      <c r="EA72" s="131" t="s">
        <v>0</v>
      </c>
      <c r="EB72" s="126">
        <v>2</v>
      </c>
      <c r="EC72" s="186" t="s">
        <v>273</v>
      </c>
      <c r="ED72" s="187" t="s">
        <v>257</v>
      </c>
      <c r="EE72" s="156"/>
      <c r="EF72" s="126">
        <v>3</v>
      </c>
      <c r="EG72" s="131" t="s">
        <v>0</v>
      </c>
      <c r="EH72" s="126">
        <v>0</v>
      </c>
      <c r="EI72" s="186" t="s">
        <v>274</v>
      </c>
      <c r="EJ72" s="187" t="s">
        <v>268</v>
      </c>
      <c r="EK72" s="156"/>
      <c r="EL72" s="126">
        <v>3</v>
      </c>
      <c r="EM72" s="131" t="s">
        <v>0</v>
      </c>
      <c r="EN72" s="126">
        <v>0</v>
      </c>
      <c r="EO72" s="186" t="s">
        <v>271</v>
      </c>
      <c r="EP72" s="187" t="s">
        <v>257</v>
      </c>
      <c r="EQ72" s="156"/>
      <c r="ER72" s="126">
        <v>1</v>
      </c>
      <c r="ES72" s="131" t="s">
        <v>0</v>
      </c>
      <c r="ET72" s="126">
        <v>2</v>
      </c>
      <c r="EU72" s="186" t="s">
        <v>271</v>
      </c>
      <c r="EV72" s="187" t="s">
        <v>257</v>
      </c>
      <c r="EW72" s="156"/>
      <c r="EX72" s="126">
        <v>0</v>
      </c>
      <c r="EY72" s="131" t="s">
        <v>0</v>
      </c>
      <c r="EZ72" s="126">
        <v>3</v>
      </c>
      <c r="FA72" s="186" t="s">
        <v>271</v>
      </c>
      <c r="FB72" s="187" t="s">
        <v>257</v>
      </c>
      <c r="FC72" s="156"/>
      <c r="FD72" s="126">
        <v>3</v>
      </c>
      <c r="FE72" s="131" t="s">
        <v>0</v>
      </c>
      <c r="FF72" s="126">
        <v>0</v>
      </c>
      <c r="FG72" s="186" t="s">
        <v>271</v>
      </c>
      <c r="FH72" s="187" t="s">
        <v>257</v>
      </c>
      <c r="FI72" s="156"/>
      <c r="FJ72" s="126">
        <v>1</v>
      </c>
      <c r="FK72" s="131" t="s">
        <v>0</v>
      </c>
      <c r="FL72" s="126">
        <v>2</v>
      </c>
      <c r="FM72" s="186" t="s">
        <v>273</v>
      </c>
      <c r="FN72" s="187" t="s">
        <v>271</v>
      </c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326</v>
      </c>
      <c r="NV72" s="187" t="s">
        <v>326</v>
      </c>
      <c r="NW72" s="164"/>
    </row>
    <row r="73" spans="1:387" ht="16.8">
      <c r="A73" s="124">
        <f>IF(B73="","",VLOOKUP(B73,'Registrovaní tipéri'!$A$2:$B$101,2,FALSE))</f>
        <v>72</v>
      </c>
      <c r="B73" s="173" t="s">
        <v>324</v>
      </c>
      <c r="C73" s="125"/>
      <c r="D73" s="171"/>
      <c r="E73" s="176" t="s">
        <v>0</v>
      </c>
      <c r="F73" s="168"/>
      <c r="G73" s="182" t="s">
        <v>326</v>
      </c>
      <c r="H73" s="183" t="s">
        <v>326</v>
      </c>
      <c r="I73" s="25"/>
      <c r="J73" s="188">
        <v>0</v>
      </c>
      <c r="K73" s="188" t="s">
        <v>0</v>
      </c>
      <c r="L73" s="188">
        <v>3</v>
      </c>
      <c r="M73" s="186" t="s">
        <v>271</v>
      </c>
      <c r="N73" s="187" t="s">
        <v>271</v>
      </c>
      <c r="O73" s="149"/>
      <c r="P73" s="126">
        <v>4</v>
      </c>
      <c r="Q73" s="131" t="s">
        <v>0</v>
      </c>
      <c r="R73" s="126">
        <v>0</v>
      </c>
      <c r="S73" s="186" t="s">
        <v>273</v>
      </c>
      <c r="T73" s="187" t="s">
        <v>271</v>
      </c>
      <c r="U73" s="156"/>
      <c r="V73" s="126">
        <v>0</v>
      </c>
      <c r="W73" s="131" t="s">
        <v>0</v>
      </c>
      <c r="X73" s="126">
        <v>5</v>
      </c>
      <c r="Y73" s="186" t="s">
        <v>271</v>
      </c>
      <c r="Z73" s="187" t="s">
        <v>260</v>
      </c>
      <c r="AA73" s="156"/>
      <c r="AB73" s="126">
        <v>1</v>
      </c>
      <c r="AC73" s="131" t="s">
        <v>0</v>
      </c>
      <c r="AD73" s="126">
        <v>0</v>
      </c>
      <c r="AE73" s="193" t="s">
        <v>271</v>
      </c>
      <c r="AF73" s="194" t="s">
        <v>274</v>
      </c>
      <c r="AG73" s="156"/>
      <c r="AH73" s="126"/>
      <c r="AI73" s="131" t="s">
        <v>0</v>
      </c>
      <c r="AJ73" s="126"/>
      <c r="AK73" s="186" t="s">
        <v>326</v>
      </c>
      <c r="AL73" s="187" t="s">
        <v>326</v>
      </c>
      <c r="AM73" s="156"/>
      <c r="AN73" s="126"/>
      <c r="AO73" s="131" t="s">
        <v>0</v>
      </c>
      <c r="AP73" s="126"/>
      <c r="AQ73" s="186" t="s">
        <v>326</v>
      </c>
      <c r="AR73" s="187" t="s">
        <v>326</v>
      </c>
      <c r="AS73" s="156"/>
      <c r="AT73" s="126"/>
      <c r="AU73" s="131" t="s">
        <v>0</v>
      </c>
      <c r="AV73" s="126"/>
      <c r="AW73" s="186" t="s">
        <v>326</v>
      </c>
      <c r="AX73" s="187" t="s">
        <v>326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343</v>
      </c>
      <c r="BJ73" s="187" t="s">
        <v>271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273</v>
      </c>
      <c r="BV73" s="187" t="s">
        <v>271</v>
      </c>
      <c r="BW73" s="156"/>
      <c r="BX73" s="126">
        <v>5</v>
      </c>
      <c r="BY73" s="131" t="s">
        <v>0</v>
      </c>
      <c r="BZ73" s="126">
        <v>2</v>
      </c>
      <c r="CA73" s="131" t="s">
        <v>273</v>
      </c>
      <c r="CB73" s="170" t="s">
        <v>275</v>
      </c>
      <c r="CC73" s="156"/>
      <c r="CD73" s="126">
        <v>2</v>
      </c>
      <c r="CE73" s="131" t="s">
        <v>0</v>
      </c>
      <c r="CF73" s="126">
        <v>1</v>
      </c>
      <c r="CG73" s="186" t="s">
        <v>273</v>
      </c>
      <c r="CH73" s="187" t="s">
        <v>260</v>
      </c>
      <c r="CI73" s="156"/>
      <c r="CJ73" s="126">
        <v>1</v>
      </c>
      <c r="CK73" s="131" t="s">
        <v>0</v>
      </c>
      <c r="CL73" s="126">
        <v>3</v>
      </c>
      <c r="CM73" s="186" t="s">
        <v>272</v>
      </c>
      <c r="CN73" s="187" t="s">
        <v>263</v>
      </c>
      <c r="CO73" s="156"/>
      <c r="CP73" s="126">
        <v>3</v>
      </c>
      <c r="CQ73" s="131" t="s">
        <v>0</v>
      </c>
      <c r="CR73" s="126">
        <v>5</v>
      </c>
      <c r="CS73" s="186" t="s">
        <v>314</v>
      </c>
      <c r="CT73" s="187" t="s">
        <v>314</v>
      </c>
      <c r="CU73" s="156"/>
      <c r="CV73" s="126">
        <v>5</v>
      </c>
      <c r="CW73" s="131" t="s">
        <v>0</v>
      </c>
      <c r="CX73" s="126">
        <v>1</v>
      </c>
      <c r="CY73" s="186" t="s">
        <v>273</v>
      </c>
      <c r="CZ73" s="187" t="s">
        <v>271</v>
      </c>
      <c r="DA73" s="156"/>
      <c r="DB73" s="126">
        <v>0</v>
      </c>
      <c r="DC73" s="131" t="s">
        <v>0</v>
      </c>
      <c r="DD73" s="126">
        <v>6</v>
      </c>
      <c r="DE73" s="186" t="s">
        <v>270</v>
      </c>
      <c r="DF73" s="187" t="s">
        <v>271</v>
      </c>
      <c r="DG73" s="156"/>
      <c r="DH73" s="126">
        <v>2</v>
      </c>
      <c r="DI73" s="131" t="s">
        <v>0</v>
      </c>
      <c r="DJ73" s="126">
        <v>1</v>
      </c>
      <c r="DK73" s="186" t="s">
        <v>271</v>
      </c>
      <c r="DL73" s="187" t="s">
        <v>255</v>
      </c>
      <c r="DM73" s="156"/>
      <c r="DN73" s="126">
        <v>5</v>
      </c>
      <c r="DO73" s="131" t="s">
        <v>0</v>
      </c>
      <c r="DP73" s="126">
        <v>0</v>
      </c>
      <c r="DQ73" s="186" t="s">
        <v>273</v>
      </c>
      <c r="DR73" s="187" t="s">
        <v>271</v>
      </c>
      <c r="DS73" s="156"/>
      <c r="DT73" s="126">
        <v>0</v>
      </c>
      <c r="DU73" s="131" t="s">
        <v>0</v>
      </c>
      <c r="DV73" s="126">
        <v>3</v>
      </c>
      <c r="DW73" s="186" t="s">
        <v>364</v>
      </c>
      <c r="DX73" s="187" t="s">
        <v>365</v>
      </c>
      <c r="DY73" s="156"/>
      <c r="DZ73" s="126">
        <v>3</v>
      </c>
      <c r="EA73" s="131" t="s">
        <v>0</v>
      </c>
      <c r="EB73" s="126">
        <v>1</v>
      </c>
      <c r="EC73" s="186" t="s">
        <v>273</v>
      </c>
      <c r="ED73" s="187" t="s">
        <v>271</v>
      </c>
      <c r="EE73" s="156"/>
      <c r="EF73" s="126"/>
      <c r="EG73" s="131" t="s">
        <v>0</v>
      </c>
      <c r="EH73" s="126"/>
      <c r="EI73" s="186" t="s">
        <v>326</v>
      </c>
      <c r="EJ73" s="187" t="s">
        <v>326</v>
      </c>
      <c r="EK73" s="156"/>
      <c r="EL73" s="126"/>
      <c r="EM73" s="131" t="s">
        <v>0</v>
      </c>
      <c r="EN73" s="126"/>
      <c r="EO73" s="186" t="s">
        <v>326</v>
      </c>
      <c r="EP73" s="187" t="s">
        <v>326</v>
      </c>
      <c r="EQ73" s="156"/>
      <c r="ER73" s="126"/>
      <c r="ES73" s="131" t="s">
        <v>0</v>
      </c>
      <c r="ET73" s="126"/>
      <c r="EU73" s="186" t="s">
        <v>326</v>
      </c>
      <c r="EV73" s="187" t="s">
        <v>326</v>
      </c>
      <c r="EW73" s="156"/>
      <c r="EX73" s="126"/>
      <c r="EY73" s="131" t="s">
        <v>0</v>
      </c>
      <c r="EZ73" s="126"/>
      <c r="FA73" s="186" t="s">
        <v>326</v>
      </c>
      <c r="FB73" s="187" t="s">
        <v>326</v>
      </c>
      <c r="FC73" s="156"/>
      <c r="FD73" s="126"/>
      <c r="FE73" s="131" t="s">
        <v>0</v>
      </c>
      <c r="FF73" s="126"/>
      <c r="FG73" s="186" t="s">
        <v>326</v>
      </c>
      <c r="FH73" s="187" t="s">
        <v>326</v>
      </c>
      <c r="FI73" s="156"/>
      <c r="FJ73" s="126"/>
      <c r="FK73" s="131" t="s">
        <v>0</v>
      </c>
      <c r="FL73" s="126"/>
      <c r="FM73" s="186" t="s">
        <v>326</v>
      </c>
      <c r="FN73" s="187" t="s">
        <v>326</v>
      </c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326</v>
      </c>
      <c r="NV73" s="187" t="s">
        <v>326</v>
      </c>
      <c r="NW73" s="164"/>
    </row>
    <row r="74" spans="1:387" ht="16.8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271</v>
      </c>
      <c r="H74" s="175" t="s">
        <v>275</v>
      </c>
      <c r="I74" s="25"/>
      <c r="J74" s="188">
        <v>0</v>
      </c>
      <c r="K74" s="188" t="s">
        <v>0</v>
      </c>
      <c r="L74" s="188">
        <v>3</v>
      </c>
      <c r="M74" s="186" t="s">
        <v>271</v>
      </c>
      <c r="N74" s="187" t="s">
        <v>260</v>
      </c>
      <c r="O74" s="149"/>
      <c r="P74" s="126">
        <v>3</v>
      </c>
      <c r="Q74" s="131" t="s">
        <v>0</v>
      </c>
      <c r="R74" s="126">
        <v>0</v>
      </c>
      <c r="S74" s="186" t="s">
        <v>271</v>
      </c>
      <c r="T74" s="187" t="s">
        <v>275</v>
      </c>
      <c r="U74" s="156"/>
      <c r="V74" s="126">
        <v>1</v>
      </c>
      <c r="W74" s="131" t="s">
        <v>0</v>
      </c>
      <c r="X74" s="126">
        <v>2</v>
      </c>
      <c r="Y74" s="186" t="s">
        <v>271</v>
      </c>
      <c r="Z74" s="187" t="s">
        <v>260</v>
      </c>
      <c r="AA74" s="156"/>
      <c r="AB74" s="126">
        <v>2</v>
      </c>
      <c r="AC74" s="131" t="s">
        <v>0</v>
      </c>
      <c r="AD74" s="126">
        <v>0</v>
      </c>
      <c r="AE74" s="193" t="s">
        <v>271</v>
      </c>
      <c r="AF74" s="194" t="s">
        <v>260</v>
      </c>
      <c r="AG74" s="156"/>
      <c r="AH74" s="126">
        <v>3</v>
      </c>
      <c r="AI74" s="131" t="s">
        <v>0</v>
      </c>
      <c r="AJ74" s="126">
        <v>1</v>
      </c>
      <c r="AK74" s="186" t="s">
        <v>275</v>
      </c>
      <c r="AL74" s="187" t="s">
        <v>257</v>
      </c>
      <c r="AM74" s="156"/>
      <c r="AN74" s="126">
        <v>0</v>
      </c>
      <c r="AO74" s="131" t="s">
        <v>0</v>
      </c>
      <c r="AP74" s="126">
        <v>2</v>
      </c>
      <c r="AQ74" s="186" t="s">
        <v>271</v>
      </c>
      <c r="AR74" s="187" t="s">
        <v>275</v>
      </c>
      <c r="AS74" s="156"/>
      <c r="AT74" s="126">
        <v>2</v>
      </c>
      <c r="AU74" s="131" t="s">
        <v>0</v>
      </c>
      <c r="AV74" s="126">
        <v>2</v>
      </c>
      <c r="AW74" s="186" t="s">
        <v>273</v>
      </c>
      <c r="AX74" s="187" t="s">
        <v>275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273</v>
      </c>
      <c r="BJ74" s="187" t="s">
        <v>255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271</v>
      </c>
      <c r="BV74" s="187" t="s">
        <v>263</v>
      </c>
      <c r="BW74" s="156"/>
      <c r="BX74" s="126">
        <v>2</v>
      </c>
      <c r="BY74" s="131" t="s">
        <v>0</v>
      </c>
      <c r="BZ74" s="126">
        <v>1</v>
      </c>
      <c r="CA74" s="131" t="s">
        <v>275</v>
      </c>
      <c r="CB74" s="170" t="s">
        <v>255</v>
      </c>
      <c r="CC74" s="156"/>
      <c r="CD74" s="126">
        <v>1</v>
      </c>
      <c r="CE74" s="131" t="s">
        <v>0</v>
      </c>
      <c r="CF74" s="126">
        <v>2</v>
      </c>
      <c r="CG74" s="186" t="s">
        <v>271</v>
      </c>
      <c r="CH74" s="187" t="s">
        <v>275</v>
      </c>
      <c r="CI74" s="156"/>
      <c r="CJ74" s="126">
        <v>1</v>
      </c>
      <c r="CK74" s="131" t="s">
        <v>0</v>
      </c>
      <c r="CL74" s="126">
        <v>2</v>
      </c>
      <c r="CM74" s="186" t="s">
        <v>273</v>
      </c>
      <c r="CN74" s="187" t="s">
        <v>266</v>
      </c>
      <c r="CO74" s="156"/>
      <c r="CP74" s="126">
        <v>1</v>
      </c>
      <c r="CQ74" s="131" t="s">
        <v>0</v>
      </c>
      <c r="CR74" s="126">
        <v>3</v>
      </c>
      <c r="CS74" s="186" t="s">
        <v>315</v>
      </c>
      <c r="CT74" s="187" t="s">
        <v>263</v>
      </c>
      <c r="CU74" s="156"/>
      <c r="CV74" s="126">
        <v>3</v>
      </c>
      <c r="CW74" s="131" t="s">
        <v>0</v>
      </c>
      <c r="CX74" s="126">
        <v>0</v>
      </c>
      <c r="CY74" s="186" t="s">
        <v>271</v>
      </c>
      <c r="CZ74" s="187" t="s">
        <v>257</v>
      </c>
      <c r="DA74" s="156"/>
      <c r="DB74" s="126">
        <v>1</v>
      </c>
      <c r="DC74" s="131" t="s">
        <v>0</v>
      </c>
      <c r="DD74" s="126">
        <v>3</v>
      </c>
      <c r="DE74" s="186" t="s">
        <v>271</v>
      </c>
      <c r="DF74" s="187" t="s">
        <v>260</v>
      </c>
      <c r="DG74" s="156"/>
      <c r="DH74" s="126">
        <v>1</v>
      </c>
      <c r="DI74" s="131" t="s">
        <v>0</v>
      </c>
      <c r="DJ74" s="126">
        <v>1</v>
      </c>
      <c r="DK74" s="186" t="s">
        <v>273</v>
      </c>
      <c r="DL74" s="187" t="s">
        <v>271</v>
      </c>
      <c r="DM74" s="156"/>
      <c r="DN74" s="126">
        <v>3</v>
      </c>
      <c r="DO74" s="131" t="s">
        <v>0</v>
      </c>
      <c r="DP74" s="126">
        <v>0</v>
      </c>
      <c r="DQ74" s="186" t="s">
        <v>273</v>
      </c>
      <c r="DR74" s="187" t="s">
        <v>271</v>
      </c>
      <c r="DS74" s="156"/>
      <c r="DT74" s="126">
        <v>1</v>
      </c>
      <c r="DU74" s="131" t="s">
        <v>0</v>
      </c>
      <c r="DV74" s="126">
        <v>3</v>
      </c>
      <c r="DW74" s="186" t="s">
        <v>364</v>
      </c>
      <c r="DX74" s="187" t="s">
        <v>270</v>
      </c>
      <c r="DY74" s="156"/>
      <c r="DZ74" s="126">
        <v>1</v>
      </c>
      <c r="EA74" s="131" t="s">
        <v>0</v>
      </c>
      <c r="EB74" s="126">
        <v>3</v>
      </c>
      <c r="EC74" s="186" t="s">
        <v>271</v>
      </c>
      <c r="ED74" s="187" t="s">
        <v>260</v>
      </c>
      <c r="EE74" s="156"/>
      <c r="EF74" s="126">
        <v>3</v>
      </c>
      <c r="EG74" s="131" t="s">
        <v>0</v>
      </c>
      <c r="EH74" s="126">
        <v>0</v>
      </c>
      <c r="EI74" s="186" t="s">
        <v>270</v>
      </c>
      <c r="EJ74" s="187" t="s">
        <v>255</v>
      </c>
      <c r="EK74" s="156"/>
      <c r="EL74" s="126"/>
      <c r="EM74" s="131" t="s">
        <v>0</v>
      </c>
      <c r="EN74" s="126"/>
      <c r="EO74" s="186" t="s">
        <v>326</v>
      </c>
      <c r="EP74" s="187" t="s">
        <v>326</v>
      </c>
      <c r="EQ74" s="156"/>
      <c r="ER74" s="126"/>
      <c r="ES74" s="131" t="s">
        <v>0</v>
      </c>
      <c r="ET74" s="126"/>
      <c r="EU74" s="186" t="s">
        <v>326</v>
      </c>
      <c r="EV74" s="187" t="s">
        <v>326</v>
      </c>
      <c r="EW74" s="156"/>
      <c r="EX74" s="126">
        <v>1</v>
      </c>
      <c r="EY74" s="131" t="s">
        <v>0</v>
      </c>
      <c r="EZ74" s="126">
        <v>2</v>
      </c>
      <c r="FA74" s="186" t="s">
        <v>271</v>
      </c>
      <c r="FB74" s="187" t="s">
        <v>260</v>
      </c>
      <c r="FC74" s="156"/>
      <c r="FD74" s="126">
        <v>4</v>
      </c>
      <c r="FE74" s="131" t="s">
        <v>0</v>
      </c>
      <c r="FF74" s="126">
        <v>1</v>
      </c>
      <c r="FG74" s="186" t="s">
        <v>271</v>
      </c>
      <c r="FH74" s="187" t="s">
        <v>260</v>
      </c>
      <c r="FI74" s="156"/>
      <c r="FJ74" s="126">
        <v>1</v>
      </c>
      <c r="FK74" s="131" t="s">
        <v>0</v>
      </c>
      <c r="FL74" s="126">
        <v>3</v>
      </c>
      <c r="FM74" s="186" t="s">
        <v>273</v>
      </c>
      <c r="FN74" s="187" t="s">
        <v>263</v>
      </c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326</v>
      </c>
      <c r="NV74" s="187" t="s">
        <v>326</v>
      </c>
      <c r="NW74" s="164"/>
    </row>
    <row r="75" spans="1:387" ht="16.8">
      <c r="A75" s="124">
        <f>IF(B75="","",VLOOKUP(B75,'Registrovaní tipéri'!$A$2:$B$101,2,FALSE))</f>
        <v>71</v>
      </c>
      <c r="B75" s="173" t="s">
        <v>323</v>
      </c>
      <c r="C75" s="125"/>
      <c r="D75" s="171">
        <v>3</v>
      </c>
      <c r="E75" s="176" t="s">
        <v>0</v>
      </c>
      <c r="F75" s="168">
        <v>2</v>
      </c>
      <c r="G75" s="176" t="s">
        <v>317</v>
      </c>
      <c r="H75" s="175" t="s">
        <v>325</v>
      </c>
      <c r="I75" s="25"/>
      <c r="J75" s="188">
        <v>1</v>
      </c>
      <c r="K75" s="188" t="s">
        <v>0</v>
      </c>
      <c r="L75" s="188">
        <v>3</v>
      </c>
      <c r="M75" s="186" t="s">
        <v>270</v>
      </c>
      <c r="N75" s="187" t="s">
        <v>269</v>
      </c>
      <c r="O75" s="149"/>
      <c r="P75" s="126">
        <v>3</v>
      </c>
      <c r="Q75" s="131" t="s">
        <v>0</v>
      </c>
      <c r="R75" s="126">
        <v>2</v>
      </c>
      <c r="S75" s="186" t="s">
        <v>269</v>
      </c>
      <c r="T75" s="187" t="s">
        <v>275</v>
      </c>
      <c r="U75" s="156"/>
      <c r="V75" s="126">
        <v>2</v>
      </c>
      <c r="W75" s="131" t="s">
        <v>0</v>
      </c>
      <c r="X75" s="126">
        <v>4</v>
      </c>
      <c r="Y75" s="186" t="s">
        <v>253</v>
      </c>
      <c r="Z75" s="187" t="s">
        <v>269</v>
      </c>
      <c r="AA75" s="156"/>
      <c r="AB75" s="126"/>
      <c r="AC75" s="131" t="s">
        <v>0</v>
      </c>
      <c r="AD75" s="126"/>
      <c r="AE75" s="186" t="s">
        <v>326</v>
      </c>
      <c r="AF75" s="187" t="s">
        <v>326</v>
      </c>
      <c r="AG75" s="156"/>
      <c r="AH75" s="126">
        <v>5</v>
      </c>
      <c r="AI75" s="131" t="s">
        <v>0</v>
      </c>
      <c r="AJ75" s="126">
        <v>0</v>
      </c>
      <c r="AK75" s="186" t="s">
        <v>274</v>
      </c>
      <c r="AL75" s="187" t="s">
        <v>275</v>
      </c>
      <c r="AM75" s="156"/>
      <c r="AN75" s="126">
        <v>1</v>
      </c>
      <c r="AO75" s="131" t="s">
        <v>0</v>
      </c>
      <c r="AP75" s="126">
        <v>3</v>
      </c>
      <c r="AQ75" s="186" t="s">
        <v>270</v>
      </c>
      <c r="AR75" s="187" t="s">
        <v>260</v>
      </c>
      <c r="AS75" s="156"/>
      <c r="AT75" s="126">
        <v>1</v>
      </c>
      <c r="AU75" s="131" t="s">
        <v>0</v>
      </c>
      <c r="AV75" s="126">
        <v>0</v>
      </c>
      <c r="AW75" s="186" t="s">
        <v>338</v>
      </c>
      <c r="AX75" s="187" t="s">
        <v>339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326</v>
      </c>
      <c r="BJ75" s="187" t="s">
        <v>326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326</v>
      </c>
      <c r="BV75" s="187" t="s">
        <v>326</v>
      </c>
      <c r="BW75" s="156"/>
      <c r="BX75" s="126">
        <v>1</v>
      </c>
      <c r="BY75" s="131" t="s">
        <v>0</v>
      </c>
      <c r="BZ75" s="126">
        <v>1</v>
      </c>
      <c r="CA75" s="131" t="s">
        <v>273</v>
      </c>
      <c r="CB75" s="170" t="s">
        <v>275</v>
      </c>
      <c r="CC75" s="156"/>
      <c r="CD75" s="126"/>
      <c r="CE75" s="131" t="s">
        <v>0</v>
      </c>
      <c r="CF75" s="126"/>
      <c r="CG75" s="186" t="s">
        <v>326</v>
      </c>
      <c r="CH75" s="187" t="s">
        <v>326</v>
      </c>
      <c r="CI75" s="156"/>
      <c r="CJ75" s="126">
        <v>1</v>
      </c>
      <c r="CK75" s="131" t="s">
        <v>0</v>
      </c>
      <c r="CL75" s="126">
        <v>3</v>
      </c>
      <c r="CM75" s="186" t="s">
        <v>271</v>
      </c>
      <c r="CN75" s="187" t="s">
        <v>272</v>
      </c>
      <c r="CO75" s="156"/>
      <c r="CP75" s="126"/>
      <c r="CQ75" s="131" t="s">
        <v>0</v>
      </c>
      <c r="CR75" s="126"/>
      <c r="CS75" s="186" t="s">
        <v>326</v>
      </c>
      <c r="CT75" s="187" t="s">
        <v>326</v>
      </c>
      <c r="CU75" s="156"/>
      <c r="CV75" s="126">
        <v>2</v>
      </c>
      <c r="CW75" s="131" t="s">
        <v>0</v>
      </c>
      <c r="CX75" s="126">
        <v>1</v>
      </c>
      <c r="CY75" s="186" t="s">
        <v>271</v>
      </c>
      <c r="CZ75" s="187" t="s">
        <v>260</v>
      </c>
      <c r="DA75" s="156"/>
      <c r="DB75" s="126">
        <v>1</v>
      </c>
      <c r="DC75" s="131" t="s">
        <v>0</v>
      </c>
      <c r="DD75" s="126">
        <v>2</v>
      </c>
      <c r="DE75" s="186" t="s">
        <v>269</v>
      </c>
      <c r="DF75" s="187" t="s">
        <v>269</v>
      </c>
      <c r="DG75" s="156"/>
      <c r="DH75" s="126"/>
      <c r="DI75" s="131" t="s">
        <v>0</v>
      </c>
      <c r="DJ75" s="126"/>
      <c r="DK75" s="186" t="s">
        <v>326</v>
      </c>
      <c r="DL75" s="187" t="s">
        <v>326</v>
      </c>
      <c r="DM75" s="156"/>
      <c r="DN75" s="126">
        <v>6</v>
      </c>
      <c r="DO75" s="131" t="s">
        <v>0</v>
      </c>
      <c r="DP75" s="126">
        <v>0</v>
      </c>
      <c r="DQ75" s="186" t="s">
        <v>273</v>
      </c>
      <c r="DR75" s="187" t="s">
        <v>271</v>
      </c>
      <c r="DS75" s="156"/>
      <c r="DT75" s="126">
        <v>2</v>
      </c>
      <c r="DU75" s="131" t="s">
        <v>0</v>
      </c>
      <c r="DV75" s="126">
        <v>2</v>
      </c>
      <c r="DW75" s="186" t="s">
        <v>264</v>
      </c>
      <c r="DX75" s="187" t="s">
        <v>266</v>
      </c>
      <c r="DY75" s="156"/>
      <c r="DZ75" s="126">
        <v>0</v>
      </c>
      <c r="EA75" s="131" t="s">
        <v>0</v>
      </c>
      <c r="EB75" s="126">
        <v>3</v>
      </c>
      <c r="EC75" s="186" t="s">
        <v>273</v>
      </c>
      <c r="ED75" s="187" t="s">
        <v>263</v>
      </c>
      <c r="EE75" s="156"/>
      <c r="EF75" s="126">
        <v>4</v>
      </c>
      <c r="EG75" s="131" t="s">
        <v>0</v>
      </c>
      <c r="EH75" s="126">
        <v>0</v>
      </c>
      <c r="EI75" s="186" t="s">
        <v>371</v>
      </c>
      <c r="EJ75" s="187" t="s">
        <v>372</v>
      </c>
      <c r="EK75" s="156"/>
      <c r="EL75" s="126">
        <v>5</v>
      </c>
      <c r="EM75" s="131" t="s">
        <v>0</v>
      </c>
      <c r="EN75" s="126">
        <v>0</v>
      </c>
      <c r="EO75" s="186" t="s">
        <v>271</v>
      </c>
      <c r="EP75" s="187" t="s">
        <v>257</v>
      </c>
      <c r="EQ75" s="156"/>
      <c r="ER75" s="126">
        <v>2</v>
      </c>
      <c r="ES75" s="131" t="s">
        <v>0</v>
      </c>
      <c r="ET75" s="126">
        <v>2</v>
      </c>
      <c r="EU75" s="186" t="s">
        <v>273</v>
      </c>
      <c r="EV75" s="187" t="s">
        <v>271</v>
      </c>
      <c r="EW75" s="156"/>
      <c r="EX75" s="126">
        <v>0</v>
      </c>
      <c r="EY75" s="131" t="s">
        <v>0</v>
      </c>
      <c r="EZ75" s="126">
        <v>1</v>
      </c>
      <c r="FA75" s="186" t="s">
        <v>267</v>
      </c>
      <c r="FB75" s="187" t="s">
        <v>260</v>
      </c>
      <c r="FC75" s="156"/>
      <c r="FD75" s="126">
        <v>2</v>
      </c>
      <c r="FE75" s="131" t="s">
        <v>0</v>
      </c>
      <c r="FF75" s="126">
        <v>1</v>
      </c>
      <c r="FG75" s="186" t="s">
        <v>258</v>
      </c>
      <c r="FH75" s="187" t="s">
        <v>273</v>
      </c>
      <c r="FI75" s="156"/>
      <c r="FJ75" s="126">
        <v>2</v>
      </c>
      <c r="FK75" s="131" t="s">
        <v>0</v>
      </c>
      <c r="FL75" s="126">
        <v>2</v>
      </c>
      <c r="FM75" s="186" t="s">
        <v>273</v>
      </c>
      <c r="FN75" s="187" t="s">
        <v>260</v>
      </c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326</v>
      </c>
      <c r="NV75" s="187" t="s">
        <v>326</v>
      </c>
      <c r="NW75" s="164"/>
    </row>
    <row r="76" spans="1:387" ht="16.8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270</v>
      </c>
      <c r="H76" s="175" t="s">
        <v>271</v>
      </c>
      <c r="I76" s="25"/>
      <c r="J76" s="188"/>
      <c r="K76" s="188" t="s">
        <v>0</v>
      </c>
      <c r="L76" s="188"/>
      <c r="M76" s="186" t="s">
        <v>326</v>
      </c>
      <c r="N76" s="187" t="s">
        <v>326</v>
      </c>
      <c r="O76" s="149"/>
      <c r="P76" s="126"/>
      <c r="Q76" s="131" t="s">
        <v>0</v>
      </c>
      <c r="R76" s="126"/>
      <c r="S76" s="186" t="s">
        <v>326</v>
      </c>
      <c r="T76" s="187" t="s">
        <v>326</v>
      </c>
      <c r="U76" s="156"/>
      <c r="V76" s="126"/>
      <c r="W76" s="131" t="s">
        <v>0</v>
      </c>
      <c r="X76" s="126"/>
      <c r="Y76" s="186" t="s">
        <v>326</v>
      </c>
      <c r="Z76" s="187" t="s">
        <v>326</v>
      </c>
      <c r="AA76" s="156"/>
      <c r="AB76" s="126"/>
      <c r="AC76" s="131" t="s">
        <v>0</v>
      </c>
      <c r="AD76" s="126"/>
      <c r="AE76" s="186" t="s">
        <v>326</v>
      </c>
      <c r="AF76" s="187" t="s">
        <v>326</v>
      </c>
      <c r="AG76" s="156"/>
      <c r="AH76" s="126"/>
      <c r="AI76" s="131" t="s">
        <v>0</v>
      </c>
      <c r="AJ76" s="126"/>
      <c r="AK76" s="186" t="s">
        <v>326</v>
      </c>
      <c r="AL76" s="187" t="s">
        <v>326</v>
      </c>
      <c r="AM76" s="156"/>
      <c r="AN76" s="126"/>
      <c r="AO76" s="131" t="s">
        <v>0</v>
      </c>
      <c r="AP76" s="126"/>
      <c r="AQ76" s="186" t="s">
        <v>326</v>
      </c>
      <c r="AR76" s="187" t="s">
        <v>326</v>
      </c>
      <c r="AS76" s="156"/>
      <c r="AT76" s="126"/>
      <c r="AU76" s="131" t="s">
        <v>0</v>
      </c>
      <c r="AV76" s="126"/>
      <c r="AW76" s="186" t="s">
        <v>326</v>
      </c>
      <c r="AX76" s="187" t="s">
        <v>326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326</v>
      </c>
      <c r="BJ76" s="187" t="s">
        <v>326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326</v>
      </c>
      <c r="BV76" s="187" t="s">
        <v>326</v>
      </c>
      <c r="BW76" s="156"/>
      <c r="BX76" s="126"/>
      <c r="BY76" s="131" t="s">
        <v>0</v>
      </c>
      <c r="BZ76" s="126"/>
      <c r="CA76" s="186" t="s">
        <v>326</v>
      </c>
      <c r="CB76" s="187" t="s">
        <v>326</v>
      </c>
      <c r="CC76" s="156"/>
      <c r="CD76" s="126"/>
      <c r="CE76" s="131" t="s">
        <v>0</v>
      </c>
      <c r="CF76" s="126"/>
      <c r="CG76" s="186" t="s">
        <v>326</v>
      </c>
      <c r="CH76" s="187" t="s">
        <v>326</v>
      </c>
      <c r="CI76" s="156"/>
      <c r="CJ76" s="126"/>
      <c r="CK76" s="131" t="s">
        <v>0</v>
      </c>
      <c r="CL76" s="126"/>
      <c r="CM76" s="186" t="s">
        <v>326</v>
      </c>
      <c r="CN76" s="187" t="s">
        <v>326</v>
      </c>
      <c r="CO76" s="156"/>
      <c r="CP76" s="126"/>
      <c r="CQ76" s="131" t="s">
        <v>0</v>
      </c>
      <c r="CR76" s="126"/>
      <c r="CS76" s="186" t="s">
        <v>326</v>
      </c>
      <c r="CT76" s="187" t="s">
        <v>326</v>
      </c>
      <c r="CU76" s="156"/>
      <c r="CV76" s="126"/>
      <c r="CW76" s="131" t="s">
        <v>0</v>
      </c>
      <c r="CX76" s="126"/>
      <c r="CY76" s="186" t="s">
        <v>326</v>
      </c>
      <c r="CZ76" s="187" t="s">
        <v>326</v>
      </c>
      <c r="DA76" s="156"/>
      <c r="DB76" s="126"/>
      <c r="DC76" s="131" t="s">
        <v>0</v>
      </c>
      <c r="DD76" s="126"/>
      <c r="DE76" s="186" t="s">
        <v>326</v>
      </c>
      <c r="DF76" s="187" t="s">
        <v>326</v>
      </c>
      <c r="DG76" s="156"/>
      <c r="DH76" s="126"/>
      <c r="DI76" s="131" t="s">
        <v>0</v>
      </c>
      <c r="DJ76" s="126"/>
      <c r="DK76" s="186" t="s">
        <v>326</v>
      </c>
      <c r="DL76" s="187" t="s">
        <v>326</v>
      </c>
      <c r="DM76" s="156"/>
      <c r="DN76" s="126"/>
      <c r="DO76" s="131" t="s">
        <v>0</v>
      </c>
      <c r="DP76" s="126"/>
      <c r="DQ76" s="186" t="s">
        <v>326</v>
      </c>
      <c r="DR76" s="187" t="s">
        <v>326</v>
      </c>
      <c r="DS76" s="156"/>
      <c r="DT76" s="126"/>
      <c r="DU76" s="131" t="s">
        <v>0</v>
      </c>
      <c r="DV76" s="126"/>
      <c r="DW76" s="186" t="s">
        <v>326</v>
      </c>
      <c r="DX76" s="187" t="s">
        <v>326</v>
      </c>
      <c r="DY76" s="156"/>
      <c r="DZ76" s="126"/>
      <c r="EA76" s="131" t="s">
        <v>0</v>
      </c>
      <c r="EB76" s="126"/>
      <c r="EC76" s="186" t="s">
        <v>326</v>
      </c>
      <c r="ED76" s="187" t="s">
        <v>326</v>
      </c>
      <c r="EE76" s="156"/>
      <c r="EF76" s="126"/>
      <c r="EG76" s="131" t="s">
        <v>0</v>
      </c>
      <c r="EH76" s="126"/>
      <c r="EI76" s="186" t="s">
        <v>326</v>
      </c>
      <c r="EJ76" s="187" t="s">
        <v>326</v>
      </c>
      <c r="EK76" s="156"/>
      <c r="EL76" s="126"/>
      <c r="EM76" s="131" t="s">
        <v>0</v>
      </c>
      <c r="EN76" s="126"/>
      <c r="EO76" s="186" t="s">
        <v>326</v>
      </c>
      <c r="EP76" s="187" t="s">
        <v>326</v>
      </c>
      <c r="EQ76" s="156"/>
      <c r="ER76" s="126"/>
      <c r="ES76" s="131" t="s">
        <v>0</v>
      </c>
      <c r="ET76" s="126"/>
      <c r="EU76" s="186" t="s">
        <v>326</v>
      </c>
      <c r="EV76" s="187" t="s">
        <v>326</v>
      </c>
      <c r="EW76" s="156"/>
      <c r="EX76" s="126"/>
      <c r="EY76" s="131" t="s">
        <v>0</v>
      </c>
      <c r="EZ76" s="126"/>
      <c r="FA76" s="186" t="s">
        <v>326</v>
      </c>
      <c r="FB76" s="187" t="s">
        <v>326</v>
      </c>
      <c r="FC76" s="156"/>
      <c r="FD76" s="126"/>
      <c r="FE76" s="131" t="s">
        <v>0</v>
      </c>
      <c r="FF76" s="126"/>
      <c r="FG76" s="186" t="s">
        <v>326</v>
      </c>
      <c r="FH76" s="187" t="s">
        <v>326</v>
      </c>
      <c r="FI76" s="156"/>
      <c r="FJ76" s="126"/>
      <c r="FK76" s="131" t="s">
        <v>0</v>
      </c>
      <c r="FL76" s="126"/>
      <c r="FM76" s="186" t="s">
        <v>326</v>
      </c>
      <c r="FN76" s="187" t="s">
        <v>326</v>
      </c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326</v>
      </c>
      <c r="NV76" s="187" t="s">
        <v>326</v>
      </c>
      <c r="NW76" s="164"/>
    </row>
    <row r="77" spans="1:387" ht="16.8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275</v>
      </c>
      <c r="H77" s="175" t="s">
        <v>260</v>
      </c>
      <c r="I77" s="25"/>
      <c r="J77" s="188">
        <v>1</v>
      </c>
      <c r="K77" s="188" t="s">
        <v>0</v>
      </c>
      <c r="L77" s="188">
        <v>4</v>
      </c>
      <c r="M77" s="186" t="s">
        <v>271</v>
      </c>
      <c r="N77" s="187" t="s">
        <v>257</v>
      </c>
      <c r="O77" s="149"/>
      <c r="P77" s="126">
        <v>3</v>
      </c>
      <c r="Q77" s="131" t="s">
        <v>0</v>
      </c>
      <c r="R77" s="126">
        <v>1</v>
      </c>
      <c r="S77" s="186" t="s">
        <v>271</v>
      </c>
      <c r="T77" s="187" t="s">
        <v>257</v>
      </c>
      <c r="U77" s="156"/>
      <c r="V77" s="126">
        <v>0</v>
      </c>
      <c r="W77" s="131" t="s">
        <v>0</v>
      </c>
      <c r="X77" s="126">
        <v>2</v>
      </c>
      <c r="Y77" s="186" t="s">
        <v>269</v>
      </c>
      <c r="Z77" s="187" t="s">
        <v>271</v>
      </c>
      <c r="AA77" s="156"/>
      <c r="AB77" s="126">
        <v>3</v>
      </c>
      <c r="AC77" s="131" t="s">
        <v>0</v>
      </c>
      <c r="AD77" s="126">
        <v>2</v>
      </c>
      <c r="AE77" s="193" t="s">
        <v>275</v>
      </c>
      <c r="AF77" s="194" t="s">
        <v>271</v>
      </c>
      <c r="AG77" s="156"/>
      <c r="AH77" s="126">
        <v>2</v>
      </c>
      <c r="AI77" s="131" t="s">
        <v>0</v>
      </c>
      <c r="AJ77" s="126">
        <v>1</v>
      </c>
      <c r="AK77" s="186" t="s">
        <v>260</v>
      </c>
      <c r="AL77" s="187" t="s">
        <v>275</v>
      </c>
      <c r="AM77" s="156"/>
      <c r="AN77" s="126">
        <v>1</v>
      </c>
      <c r="AO77" s="131" t="s">
        <v>0</v>
      </c>
      <c r="AP77" s="126">
        <v>4</v>
      </c>
      <c r="AQ77" s="186" t="s">
        <v>271</v>
      </c>
      <c r="AR77" s="187" t="s">
        <v>271</v>
      </c>
      <c r="AS77" s="156"/>
      <c r="AT77" s="126">
        <v>0</v>
      </c>
      <c r="AU77" s="131" t="s">
        <v>0</v>
      </c>
      <c r="AV77" s="126">
        <v>1</v>
      </c>
      <c r="AW77" s="186" t="s">
        <v>273</v>
      </c>
      <c r="AX77" s="187" t="s">
        <v>275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253</v>
      </c>
      <c r="BJ77" s="187" t="s">
        <v>260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271</v>
      </c>
      <c r="BV77" s="187" t="s">
        <v>262</v>
      </c>
      <c r="BW77" s="156"/>
      <c r="BX77" s="126">
        <v>2</v>
      </c>
      <c r="BY77" s="131" t="s">
        <v>0</v>
      </c>
      <c r="BZ77" s="126">
        <v>0</v>
      </c>
      <c r="CA77" s="131" t="s">
        <v>275</v>
      </c>
      <c r="CB77" s="170" t="s">
        <v>269</v>
      </c>
      <c r="CC77" s="156"/>
      <c r="CD77" s="126">
        <v>2</v>
      </c>
      <c r="CE77" s="131" t="s">
        <v>0</v>
      </c>
      <c r="CF77" s="126">
        <v>3</v>
      </c>
      <c r="CG77" s="186" t="s">
        <v>253</v>
      </c>
      <c r="CH77" s="187" t="s">
        <v>260</v>
      </c>
      <c r="CI77" s="156"/>
      <c r="CJ77" s="126">
        <v>1</v>
      </c>
      <c r="CK77" s="131" t="s">
        <v>0</v>
      </c>
      <c r="CL77" s="126">
        <v>3</v>
      </c>
      <c r="CM77" s="186" t="s">
        <v>276</v>
      </c>
      <c r="CN77" s="187" t="s">
        <v>255</v>
      </c>
      <c r="CO77" s="156"/>
      <c r="CP77" s="126">
        <v>5</v>
      </c>
      <c r="CQ77" s="131" t="s">
        <v>0</v>
      </c>
      <c r="CR77" s="126">
        <v>3</v>
      </c>
      <c r="CS77" s="186" t="s">
        <v>273</v>
      </c>
      <c r="CT77" s="187" t="s">
        <v>271</v>
      </c>
      <c r="CU77" s="156"/>
      <c r="CV77" s="126">
        <v>2</v>
      </c>
      <c r="CW77" s="131" t="s">
        <v>0</v>
      </c>
      <c r="CX77" s="126">
        <v>0</v>
      </c>
      <c r="CY77" s="186" t="s">
        <v>271</v>
      </c>
      <c r="CZ77" s="187" t="s">
        <v>270</v>
      </c>
      <c r="DA77" s="156"/>
      <c r="DB77" s="126">
        <v>1</v>
      </c>
      <c r="DC77" s="131" t="s">
        <v>0</v>
      </c>
      <c r="DD77" s="126">
        <v>5</v>
      </c>
      <c r="DE77" s="186" t="s">
        <v>253</v>
      </c>
      <c r="DF77" s="187" t="s">
        <v>260</v>
      </c>
      <c r="DG77" s="156"/>
      <c r="DH77" s="126">
        <v>0</v>
      </c>
      <c r="DI77" s="131" t="s">
        <v>0</v>
      </c>
      <c r="DJ77" s="126">
        <v>2</v>
      </c>
      <c r="DK77" s="186" t="s">
        <v>273</v>
      </c>
      <c r="DL77" s="187" t="s">
        <v>271</v>
      </c>
      <c r="DM77" s="156"/>
      <c r="DN77" s="126">
        <v>5</v>
      </c>
      <c r="DO77" s="131" t="s">
        <v>0</v>
      </c>
      <c r="DP77" s="126">
        <v>2</v>
      </c>
      <c r="DQ77" s="186" t="s">
        <v>274</v>
      </c>
      <c r="DR77" s="187" t="s">
        <v>255</v>
      </c>
      <c r="DS77" s="156"/>
      <c r="DT77" s="126">
        <v>3</v>
      </c>
      <c r="DU77" s="131" t="s">
        <v>0</v>
      </c>
      <c r="DV77" s="126">
        <v>2</v>
      </c>
      <c r="DW77" s="186" t="s">
        <v>273</v>
      </c>
      <c r="DX77" s="187" t="s">
        <v>271</v>
      </c>
      <c r="DY77" s="156"/>
      <c r="DZ77" s="126">
        <v>0</v>
      </c>
      <c r="EA77" s="131" t="s">
        <v>0</v>
      </c>
      <c r="EB77" s="126">
        <v>1</v>
      </c>
      <c r="EC77" s="186" t="s">
        <v>253</v>
      </c>
      <c r="ED77" s="187" t="s">
        <v>257</v>
      </c>
      <c r="EE77" s="156"/>
      <c r="EF77" s="126">
        <v>3</v>
      </c>
      <c r="EG77" s="131" t="s">
        <v>0</v>
      </c>
      <c r="EH77" s="126">
        <v>0</v>
      </c>
      <c r="EI77" s="186" t="s">
        <v>256</v>
      </c>
      <c r="EJ77" s="187" t="s">
        <v>255</v>
      </c>
      <c r="EK77" s="156"/>
      <c r="EL77" s="126">
        <v>4</v>
      </c>
      <c r="EM77" s="131" t="s">
        <v>0</v>
      </c>
      <c r="EN77" s="126">
        <v>1</v>
      </c>
      <c r="EO77" s="186" t="s">
        <v>253</v>
      </c>
      <c r="EP77" s="187" t="s">
        <v>257</v>
      </c>
      <c r="EQ77" s="156"/>
      <c r="ER77" s="126"/>
      <c r="ES77" s="131" t="s">
        <v>0</v>
      </c>
      <c r="ET77" s="126"/>
      <c r="EU77" s="186" t="s">
        <v>326</v>
      </c>
      <c r="EV77" s="187" t="s">
        <v>326</v>
      </c>
      <c r="EW77" s="156"/>
      <c r="EX77" s="126">
        <v>1</v>
      </c>
      <c r="EY77" s="131" t="s">
        <v>0</v>
      </c>
      <c r="EZ77" s="126">
        <v>3</v>
      </c>
      <c r="FA77" s="186" t="s">
        <v>271</v>
      </c>
      <c r="FB77" s="187" t="s">
        <v>257</v>
      </c>
      <c r="FC77" s="156"/>
      <c r="FD77" s="126">
        <v>3</v>
      </c>
      <c r="FE77" s="131" t="s">
        <v>0</v>
      </c>
      <c r="FF77" s="126">
        <v>0</v>
      </c>
      <c r="FG77" s="186" t="s">
        <v>260</v>
      </c>
      <c r="FH77" s="187" t="s">
        <v>257</v>
      </c>
      <c r="FI77" s="156"/>
      <c r="FJ77" s="126">
        <v>1</v>
      </c>
      <c r="FK77" s="131" t="s">
        <v>0</v>
      </c>
      <c r="FL77" s="126">
        <v>3</v>
      </c>
      <c r="FM77" s="186" t="s">
        <v>253</v>
      </c>
      <c r="FN77" s="187" t="s">
        <v>255</v>
      </c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326</v>
      </c>
      <c r="NV77" s="187" t="s">
        <v>326</v>
      </c>
      <c r="NW77" s="164"/>
    </row>
    <row r="78" spans="1:387" ht="16.8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271</v>
      </c>
      <c r="H78" s="178" t="s">
        <v>275</v>
      </c>
      <c r="I78" s="25"/>
      <c r="J78" s="188"/>
      <c r="K78" s="188" t="s">
        <v>0</v>
      </c>
      <c r="L78" s="188"/>
      <c r="M78" s="186" t="s">
        <v>326</v>
      </c>
      <c r="N78" s="187" t="s">
        <v>326</v>
      </c>
      <c r="O78" s="149"/>
      <c r="P78" s="126">
        <v>3</v>
      </c>
      <c r="Q78" s="131" t="s">
        <v>0</v>
      </c>
      <c r="R78" s="126">
        <v>1</v>
      </c>
      <c r="S78" s="186" t="s">
        <v>273</v>
      </c>
      <c r="T78" s="187" t="s">
        <v>275</v>
      </c>
      <c r="U78" s="156"/>
      <c r="V78" s="126"/>
      <c r="W78" s="131" t="s">
        <v>0</v>
      </c>
      <c r="X78" s="126"/>
      <c r="Y78" s="186" t="s">
        <v>326</v>
      </c>
      <c r="Z78" s="187" t="s">
        <v>326</v>
      </c>
      <c r="AA78" s="156"/>
      <c r="AB78" s="126"/>
      <c r="AC78" s="131" t="s">
        <v>0</v>
      </c>
      <c r="AD78" s="126"/>
      <c r="AE78" s="186" t="s">
        <v>326</v>
      </c>
      <c r="AF78" s="187" t="s">
        <v>326</v>
      </c>
      <c r="AG78" s="156"/>
      <c r="AH78" s="126">
        <v>3</v>
      </c>
      <c r="AI78" s="131" t="s">
        <v>0</v>
      </c>
      <c r="AJ78" s="126">
        <v>0</v>
      </c>
      <c r="AK78" s="186" t="s">
        <v>275</v>
      </c>
      <c r="AL78" s="187" t="s">
        <v>271</v>
      </c>
      <c r="AM78" s="156"/>
      <c r="AN78" s="126">
        <v>0</v>
      </c>
      <c r="AO78" s="131" t="s">
        <v>0</v>
      </c>
      <c r="AP78" s="126">
        <v>3</v>
      </c>
      <c r="AQ78" s="186" t="s">
        <v>273</v>
      </c>
      <c r="AR78" s="187" t="s">
        <v>271</v>
      </c>
      <c r="AS78" s="156"/>
      <c r="AT78" s="126">
        <v>1</v>
      </c>
      <c r="AU78" s="131" t="s">
        <v>0</v>
      </c>
      <c r="AV78" s="126">
        <v>2</v>
      </c>
      <c r="AW78" s="186" t="s">
        <v>273</v>
      </c>
      <c r="AX78" s="187" t="s">
        <v>275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271</v>
      </c>
      <c r="BJ78" s="187" t="s">
        <v>275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273</v>
      </c>
      <c r="BV78" s="187" t="s">
        <v>271</v>
      </c>
      <c r="BW78" s="156"/>
      <c r="BX78" s="126">
        <v>3</v>
      </c>
      <c r="BY78" s="131" t="s">
        <v>0</v>
      </c>
      <c r="BZ78" s="126">
        <v>1</v>
      </c>
      <c r="CA78" s="131" t="s">
        <v>271</v>
      </c>
      <c r="CB78" s="170" t="s">
        <v>275</v>
      </c>
      <c r="CC78" s="156"/>
      <c r="CD78" s="126">
        <v>1</v>
      </c>
      <c r="CE78" s="131" t="s">
        <v>0</v>
      </c>
      <c r="CF78" s="126">
        <v>3</v>
      </c>
      <c r="CG78" s="186" t="s">
        <v>270</v>
      </c>
      <c r="CH78" s="187" t="s">
        <v>271</v>
      </c>
      <c r="CI78" s="156"/>
      <c r="CJ78" s="126">
        <v>0</v>
      </c>
      <c r="CK78" s="131" t="s">
        <v>0</v>
      </c>
      <c r="CL78" s="126">
        <v>2</v>
      </c>
      <c r="CM78" s="186" t="s">
        <v>273</v>
      </c>
      <c r="CN78" s="187" t="s">
        <v>272</v>
      </c>
      <c r="CO78" s="156"/>
      <c r="CP78" s="126">
        <v>2</v>
      </c>
      <c r="CQ78" s="131" t="s">
        <v>0</v>
      </c>
      <c r="CR78" s="126">
        <v>1</v>
      </c>
      <c r="CS78" s="186" t="s">
        <v>273</v>
      </c>
      <c r="CT78" s="187" t="s">
        <v>270</v>
      </c>
      <c r="CU78" s="156"/>
      <c r="CV78" s="126">
        <v>3</v>
      </c>
      <c r="CW78" s="131" t="s">
        <v>0</v>
      </c>
      <c r="CX78" s="126">
        <v>1</v>
      </c>
      <c r="CY78" s="186" t="s">
        <v>273</v>
      </c>
      <c r="CZ78" s="187" t="s">
        <v>270</v>
      </c>
      <c r="DA78" s="156"/>
      <c r="DB78" s="126">
        <v>0</v>
      </c>
      <c r="DC78" s="131" t="s">
        <v>0</v>
      </c>
      <c r="DD78" s="126">
        <v>3</v>
      </c>
      <c r="DE78" s="186" t="s">
        <v>273</v>
      </c>
      <c r="DF78" s="187" t="s">
        <v>271</v>
      </c>
      <c r="DG78" s="156"/>
      <c r="DH78" s="126">
        <v>0</v>
      </c>
      <c r="DI78" s="131" t="s">
        <v>0</v>
      </c>
      <c r="DJ78" s="126">
        <v>2</v>
      </c>
      <c r="DK78" s="186" t="s">
        <v>271</v>
      </c>
      <c r="DL78" s="187" t="s">
        <v>271</v>
      </c>
      <c r="DM78" s="156"/>
      <c r="DN78" s="126"/>
      <c r="DO78" s="131" t="s">
        <v>0</v>
      </c>
      <c r="DP78" s="126"/>
      <c r="DQ78" s="186" t="s">
        <v>326</v>
      </c>
      <c r="DR78" s="187" t="s">
        <v>326</v>
      </c>
      <c r="DS78" s="156"/>
      <c r="DT78" s="126">
        <v>2</v>
      </c>
      <c r="DU78" s="131" t="s">
        <v>0</v>
      </c>
      <c r="DV78" s="126">
        <v>2</v>
      </c>
      <c r="DW78" s="186" t="s">
        <v>271</v>
      </c>
      <c r="DX78" s="187" t="s">
        <v>271</v>
      </c>
      <c r="DY78" s="156"/>
      <c r="DZ78" s="126">
        <v>1</v>
      </c>
      <c r="EA78" s="131" t="s">
        <v>0</v>
      </c>
      <c r="EB78" s="126">
        <v>3</v>
      </c>
      <c r="EC78" s="186" t="s">
        <v>271</v>
      </c>
      <c r="ED78" s="187" t="s">
        <v>273</v>
      </c>
      <c r="EE78" s="156"/>
      <c r="EF78" s="126">
        <v>4</v>
      </c>
      <c r="EG78" s="131" t="s">
        <v>0</v>
      </c>
      <c r="EH78" s="126">
        <v>0</v>
      </c>
      <c r="EI78" s="186" t="s">
        <v>270</v>
      </c>
      <c r="EJ78" s="187" t="s">
        <v>270</v>
      </c>
      <c r="EK78" s="156"/>
      <c r="EL78" s="126">
        <v>3</v>
      </c>
      <c r="EM78" s="131" t="s">
        <v>0</v>
      </c>
      <c r="EN78" s="126">
        <v>1</v>
      </c>
      <c r="EO78" s="186" t="s">
        <v>271</v>
      </c>
      <c r="EP78" s="187" t="s">
        <v>271</v>
      </c>
      <c r="EQ78" s="156"/>
      <c r="ER78" s="126">
        <v>1</v>
      </c>
      <c r="ES78" s="131" t="s">
        <v>0</v>
      </c>
      <c r="ET78" s="126">
        <v>3</v>
      </c>
      <c r="EU78" s="186" t="s">
        <v>271</v>
      </c>
      <c r="EV78" s="187" t="s">
        <v>271</v>
      </c>
      <c r="EW78" s="156"/>
      <c r="EX78" s="126">
        <v>0</v>
      </c>
      <c r="EY78" s="131" t="s">
        <v>0</v>
      </c>
      <c r="EZ78" s="126">
        <v>2</v>
      </c>
      <c r="FA78" s="186" t="s">
        <v>271</v>
      </c>
      <c r="FB78" s="187" t="s">
        <v>273</v>
      </c>
      <c r="FC78" s="156"/>
      <c r="FD78" s="126">
        <v>3</v>
      </c>
      <c r="FE78" s="131" t="s">
        <v>0</v>
      </c>
      <c r="FF78" s="126">
        <v>0</v>
      </c>
      <c r="FG78" s="186" t="s">
        <v>271</v>
      </c>
      <c r="FH78" s="187" t="s">
        <v>271</v>
      </c>
      <c r="FI78" s="156"/>
      <c r="FJ78" s="126">
        <v>0</v>
      </c>
      <c r="FK78" s="131" t="s">
        <v>0</v>
      </c>
      <c r="FL78" s="126">
        <v>1</v>
      </c>
      <c r="FM78" s="186" t="s">
        <v>273</v>
      </c>
      <c r="FN78" s="187" t="s">
        <v>271</v>
      </c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326</v>
      </c>
      <c r="NV78" s="187" t="s">
        <v>326</v>
      </c>
      <c r="NW78" s="164"/>
    </row>
    <row r="79" spans="1:387" ht="16.8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275</v>
      </c>
      <c r="H79" s="184" t="s">
        <v>266</v>
      </c>
      <c r="I79" s="25"/>
      <c r="J79" s="188">
        <v>1</v>
      </c>
      <c r="K79" s="188" t="s">
        <v>0</v>
      </c>
      <c r="L79" s="188">
        <v>4</v>
      </c>
      <c r="M79" s="186" t="s">
        <v>271</v>
      </c>
      <c r="N79" s="187" t="s">
        <v>257</v>
      </c>
      <c r="O79" s="149"/>
      <c r="P79" s="126">
        <v>4</v>
      </c>
      <c r="Q79" s="131" t="s">
        <v>0</v>
      </c>
      <c r="R79" s="126">
        <v>0</v>
      </c>
      <c r="S79" s="186" t="s">
        <v>271</v>
      </c>
      <c r="T79" s="187" t="s">
        <v>257</v>
      </c>
      <c r="U79" s="156"/>
      <c r="V79" s="126">
        <v>1</v>
      </c>
      <c r="W79" s="131" t="s">
        <v>0</v>
      </c>
      <c r="X79" s="126">
        <v>2</v>
      </c>
      <c r="Y79" s="186" t="s">
        <v>257</v>
      </c>
      <c r="Z79" s="187" t="s">
        <v>260</v>
      </c>
      <c r="AA79" s="156"/>
      <c r="AB79" s="126">
        <v>4</v>
      </c>
      <c r="AC79" s="131" t="s">
        <v>0</v>
      </c>
      <c r="AD79" s="126">
        <v>0</v>
      </c>
      <c r="AE79" s="193" t="s">
        <v>271</v>
      </c>
      <c r="AF79" s="194" t="s">
        <v>264</v>
      </c>
      <c r="AG79" s="156"/>
      <c r="AH79" s="126">
        <v>3</v>
      </c>
      <c r="AI79" s="131" t="s">
        <v>0</v>
      </c>
      <c r="AJ79" s="126">
        <v>1</v>
      </c>
      <c r="AK79" s="186" t="s">
        <v>260</v>
      </c>
      <c r="AL79" s="187" t="s">
        <v>271</v>
      </c>
      <c r="AM79" s="156"/>
      <c r="AN79" s="126">
        <v>0</v>
      </c>
      <c r="AO79" s="131" t="s">
        <v>0</v>
      </c>
      <c r="AP79" s="126">
        <v>2</v>
      </c>
      <c r="AQ79" s="186" t="s">
        <v>269</v>
      </c>
      <c r="AR79" s="187" t="s">
        <v>271</v>
      </c>
      <c r="AS79" s="156"/>
      <c r="AT79" s="126">
        <v>2</v>
      </c>
      <c r="AU79" s="131" t="s">
        <v>0</v>
      </c>
      <c r="AV79" s="126">
        <v>2</v>
      </c>
      <c r="AW79" s="186" t="s">
        <v>273</v>
      </c>
      <c r="AX79" s="187" t="s">
        <v>260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258</v>
      </c>
      <c r="BJ79" s="187" t="s">
        <v>260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271</v>
      </c>
      <c r="BV79" s="187" t="s">
        <v>260</v>
      </c>
      <c r="BW79" s="156"/>
      <c r="BX79" s="126">
        <v>4</v>
      </c>
      <c r="BY79" s="131" t="s">
        <v>0</v>
      </c>
      <c r="BZ79" s="126">
        <v>0</v>
      </c>
      <c r="CA79" s="131" t="s">
        <v>273</v>
      </c>
      <c r="CB79" s="170" t="s">
        <v>271</v>
      </c>
      <c r="CC79" s="156"/>
      <c r="CD79" s="126">
        <v>2</v>
      </c>
      <c r="CE79" s="131" t="s">
        <v>0</v>
      </c>
      <c r="CF79" s="126">
        <v>2</v>
      </c>
      <c r="CG79" s="186" t="s">
        <v>345</v>
      </c>
      <c r="CH79" s="187" t="s">
        <v>346</v>
      </c>
      <c r="CI79" s="156"/>
      <c r="CJ79" s="126">
        <v>0</v>
      </c>
      <c r="CK79" s="131" t="s">
        <v>0</v>
      </c>
      <c r="CL79" s="126">
        <v>3</v>
      </c>
      <c r="CM79" s="186" t="s">
        <v>273</v>
      </c>
      <c r="CN79" s="187" t="s">
        <v>254</v>
      </c>
      <c r="CO79" s="156"/>
      <c r="CP79" s="126">
        <v>3</v>
      </c>
      <c r="CQ79" s="131" t="s">
        <v>0</v>
      </c>
      <c r="CR79" s="126">
        <v>2</v>
      </c>
      <c r="CS79" s="186" t="s">
        <v>272</v>
      </c>
      <c r="CT79" s="187" t="s">
        <v>257</v>
      </c>
      <c r="CU79" s="156"/>
      <c r="CV79" s="126">
        <v>3</v>
      </c>
      <c r="CW79" s="131" t="s">
        <v>0</v>
      </c>
      <c r="CX79" s="126">
        <v>0</v>
      </c>
      <c r="CY79" s="186" t="s">
        <v>271</v>
      </c>
      <c r="CZ79" s="187" t="s">
        <v>260</v>
      </c>
      <c r="DA79" s="156"/>
      <c r="DB79" s="126"/>
      <c r="DC79" s="131" t="s">
        <v>0</v>
      </c>
      <c r="DD79" s="126"/>
      <c r="DE79" s="186" t="s">
        <v>326</v>
      </c>
      <c r="DF79" s="187" t="s">
        <v>326</v>
      </c>
      <c r="DG79" s="156"/>
      <c r="DH79" s="126">
        <v>2</v>
      </c>
      <c r="DI79" s="131" t="s">
        <v>0</v>
      </c>
      <c r="DJ79" s="126">
        <v>2</v>
      </c>
      <c r="DK79" s="186" t="s">
        <v>271</v>
      </c>
      <c r="DL79" s="187" t="s">
        <v>257</v>
      </c>
      <c r="DM79" s="156"/>
      <c r="DN79" s="126">
        <v>4</v>
      </c>
      <c r="DO79" s="131" t="s">
        <v>0</v>
      </c>
      <c r="DP79" s="126">
        <v>0</v>
      </c>
      <c r="DQ79" s="186" t="s">
        <v>271</v>
      </c>
      <c r="DR79" s="187" t="s">
        <v>260</v>
      </c>
      <c r="DS79" s="156"/>
      <c r="DT79" s="126">
        <v>1</v>
      </c>
      <c r="DU79" s="131" t="s">
        <v>0</v>
      </c>
      <c r="DV79" s="126">
        <v>1</v>
      </c>
      <c r="DW79" s="186" t="s">
        <v>271</v>
      </c>
      <c r="DX79" s="187" t="s">
        <v>260</v>
      </c>
      <c r="DY79" s="156"/>
      <c r="DZ79" s="126">
        <v>1</v>
      </c>
      <c r="EA79" s="131" t="s">
        <v>0</v>
      </c>
      <c r="EB79" s="126">
        <v>2</v>
      </c>
      <c r="EC79" s="186" t="s">
        <v>271</v>
      </c>
      <c r="ED79" s="187" t="s">
        <v>260</v>
      </c>
      <c r="EE79" s="156"/>
      <c r="EF79" s="126">
        <v>3</v>
      </c>
      <c r="EG79" s="131" t="s">
        <v>0</v>
      </c>
      <c r="EH79" s="126">
        <v>0</v>
      </c>
      <c r="EI79" s="186" t="s">
        <v>273</v>
      </c>
      <c r="EJ79" s="187" t="s">
        <v>254</v>
      </c>
      <c r="EK79" s="156"/>
      <c r="EL79" s="126">
        <v>4</v>
      </c>
      <c r="EM79" s="131" t="s">
        <v>0</v>
      </c>
      <c r="EN79" s="126">
        <v>0</v>
      </c>
      <c r="EO79" s="186" t="s">
        <v>260</v>
      </c>
      <c r="EP79" s="187" t="s">
        <v>257</v>
      </c>
      <c r="EQ79" s="156"/>
      <c r="ER79" s="126">
        <v>0</v>
      </c>
      <c r="ES79" s="131" t="s">
        <v>0</v>
      </c>
      <c r="ET79" s="126">
        <v>0</v>
      </c>
      <c r="EU79" s="186" t="s">
        <v>271</v>
      </c>
      <c r="EV79" s="187" t="s">
        <v>257</v>
      </c>
      <c r="EW79" s="156"/>
      <c r="EX79" s="126"/>
      <c r="EY79" s="131" t="s">
        <v>0</v>
      </c>
      <c r="EZ79" s="126"/>
      <c r="FA79" s="186" t="s">
        <v>326</v>
      </c>
      <c r="FB79" s="187" t="s">
        <v>326</v>
      </c>
      <c r="FC79" s="156"/>
      <c r="FD79" s="126">
        <v>4</v>
      </c>
      <c r="FE79" s="131" t="s">
        <v>0</v>
      </c>
      <c r="FF79" s="126">
        <v>0</v>
      </c>
      <c r="FG79" s="186" t="s">
        <v>273</v>
      </c>
      <c r="FH79" s="187" t="s">
        <v>260</v>
      </c>
      <c r="FI79" s="156"/>
      <c r="FJ79" s="126">
        <v>1</v>
      </c>
      <c r="FK79" s="131" t="s">
        <v>0</v>
      </c>
      <c r="FL79" s="126">
        <v>3</v>
      </c>
      <c r="FM79" s="186" t="s">
        <v>273</v>
      </c>
      <c r="FN79" s="187" t="s">
        <v>260</v>
      </c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326</v>
      </c>
      <c r="NV79" s="187" t="s">
        <v>326</v>
      </c>
      <c r="NW79" s="164"/>
    </row>
    <row r="80" spans="1:387" ht="16.8">
      <c r="A80" s="124">
        <f>IF(B80="","",VLOOKUP(B80,'Registrovaní tipéri'!$A$2:$B$101,2,FALSE))</f>
        <v>79</v>
      </c>
      <c r="B80" s="166" t="s">
        <v>334</v>
      </c>
      <c r="C80" s="125"/>
      <c r="D80" s="171"/>
      <c r="E80" s="176" t="s">
        <v>0</v>
      </c>
      <c r="F80" s="168"/>
      <c r="G80" s="182" t="s">
        <v>326</v>
      </c>
      <c r="H80" s="183" t="s">
        <v>326</v>
      </c>
      <c r="I80" s="25"/>
      <c r="J80" s="188"/>
      <c r="K80" s="188" t="s">
        <v>0</v>
      </c>
      <c r="L80" s="188"/>
      <c r="M80" s="186" t="s">
        <v>326</v>
      </c>
      <c r="N80" s="187" t="s">
        <v>326</v>
      </c>
      <c r="O80" s="149"/>
      <c r="P80" s="126"/>
      <c r="Q80" s="131" t="s">
        <v>0</v>
      </c>
      <c r="R80" s="126"/>
      <c r="S80" s="186" t="s">
        <v>326</v>
      </c>
      <c r="T80" s="187" t="s">
        <v>326</v>
      </c>
      <c r="U80" s="156"/>
      <c r="V80" s="126"/>
      <c r="W80" s="131" t="s">
        <v>0</v>
      </c>
      <c r="X80" s="126"/>
      <c r="Y80" s="186" t="s">
        <v>326</v>
      </c>
      <c r="Z80" s="187" t="s">
        <v>326</v>
      </c>
      <c r="AA80" s="156"/>
      <c r="AB80" s="126"/>
      <c r="AC80" s="131" t="s">
        <v>0</v>
      </c>
      <c r="AD80" s="126"/>
      <c r="AE80" s="186" t="s">
        <v>326</v>
      </c>
      <c r="AF80" s="187" t="s">
        <v>326</v>
      </c>
      <c r="AG80" s="156"/>
      <c r="AH80" s="126">
        <v>2</v>
      </c>
      <c r="AI80" s="131" t="s">
        <v>0</v>
      </c>
      <c r="AJ80" s="126">
        <v>1</v>
      </c>
      <c r="AK80" s="186" t="s">
        <v>271</v>
      </c>
      <c r="AL80" s="187" t="s">
        <v>270</v>
      </c>
      <c r="AM80" s="156"/>
      <c r="AN80" s="126">
        <v>0</v>
      </c>
      <c r="AO80" s="131" t="s">
        <v>0</v>
      </c>
      <c r="AP80" s="126">
        <v>2</v>
      </c>
      <c r="AQ80" s="186" t="s">
        <v>273</v>
      </c>
      <c r="AR80" s="187" t="s">
        <v>271</v>
      </c>
      <c r="AS80" s="156"/>
      <c r="AT80" s="126"/>
      <c r="AU80" s="131" t="s">
        <v>0</v>
      </c>
      <c r="AV80" s="126"/>
      <c r="AW80" s="186" t="s">
        <v>326</v>
      </c>
      <c r="AX80" s="187" t="s">
        <v>326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275</v>
      </c>
      <c r="BJ80" s="187" t="s">
        <v>260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326</v>
      </c>
      <c r="BV80" s="187" t="s">
        <v>326</v>
      </c>
      <c r="BW80" s="156"/>
      <c r="BX80" s="126">
        <v>3</v>
      </c>
      <c r="BY80" s="131" t="s">
        <v>0</v>
      </c>
      <c r="BZ80" s="126">
        <v>2</v>
      </c>
      <c r="CA80" s="131" t="s">
        <v>272</v>
      </c>
      <c r="CB80" s="170" t="s">
        <v>263</v>
      </c>
      <c r="CC80" s="156"/>
      <c r="CD80" s="126">
        <v>1</v>
      </c>
      <c r="CE80" s="131" t="s">
        <v>0</v>
      </c>
      <c r="CF80" s="126">
        <v>2</v>
      </c>
      <c r="CG80" s="186" t="s">
        <v>272</v>
      </c>
      <c r="CH80" s="187" t="s">
        <v>271</v>
      </c>
      <c r="CI80" s="156"/>
      <c r="CJ80" s="126">
        <v>0</v>
      </c>
      <c r="CK80" s="131" t="s">
        <v>0</v>
      </c>
      <c r="CL80" s="126">
        <v>3</v>
      </c>
      <c r="CM80" s="186" t="s">
        <v>271</v>
      </c>
      <c r="CN80" s="187" t="s">
        <v>255</v>
      </c>
      <c r="CO80" s="156"/>
      <c r="CP80" s="126">
        <v>3</v>
      </c>
      <c r="CQ80" s="131" t="s">
        <v>0</v>
      </c>
      <c r="CR80" s="126">
        <v>2</v>
      </c>
      <c r="CS80" s="186" t="s">
        <v>271</v>
      </c>
      <c r="CT80" s="187" t="s">
        <v>314</v>
      </c>
      <c r="CU80" s="156"/>
      <c r="CV80" s="126">
        <v>2</v>
      </c>
      <c r="CW80" s="131" t="s">
        <v>0</v>
      </c>
      <c r="CX80" s="126">
        <v>0</v>
      </c>
      <c r="CY80" s="186" t="s">
        <v>271</v>
      </c>
      <c r="CZ80" s="187" t="s">
        <v>270</v>
      </c>
      <c r="DA80" s="156"/>
      <c r="DB80" s="126">
        <v>0</v>
      </c>
      <c r="DC80" s="131" t="s">
        <v>0</v>
      </c>
      <c r="DD80" s="126">
        <v>4</v>
      </c>
      <c r="DE80" s="186" t="s">
        <v>273</v>
      </c>
      <c r="DF80" s="187" t="s">
        <v>270</v>
      </c>
      <c r="DG80" s="156"/>
      <c r="DH80" s="126">
        <v>1</v>
      </c>
      <c r="DI80" s="131" t="s">
        <v>0</v>
      </c>
      <c r="DJ80" s="126">
        <v>1</v>
      </c>
      <c r="DK80" s="186" t="s">
        <v>343</v>
      </c>
      <c r="DL80" s="187" t="s">
        <v>255</v>
      </c>
      <c r="DM80" s="156"/>
      <c r="DN80" s="126">
        <v>3</v>
      </c>
      <c r="DO80" s="131" t="s">
        <v>0</v>
      </c>
      <c r="DP80" s="126">
        <v>1</v>
      </c>
      <c r="DQ80" s="186" t="s">
        <v>273</v>
      </c>
      <c r="DR80" s="187" t="s">
        <v>257</v>
      </c>
      <c r="DS80" s="156"/>
      <c r="DT80" s="126">
        <v>1</v>
      </c>
      <c r="DU80" s="131" t="s">
        <v>0</v>
      </c>
      <c r="DV80" s="126">
        <v>1</v>
      </c>
      <c r="DW80" s="186" t="s">
        <v>271</v>
      </c>
      <c r="DX80" s="187" t="s">
        <v>260</v>
      </c>
      <c r="DY80" s="156"/>
      <c r="DZ80" s="126">
        <v>1</v>
      </c>
      <c r="EA80" s="131" t="s">
        <v>0</v>
      </c>
      <c r="EB80" s="126">
        <v>2</v>
      </c>
      <c r="EC80" s="186" t="s">
        <v>271</v>
      </c>
      <c r="ED80" s="187" t="s">
        <v>271</v>
      </c>
      <c r="EE80" s="156"/>
      <c r="EF80" s="126">
        <v>4</v>
      </c>
      <c r="EG80" s="131" t="s">
        <v>0</v>
      </c>
      <c r="EH80" s="126">
        <v>1</v>
      </c>
      <c r="EI80" s="186" t="s">
        <v>274</v>
      </c>
      <c r="EJ80" s="187" t="s">
        <v>269</v>
      </c>
      <c r="EK80" s="156"/>
      <c r="EL80" s="126">
        <v>3</v>
      </c>
      <c r="EM80" s="131" t="s">
        <v>0</v>
      </c>
      <c r="EN80" s="126">
        <v>0</v>
      </c>
      <c r="EO80" s="186" t="s">
        <v>271</v>
      </c>
      <c r="EP80" s="187" t="s">
        <v>270</v>
      </c>
      <c r="EQ80" s="156"/>
      <c r="ER80" s="126">
        <v>1</v>
      </c>
      <c r="ES80" s="131" t="s">
        <v>0</v>
      </c>
      <c r="ET80" s="126">
        <v>2</v>
      </c>
      <c r="EU80" s="186" t="s">
        <v>273</v>
      </c>
      <c r="EV80" s="187" t="s">
        <v>271</v>
      </c>
      <c r="EW80" s="156"/>
      <c r="EX80" s="126"/>
      <c r="EY80" s="131" t="s">
        <v>0</v>
      </c>
      <c r="EZ80" s="126"/>
      <c r="FA80" s="186" t="s">
        <v>326</v>
      </c>
      <c r="FB80" s="187" t="s">
        <v>326</v>
      </c>
      <c r="FC80" s="156"/>
      <c r="FD80" s="126">
        <v>3</v>
      </c>
      <c r="FE80" s="131" t="s">
        <v>0</v>
      </c>
      <c r="FF80" s="126">
        <v>0</v>
      </c>
      <c r="FG80" s="186" t="s">
        <v>273</v>
      </c>
      <c r="FH80" s="187" t="s">
        <v>257</v>
      </c>
      <c r="FI80" s="156"/>
      <c r="FJ80" s="126">
        <v>2</v>
      </c>
      <c r="FK80" s="131" t="s">
        <v>0</v>
      </c>
      <c r="FL80" s="126">
        <v>3</v>
      </c>
      <c r="FM80" s="186" t="s">
        <v>271</v>
      </c>
      <c r="FN80" s="187" t="s">
        <v>260</v>
      </c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326</v>
      </c>
      <c r="NV80" s="187" t="s">
        <v>326</v>
      </c>
      <c r="NW80" s="164"/>
    </row>
    <row r="81" spans="1:387" ht="16.8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271</v>
      </c>
      <c r="H81" s="198" t="s">
        <v>260</v>
      </c>
      <c r="I81" s="25"/>
      <c r="J81" s="188">
        <v>1</v>
      </c>
      <c r="K81" s="188" t="s">
        <v>0</v>
      </c>
      <c r="L81" s="188">
        <v>3</v>
      </c>
      <c r="M81" s="186" t="s">
        <v>273</v>
      </c>
      <c r="N81" s="187" t="s">
        <v>260</v>
      </c>
      <c r="O81" s="149"/>
      <c r="P81" s="126">
        <v>3</v>
      </c>
      <c r="Q81" s="131" t="s">
        <v>0</v>
      </c>
      <c r="R81" s="126">
        <v>1</v>
      </c>
      <c r="S81" s="186" t="s">
        <v>273</v>
      </c>
      <c r="T81" s="187" t="s">
        <v>260</v>
      </c>
      <c r="U81" s="156"/>
      <c r="V81" s="126">
        <v>1</v>
      </c>
      <c r="W81" s="131" t="s">
        <v>0</v>
      </c>
      <c r="X81" s="126">
        <v>3</v>
      </c>
      <c r="Y81" s="186" t="s">
        <v>271</v>
      </c>
      <c r="Z81" s="187" t="s">
        <v>260</v>
      </c>
      <c r="AA81" s="156"/>
      <c r="AB81" s="126">
        <v>2</v>
      </c>
      <c r="AC81" s="131" t="s">
        <v>0</v>
      </c>
      <c r="AD81" s="126">
        <v>1</v>
      </c>
      <c r="AE81" s="193" t="s">
        <v>271</v>
      </c>
      <c r="AF81" s="194" t="s">
        <v>260</v>
      </c>
      <c r="AG81" s="156"/>
      <c r="AH81" s="126">
        <v>2</v>
      </c>
      <c r="AI81" s="131" t="s">
        <v>0</v>
      </c>
      <c r="AJ81" s="126">
        <v>1</v>
      </c>
      <c r="AK81" s="186" t="s">
        <v>271</v>
      </c>
      <c r="AL81" s="187" t="s">
        <v>260</v>
      </c>
      <c r="AM81" s="156"/>
      <c r="AN81" s="126">
        <v>1</v>
      </c>
      <c r="AO81" s="131" t="s">
        <v>0</v>
      </c>
      <c r="AP81" s="126">
        <v>2</v>
      </c>
      <c r="AQ81" s="186" t="s">
        <v>273</v>
      </c>
      <c r="AR81" s="187" t="s">
        <v>269</v>
      </c>
      <c r="AS81" s="156"/>
      <c r="AT81" s="126">
        <v>1</v>
      </c>
      <c r="AU81" s="131" t="s">
        <v>0</v>
      </c>
      <c r="AV81" s="126">
        <v>3</v>
      </c>
      <c r="AW81" s="186" t="s">
        <v>271</v>
      </c>
      <c r="AX81" s="187" t="s">
        <v>260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271</v>
      </c>
      <c r="BJ81" s="187" t="s">
        <v>260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271</v>
      </c>
      <c r="BV81" s="187" t="s">
        <v>260</v>
      </c>
      <c r="BW81" s="156"/>
      <c r="BX81" s="126">
        <v>4</v>
      </c>
      <c r="BY81" s="131" t="s">
        <v>0</v>
      </c>
      <c r="BZ81" s="126">
        <v>0</v>
      </c>
      <c r="CA81" s="131" t="s">
        <v>271</v>
      </c>
      <c r="CB81" s="170" t="s">
        <v>263</v>
      </c>
      <c r="CC81" s="156"/>
      <c r="CD81" s="126">
        <v>1</v>
      </c>
      <c r="CE81" s="131" t="s">
        <v>0</v>
      </c>
      <c r="CF81" s="126">
        <v>2</v>
      </c>
      <c r="CG81" s="186" t="s">
        <v>272</v>
      </c>
      <c r="CH81" s="187" t="s">
        <v>271</v>
      </c>
      <c r="CI81" s="156"/>
      <c r="CJ81" s="126">
        <v>0</v>
      </c>
      <c r="CK81" s="131" t="s">
        <v>0</v>
      </c>
      <c r="CL81" s="126">
        <v>2</v>
      </c>
      <c r="CM81" s="186" t="s">
        <v>272</v>
      </c>
      <c r="CN81" s="187" t="s">
        <v>255</v>
      </c>
      <c r="CO81" s="156"/>
      <c r="CP81" s="126">
        <v>3</v>
      </c>
      <c r="CQ81" s="131" t="s">
        <v>0</v>
      </c>
      <c r="CR81" s="126">
        <v>2</v>
      </c>
      <c r="CS81" s="186" t="s">
        <v>272</v>
      </c>
      <c r="CT81" s="187" t="s">
        <v>271</v>
      </c>
      <c r="CU81" s="156"/>
      <c r="CV81" s="126">
        <v>2</v>
      </c>
      <c r="CW81" s="131" t="s">
        <v>0</v>
      </c>
      <c r="CX81" s="126">
        <v>1</v>
      </c>
      <c r="CY81" s="186" t="s">
        <v>273</v>
      </c>
      <c r="CZ81" s="187" t="s">
        <v>270</v>
      </c>
      <c r="DA81" s="156"/>
      <c r="DB81" s="126">
        <v>0</v>
      </c>
      <c r="DC81" s="131" t="s">
        <v>0</v>
      </c>
      <c r="DD81" s="126">
        <v>3</v>
      </c>
      <c r="DE81" s="186" t="s">
        <v>271</v>
      </c>
      <c r="DF81" s="187" t="s">
        <v>260</v>
      </c>
      <c r="DG81" s="156"/>
      <c r="DH81" s="126">
        <v>1</v>
      </c>
      <c r="DI81" s="131" t="s">
        <v>0</v>
      </c>
      <c r="DJ81" s="126">
        <v>2</v>
      </c>
      <c r="DK81" s="186" t="s">
        <v>271</v>
      </c>
      <c r="DL81" s="187" t="s">
        <v>260</v>
      </c>
      <c r="DM81" s="156"/>
      <c r="DN81" s="126">
        <v>2</v>
      </c>
      <c r="DO81" s="131" t="s">
        <v>0</v>
      </c>
      <c r="DP81" s="126">
        <v>0</v>
      </c>
      <c r="DQ81" s="186" t="s">
        <v>273</v>
      </c>
      <c r="DR81" s="187" t="s">
        <v>271</v>
      </c>
      <c r="DS81" s="156"/>
      <c r="DT81" s="126"/>
      <c r="DU81" s="131" t="s">
        <v>0</v>
      </c>
      <c r="DV81" s="126"/>
      <c r="DW81" s="186" t="s">
        <v>326</v>
      </c>
      <c r="DX81" s="187" t="s">
        <v>326</v>
      </c>
      <c r="DY81" s="156"/>
      <c r="DZ81" s="126">
        <v>1</v>
      </c>
      <c r="EA81" s="131" t="s">
        <v>0</v>
      </c>
      <c r="EB81" s="126">
        <v>2</v>
      </c>
      <c r="EC81" s="186" t="s">
        <v>273</v>
      </c>
      <c r="ED81" s="187" t="s">
        <v>263</v>
      </c>
      <c r="EE81" s="156"/>
      <c r="EF81" s="126">
        <v>3</v>
      </c>
      <c r="EG81" s="131" t="s">
        <v>0</v>
      </c>
      <c r="EH81" s="126">
        <v>1</v>
      </c>
      <c r="EI81" s="186" t="s">
        <v>273</v>
      </c>
      <c r="EJ81" s="187" t="s">
        <v>255</v>
      </c>
      <c r="EK81" s="156"/>
      <c r="EL81" s="126">
        <v>3</v>
      </c>
      <c r="EM81" s="131" t="s">
        <v>0</v>
      </c>
      <c r="EN81" s="126">
        <v>1</v>
      </c>
      <c r="EO81" s="186" t="s">
        <v>273</v>
      </c>
      <c r="EP81" s="187" t="s">
        <v>271</v>
      </c>
      <c r="EQ81" s="156"/>
      <c r="ER81" s="126">
        <v>3</v>
      </c>
      <c r="ES81" s="131" t="s">
        <v>0</v>
      </c>
      <c r="ET81" s="126">
        <v>3</v>
      </c>
      <c r="EU81" s="186" t="s">
        <v>273</v>
      </c>
      <c r="EV81" s="187" t="s">
        <v>271</v>
      </c>
      <c r="EW81" s="156"/>
      <c r="EX81" s="126">
        <v>1</v>
      </c>
      <c r="EY81" s="131" t="s">
        <v>0</v>
      </c>
      <c r="EZ81" s="126">
        <v>3</v>
      </c>
      <c r="FA81" s="186" t="s">
        <v>271</v>
      </c>
      <c r="FB81" s="187" t="s">
        <v>273</v>
      </c>
      <c r="FC81" s="156"/>
      <c r="FD81" s="126">
        <v>3</v>
      </c>
      <c r="FE81" s="131" t="s">
        <v>0</v>
      </c>
      <c r="FF81" s="126">
        <v>0</v>
      </c>
      <c r="FG81" s="186" t="s">
        <v>271</v>
      </c>
      <c r="FH81" s="187" t="s">
        <v>273</v>
      </c>
      <c r="FI81" s="156"/>
      <c r="FJ81" s="126">
        <v>0</v>
      </c>
      <c r="FK81" s="131" t="s">
        <v>0</v>
      </c>
      <c r="FL81" s="126">
        <v>2</v>
      </c>
      <c r="FM81" s="186" t="s">
        <v>273</v>
      </c>
      <c r="FN81" s="187" t="s">
        <v>271</v>
      </c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326</v>
      </c>
      <c r="NV81" s="187" t="s">
        <v>326</v>
      </c>
      <c r="NW81" s="164"/>
    </row>
    <row r="82" spans="1:387" ht="16.8">
      <c r="A82" s="124">
        <f>IF(B82="","",VLOOKUP(B82,'Registrovaní tipéri'!$A$2:$B$101,2,FALSE))</f>
        <v>75</v>
      </c>
      <c r="B82" s="173" t="s">
        <v>329</v>
      </c>
      <c r="C82" s="125"/>
      <c r="D82" s="171"/>
      <c r="E82" s="176" t="s">
        <v>0</v>
      </c>
      <c r="F82" s="168"/>
      <c r="G82" s="182" t="s">
        <v>326</v>
      </c>
      <c r="H82" s="183" t="s">
        <v>326</v>
      </c>
      <c r="I82" s="25"/>
      <c r="J82" s="188">
        <v>1</v>
      </c>
      <c r="K82" s="188" t="s">
        <v>0</v>
      </c>
      <c r="L82" s="188">
        <v>3</v>
      </c>
      <c r="M82" s="186" t="s">
        <v>271</v>
      </c>
      <c r="N82" s="187" t="s">
        <v>260</v>
      </c>
      <c r="O82" s="149"/>
      <c r="P82" s="126"/>
      <c r="Q82" s="131" t="s">
        <v>0</v>
      </c>
      <c r="R82" s="126"/>
      <c r="S82" s="186" t="s">
        <v>326</v>
      </c>
      <c r="T82" s="187" t="s">
        <v>326</v>
      </c>
      <c r="U82" s="156"/>
      <c r="V82" s="126">
        <v>1</v>
      </c>
      <c r="W82" s="131" t="s">
        <v>0</v>
      </c>
      <c r="X82" s="126">
        <v>2</v>
      </c>
      <c r="Y82" s="186" t="s">
        <v>271</v>
      </c>
      <c r="Z82" s="187" t="s">
        <v>260</v>
      </c>
      <c r="AA82" s="156"/>
      <c r="AB82" s="126">
        <v>3</v>
      </c>
      <c r="AC82" s="131" t="s">
        <v>0</v>
      </c>
      <c r="AD82" s="126">
        <v>1</v>
      </c>
      <c r="AE82" s="197" t="s">
        <v>271</v>
      </c>
      <c r="AF82" s="198" t="s">
        <v>260</v>
      </c>
      <c r="AG82" s="156"/>
      <c r="AH82" s="126">
        <v>2</v>
      </c>
      <c r="AI82" s="131" t="s">
        <v>0</v>
      </c>
      <c r="AJ82" s="126">
        <v>1</v>
      </c>
      <c r="AK82" s="186" t="s">
        <v>271</v>
      </c>
      <c r="AL82" s="187" t="s">
        <v>260</v>
      </c>
      <c r="AM82" s="156"/>
      <c r="AN82" s="126"/>
      <c r="AO82" s="131" t="s">
        <v>0</v>
      </c>
      <c r="AP82" s="126"/>
      <c r="AQ82" s="186" t="s">
        <v>326</v>
      </c>
      <c r="AR82" s="187" t="s">
        <v>326</v>
      </c>
      <c r="AS82" s="156"/>
      <c r="AT82" s="126">
        <v>1</v>
      </c>
      <c r="AU82" s="131" t="s">
        <v>0</v>
      </c>
      <c r="AV82" s="126">
        <v>2</v>
      </c>
      <c r="AW82" s="186" t="s">
        <v>275</v>
      </c>
      <c r="AX82" s="187" t="s">
        <v>271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273</v>
      </c>
      <c r="BJ82" s="187" t="s">
        <v>271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271</v>
      </c>
      <c r="BV82" s="187" t="s">
        <v>275</v>
      </c>
      <c r="BW82" s="156"/>
      <c r="BX82" s="126">
        <v>3</v>
      </c>
      <c r="BY82" s="131" t="s">
        <v>0</v>
      </c>
      <c r="BZ82" s="126">
        <v>1</v>
      </c>
      <c r="CA82" s="131" t="s">
        <v>275</v>
      </c>
      <c r="CB82" s="170" t="s">
        <v>260</v>
      </c>
      <c r="CC82" s="156"/>
      <c r="CD82" s="126">
        <v>1</v>
      </c>
      <c r="CE82" s="131" t="s">
        <v>0</v>
      </c>
      <c r="CF82" s="126">
        <v>2</v>
      </c>
      <c r="CG82" s="186" t="s">
        <v>273</v>
      </c>
      <c r="CH82" s="187" t="s">
        <v>263</v>
      </c>
      <c r="CI82" s="156"/>
      <c r="CJ82" s="126">
        <v>1</v>
      </c>
      <c r="CK82" s="131" t="s">
        <v>0</v>
      </c>
      <c r="CL82" s="126">
        <v>3</v>
      </c>
      <c r="CM82" s="186" t="s">
        <v>273</v>
      </c>
      <c r="CN82" s="187" t="s">
        <v>263</v>
      </c>
      <c r="CO82" s="156"/>
      <c r="CP82" s="126">
        <v>1</v>
      </c>
      <c r="CQ82" s="131" t="s">
        <v>0</v>
      </c>
      <c r="CR82" s="126">
        <v>3</v>
      </c>
      <c r="CS82" s="186" t="s">
        <v>315</v>
      </c>
      <c r="CT82" s="187" t="s">
        <v>314</v>
      </c>
      <c r="CU82" s="156"/>
      <c r="CV82" s="126"/>
      <c r="CW82" s="131" t="s">
        <v>0</v>
      </c>
      <c r="CX82" s="126"/>
      <c r="CY82" s="186" t="s">
        <v>326</v>
      </c>
      <c r="CZ82" s="187" t="s">
        <v>326</v>
      </c>
      <c r="DA82" s="156"/>
      <c r="DB82" s="126">
        <v>1</v>
      </c>
      <c r="DC82" s="131" t="s">
        <v>0</v>
      </c>
      <c r="DD82" s="126">
        <v>4</v>
      </c>
      <c r="DE82" s="186" t="s">
        <v>271</v>
      </c>
      <c r="DF82" s="187" t="s">
        <v>260</v>
      </c>
      <c r="DG82" s="156"/>
      <c r="DH82" s="126"/>
      <c r="DI82" s="131" t="s">
        <v>0</v>
      </c>
      <c r="DJ82" s="126"/>
      <c r="DK82" s="186" t="s">
        <v>326</v>
      </c>
      <c r="DL82" s="187" t="s">
        <v>326</v>
      </c>
      <c r="DM82" s="156"/>
      <c r="DN82" s="126"/>
      <c r="DO82" s="131" t="s">
        <v>0</v>
      </c>
      <c r="DP82" s="126"/>
      <c r="DQ82" s="186" t="s">
        <v>326</v>
      </c>
      <c r="DR82" s="187" t="s">
        <v>326</v>
      </c>
      <c r="DS82" s="156"/>
      <c r="DT82" s="126"/>
      <c r="DU82" s="131" t="s">
        <v>0</v>
      </c>
      <c r="DV82" s="126"/>
      <c r="DW82" s="186" t="s">
        <v>326</v>
      </c>
      <c r="DX82" s="187" t="s">
        <v>326</v>
      </c>
      <c r="DY82" s="156"/>
      <c r="DZ82" s="126"/>
      <c r="EA82" s="131" t="s">
        <v>0</v>
      </c>
      <c r="EB82" s="126"/>
      <c r="EC82" s="186" t="s">
        <v>326</v>
      </c>
      <c r="ED82" s="187" t="s">
        <v>326</v>
      </c>
      <c r="EE82" s="156"/>
      <c r="EF82" s="126"/>
      <c r="EG82" s="131" t="s">
        <v>0</v>
      </c>
      <c r="EH82" s="126"/>
      <c r="EI82" s="186" t="s">
        <v>326</v>
      </c>
      <c r="EJ82" s="187" t="s">
        <v>326</v>
      </c>
      <c r="EK82" s="156"/>
      <c r="EL82" s="126">
        <v>3</v>
      </c>
      <c r="EM82" s="131" t="s">
        <v>0</v>
      </c>
      <c r="EN82" s="126">
        <v>1</v>
      </c>
      <c r="EO82" s="186" t="s">
        <v>273</v>
      </c>
      <c r="EP82" s="187" t="s">
        <v>263</v>
      </c>
      <c r="EQ82" s="156"/>
      <c r="ER82" s="126">
        <v>1</v>
      </c>
      <c r="ES82" s="131" t="s">
        <v>0</v>
      </c>
      <c r="ET82" s="126">
        <v>1</v>
      </c>
      <c r="EU82" s="186" t="s">
        <v>273</v>
      </c>
      <c r="EV82" s="187" t="s">
        <v>260</v>
      </c>
      <c r="EW82" s="156"/>
      <c r="EX82" s="126"/>
      <c r="EY82" s="131" t="s">
        <v>0</v>
      </c>
      <c r="EZ82" s="126"/>
      <c r="FA82" s="186" t="s">
        <v>326</v>
      </c>
      <c r="FB82" s="187" t="s">
        <v>326</v>
      </c>
      <c r="FC82" s="156"/>
      <c r="FD82" s="126"/>
      <c r="FE82" s="131" t="s">
        <v>0</v>
      </c>
      <c r="FF82" s="126"/>
      <c r="FG82" s="186" t="s">
        <v>326</v>
      </c>
      <c r="FH82" s="187" t="s">
        <v>326</v>
      </c>
      <c r="FI82" s="156"/>
      <c r="FJ82" s="126"/>
      <c r="FK82" s="131" t="s">
        <v>0</v>
      </c>
      <c r="FL82" s="126"/>
      <c r="FM82" s="186" t="s">
        <v>326</v>
      </c>
      <c r="FN82" s="187" t="s">
        <v>326</v>
      </c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326</v>
      </c>
      <c r="NV82" s="187" t="s">
        <v>326</v>
      </c>
      <c r="NW82" s="164"/>
    </row>
    <row r="83" spans="1:387" ht="16.8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273</v>
      </c>
      <c r="H83" s="184" t="s">
        <v>271</v>
      </c>
      <c r="I83" s="25"/>
      <c r="J83" s="188"/>
      <c r="K83" s="188" t="s">
        <v>0</v>
      </c>
      <c r="L83" s="188"/>
      <c r="M83" s="186" t="s">
        <v>326</v>
      </c>
      <c r="N83" s="187" t="s">
        <v>326</v>
      </c>
      <c r="O83" s="149"/>
      <c r="P83" s="126">
        <v>3</v>
      </c>
      <c r="Q83" s="131" t="s">
        <v>0</v>
      </c>
      <c r="R83" s="126">
        <v>1</v>
      </c>
      <c r="S83" s="186" t="s">
        <v>273</v>
      </c>
      <c r="T83" s="187" t="s">
        <v>271</v>
      </c>
      <c r="U83" s="156"/>
      <c r="V83" s="126">
        <v>0</v>
      </c>
      <c r="W83" s="131" t="s">
        <v>0</v>
      </c>
      <c r="X83" s="126">
        <v>1</v>
      </c>
      <c r="Y83" s="186" t="s">
        <v>271</v>
      </c>
      <c r="Z83" s="187" t="s">
        <v>275</v>
      </c>
      <c r="AA83" s="156"/>
      <c r="AB83" s="126"/>
      <c r="AC83" s="131" t="s">
        <v>0</v>
      </c>
      <c r="AD83" s="126"/>
      <c r="AE83" s="186" t="s">
        <v>326</v>
      </c>
      <c r="AF83" s="187" t="s">
        <v>326</v>
      </c>
      <c r="AG83" s="156"/>
      <c r="AH83" s="126">
        <v>2</v>
      </c>
      <c r="AI83" s="131" t="s">
        <v>0</v>
      </c>
      <c r="AJ83" s="126">
        <v>0</v>
      </c>
      <c r="AK83" s="186" t="s">
        <v>275</v>
      </c>
      <c r="AL83" s="187" t="s">
        <v>271</v>
      </c>
      <c r="AM83" s="156"/>
      <c r="AN83" s="126">
        <v>0</v>
      </c>
      <c r="AO83" s="131" t="s">
        <v>0</v>
      </c>
      <c r="AP83" s="126">
        <v>2</v>
      </c>
      <c r="AQ83" s="186" t="s">
        <v>273</v>
      </c>
      <c r="AR83" s="187" t="s">
        <v>271</v>
      </c>
      <c r="AS83" s="156"/>
      <c r="AT83" s="126"/>
      <c r="AU83" s="131" t="s">
        <v>0</v>
      </c>
      <c r="AV83" s="126"/>
      <c r="AW83" s="186" t="s">
        <v>326</v>
      </c>
      <c r="AX83" s="187" t="s">
        <v>326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273</v>
      </c>
      <c r="BJ83" s="187" t="s">
        <v>275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326</v>
      </c>
      <c r="BV83" s="187" t="s">
        <v>326</v>
      </c>
      <c r="BW83" s="156"/>
      <c r="BX83" s="126"/>
      <c r="BY83" s="131" t="s">
        <v>0</v>
      </c>
      <c r="BZ83" s="126"/>
      <c r="CA83" s="186" t="s">
        <v>326</v>
      </c>
      <c r="CB83" s="187" t="s">
        <v>326</v>
      </c>
      <c r="CC83" s="156"/>
      <c r="CD83" s="126"/>
      <c r="CE83" s="131" t="s">
        <v>0</v>
      </c>
      <c r="CF83" s="126"/>
      <c r="CG83" s="186" t="s">
        <v>326</v>
      </c>
      <c r="CH83" s="187" t="s">
        <v>326</v>
      </c>
      <c r="CI83" s="156"/>
      <c r="CJ83" s="126"/>
      <c r="CK83" s="131" t="s">
        <v>0</v>
      </c>
      <c r="CL83" s="126"/>
      <c r="CM83" s="186" t="s">
        <v>326</v>
      </c>
      <c r="CN83" s="187" t="s">
        <v>326</v>
      </c>
      <c r="CO83" s="156"/>
      <c r="CP83" s="126"/>
      <c r="CQ83" s="131" t="s">
        <v>0</v>
      </c>
      <c r="CR83" s="126"/>
      <c r="CS83" s="186" t="s">
        <v>326</v>
      </c>
      <c r="CT83" s="187" t="s">
        <v>326</v>
      </c>
      <c r="CU83" s="156"/>
      <c r="CV83" s="126"/>
      <c r="CW83" s="131" t="s">
        <v>0</v>
      </c>
      <c r="CX83" s="126"/>
      <c r="CY83" s="186" t="s">
        <v>326</v>
      </c>
      <c r="CZ83" s="187" t="s">
        <v>326</v>
      </c>
      <c r="DA83" s="156"/>
      <c r="DB83" s="126"/>
      <c r="DC83" s="131" t="s">
        <v>0</v>
      </c>
      <c r="DD83" s="126"/>
      <c r="DE83" s="186" t="s">
        <v>326</v>
      </c>
      <c r="DF83" s="187" t="s">
        <v>326</v>
      </c>
      <c r="DG83" s="156"/>
      <c r="DH83" s="126"/>
      <c r="DI83" s="131" t="s">
        <v>0</v>
      </c>
      <c r="DJ83" s="126"/>
      <c r="DK83" s="186" t="s">
        <v>326</v>
      </c>
      <c r="DL83" s="187" t="s">
        <v>326</v>
      </c>
      <c r="DM83" s="156"/>
      <c r="DN83" s="126"/>
      <c r="DO83" s="131" t="s">
        <v>0</v>
      </c>
      <c r="DP83" s="126"/>
      <c r="DQ83" s="186" t="s">
        <v>326</v>
      </c>
      <c r="DR83" s="187" t="s">
        <v>326</v>
      </c>
      <c r="DS83" s="156"/>
      <c r="DT83" s="126"/>
      <c r="DU83" s="131" t="s">
        <v>0</v>
      </c>
      <c r="DV83" s="126"/>
      <c r="DW83" s="186" t="s">
        <v>326</v>
      </c>
      <c r="DX83" s="187" t="s">
        <v>326</v>
      </c>
      <c r="DY83" s="156"/>
      <c r="DZ83" s="126"/>
      <c r="EA83" s="131" t="s">
        <v>0</v>
      </c>
      <c r="EB83" s="126"/>
      <c r="EC83" s="186" t="s">
        <v>326</v>
      </c>
      <c r="ED83" s="187" t="s">
        <v>326</v>
      </c>
      <c r="EE83" s="156"/>
      <c r="EF83" s="126"/>
      <c r="EG83" s="131" t="s">
        <v>0</v>
      </c>
      <c r="EH83" s="126"/>
      <c r="EI83" s="186" t="s">
        <v>326</v>
      </c>
      <c r="EJ83" s="187" t="s">
        <v>326</v>
      </c>
      <c r="EK83" s="156"/>
      <c r="EL83" s="126"/>
      <c r="EM83" s="131" t="s">
        <v>0</v>
      </c>
      <c r="EN83" s="126"/>
      <c r="EO83" s="186" t="s">
        <v>326</v>
      </c>
      <c r="EP83" s="187" t="s">
        <v>326</v>
      </c>
      <c r="EQ83" s="156"/>
      <c r="ER83" s="126"/>
      <c r="ES83" s="131" t="s">
        <v>0</v>
      </c>
      <c r="ET83" s="126"/>
      <c r="EU83" s="186" t="s">
        <v>326</v>
      </c>
      <c r="EV83" s="187" t="s">
        <v>326</v>
      </c>
      <c r="EW83" s="156"/>
      <c r="EX83" s="126"/>
      <c r="EY83" s="131" t="s">
        <v>0</v>
      </c>
      <c r="EZ83" s="126"/>
      <c r="FA83" s="186" t="s">
        <v>326</v>
      </c>
      <c r="FB83" s="187" t="s">
        <v>326</v>
      </c>
      <c r="FC83" s="156"/>
      <c r="FD83" s="126"/>
      <c r="FE83" s="131" t="s">
        <v>0</v>
      </c>
      <c r="FF83" s="126"/>
      <c r="FG83" s="186" t="s">
        <v>326</v>
      </c>
      <c r="FH83" s="187" t="s">
        <v>326</v>
      </c>
      <c r="FI83" s="156"/>
      <c r="FJ83" s="126"/>
      <c r="FK83" s="131" t="s">
        <v>0</v>
      </c>
      <c r="FL83" s="126"/>
      <c r="FM83" s="186" t="s">
        <v>326</v>
      </c>
      <c r="FN83" s="187" t="s">
        <v>326</v>
      </c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326</v>
      </c>
      <c r="NV83" s="187" t="s">
        <v>326</v>
      </c>
      <c r="NW83" s="164"/>
    </row>
    <row r="84" spans="1:387" ht="17.399999999999999" thickBot="1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271</v>
      </c>
      <c r="H84" s="205" t="s">
        <v>260</v>
      </c>
      <c r="I84" s="25"/>
      <c r="J84" s="189">
        <v>0</v>
      </c>
      <c r="K84" s="190" t="s">
        <v>0</v>
      </c>
      <c r="L84" s="190">
        <v>3</v>
      </c>
      <c r="M84" s="190" t="s">
        <v>271</v>
      </c>
      <c r="N84" s="191" t="s">
        <v>260</v>
      </c>
      <c r="O84" s="149"/>
      <c r="P84" s="132">
        <v>2</v>
      </c>
      <c r="Q84" s="204" t="s">
        <v>0</v>
      </c>
      <c r="R84" s="133">
        <v>1</v>
      </c>
      <c r="S84" s="190" t="s">
        <v>271</v>
      </c>
      <c r="T84" s="191" t="s">
        <v>260</v>
      </c>
      <c r="U84" s="156"/>
      <c r="V84" s="132">
        <v>0</v>
      </c>
      <c r="W84" s="204" t="s">
        <v>0</v>
      </c>
      <c r="X84" s="133">
        <v>2</v>
      </c>
      <c r="Y84" s="190" t="s">
        <v>271</v>
      </c>
      <c r="Z84" s="191" t="s">
        <v>260</v>
      </c>
      <c r="AA84" s="156"/>
      <c r="AB84" s="132">
        <v>2</v>
      </c>
      <c r="AC84" s="204" t="s">
        <v>0</v>
      </c>
      <c r="AD84" s="133">
        <v>0</v>
      </c>
      <c r="AE84" s="204" t="s">
        <v>271</v>
      </c>
      <c r="AF84" s="205" t="s">
        <v>275</v>
      </c>
      <c r="AG84" s="156"/>
      <c r="AH84" s="132">
        <v>3</v>
      </c>
      <c r="AI84" s="204" t="s">
        <v>0</v>
      </c>
      <c r="AJ84" s="133">
        <v>1</v>
      </c>
      <c r="AK84" s="190" t="s">
        <v>275</v>
      </c>
      <c r="AL84" s="191" t="s">
        <v>270</v>
      </c>
      <c r="AM84" s="156"/>
      <c r="AN84" s="132"/>
      <c r="AO84" s="204" t="s">
        <v>0</v>
      </c>
      <c r="AP84" s="133"/>
      <c r="AQ84" s="190" t="s">
        <v>326</v>
      </c>
      <c r="AR84" s="191" t="s">
        <v>326</v>
      </c>
      <c r="AS84" s="156"/>
      <c r="AT84" s="132"/>
      <c r="AU84" s="204" t="s">
        <v>0</v>
      </c>
      <c r="AV84" s="133"/>
      <c r="AW84" s="190" t="s">
        <v>326</v>
      </c>
      <c r="AX84" s="191" t="s">
        <v>326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326</v>
      </c>
      <c r="BJ84" s="191" t="s">
        <v>326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326</v>
      </c>
      <c r="BV84" s="191" t="s">
        <v>326</v>
      </c>
      <c r="BW84" s="156"/>
      <c r="BX84" s="132"/>
      <c r="BY84" s="204" t="s">
        <v>0</v>
      </c>
      <c r="BZ84" s="133"/>
      <c r="CA84" s="190" t="s">
        <v>326</v>
      </c>
      <c r="CB84" s="191" t="s">
        <v>326</v>
      </c>
      <c r="CC84" s="156"/>
      <c r="CD84" s="132"/>
      <c r="CE84" s="204" t="s">
        <v>0</v>
      </c>
      <c r="CF84" s="133"/>
      <c r="CG84" s="190" t="s">
        <v>326</v>
      </c>
      <c r="CH84" s="191" t="s">
        <v>326</v>
      </c>
      <c r="CI84" s="156"/>
      <c r="CJ84" s="132"/>
      <c r="CK84" s="204" t="s">
        <v>0</v>
      </c>
      <c r="CL84" s="133"/>
      <c r="CM84" s="190" t="s">
        <v>326</v>
      </c>
      <c r="CN84" s="191" t="s">
        <v>326</v>
      </c>
      <c r="CO84" s="156"/>
      <c r="CP84" s="132"/>
      <c r="CQ84" s="204" t="s">
        <v>0</v>
      </c>
      <c r="CR84" s="133"/>
      <c r="CS84" s="190" t="s">
        <v>326</v>
      </c>
      <c r="CT84" s="191" t="s">
        <v>326</v>
      </c>
      <c r="CU84" s="156"/>
      <c r="CV84" s="132"/>
      <c r="CW84" s="204" t="s">
        <v>0</v>
      </c>
      <c r="CX84" s="133"/>
      <c r="CY84" s="190" t="s">
        <v>326</v>
      </c>
      <c r="CZ84" s="191" t="s">
        <v>326</v>
      </c>
      <c r="DA84" s="156"/>
      <c r="DB84" s="132"/>
      <c r="DC84" s="204" t="s">
        <v>0</v>
      </c>
      <c r="DD84" s="133"/>
      <c r="DE84" s="190" t="s">
        <v>326</v>
      </c>
      <c r="DF84" s="191" t="s">
        <v>326</v>
      </c>
      <c r="DG84" s="156"/>
      <c r="DH84" s="132"/>
      <c r="DI84" s="204" t="s">
        <v>0</v>
      </c>
      <c r="DJ84" s="133"/>
      <c r="DK84" s="190" t="s">
        <v>326</v>
      </c>
      <c r="DL84" s="191" t="s">
        <v>326</v>
      </c>
      <c r="DM84" s="156"/>
      <c r="DN84" s="132"/>
      <c r="DO84" s="204" t="s">
        <v>0</v>
      </c>
      <c r="DP84" s="133"/>
      <c r="DQ84" s="190" t="s">
        <v>326</v>
      </c>
      <c r="DR84" s="191" t="s">
        <v>326</v>
      </c>
      <c r="DS84" s="156"/>
      <c r="DT84" s="132"/>
      <c r="DU84" s="204" t="s">
        <v>0</v>
      </c>
      <c r="DV84" s="133"/>
      <c r="DW84" s="190" t="s">
        <v>326</v>
      </c>
      <c r="DX84" s="191" t="s">
        <v>326</v>
      </c>
      <c r="DY84" s="156"/>
      <c r="DZ84" s="132"/>
      <c r="EA84" s="204" t="s">
        <v>0</v>
      </c>
      <c r="EB84" s="133"/>
      <c r="EC84" s="190" t="s">
        <v>326</v>
      </c>
      <c r="ED84" s="191" t="s">
        <v>326</v>
      </c>
      <c r="EE84" s="156"/>
      <c r="EF84" s="132"/>
      <c r="EG84" s="204" t="s">
        <v>0</v>
      </c>
      <c r="EH84" s="133"/>
      <c r="EI84" s="190" t="s">
        <v>326</v>
      </c>
      <c r="EJ84" s="191" t="s">
        <v>326</v>
      </c>
      <c r="EK84" s="156"/>
      <c r="EL84" s="132"/>
      <c r="EM84" s="204" t="s">
        <v>0</v>
      </c>
      <c r="EN84" s="133"/>
      <c r="EO84" s="190" t="s">
        <v>326</v>
      </c>
      <c r="EP84" s="191" t="s">
        <v>326</v>
      </c>
      <c r="EQ84" s="156"/>
      <c r="ER84" s="132"/>
      <c r="ES84" s="204" t="s">
        <v>0</v>
      </c>
      <c r="ET84" s="133"/>
      <c r="EU84" s="190" t="s">
        <v>326</v>
      </c>
      <c r="EV84" s="191" t="s">
        <v>326</v>
      </c>
      <c r="EW84" s="156"/>
      <c r="EX84" s="132"/>
      <c r="EY84" s="204" t="s">
        <v>0</v>
      </c>
      <c r="EZ84" s="133"/>
      <c r="FA84" s="190" t="s">
        <v>326</v>
      </c>
      <c r="FB84" s="191" t="s">
        <v>326</v>
      </c>
      <c r="FC84" s="156"/>
      <c r="FD84" s="132"/>
      <c r="FE84" s="204" t="s">
        <v>0</v>
      </c>
      <c r="FF84" s="133"/>
      <c r="FG84" s="190" t="s">
        <v>326</v>
      </c>
      <c r="FH84" s="191" t="s">
        <v>326</v>
      </c>
      <c r="FI84" s="156"/>
      <c r="FJ84" s="132"/>
      <c r="FK84" s="204" t="s">
        <v>0</v>
      </c>
      <c r="FL84" s="133"/>
      <c r="FM84" s="190" t="s">
        <v>326</v>
      </c>
      <c r="FN84" s="191" t="s">
        <v>326</v>
      </c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326</v>
      </c>
      <c r="NV84" s="191" t="s">
        <v>326</v>
      </c>
      <c r="NW84" s="164"/>
    </row>
    <row r="85" spans="1:387" ht="16.8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68"/>
  <sheetViews>
    <sheetView zoomScale="80" zoomScaleNormal="80" workbookViewId="0">
      <pane xSplit="3" ySplit="11" topLeftCell="FK87" activePane="bottomRight" state="frozen"/>
      <selection pane="topRight" activeCell="D1" sqref="D1"/>
      <selection pane="bottomLeft" activeCell="A12" sqref="A12"/>
      <selection pane="bottomRight" activeCell="FK115" sqref="FK115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4" width="4.33203125" style="20" customWidth="1"/>
    <col min="55" max="55" width="5.109375" style="20" bestFit="1" customWidth="1"/>
    <col min="56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68" width="4.33203125" style="20" customWidth="1"/>
    <col min="69" max="69" width="5.109375" style="20" bestFit="1" customWidth="1"/>
    <col min="70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2" width="4.33203125" style="20" customWidth="1"/>
    <col min="83" max="83" width="4.6640625" style="20" bestFit="1" customWidth="1"/>
    <col min="84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96" width="4.33203125" style="20" customWidth="1"/>
    <col min="97" max="97" width="4.6640625" style="20" bestFit="1" customWidth="1"/>
    <col min="98" max="100" width="4.33203125" style="20" customWidth="1"/>
    <col min="101" max="101" width="0.88671875" style="20" customWidth="1"/>
    <col min="102" max="103" width="4.33203125" style="20" customWidth="1"/>
    <col min="104" max="104" width="5.109375" style="20" bestFit="1" customWidth="1"/>
    <col min="105" max="107" width="4.33203125" style="20" customWidth="1"/>
    <col min="108" max="108" width="0.88671875" style="20" customWidth="1"/>
    <col min="109" max="110" width="4.33203125" style="20" customWidth="1"/>
    <col min="111" max="111" width="5.109375" style="20" bestFit="1" customWidth="1"/>
    <col min="112" max="112" width="3.109375" style="20" bestFit="1" customWidth="1"/>
    <col min="113" max="114" width="4.33203125" style="20" customWidth="1"/>
    <col min="115" max="115" width="0.88671875" style="20" customWidth="1"/>
    <col min="116" max="117" width="4.33203125" style="20" customWidth="1"/>
    <col min="118" max="118" width="5.109375" style="20" bestFit="1" customWidth="1"/>
    <col min="119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1" width="4.33203125" style="20" customWidth="1"/>
    <col min="132" max="132" width="5.109375" style="20" bestFit="1" customWidth="1"/>
    <col min="133" max="135" width="4.33203125" style="20" customWidth="1"/>
    <col min="136" max="136" width="0.88671875" style="20" customWidth="1"/>
    <col min="137" max="138" width="4.33203125" style="20" customWidth="1"/>
    <col min="139" max="139" width="5.109375" style="20" bestFit="1" customWidth="1"/>
    <col min="140" max="142" width="4.33203125" style="20" customWidth="1"/>
    <col min="143" max="143" width="0.88671875" style="20" customWidth="1"/>
    <col min="144" max="145" width="4.33203125" style="20" customWidth="1"/>
    <col min="146" max="146" width="5.109375" style="20" bestFit="1" customWidth="1"/>
    <col min="147" max="149" width="4.33203125" style="20" customWidth="1"/>
    <col min="150" max="150" width="0.88671875" style="20" customWidth="1"/>
    <col min="151" max="152" width="4.33203125" style="20" customWidth="1"/>
    <col min="153" max="153" width="5.109375" style="20" bestFit="1" customWidth="1"/>
    <col min="154" max="156" width="4.33203125" style="20" customWidth="1"/>
    <col min="157" max="157" width="0.88671875" style="20" customWidth="1"/>
    <col min="158" max="158" width="4.88671875" style="20" customWidth="1"/>
    <col min="159" max="159" width="4.77734375" style="20" customWidth="1"/>
    <col min="160" max="160" width="4.88671875" style="20" customWidth="1"/>
    <col min="161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3" width="4.33203125" style="20" customWidth="1"/>
    <col min="174" max="174" width="5.109375" style="20" bestFit="1" customWidth="1"/>
    <col min="175" max="177" width="4.33203125" style="20" customWidth="1"/>
    <col min="178" max="178" width="0.88671875" style="20" customWidth="1"/>
    <col min="179" max="180" width="4.33203125" style="20" customWidth="1"/>
    <col min="181" max="181" width="4.6640625" style="20" bestFit="1" customWidth="1"/>
    <col min="182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4" width="4.33203125" style="20" customWidth="1"/>
    <col min="195" max="195" width="4.6640625" style="20" bestFit="1" customWidth="1"/>
    <col min="196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03"/>
      <c r="B1" s="303"/>
      <c r="C1" s="303"/>
      <c r="D1" s="277" t="str">
        <f>Tipy!D1</f>
        <v>Finále</v>
      </c>
      <c r="E1" s="278"/>
      <c r="F1" s="278"/>
      <c r="G1" s="278"/>
      <c r="H1" s="278"/>
      <c r="I1" s="279"/>
      <c r="J1" s="18"/>
      <c r="K1" s="300" t="str">
        <f>Tipy!J1</f>
        <v>1. kolo</v>
      </c>
      <c r="L1" s="301"/>
      <c r="M1" s="301"/>
      <c r="N1" s="301"/>
      <c r="O1" s="301"/>
      <c r="P1" s="302"/>
      <c r="Q1" s="19"/>
      <c r="R1" s="300" t="str">
        <f>Tipy!P1</f>
        <v>2. kolo</v>
      </c>
      <c r="S1" s="301"/>
      <c r="T1" s="301"/>
      <c r="U1" s="301"/>
      <c r="V1" s="301"/>
      <c r="W1" s="302"/>
      <c r="X1" s="19"/>
      <c r="Y1" s="300" t="str">
        <f>Tipy!V1</f>
        <v>3. kolo</v>
      </c>
      <c r="Z1" s="301"/>
      <c r="AA1" s="301"/>
      <c r="AB1" s="301"/>
      <c r="AC1" s="301"/>
      <c r="AD1" s="302"/>
      <c r="AE1" s="19"/>
      <c r="AF1" s="300" t="str">
        <f>Tipy!AB1</f>
        <v>4. kolo</v>
      </c>
      <c r="AG1" s="301"/>
      <c r="AH1" s="301"/>
      <c r="AI1" s="301"/>
      <c r="AJ1" s="301"/>
      <c r="AK1" s="302"/>
      <c r="AL1" s="19"/>
      <c r="AM1" s="300" t="str">
        <f>Tipy!AH1</f>
        <v>5. kolo</v>
      </c>
      <c r="AN1" s="301"/>
      <c r="AO1" s="301"/>
      <c r="AP1" s="301"/>
      <c r="AQ1" s="301"/>
      <c r="AR1" s="302"/>
      <c r="AS1" s="19"/>
      <c r="AT1" s="300" t="str">
        <f>Tipy!AN1</f>
        <v>6. kolo</v>
      </c>
      <c r="AU1" s="301"/>
      <c r="AV1" s="301"/>
      <c r="AW1" s="301"/>
      <c r="AX1" s="301"/>
      <c r="AY1" s="302"/>
      <c r="AZ1" s="19"/>
      <c r="BA1" s="297" t="str">
        <f>Tipy!AT1</f>
        <v>Skupina</v>
      </c>
      <c r="BB1" s="298"/>
      <c r="BC1" s="298"/>
      <c r="BD1" s="298"/>
      <c r="BE1" s="298"/>
      <c r="BF1" s="299"/>
      <c r="BG1" s="19"/>
      <c r="BH1" s="300" t="str">
        <f>Tipy!AZ1</f>
        <v>7. kolo</v>
      </c>
      <c r="BI1" s="301"/>
      <c r="BJ1" s="301"/>
      <c r="BK1" s="301"/>
      <c r="BL1" s="301"/>
      <c r="BM1" s="302"/>
      <c r="BN1" s="19"/>
      <c r="BO1" s="297" t="str">
        <f>Tipy!BF1</f>
        <v>Skupina</v>
      </c>
      <c r="BP1" s="298"/>
      <c r="BQ1" s="298"/>
      <c r="BR1" s="298"/>
      <c r="BS1" s="298"/>
      <c r="BT1" s="299"/>
      <c r="BU1" s="19"/>
      <c r="BV1" s="300" t="str">
        <f>Tipy!BL1</f>
        <v>8. kolo</v>
      </c>
      <c r="BW1" s="301"/>
      <c r="BX1" s="301"/>
      <c r="BY1" s="301"/>
      <c r="BZ1" s="301"/>
      <c r="CA1" s="302"/>
      <c r="CB1" s="19"/>
      <c r="CC1" s="300" t="str">
        <f>Tipy!BR1</f>
        <v>9. kolo</v>
      </c>
      <c r="CD1" s="301"/>
      <c r="CE1" s="301"/>
      <c r="CF1" s="301"/>
      <c r="CG1" s="301"/>
      <c r="CH1" s="302"/>
      <c r="CI1" s="19"/>
      <c r="CJ1" s="297" t="str">
        <f>Tipy!BX1</f>
        <v>Skupina</v>
      </c>
      <c r="CK1" s="298"/>
      <c r="CL1" s="298"/>
      <c r="CM1" s="298"/>
      <c r="CN1" s="298"/>
      <c r="CO1" s="299"/>
      <c r="CP1" s="19"/>
      <c r="CQ1" s="300" t="str">
        <f>Tipy!CD1</f>
        <v>10. kolo</v>
      </c>
      <c r="CR1" s="301"/>
      <c r="CS1" s="301"/>
      <c r="CT1" s="301"/>
      <c r="CU1" s="301"/>
      <c r="CV1" s="302"/>
      <c r="CW1" s="19"/>
      <c r="CX1" s="297" t="str">
        <f>Tipy!CJ1</f>
        <v>Skupina</v>
      </c>
      <c r="CY1" s="298"/>
      <c r="CZ1" s="298"/>
      <c r="DA1" s="298"/>
      <c r="DB1" s="298"/>
      <c r="DC1" s="299"/>
      <c r="DD1" s="19"/>
      <c r="DE1" s="300" t="str">
        <f>Tipy!CP1</f>
        <v>11. kolo</v>
      </c>
      <c r="DF1" s="301"/>
      <c r="DG1" s="301"/>
      <c r="DH1" s="301"/>
      <c r="DI1" s="301"/>
      <c r="DJ1" s="302"/>
      <c r="DK1" s="19"/>
      <c r="DL1" s="300" t="str">
        <f>Tipy!CV1</f>
        <v>12. kolo</v>
      </c>
      <c r="DM1" s="301"/>
      <c r="DN1" s="301"/>
      <c r="DO1" s="301"/>
      <c r="DP1" s="301"/>
      <c r="DQ1" s="302"/>
      <c r="DR1" s="19"/>
      <c r="DS1" s="300" t="str">
        <f>Tipy!DB1</f>
        <v>13. kolo</v>
      </c>
      <c r="DT1" s="301"/>
      <c r="DU1" s="301"/>
      <c r="DV1" s="301"/>
      <c r="DW1" s="301"/>
      <c r="DX1" s="302"/>
      <c r="DY1" s="19"/>
      <c r="DZ1" s="297" t="str">
        <f>Tipy!DH1</f>
        <v>Skupina</v>
      </c>
      <c r="EA1" s="298"/>
      <c r="EB1" s="298"/>
      <c r="EC1" s="298"/>
      <c r="ED1" s="298"/>
      <c r="EE1" s="299"/>
      <c r="EF1" s="19"/>
      <c r="EG1" s="300" t="str">
        <f>Tipy!DN1</f>
        <v>14. kolo</v>
      </c>
      <c r="EH1" s="301"/>
      <c r="EI1" s="301"/>
      <c r="EJ1" s="301"/>
      <c r="EK1" s="301"/>
      <c r="EL1" s="302"/>
      <c r="EM1" s="19"/>
      <c r="EN1" s="297" t="str">
        <f>Tipy!DT1</f>
        <v>Skupina</v>
      </c>
      <c r="EO1" s="298"/>
      <c r="EP1" s="298"/>
      <c r="EQ1" s="298"/>
      <c r="ER1" s="298"/>
      <c r="ES1" s="299"/>
      <c r="ET1" s="19"/>
      <c r="EU1" s="300" t="str">
        <f>Tipy!DZ1</f>
        <v>15. kolo</v>
      </c>
      <c r="EV1" s="301"/>
      <c r="EW1" s="301"/>
      <c r="EX1" s="301"/>
      <c r="EY1" s="301"/>
      <c r="EZ1" s="302"/>
      <c r="FA1" s="19"/>
      <c r="FB1" s="308" t="str">
        <f>Tipy!EF1</f>
        <v>3. kolo</v>
      </c>
      <c r="FC1" s="306"/>
      <c r="FD1" s="306"/>
      <c r="FE1" s="306"/>
      <c r="FF1" s="306"/>
      <c r="FG1" s="307"/>
      <c r="FH1" s="19"/>
      <c r="FI1" s="300" t="str">
        <f>Tipy!EL1</f>
        <v>16. kolo</v>
      </c>
      <c r="FJ1" s="301"/>
      <c r="FK1" s="301"/>
      <c r="FL1" s="301"/>
      <c r="FM1" s="301"/>
      <c r="FN1" s="302"/>
      <c r="FO1" s="19"/>
      <c r="FP1" s="308" t="str">
        <f>Tipy!ER1</f>
        <v>4. kolo</v>
      </c>
      <c r="FQ1" s="306"/>
      <c r="FR1" s="306"/>
      <c r="FS1" s="306"/>
      <c r="FT1" s="306"/>
      <c r="FU1" s="307"/>
      <c r="FV1" s="19"/>
      <c r="FW1" s="300" t="str">
        <f>Tipy!EX1</f>
        <v>17. kolo</v>
      </c>
      <c r="FX1" s="301"/>
      <c r="FY1" s="301"/>
      <c r="FZ1" s="301"/>
      <c r="GA1" s="301"/>
      <c r="GB1" s="302"/>
      <c r="GC1" s="19"/>
      <c r="GD1" s="300" t="str">
        <f>Tipy!FD1</f>
        <v>18. kolo</v>
      </c>
      <c r="GE1" s="301"/>
      <c r="GF1" s="301"/>
      <c r="GG1" s="301"/>
      <c r="GH1" s="301"/>
      <c r="GI1" s="302"/>
      <c r="GJ1" s="19"/>
      <c r="GK1" s="300" t="str">
        <f>Tipy!FJ1</f>
        <v>19. kolo</v>
      </c>
      <c r="GL1" s="301"/>
      <c r="GM1" s="301"/>
      <c r="GN1" s="301"/>
      <c r="GO1" s="301"/>
      <c r="GP1" s="302"/>
      <c r="GQ1" s="19"/>
      <c r="GR1" s="294" t="str">
        <f>Tipy!FP1</f>
        <v>3. kolo</v>
      </c>
      <c r="GS1" s="295"/>
      <c r="GT1" s="295"/>
      <c r="GU1" s="295"/>
      <c r="GV1" s="295"/>
      <c r="GW1" s="296"/>
      <c r="GX1" s="19"/>
      <c r="GY1" s="308" t="str">
        <f>Tipy!FV1</f>
        <v>Štvrťfinále</v>
      </c>
      <c r="GZ1" s="306"/>
      <c r="HA1" s="306"/>
      <c r="HB1" s="306"/>
      <c r="HC1" s="306"/>
      <c r="HD1" s="307"/>
      <c r="HE1" s="19"/>
      <c r="HF1" s="300" t="str">
        <f>Tipy!GB1</f>
        <v>20. kolo</v>
      </c>
      <c r="HG1" s="301"/>
      <c r="HH1" s="301"/>
      <c r="HI1" s="301"/>
      <c r="HJ1" s="301"/>
      <c r="HK1" s="302"/>
      <c r="HL1" s="19"/>
      <c r="HM1" s="300" t="str">
        <f>Tipy!GH1</f>
        <v>21. kolo</v>
      </c>
      <c r="HN1" s="301"/>
      <c r="HO1" s="301"/>
      <c r="HP1" s="301"/>
      <c r="HQ1" s="301"/>
      <c r="HR1" s="302"/>
      <c r="HS1" s="19"/>
      <c r="HT1" s="308" t="str">
        <f>Tipy!GN1</f>
        <v>Semifinále - 1.z</v>
      </c>
      <c r="HU1" s="306"/>
      <c r="HV1" s="306"/>
      <c r="HW1" s="306"/>
      <c r="HX1" s="306"/>
      <c r="HY1" s="307"/>
      <c r="HZ1" s="19"/>
      <c r="IA1" s="294" t="str">
        <f>Tipy!GT1</f>
        <v>4. kolo</v>
      </c>
      <c r="IB1" s="295"/>
      <c r="IC1" s="295"/>
      <c r="ID1" s="295"/>
      <c r="IE1" s="295"/>
      <c r="IF1" s="296"/>
      <c r="IG1" s="19"/>
      <c r="IH1" s="308" t="str">
        <f>Tipy!GZ1</f>
        <v>Semifinále - 2.z</v>
      </c>
      <c r="II1" s="306"/>
      <c r="IJ1" s="306"/>
      <c r="IK1" s="306"/>
      <c r="IL1" s="306"/>
      <c r="IM1" s="307"/>
      <c r="IN1" s="19"/>
      <c r="IO1" s="300" t="str">
        <f>Tipy!HF1</f>
        <v>22. kolo</v>
      </c>
      <c r="IP1" s="301"/>
      <c r="IQ1" s="301"/>
      <c r="IR1" s="301"/>
      <c r="IS1" s="301"/>
      <c r="IT1" s="302"/>
      <c r="IU1" s="19"/>
      <c r="IV1" s="300" t="str">
        <f>Tipy!HL1</f>
        <v>23. kolo</v>
      </c>
      <c r="IW1" s="301"/>
      <c r="IX1" s="301"/>
      <c r="IY1" s="301"/>
      <c r="IZ1" s="301"/>
      <c r="JA1" s="302"/>
      <c r="JB1" s="19"/>
      <c r="JC1" s="297" t="str">
        <f>Tipy!HR1</f>
        <v>Osemfinále - 1.z</v>
      </c>
      <c r="JD1" s="298"/>
      <c r="JE1" s="298"/>
      <c r="JF1" s="298"/>
      <c r="JG1" s="298"/>
      <c r="JH1" s="299"/>
      <c r="JI1" s="19"/>
      <c r="JJ1" s="300" t="str">
        <f>Tipy!HX1</f>
        <v>24. kolo</v>
      </c>
      <c r="JK1" s="301"/>
      <c r="JL1" s="301"/>
      <c r="JM1" s="301"/>
      <c r="JN1" s="301"/>
      <c r="JO1" s="302"/>
      <c r="JP1" s="19"/>
      <c r="JQ1" s="300" t="str">
        <f>Tipy!ID1</f>
        <v>25. kolo</v>
      </c>
      <c r="JR1" s="301"/>
      <c r="JS1" s="301"/>
      <c r="JT1" s="301"/>
      <c r="JU1" s="301"/>
      <c r="JV1" s="302"/>
      <c r="JW1" s="19"/>
      <c r="JX1" s="308" t="str">
        <f>Tipy!IJ1</f>
        <v>Finále</v>
      </c>
      <c r="JY1" s="306"/>
      <c r="JZ1" s="306"/>
      <c r="KA1" s="306"/>
      <c r="KB1" s="306"/>
      <c r="KC1" s="307"/>
      <c r="KD1" s="19"/>
      <c r="KE1" s="294" t="str">
        <f>Tipy!IP1</f>
        <v>5. kolo</v>
      </c>
      <c r="KF1" s="295"/>
      <c r="KG1" s="295"/>
      <c r="KH1" s="295"/>
      <c r="KI1" s="295"/>
      <c r="KJ1" s="296"/>
      <c r="KK1" s="19"/>
      <c r="KL1" s="300" t="str">
        <f>Tipy!IV1</f>
        <v>26. kolo</v>
      </c>
      <c r="KM1" s="301"/>
      <c r="KN1" s="301"/>
      <c r="KO1" s="301"/>
      <c r="KP1" s="301"/>
      <c r="KQ1" s="302"/>
      <c r="KR1" s="19"/>
      <c r="KS1" s="297" t="str">
        <f>Tipy!JB1</f>
        <v>Osemfinále - 2.z</v>
      </c>
      <c r="KT1" s="298"/>
      <c r="KU1" s="298"/>
      <c r="KV1" s="298"/>
      <c r="KW1" s="298"/>
      <c r="KX1" s="299"/>
      <c r="KY1" s="19"/>
      <c r="KZ1" s="300" t="str">
        <f>Tipy!JH1</f>
        <v>27. kolo</v>
      </c>
      <c r="LA1" s="301"/>
      <c r="LB1" s="301"/>
      <c r="LC1" s="301"/>
      <c r="LD1" s="301"/>
      <c r="LE1" s="302"/>
      <c r="LF1" s="19"/>
      <c r="LG1" s="300" t="str">
        <f>Tipy!JN1</f>
        <v>28. kolo</v>
      </c>
      <c r="LH1" s="301"/>
      <c r="LI1" s="301"/>
      <c r="LJ1" s="301"/>
      <c r="LK1" s="301"/>
      <c r="LL1" s="302"/>
      <c r="LM1" s="19"/>
      <c r="LN1" s="294" t="str">
        <f>Tipy!JT1</f>
        <v>Štvrťfinále</v>
      </c>
      <c r="LO1" s="295"/>
      <c r="LP1" s="295"/>
      <c r="LQ1" s="295"/>
      <c r="LR1" s="295"/>
      <c r="LS1" s="296"/>
      <c r="LT1" s="19"/>
      <c r="LU1" s="300" t="str">
        <f>Tipy!JZ1</f>
        <v>29. kolo</v>
      </c>
      <c r="LV1" s="301"/>
      <c r="LW1" s="301"/>
      <c r="LX1" s="301"/>
      <c r="LY1" s="301"/>
      <c r="LZ1" s="302"/>
      <c r="MA1" s="19"/>
      <c r="MB1" s="300" t="str">
        <f>Tipy!KF1</f>
        <v>30. kolo</v>
      </c>
      <c r="MC1" s="301"/>
      <c r="MD1" s="301"/>
      <c r="ME1" s="301"/>
      <c r="MF1" s="301"/>
      <c r="MG1" s="302"/>
      <c r="MH1" s="19"/>
      <c r="MI1" s="297" t="str">
        <f>Tipy!KL1</f>
        <v>Štvrťfinále - 1.z</v>
      </c>
      <c r="MJ1" s="298"/>
      <c r="MK1" s="298"/>
      <c r="ML1" s="298"/>
      <c r="MM1" s="298"/>
      <c r="MN1" s="299"/>
      <c r="MO1" s="19"/>
      <c r="MP1" s="300" t="str">
        <f>Tipy!KR1</f>
        <v>31. kolo</v>
      </c>
      <c r="MQ1" s="301"/>
      <c r="MR1" s="301"/>
      <c r="MS1" s="301"/>
      <c r="MT1" s="301"/>
      <c r="MU1" s="302"/>
      <c r="MV1" s="19"/>
      <c r="MW1" s="297" t="str">
        <f>Tipy!KX1</f>
        <v>Štvrťfinále - 2.z</v>
      </c>
      <c r="MX1" s="298"/>
      <c r="MY1" s="298"/>
      <c r="MZ1" s="298"/>
      <c r="NA1" s="298"/>
      <c r="NB1" s="299"/>
      <c r="NC1" s="19"/>
      <c r="ND1" s="300" t="str">
        <f>Tipy!LD1</f>
        <v>32. kolo</v>
      </c>
      <c r="NE1" s="301"/>
      <c r="NF1" s="301"/>
      <c r="NG1" s="301"/>
      <c r="NH1" s="301"/>
      <c r="NI1" s="302"/>
      <c r="NJ1" s="19"/>
      <c r="NK1" s="294" t="str">
        <f>Tipy!LJ1</f>
        <v>Semifinále</v>
      </c>
      <c r="NL1" s="295"/>
      <c r="NM1" s="295"/>
      <c r="NN1" s="295"/>
      <c r="NO1" s="295"/>
      <c r="NP1" s="296"/>
      <c r="NQ1" s="19"/>
      <c r="NR1" s="300" t="str">
        <f>Tipy!LP1</f>
        <v>33. kolo</v>
      </c>
      <c r="NS1" s="301"/>
      <c r="NT1" s="301"/>
      <c r="NU1" s="301"/>
      <c r="NV1" s="301"/>
      <c r="NW1" s="302"/>
      <c r="NX1" s="19"/>
      <c r="NY1" s="300" t="str">
        <f>Tipy!LV1</f>
        <v>34. kolo</v>
      </c>
      <c r="NZ1" s="301"/>
      <c r="OA1" s="301"/>
      <c r="OB1" s="301"/>
      <c r="OC1" s="301"/>
      <c r="OD1" s="302"/>
      <c r="OE1" s="19"/>
      <c r="OF1" s="300" t="str">
        <f>Tipy!MB1</f>
        <v>35. kolo</v>
      </c>
      <c r="OG1" s="301"/>
      <c r="OH1" s="301"/>
      <c r="OI1" s="301"/>
      <c r="OJ1" s="301"/>
      <c r="OK1" s="302"/>
      <c r="OL1" s="19"/>
      <c r="OM1" s="297" t="str">
        <f>Tipy!MH1</f>
        <v>Semifinále - 1.z</v>
      </c>
      <c r="ON1" s="298"/>
      <c r="OO1" s="298"/>
      <c r="OP1" s="298"/>
      <c r="OQ1" s="298"/>
      <c r="OR1" s="299"/>
      <c r="OS1" s="19"/>
      <c r="OT1" s="300" t="str">
        <f>Tipy!MN1</f>
        <v>36. kolo</v>
      </c>
      <c r="OU1" s="301"/>
      <c r="OV1" s="301"/>
      <c r="OW1" s="301"/>
      <c r="OX1" s="301"/>
      <c r="OY1" s="302"/>
      <c r="OZ1" s="19"/>
      <c r="PA1" s="297" t="str">
        <f>Tipy!MT1</f>
        <v>Semifinále - 2.z</v>
      </c>
      <c r="PB1" s="298"/>
      <c r="PC1" s="298"/>
      <c r="PD1" s="298"/>
      <c r="PE1" s="298"/>
      <c r="PF1" s="299"/>
      <c r="PG1" s="19"/>
      <c r="PH1" s="300" t="str">
        <f>Tipy!MZ1</f>
        <v>37. kolo</v>
      </c>
      <c r="PI1" s="301"/>
      <c r="PJ1" s="301"/>
      <c r="PK1" s="301"/>
      <c r="PL1" s="301"/>
      <c r="PM1" s="302"/>
      <c r="PN1" s="19"/>
      <c r="PO1" s="300" t="str">
        <f>Tipy!NF1</f>
        <v>38. kolo</v>
      </c>
      <c r="PP1" s="301"/>
      <c r="PQ1" s="301"/>
      <c r="PR1" s="301"/>
      <c r="PS1" s="301"/>
      <c r="PT1" s="302"/>
      <c r="PU1" s="19"/>
      <c r="PV1" s="294" t="str">
        <f>Tipy!NL1</f>
        <v>Finále</v>
      </c>
      <c r="PW1" s="295"/>
      <c r="PX1" s="295"/>
      <c r="PY1" s="295"/>
      <c r="PZ1" s="295"/>
      <c r="QA1" s="296"/>
      <c r="QB1" s="19"/>
      <c r="QC1" s="297" t="str">
        <f>Tipy!NR1</f>
        <v>Finále</v>
      </c>
      <c r="QD1" s="298"/>
      <c r="QE1" s="298"/>
      <c r="QF1" s="298"/>
      <c r="QG1" s="298"/>
      <c r="QH1" s="299"/>
    </row>
    <row r="2" spans="1:452" ht="18" customHeight="1">
      <c r="A2" s="303"/>
      <c r="B2" s="303"/>
      <c r="C2" s="303"/>
      <c r="D2" s="242">
        <f>Tipy!D2</f>
        <v>44772.75</v>
      </c>
      <c r="E2" s="243"/>
      <c r="F2" s="243"/>
      <c r="G2" s="243"/>
      <c r="H2" s="278"/>
      <c r="I2" s="279"/>
      <c r="J2" s="18"/>
      <c r="K2" s="233">
        <f>Tipy!J2</f>
        <v>44779.666666666664</v>
      </c>
      <c r="L2" s="234"/>
      <c r="M2" s="234"/>
      <c r="N2" s="234"/>
      <c r="O2" s="301"/>
      <c r="P2" s="302"/>
      <c r="Q2" s="21"/>
      <c r="R2" s="233">
        <f>Tipy!P2</f>
        <v>44788.666666666664</v>
      </c>
      <c r="S2" s="234"/>
      <c r="T2" s="234"/>
      <c r="U2" s="234"/>
      <c r="V2" s="301"/>
      <c r="W2" s="302"/>
      <c r="X2" s="21"/>
      <c r="Y2" s="233">
        <f>Tipy!V2</f>
        <v>44795.666666666664</v>
      </c>
      <c r="Z2" s="234"/>
      <c r="AA2" s="234"/>
      <c r="AB2" s="234"/>
      <c r="AC2" s="301"/>
      <c r="AD2" s="302"/>
      <c r="AE2" s="21"/>
      <c r="AF2" s="233">
        <f>Tipy!AB2</f>
        <v>44800.666666666664</v>
      </c>
      <c r="AG2" s="234"/>
      <c r="AH2" s="234"/>
      <c r="AI2" s="234"/>
      <c r="AJ2" s="301"/>
      <c r="AK2" s="302"/>
      <c r="AL2" s="21"/>
      <c r="AM2" s="233">
        <f>Tipy!AH2</f>
        <v>44804.666666666664</v>
      </c>
      <c r="AN2" s="234"/>
      <c r="AO2" s="234"/>
      <c r="AP2" s="234"/>
      <c r="AQ2" s="301"/>
      <c r="AR2" s="302"/>
      <c r="AS2" s="21"/>
      <c r="AT2" s="233">
        <f>Tipy!AN2</f>
        <v>44807.666666666664</v>
      </c>
      <c r="AU2" s="234"/>
      <c r="AV2" s="234"/>
      <c r="AW2" s="234"/>
      <c r="AX2" s="301"/>
      <c r="AY2" s="302"/>
      <c r="AZ2" s="21"/>
      <c r="BA2" s="249">
        <f>Tipy!AT2</f>
        <v>44811.875</v>
      </c>
      <c r="BB2" s="250"/>
      <c r="BC2" s="250"/>
      <c r="BD2" s="250"/>
      <c r="BE2" s="298"/>
      <c r="BF2" s="299"/>
      <c r="BG2" s="21"/>
      <c r="BH2" s="233">
        <f>Tipy!AZ2</f>
        <v>44814.666666666664</v>
      </c>
      <c r="BI2" s="234"/>
      <c r="BJ2" s="234"/>
      <c r="BK2" s="234"/>
      <c r="BL2" s="301"/>
      <c r="BM2" s="302"/>
      <c r="BN2" s="21"/>
      <c r="BO2" s="249">
        <f>Tipy!BF2</f>
        <v>44817.875</v>
      </c>
      <c r="BP2" s="250"/>
      <c r="BQ2" s="250"/>
      <c r="BR2" s="250"/>
      <c r="BS2" s="298"/>
      <c r="BT2" s="299"/>
      <c r="BU2" s="21"/>
      <c r="BV2" s="233">
        <f>Tipy!BL2</f>
        <v>44822.666666666664</v>
      </c>
      <c r="BW2" s="234"/>
      <c r="BX2" s="234"/>
      <c r="BY2" s="234"/>
      <c r="BZ2" s="301"/>
      <c r="CA2" s="302"/>
      <c r="CB2" s="21"/>
      <c r="CC2" s="233">
        <f>Tipy!BR2</f>
        <v>44835.666666666664</v>
      </c>
      <c r="CD2" s="234"/>
      <c r="CE2" s="234"/>
      <c r="CF2" s="234"/>
      <c r="CG2" s="301"/>
      <c r="CH2" s="302"/>
      <c r="CI2" s="21"/>
      <c r="CJ2" s="249">
        <f>Tipy!BX2</f>
        <v>44838.875</v>
      </c>
      <c r="CK2" s="250"/>
      <c r="CL2" s="250"/>
      <c r="CM2" s="250"/>
      <c r="CN2" s="298"/>
      <c r="CO2" s="299"/>
      <c r="CP2" s="21"/>
      <c r="CQ2" s="233">
        <f>Tipy!CD2</f>
        <v>44842.666666666664</v>
      </c>
      <c r="CR2" s="234"/>
      <c r="CS2" s="234"/>
      <c r="CT2" s="234"/>
      <c r="CU2" s="301"/>
      <c r="CV2" s="302"/>
      <c r="CW2" s="21"/>
      <c r="CX2" s="249">
        <f>Tipy!CJ2</f>
        <v>44846.875</v>
      </c>
      <c r="CY2" s="250"/>
      <c r="CZ2" s="250"/>
      <c r="DA2" s="250"/>
      <c r="DB2" s="298"/>
      <c r="DC2" s="299"/>
      <c r="DD2" s="21"/>
      <c r="DE2" s="233">
        <f>Tipy!CP2</f>
        <v>44850.729166666664</v>
      </c>
      <c r="DF2" s="234"/>
      <c r="DG2" s="234"/>
      <c r="DH2" s="234"/>
      <c r="DI2" s="301"/>
      <c r="DJ2" s="302"/>
      <c r="DK2" s="21"/>
      <c r="DL2" s="233">
        <f>Tipy!CV2</f>
        <v>44853.854166666664</v>
      </c>
      <c r="DM2" s="234"/>
      <c r="DN2" s="234"/>
      <c r="DO2" s="234"/>
      <c r="DP2" s="301"/>
      <c r="DQ2" s="302"/>
      <c r="DR2" s="21"/>
      <c r="DS2" s="233">
        <f>Tipy!DB2</f>
        <v>44856.5625</v>
      </c>
      <c r="DT2" s="234"/>
      <c r="DU2" s="234"/>
      <c r="DV2" s="234"/>
      <c r="DW2" s="301"/>
      <c r="DX2" s="302"/>
      <c r="DY2" s="21"/>
      <c r="DZ2" s="249">
        <f>Tipy!DH2</f>
        <v>44860.875</v>
      </c>
      <c r="EA2" s="250"/>
      <c r="EB2" s="250"/>
      <c r="EC2" s="250"/>
      <c r="ED2" s="298"/>
      <c r="EE2" s="299"/>
      <c r="EF2" s="21"/>
      <c r="EG2" s="233">
        <f>Tipy!DN2</f>
        <v>44863.864583333336</v>
      </c>
      <c r="EH2" s="234"/>
      <c r="EI2" s="234"/>
      <c r="EJ2" s="234"/>
      <c r="EK2" s="301"/>
      <c r="EL2" s="302"/>
      <c r="EM2" s="21"/>
      <c r="EN2" s="249">
        <f>Tipy!DT2</f>
        <v>44866.875</v>
      </c>
      <c r="EO2" s="250"/>
      <c r="EP2" s="250"/>
      <c r="EQ2" s="250"/>
      <c r="ER2" s="298"/>
      <c r="ES2" s="299"/>
      <c r="ET2" s="21"/>
      <c r="EU2" s="233">
        <f>Tipy!DZ2</f>
        <v>44870.729166666664</v>
      </c>
      <c r="EV2" s="234"/>
      <c r="EW2" s="234"/>
      <c r="EX2" s="234"/>
      <c r="EY2" s="301"/>
      <c r="EZ2" s="302"/>
      <c r="FA2" s="21"/>
      <c r="FB2" s="259">
        <f>Tipy!EF2</f>
        <v>44874.875</v>
      </c>
      <c r="FC2" s="260"/>
      <c r="FD2" s="260"/>
      <c r="FE2" s="260"/>
      <c r="FF2" s="306"/>
      <c r="FG2" s="307"/>
      <c r="FH2" s="21"/>
      <c r="FI2" s="233">
        <f>Tipy!EL2</f>
        <v>44877.666666666664</v>
      </c>
      <c r="FJ2" s="234"/>
      <c r="FK2" s="234"/>
      <c r="FL2" s="234"/>
      <c r="FM2" s="301"/>
      <c r="FN2" s="302"/>
      <c r="FO2" s="21"/>
      <c r="FP2" s="259">
        <f>Tipy!ER2</f>
        <v>44915.666666666664</v>
      </c>
      <c r="FQ2" s="260"/>
      <c r="FR2" s="260"/>
      <c r="FS2" s="260"/>
      <c r="FT2" s="306"/>
      <c r="FU2" s="307"/>
      <c r="FV2" s="21"/>
      <c r="FW2" s="233">
        <f>Tipy!EX2</f>
        <v>44921.666666666664</v>
      </c>
      <c r="FX2" s="234"/>
      <c r="FY2" s="234"/>
      <c r="FZ2" s="234"/>
      <c r="GA2" s="301"/>
      <c r="GB2" s="302"/>
      <c r="GC2" s="21"/>
      <c r="GD2" s="233">
        <f>Tipy!FD2</f>
        <v>44926.666666666664</v>
      </c>
      <c r="GE2" s="234"/>
      <c r="GF2" s="234"/>
      <c r="GG2" s="234"/>
      <c r="GH2" s="301"/>
      <c r="GI2" s="302"/>
      <c r="GJ2" s="21"/>
      <c r="GK2" s="233">
        <f>Tipy!FJ2</f>
        <v>44928.666666666664</v>
      </c>
      <c r="GL2" s="234"/>
      <c r="GM2" s="234"/>
      <c r="GN2" s="234"/>
      <c r="GO2" s="301"/>
      <c r="GP2" s="302"/>
      <c r="GQ2" s="21"/>
      <c r="GR2" s="267">
        <f>Tipy!FP2</f>
        <v>44933.875</v>
      </c>
      <c r="GS2" s="268"/>
      <c r="GT2" s="268"/>
      <c r="GU2" s="268"/>
      <c r="GV2" s="295"/>
      <c r="GW2" s="296"/>
      <c r="GX2" s="21"/>
      <c r="GY2" s="259">
        <f>Tipy!FV2</f>
        <v>44935.666666666664</v>
      </c>
      <c r="GZ2" s="260"/>
      <c r="HA2" s="260"/>
      <c r="HB2" s="260"/>
      <c r="HC2" s="306"/>
      <c r="HD2" s="307"/>
      <c r="HE2" s="21"/>
      <c r="HF2" s="233">
        <f>Tipy!GB2</f>
        <v>44940.666666666664</v>
      </c>
      <c r="HG2" s="234"/>
      <c r="HH2" s="234"/>
      <c r="HI2" s="234"/>
      <c r="HJ2" s="301"/>
      <c r="HK2" s="302"/>
      <c r="HL2" s="21"/>
      <c r="HM2" s="233">
        <f>Tipy!GH2</f>
        <v>44947.666666666664</v>
      </c>
      <c r="HN2" s="234"/>
      <c r="HO2" s="234"/>
      <c r="HP2" s="234"/>
      <c r="HQ2" s="301"/>
      <c r="HR2" s="302"/>
      <c r="HS2" s="21"/>
      <c r="HT2" s="259">
        <f>Tipy!GN2</f>
        <v>44949.666666666664</v>
      </c>
      <c r="HU2" s="260"/>
      <c r="HV2" s="260"/>
      <c r="HW2" s="260"/>
      <c r="HX2" s="306"/>
      <c r="HY2" s="307"/>
      <c r="HZ2" s="21"/>
      <c r="IA2" s="267">
        <f>Tipy!GT2</f>
        <v>44954.666666666664</v>
      </c>
      <c r="IB2" s="268"/>
      <c r="IC2" s="268"/>
      <c r="ID2" s="268"/>
      <c r="IE2" s="295"/>
      <c r="IF2" s="296"/>
      <c r="IG2" s="21"/>
      <c r="IH2" s="259">
        <f>Tipy!GZ2</f>
        <v>44956.666666666664</v>
      </c>
      <c r="II2" s="260"/>
      <c r="IJ2" s="260"/>
      <c r="IK2" s="260"/>
      <c r="IL2" s="306"/>
      <c r="IM2" s="307"/>
      <c r="IN2" s="21"/>
      <c r="IO2" s="233">
        <f>Tipy!HF2</f>
        <v>44961.666666666664</v>
      </c>
      <c r="IP2" s="234"/>
      <c r="IQ2" s="234"/>
      <c r="IR2" s="234"/>
      <c r="IS2" s="301"/>
      <c r="IT2" s="302"/>
      <c r="IU2" s="21"/>
      <c r="IV2" s="233">
        <f>Tipy!HL2</f>
        <v>44968.666666666664</v>
      </c>
      <c r="IW2" s="234"/>
      <c r="IX2" s="234"/>
      <c r="IY2" s="234"/>
      <c r="IZ2" s="301"/>
      <c r="JA2" s="302"/>
      <c r="JB2" s="21"/>
      <c r="JC2" s="249">
        <f>Tipy!HR2</f>
        <v>44971.875</v>
      </c>
      <c r="JD2" s="250"/>
      <c r="JE2" s="250"/>
      <c r="JF2" s="250"/>
      <c r="JG2" s="298"/>
      <c r="JH2" s="299"/>
      <c r="JI2" s="21"/>
      <c r="JJ2" s="233">
        <f>Tipy!HX2</f>
        <v>44975.666666666664</v>
      </c>
      <c r="JK2" s="234"/>
      <c r="JL2" s="234"/>
      <c r="JM2" s="234"/>
      <c r="JN2" s="301"/>
      <c r="JO2" s="302"/>
      <c r="JP2" s="21"/>
      <c r="JQ2" s="233">
        <f>Tipy!ID2</f>
        <v>44982.666666666664</v>
      </c>
      <c r="JR2" s="234"/>
      <c r="JS2" s="234"/>
      <c r="JT2" s="234"/>
      <c r="JU2" s="301"/>
      <c r="JV2" s="302"/>
      <c r="JW2" s="21"/>
      <c r="JX2" s="259">
        <f>Tipy!IJ2</f>
        <v>44983.666666666664</v>
      </c>
      <c r="JY2" s="260"/>
      <c r="JZ2" s="260"/>
      <c r="KA2" s="260"/>
      <c r="KB2" s="306"/>
      <c r="KC2" s="307"/>
      <c r="KD2" s="21"/>
      <c r="KE2" s="267">
        <f>Tipy!IP2</f>
        <v>44986.666666666664</v>
      </c>
      <c r="KF2" s="268"/>
      <c r="KG2" s="268"/>
      <c r="KH2" s="268"/>
      <c r="KI2" s="295"/>
      <c r="KJ2" s="296"/>
      <c r="KK2" s="21"/>
      <c r="KL2" s="233">
        <f>Tipy!IV2</f>
        <v>44989.666666666664</v>
      </c>
      <c r="KM2" s="234"/>
      <c r="KN2" s="234"/>
      <c r="KO2" s="234"/>
      <c r="KP2" s="301"/>
      <c r="KQ2" s="302"/>
      <c r="KR2" s="21"/>
      <c r="KS2" s="249">
        <f>Tipy!JB2</f>
        <v>44992.875</v>
      </c>
      <c r="KT2" s="250"/>
      <c r="KU2" s="250"/>
      <c r="KV2" s="250"/>
      <c r="KW2" s="298"/>
      <c r="KX2" s="299"/>
      <c r="KY2" s="21"/>
      <c r="KZ2" s="233">
        <f>Tipy!JH2</f>
        <v>44996.666666666664</v>
      </c>
      <c r="LA2" s="234"/>
      <c r="LB2" s="234"/>
      <c r="LC2" s="234"/>
      <c r="LD2" s="301"/>
      <c r="LE2" s="302"/>
      <c r="LF2" s="21"/>
      <c r="LG2" s="233">
        <f>Tipy!JN2</f>
        <v>45003.666666666664</v>
      </c>
      <c r="LH2" s="234"/>
      <c r="LI2" s="234"/>
      <c r="LJ2" s="234"/>
      <c r="LK2" s="301"/>
      <c r="LL2" s="302"/>
      <c r="LM2" s="21"/>
      <c r="LN2" s="267">
        <f>Tipy!JT2</f>
        <v>45003.666666666664</v>
      </c>
      <c r="LO2" s="268"/>
      <c r="LP2" s="268"/>
      <c r="LQ2" s="268"/>
      <c r="LR2" s="295"/>
      <c r="LS2" s="296"/>
      <c r="LT2" s="21"/>
      <c r="LU2" s="233">
        <f>Tipy!JZ2</f>
        <v>45017.666666666664</v>
      </c>
      <c r="LV2" s="234"/>
      <c r="LW2" s="234"/>
      <c r="LX2" s="234"/>
      <c r="LY2" s="301"/>
      <c r="LZ2" s="302"/>
      <c r="MA2" s="21"/>
      <c r="MB2" s="233">
        <f>Tipy!KF2</f>
        <v>45024.666666666664</v>
      </c>
      <c r="MC2" s="234"/>
      <c r="MD2" s="234"/>
      <c r="ME2" s="234"/>
      <c r="MF2" s="301"/>
      <c r="MG2" s="302"/>
      <c r="MH2" s="21"/>
      <c r="MI2" s="249">
        <f>Tipy!KL2</f>
        <v>45027.875</v>
      </c>
      <c r="MJ2" s="250"/>
      <c r="MK2" s="250"/>
      <c r="ML2" s="250"/>
      <c r="MM2" s="298"/>
      <c r="MN2" s="299"/>
      <c r="MO2" s="21"/>
      <c r="MP2" s="233">
        <f>Tipy!KR2</f>
        <v>45031.666666666664</v>
      </c>
      <c r="MQ2" s="234"/>
      <c r="MR2" s="234"/>
      <c r="MS2" s="234"/>
      <c r="MT2" s="301"/>
      <c r="MU2" s="302"/>
      <c r="MV2" s="21"/>
      <c r="MW2" s="249">
        <f>Tipy!KX2</f>
        <v>45034.875</v>
      </c>
      <c r="MX2" s="250"/>
      <c r="MY2" s="250"/>
      <c r="MZ2" s="250"/>
      <c r="NA2" s="298"/>
      <c r="NB2" s="299"/>
      <c r="NC2" s="21"/>
      <c r="ND2" s="233">
        <f>Tipy!LD2</f>
        <v>45038.666666666664</v>
      </c>
      <c r="NE2" s="234"/>
      <c r="NF2" s="234"/>
      <c r="NG2" s="234"/>
      <c r="NH2" s="301"/>
      <c r="NI2" s="302"/>
      <c r="NJ2" s="21"/>
      <c r="NK2" s="267">
        <f>Tipy!LJ2</f>
        <v>45038.666666666664</v>
      </c>
      <c r="NL2" s="268"/>
      <c r="NM2" s="268"/>
      <c r="NN2" s="268"/>
      <c r="NO2" s="295"/>
      <c r="NP2" s="296"/>
      <c r="NQ2" s="21"/>
      <c r="NR2" s="233">
        <f>Tipy!LP2</f>
        <v>45041.666666666664</v>
      </c>
      <c r="NS2" s="234"/>
      <c r="NT2" s="234"/>
      <c r="NU2" s="234"/>
      <c r="NV2" s="301"/>
      <c r="NW2" s="302"/>
      <c r="NX2" s="21"/>
      <c r="NY2" s="233">
        <f>Tipy!LV2</f>
        <v>45045.666666666664</v>
      </c>
      <c r="NZ2" s="234"/>
      <c r="OA2" s="234"/>
      <c r="OB2" s="234"/>
      <c r="OC2" s="301"/>
      <c r="OD2" s="302"/>
      <c r="OE2" s="21"/>
      <c r="OF2" s="233">
        <f>Tipy!MB2</f>
        <v>45052.666666666664</v>
      </c>
      <c r="OG2" s="234"/>
      <c r="OH2" s="234"/>
      <c r="OI2" s="234"/>
      <c r="OJ2" s="301"/>
      <c r="OK2" s="302"/>
      <c r="OL2" s="21"/>
      <c r="OM2" s="249">
        <f>Tipy!MH2</f>
        <v>45055.875</v>
      </c>
      <c r="ON2" s="250"/>
      <c r="OO2" s="250"/>
      <c r="OP2" s="250"/>
      <c r="OQ2" s="298"/>
      <c r="OR2" s="299"/>
      <c r="OS2" s="21"/>
      <c r="OT2" s="233">
        <f>Tipy!MN2</f>
        <v>45059.666666666664</v>
      </c>
      <c r="OU2" s="234"/>
      <c r="OV2" s="234"/>
      <c r="OW2" s="234"/>
      <c r="OX2" s="301"/>
      <c r="OY2" s="302"/>
      <c r="OZ2" s="21"/>
      <c r="PA2" s="249">
        <f>Tipy!MT2</f>
        <v>45062.875</v>
      </c>
      <c r="PB2" s="250"/>
      <c r="PC2" s="250"/>
      <c r="PD2" s="250"/>
      <c r="PE2" s="298"/>
      <c r="PF2" s="299"/>
      <c r="PG2" s="21"/>
      <c r="PH2" s="233">
        <f>Tipy!MZ2</f>
        <v>45066.666666666664</v>
      </c>
      <c r="PI2" s="234"/>
      <c r="PJ2" s="234"/>
      <c r="PK2" s="234"/>
      <c r="PL2" s="301"/>
      <c r="PM2" s="302"/>
      <c r="PN2" s="21"/>
      <c r="PO2" s="233">
        <f>Tipy!NF2</f>
        <v>45074.666666666664</v>
      </c>
      <c r="PP2" s="234"/>
      <c r="PQ2" s="234"/>
      <c r="PR2" s="234"/>
      <c r="PS2" s="301"/>
      <c r="PT2" s="302"/>
      <c r="PU2" s="21"/>
      <c r="PV2" s="267">
        <f>Tipy!NL2</f>
        <v>45080.666666666664</v>
      </c>
      <c r="PW2" s="268"/>
      <c r="PX2" s="268"/>
      <c r="PY2" s="268"/>
      <c r="PZ2" s="295"/>
      <c r="QA2" s="296"/>
      <c r="QB2" s="21"/>
      <c r="QC2" s="249">
        <f>Tipy!NR2</f>
        <v>45087.875</v>
      </c>
      <c r="QD2" s="250"/>
      <c r="QE2" s="250"/>
      <c r="QF2" s="250"/>
      <c r="QG2" s="298"/>
      <c r="QH2" s="299"/>
    </row>
    <row r="3" spans="1:452" ht="18" customHeight="1" thickBot="1">
      <c r="A3" s="303"/>
      <c r="B3" s="303"/>
      <c r="C3" s="303"/>
      <c r="D3" s="244" t="str">
        <f>Tipy!D3</f>
        <v>Man City</v>
      </c>
      <c r="E3" s="245"/>
      <c r="F3" s="245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37" t="s">
        <v>337</v>
      </c>
      <c r="BB3" s="338"/>
      <c r="BC3" s="338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51" t="str">
        <f>IF(Tipy!BF3="","",Tipy!BF3)</f>
        <v>Ajax (D)</v>
      </c>
      <c r="BP3" s="252"/>
      <c r="BQ3" s="252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51" t="str">
        <f>IF(Tipy!BX3="","",Tipy!BX3)</f>
        <v>Rangers (D)</v>
      </c>
      <c r="CK3" s="252"/>
      <c r="CL3" s="252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51" t="str">
        <f>IF(Tipy!CJ3="","",Tipy!CJ3)</f>
        <v>Rangers (V)</v>
      </c>
      <c r="CY3" s="252"/>
      <c r="CZ3" s="252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51" t="str">
        <f>IF(Tipy!DH3="","",Tipy!DH3)</f>
        <v>Ajax (V)</v>
      </c>
      <c r="EA3" s="252"/>
      <c r="EB3" s="252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51" t="str">
        <f>IF(Tipy!DT3="","",Tipy!DT3)</f>
        <v>Neapol (D)</v>
      </c>
      <c r="EO3" s="252"/>
      <c r="EP3" s="252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61" t="str">
        <f>IF(Tipy!EF3="","",Tipy!EF3)</f>
        <v>Derby County (D)</v>
      </c>
      <c r="FC3" s="262"/>
      <c r="FD3" s="262"/>
      <c r="FE3" s="55">
        <v>0</v>
      </c>
      <c r="FF3" s="56" t="s">
        <v>0</v>
      </c>
      <c r="FG3" s="57">
        <v>0</v>
      </c>
      <c r="FH3" s="25"/>
      <c r="FI3" s="235" t="str">
        <f>Tipy!EL3</f>
        <v>Saints (D)</v>
      </c>
      <c r="FJ3" s="236"/>
      <c r="FK3" s="236"/>
      <c r="FL3" s="26">
        <v>3</v>
      </c>
      <c r="FM3" s="27" t="s">
        <v>0</v>
      </c>
      <c r="FN3" s="28">
        <v>1</v>
      </c>
      <c r="FO3" s="25"/>
      <c r="FP3" s="261" t="str">
        <f>IF(Tipy!ER3="","",Tipy!ER3)</f>
        <v>Man City (V)</v>
      </c>
      <c r="FQ3" s="262"/>
      <c r="FR3" s="262"/>
      <c r="FS3" s="55">
        <v>3</v>
      </c>
      <c r="FT3" s="56" t="s">
        <v>0</v>
      </c>
      <c r="FU3" s="57">
        <v>2</v>
      </c>
      <c r="FV3" s="25"/>
      <c r="FW3" s="235" t="str">
        <f>Tipy!EX3</f>
        <v>A.Villa (V)</v>
      </c>
      <c r="FX3" s="236"/>
      <c r="FY3" s="236"/>
      <c r="FZ3" s="26">
        <v>1</v>
      </c>
      <c r="GA3" s="27" t="s">
        <v>0</v>
      </c>
      <c r="GB3" s="28">
        <v>3</v>
      </c>
      <c r="GC3" s="25"/>
      <c r="GD3" s="235" t="str">
        <f>Tipy!FD3</f>
        <v>Leicester (D)</v>
      </c>
      <c r="GE3" s="236"/>
      <c r="GF3" s="236"/>
      <c r="GG3" s="26">
        <v>2</v>
      </c>
      <c r="GH3" s="27" t="s">
        <v>0</v>
      </c>
      <c r="GI3" s="28">
        <v>1</v>
      </c>
      <c r="GJ3" s="25"/>
      <c r="GK3" s="235" t="str">
        <f>Tipy!FJ3</f>
        <v>Brentford (V)</v>
      </c>
      <c r="GL3" s="236"/>
      <c r="GM3" s="236"/>
      <c r="GN3" s="26">
        <v>3</v>
      </c>
      <c r="GO3" s="27" t="s">
        <v>0</v>
      </c>
      <c r="GP3" s="28">
        <v>1</v>
      </c>
      <c r="GQ3" s="25"/>
      <c r="GR3" s="269" t="str">
        <f>IF(Tipy!FP3="","",Tipy!FP3)</f>
        <v>Wolves (D)</v>
      </c>
      <c r="GS3" s="270"/>
      <c r="GT3" s="270"/>
      <c r="GU3" s="58"/>
      <c r="GV3" s="59" t="s">
        <v>0</v>
      </c>
      <c r="GW3" s="60"/>
      <c r="GX3" s="25"/>
      <c r="GY3" s="261" t="str">
        <f>IF(Tipy!FV3="","",Tipy!FV3)</f>
        <v/>
      </c>
      <c r="GZ3" s="262"/>
      <c r="HA3" s="262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61" t="str">
        <f>IF(Tipy!GN3="","",Tipy!GN3)</f>
        <v/>
      </c>
      <c r="HU3" s="262"/>
      <c r="HV3" s="262"/>
      <c r="HW3" s="55"/>
      <c r="HX3" s="56" t="s">
        <v>0</v>
      </c>
      <c r="HY3" s="57"/>
      <c r="HZ3" s="25"/>
      <c r="IA3" s="269" t="str">
        <f>IF(Tipy!GT3="","",Tipy!GT3)</f>
        <v/>
      </c>
      <c r="IB3" s="270"/>
      <c r="IC3" s="270"/>
      <c r="ID3" s="58"/>
      <c r="IE3" s="59" t="s">
        <v>0</v>
      </c>
      <c r="IF3" s="60"/>
      <c r="IG3" s="25"/>
      <c r="IH3" s="261" t="str">
        <f>IF(Tipy!GZ3="","",Tipy!GZ3)</f>
        <v/>
      </c>
      <c r="II3" s="262"/>
      <c r="IJ3" s="262"/>
      <c r="IK3" s="55"/>
      <c r="IL3" s="56" t="s">
        <v>0</v>
      </c>
      <c r="IM3" s="57"/>
      <c r="IN3" s="25"/>
      <c r="IO3" s="339" t="str">
        <f>Tipy!HF3</f>
        <v>Wolves (V)</v>
      </c>
      <c r="IP3" s="340"/>
      <c r="IQ3" s="340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51" t="str">
        <f>IF(Tipy!HR3="","",Tipy!HR3)</f>
        <v/>
      </c>
      <c r="JD3" s="252"/>
      <c r="JE3" s="252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61" t="str">
        <f>IF(Tipy!IJ3="","",Tipy!IJ3)</f>
        <v/>
      </c>
      <c r="JY3" s="262"/>
      <c r="JZ3" s="262"/>
      <c r="KA3" s="55"/>
      <c r="KB3" s="56" t="s">
        <v>0</v>
      </c>
      <c r="KC3" s="57"/>
      <c r="KD3" s="25"/>
      <c r="KE3" s="269" t="str">
        <f>IF(Tipy!IP3="","",Tipy!IP3)</f>
        <v/>
      </c>
      <c r="KF3" s="270"/>
      <c r="KG3" s="270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51" t="str">
        <f>IF(Tipy!JB3="","",Tipy!JB3)</f>
        <v/>
      </c>
      <c r="KT3" s="252"/>
      <c r="KU3" s="252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69" t="str">
        <f>IF(Tipy!JT3="","",Tipy!JT3)</f>
        <v/>
      </c>
      <c r="LO3" s="270"/>
      <c r="LP3" s="270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51" t="str">
        <f>IF(Tipy!KL3="","",Tipy!KL3)</f>
        <v/>
      </c>
      <c r="MJ3" s="252"/>
      <c r="MK3" s="252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51" t="str">
        <f>IF(Tipy!KX3="","",Tipy!KX3)</f>
        <v/>
      </c>
      <c r="MX3" s="252"/>
      <c r="MY3" s="252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69" t="str">
        <f>IF(Tipy!LJ3="","",Tipy!LJ3)</f>
        <v/>
      </c>
      <c r="NL3" s="270"/>
      <c r="NM3" s="270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51" t="str">
        <f>IF(Tipy!MH3="","",Tipy!MH3)</f>
        <v/>
      </c>
      <c r="ON3" s="252"/>
      <c r="OO3" s="252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51" t="str">
        <f>IF(Tipy!MT3="","",Tipy!MT3)</f>
        <v/>
      </c>
      <c r="PB3" s="252"/>
      <c r="PC3" s="252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69" t="str">
        <f>IF(Tipy!NL3="","",Tipy!NL3)</f>
        <v/>
      </c>
      <c r="PW3" s="270"/>
      <c r="PX3" s="270"/>
      <c r="PY3" s="58"/>
      <c r="PZ3" s="59" t="s">
        <v>0</v>
      </c>
      <c r="QA3" s="60"/>
      <c r="QB3" s="25"/>
      <c r="QC3" s="251" t="str">
        <f>IF(Tipy!NR3="","",Tipy!NR3)</f>
        <v/>
      </c>
      <c r="QD3" s="252"/>
      <c r="QE3" s="252"/>
      <c r="QF3" s="22"/>
      <c r="QG3" s="23" t="s">
        <v>0</v>
      </c>
      <c r="QH3" s="24"/>
    </row>
    <row r="4" spans="1:452" ht="5.0999999999999996" customHeight="1" thickBot="1">
      <c r="A4" s="303"/>
      <c r="B4" s="303"/>
      <c r="C4" s="303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03"/>
      <c r="B5" s="303"/>
      <c r="C5" s="303"/>
      <c r="D5" s="280" t="s">
        <v>43</v>
      </c>
      <c r="E5" s="281"/>
      <c r="F5" s="282"/>
      <c r="G5" s="283" t="s">
        <v>44</v>
      </c>
      <c r="H5" s="281"/>
      <c r="I5" s="284"/>
      <c r="J5" s="154"/>
      <c r="K5" s="280" t="s">
        <v>43</v>
      </c>
      <c r="L5" s="281"/>
      <c r="M5" s="282"/>
      <c r="N5" s="283" t="s">
        <v>44</v>
      </c>
      <c r="O5" s="281"/>
      <c r="P5" s="284"/>
      <c r="Q5" s="174"/>
      <c r="R5" s="280" t="s">
        <v>43</v>
      </c>
      <c r="S5" s="281"/>
      <c r="T5" s="282"/>
      <c r="U5" s="283" t="s">
        <v>44</v>
      </c>
      <c r="V5" s="281"/>
      <c r="W5" s="284"/>
      <c r="X5" s="174"/>
      <c r="Y5" s="280" t="s">
        <v>43</v>
      </c>
      <c r="Z5" s="281"/>
      <c r="AA5" s="282"/>
      <c r="AB5" s="283" t="s">
        <v>44</v>
      </c>
      <c r="AC5" s="281"/>
      <c r="AD5" s="284"/>
      <c r="AE5" s="174"/>
      <c r="AF5" s="280" t="s">
        <v>43</v>
      </c>
      <c r="AG5" s="281"/>
      <c r="AH5" s="282"/>
      <c r="AI5" s="283" t="s">
        <v>44</v>
      </c>
      <c r="AJ5" s="281"/>
      <c r="AK5" s="284"/>
      <c r="AL5" s="174"/>
      <c r="AM5" s="280" t="s">
        <v>43</v>
      </c>
      <c r="AN5" s="281"/>
      <c r="AO5" s="282"/>
      <c r="AP5" s="283" t="s">
        <v>44</v>
      </c>
      <c r="AQ5" s="281"/>
      <c r="AR5" s="284"/>
      <c r="AS5" s="174"/>
      <c r="AT5" s="280" t="s">
        <v>43</v>
      </c>
      <c r="AU5" s="281"/>
      <c r="AV5" s="282"/>
      <c r="AW5" s="283" t="s">
        <v>44</v>
      </c>
      <c r="AX5" s="281"/>
      <c r="AY5" s="284"/>
      <c r="AZ5" s="174"/>
      <c r="BA5" s="280" t="s">
        <v>43</v>
      </c>
      <c r="BB5" s="281"/>
      <c r="BC5" s="282"/>
      <c r="BD5" s="283" t="s">
        <v>44</v>
      </c>
      <c r="BE5" s="281"/>
      <c r="BF5" s="284"/>
      <c r="BG5" s="174"/>
      <c r="BH5" s="280" t="s">
        <v>43</v>
      </c>
      <c r="BI5" s="281"/>
      <c r="BJ5" s="282"/>
      <c r="BK5" s="283" t="s">
        <v>44</v>
      </c>
      <c r="BL5" s="281"/>
      <c r="BM5" s="284"/>
      <c r="BN5" s="174"/>
      <c r="BO5" s="280" t="s">
        <v>43</v>
      </c>
      <c r="BP5" s="281"/>
      <c r="BQ5" s="282"/>
      <c r="BR5" s="283" t="s">
        <v>44</v>
      </c>
      <c r="BS5" s="281"/>
      <c r="BT5" s="284"/>
      <c r="BU5" s="174"/>
      <c r="BV5" s="280" t="s">
        <v>43</v>
      </c>
      <c r="BW5" s="281"/>
      <c r="BX5" s="282"/>
      <c r="BY5" s="283" t="s">
        <v>44</v>
      </c>
      <c r="BZ5" s="281"/>
      <c r="CA5" s="284"/>
      <c r="CB5" s="174"/>
      <c r="CC5" s="280" t="s">
        <v>43</v>
      </c>
      <c r="CD5" s="281"/>
      <c r="CE5" s="282"/>
      <c r="CF5" s="283" t="s">
        <v>44</v>
      </c>
      <c r="CG5" s="281"/>
      <c r="CH5" s="284"/>
      <c r="CI5" s="174"/>
      <c r="CJ5" s="280" t="s">
        <v>43</v>
      </c>
      <c r="CK5" s="281"/>
      <c r="CL5" s="282"/>
      <c r="CM5" s="283" t="s">
        <v>44</v>
      </c>
      <c r="CN5" s="281"/>
      <c r="CO5" s="284"/>
      <c r="CP5" s="174"/>
      <c r="CQ5" s="280" t="s">
        <v>43</v>
      </c>
      <c r="CR5" s="281"/>
      <c r="CS5" s="282"/>
      <c r="CT5" s="283" t="s">
        <v>44</v>
      </c>
      <c r="CU5" s="281"/>
      <c r="CV5" s="284"/>
      <c r="CW5" s="174"/>
      <c r="CX5" s="280" t="s">
        <v>43</v>
      </c>
      <c r="CY5" s="281"/>
      <c r="CZ5" s="282"/>
      <c r="DA5" s="283" t="s">
        <v>44</v>
      </c>
      <c r="DB5" s="281"/>
      <c r="DC5" s="284"/>
      <c r="DD5" s="174"/>
      <c r="DE5" s="280" t="s">
        <v>43</v>
      </c>
      <c r="DF5" s="281"/>
      <c r="DG5" s="282"/>
      <c r="DH5" s="283" t="s">
        <v>44</v>
      </c>
      <c r="DI5" s="281"/>
      <c r="DJ5" s="284"/>
      <c r="DK5" s="174"/>
      <c r="DL5" s="280" t="s">
        <v>43</v>
      </c>
      <c r="DM5" s="281"/>
      <c r="DN5" s="282"/>
      <c r="DO5" s="283" t="s">
        <v>44</v>
      </c>
      <c r="DP5" s="281"/>
      <c r="DQ5" s="284"/>
      <c r="DR5" s="174"/>
      <c r="DS5" s="280" t="s">
        <v>43</v>
      </c>
      <c r="DT5" s="281"/>
      <c r="DU5" s="282"/>
      <c r="DV5" s="283" t="s">
        <v>44</v>
      </c>
      <c r="DW5" s="281"/>
      <c r="DX5" s="284"/>
      <c r="DY5" s="174"/>
      <c r="DZ5" s="280" t="s">
        <v>43</v>
      </c>
      <c r="EA5" s="281"/>
      <c r="EB5" s="282"/>
      <c r="EC5" s="283" t="s">
        <v>44</v>
      </c>
      <c r="ED5" s="281"/>
      <c r="EE5" s="284"/>
      <c r="EF5" s="174"/>
      <c r="EG5" s="280" t="s">
        <v>43</v>
      </c>
      <c r="EH5" s="281"/>
      <c r="EI5" s="282"/>
      <c r="EJ5" s="283" t="s">
        <v>44</v>
      </c>
      <c r="EK5" s="281"/>
      <c r="EL5" s="284"/>
      <c r="EM5" s="174"/>
      <c r="EN5" s="280" t="s">
        <v>43</v>
      </c>
      <c r="EO5" s="281"/>
      <c r="EP5" s="282"/>
      <c r="EQ5" s="283" t="s">
        <v>44</v>
      </c>
      <c r="ER5" s="281"/>
      <c r="ES5" s="284"/>
      <c r="ET5" s="174"/>
      <c r="EU5" s="280" t="s">
        <v>43</v>
      </c>
      <c r="EV5" s="281"/>
      <c r="EW5" s="282"/>
      <c r="EX5" s="283" t="s">
        <v>44</v>
      </c>
      <c r="EY5" s="281"/>
      <c r="EZ5" s="284"/>
      <c r="FA5" s="174"/>
      <c r="FB5" s="280" t="s">
        <v>43</v>
      </c>
      <c r="FC5" s="281"/>
      <c r="FD5" s="282"/>
      <c r="FE5" s="283" t="s">
        <v>44</v>
      </c>
      <c r="FF5" s="281"/>
      <c r="FG5" s="284"/>
      <c r="FH5" s="174"/>
      <c r="FI5" s="280" t="s">
        <v>43</v>
      </c>
      <c r="FJ5" s="281"/>
      <c r="FK5" s="282"/>
      <c r="FL5" s="283" t="s">
        <v>44</v>
      </c>
      <c r="FM5" s="281"/>
      <c r="FN5" s="284"/>
      <c r="FO5" s="174"/>
      <c r="FP5" s="280" t="s">
        <v>43</v>
      </c>
      <c r="FQ5" s="281"/>
      <c r="FR5" s="282"/>
      <c r="FS5" s="283" t="s">
        <v>44</v>
      </c>
      <c r="FT5" s="281"/>
      <c r="FU5" s="284"/>
      <c r="FV5" s="174"/>
      <c r="FW5" s="280" t="s">
        <v>43</v>
      </c>
      <c r="FX5" s="281"/>
      <c r="FY5" s="282"/>
      <c r="FZ5" s="283" t="s">
        <v>44</v>
      </c>
      <c r="GA5" s="281"/>
      <c r="GB5" s="284"/>
      <c r="GC5" s="174"/>
      <c r="GD5" s="280" t="s">
        <v>43</v>
      </c>
      <c r="GE5" s="281"/>
      <c r="GF5" s="282"/>
      <c r="GG5" s="283" t="s">
        <v>44</v>
      </c>
      <c r="GH5" s="281"/>
      <c r="GI5" s="284"/>
      <c r="GJ5" s="174"/>
      <c r="GK5" s="280" t="s">
        <v>43</v>
      </c>
      <c r="GL5" s="281"/>
      <c r="GM5" s="282"/>
      <c r="GN5" s="283" t="s">
        <v>44</v>
      </c>
      <c r="GO5" s="281"/>
      <c r="GP5" s="284"/>
      <c r="GQ5" s="174"/>
      <c r="GR5" s="280" t="s">
        <v>43</v>
      </c>
      <c r="GS5" s="281"/>
      <c r="GT5" s="282"/>
      <c r="GU5" s="283" t="s">
        <v>44</v>
      </c>
      <c r="GV5" s="281"/>
      <c r="GW5" s="284"/>
      <c r="GX5" s="174"/>
      <c r="GY5" s="280" t="s">
        <v>43</v>
      </c>
      <c r="GZ5" s="281"/>
      <c r="HA5" s="282"/>
      <c r="HB5" s="283" t="s">
        <v>44</v>
      </c>
      <c r="HC5" s="281"/>
      <c r="HD5" s="284"/>
      <c r="HE5" s="174"/>
      <c r="HF5" s="280" t="s">
        <v>43</v>
      </c>
      <c r="HG5" s="281"/>
      <c r="HH5" s="282"/>
      <c r="HI5" s="283" t="s">
        <v>44</v>
      </c>
      <c r="HJ5" s="281"/>
      <c r="HK5" s="284"/>
      <c r="HL5" s="174"/>
      <c r="HM5" s="280" t="s">
        <v>43</v>
      </c>
      <c r="HN5" s="281"/>
      <c r="HO5" s="282"/>
      <c r="HP5" s="283" t="s">
        <v>44</v>
      </c>
      <c r="HQ5" s="281"/>
      <c r="HR5" s="284"/>
      <c r="HS5" s="174"/>
      <c r="HT5" s="280" t="s">
        <v>43</v>
      </c>
      <c r="HU5" s="281"/>
      <c r="HV5" s="282"/>
      <c r="HW5" s="283" t="s">
        <v>44</v>
      </c>
      <c r="HX5" s="281"/>
      <c r="HY5" s="284"/>
      <c r="HZ5" s="174"/>
      <c r="IA5" s="280" t="s">
        <v>43</v>
      </c>
      <c r="IB5" s="281"/>
      <c r="IC5" s="282"/>
      <c r="ID5" s="283" t="s">
        <v>44</v>
      </c>
      <c r="IE5" s="281"/>
      <c r="IF5" s="284"/>
      <c r="IG5" s="174"/>
      <c r="IH5" s="280" t="s">
        <v>43</v>
      </c>
      <c r="II5" s="281"/>
      <c r="IJ5" s="282"/>
      <c r="IK5" s="283" t="s">
        <v>44</v>
      </c>
      <c r="IL5" s="281"/>
      <c r="IM5" s="284"/>
      <c r="IN5" s="174"/>
      <c r="IO5" s="280" t="s">
        <v>43</v>
      </c>
      <c r="IP5" s="281"/>
      <c r="IQ5" s="282"/>
      <c r="IR5" s="283" t="s">
        <v>44</v>
      </c>
      <c r="IS5" s="281"/>
      <c r="IT5" s="284"/>
      <c r="IU5" s="174"/>
      <c r="IV5" s="280" t="s">
        <v>43</v>
      </c>
      <c r="IW5" s="281"/>
      <c r="IX5" s="282"/>
      <c r="IY5" s="283" t="s">
        <v>44</v>
      </c>
      <c r="IZ5" s="281"/>
      <c r="JA5" s="284"/>
      <c r="JB5" s="174"/>
      <c r="JC5" s="280" t="s">
        <v>43</v>
      </c>
      <c r="JD5" s="281"/>
      <c r="JE5" s="282"/>
      <c r="JF5" s="283" t="s">
        <v>44</v>
      </c>
      <c r="JG5" s="281"/>
      <c r="JH5" s="284"/>
      <c r="JI5" s="174"/>
      <c r="JJ5" s="280" t="s">
        <v>43</v>
      </c>
      <c r="JK5" s="281"/>
      <c r="JL5" s="282"/>
      <c r="JM5" s="283" t="s">
        <v>44</v>
      </c>
      <c r="JN5" s="281"/>
      <c r="JO5" s="284"/>
      <c r="JP5" s="174"/>
      <c r="JQ5" s="280" t="s">
        <v>43</v>
      </c>
      <c r="JR5" s="281"/>
      <c r="JS5" s="282"/>
      <c r="JT5" s="283" t="s">
        <v>44</v>
      </c>
      <c r="JU5" s="281"/>
      <c r="JV5" s="284"/>
      <c r="JW5" s="174"/>
      <c r="JX5" s="280" t="s">
        <v>43</v>
      </c>
      <c r="JY5" s="281"/>
      <c r="JZ5" s="282"/>
      <c r="KA5" s="283" t="s">
        <v>44</v>
      </c>
      <c r="KB5" s="281"/>
      <c r="KC5" s="284"/>
      <c r="KD5" s="174"/>
      <c r="KE5" s="280" t="s">
        <v>43</v>
      </c>
      <c r="KF5" s="281"/>
      <c r="KG5" s="282"/>
      <c r="KH5" s="283" t="s">
        <v>44</v>
      </c>
      <c r="KI5" s="281"/>
      <c r="KJ5" s="284"/>
      <c r="KK5" s="174"/>
      <c r="KL5" s="280" t="s">
        <v>43</v>
      </c>
      <c r="KM5" s="281"/>
      <c r="KN5" s="282"/>
      <c r="KO5" s="283" t="s">
        <v>44</v>
      </c>
      <c r="KP5" s="281"/>
      <c r="KQ5" s="284"/>
      <c r="KR5" s="174"/>
      <c r="KS5" s="280" t="s">
        <v>43</v>
      </c>
      <c r="KT5" s="281"/>
      <c r="KU5" s="282"/>
      <c r="KV5" s="283" t="s">
        <v>44</v>
      </c>
      <c r="KW5" s="281"/>
      <c r="KX5" s="284"/>
      <c r="KY5" s="174"/>
      <c r="KZ5" s="280" t="s">
        <v>43</v>
      </c>
      <c r="LA5" s="281"/>
      <c r="LB5" s="282"/>
      <c r="LC5" s="283" t="s">
        <v>44</v>
      </c>
      <c r="LD5" s="281"/>
      <c r="LE5" s="284"/>
      <c r="LF5" s="174"/>
      <c r="LG5" s="280" t="s">
        <v>43</v>
      </c>
      <c r="LH5" s="281"/>
      <c r="LI5" s="282"/>
      <c r="LJ5" s="283" t="s">
        <v>44</v>
      </c>
      <c r="LK5" s="281"/>
      <c r="LL5" s="284"/>
      <c r="LM5" s="174"/>
      <c r="LN5" s="280" t="s">
        <v>43</v>
      </c>
      <c r="LO5" s="281"/>
      <c r="LP5" s="282"/>
      <c r="LQ5" s="283" t="s">
        <v>44</v>
      </c>
      <c r="LR5" s="281"/>
      <c r="LS5" s="284"/>
      <c r="LT5" s="174"/>
      <c r="LU5" s="280" t="s">
        <v>43</v>
      </c>
      <c r="LV5" s="281"/>
      <c r="LW5" s="282"/>
      <c r="LX5" s="283" t="s">
        <v>44</v>
      </c>
      <c r="LY5" s="281"/>
      <c r="LZ5" s="284"/>
      <c r="MA5" s="174"/>
      <c r="MB5" s="280" t="s">
        <v>43</v>
      </c>
      <c r="MC5" s="281"/>
      <c r="MD5" s="282"/>
      <c r="ME5" s="283" t="s">
        <v>44</v>
      </c>
      <c r="MF5" s="281"/>
      <c r="MG5" s="284"/>
      <c r="MH5" s="174"/>
      <c r="MI5" s="280" t="s">
        <v>43</v>
      </c>
      <c r="MJ5" s="281"/>
      <c r="MK5" s="282"/>
      <c r="ML5" s="283" t="s">
        <v>44</v>
      </c>
      <c r="MM5" s="281"/>
      <c r="MN5" s="284"/>
      <c r="MO5" s="174"/>
      <c r="MP5" s="280" t="s">
        <v>43</v>
      </c>
      <c r="MQ5" s="281"/>
      <c r="MR5" s="282"/>
      <c r="MS5" s="283" t="s">
        <v>44</v>
      </c>
      <c r="MT5" s="281"/>
      <c r="MU5" s="284"/>
      <c r="MV5" s="174"/>
      <c r="MW5" s="280" t="s">
        <v>43</v>
      </c>
      <c r="MX5" s="281"/>
      <c r="MY5" s="282"/>
      <c r="MZ5" s="283" t="s">
        <v>44</v>
      </c>
      <c r="NA5" s="281"/>
      <c r="NB5" s="284"/>
      <c r="NC5" s="174"/>
      <c r="ND5" s="280" t="s">
        <v>43</v>
      </c>
      <c r="NE5" s="281"/>
      <c r="NF5" s="282"/>
      <c r="NG5" s="283" t="s">
        <v>44</v>
      </c>
      <c r="NH5" s="281"/>
      <c r="NI5" s="284"/>
      <c r="NJ5" s="174"/>
      <c r="NK5" s="280" t="s">
        <v>43</v>
      </c>
      <c r="NL5" s="281"/>
      <c r="NM5" s="282"/>
      <c r="NN5" s="283" t="s">
        <v>44</v>
      </c>
      <c r="NO5" s="281"/>
      <c r="NP5" s="284"/>
      <c r="NQ5" s="174"/>
      <c r="NR5" s="280" t="s">
        <v>43</v>
      </c>
      <c r="NS5" s="281"/>
      <c r="NT5" s="282"/>
      <c r="NU5" s="283" t="s">
        <v>44</v>
      </c>
      <c r="NV5" s="281"/>
      <c r="NW5" s="284"/>
      <c r="NX5" s="174"/>
      <c r="NY5" s="280" t="s">
        <v>43</v>
      </c>
      <c r="NZ5" s="281"/>
      <c r="OA5" s="282"/>
      <c r="OB5" s="283" t="s">
        <v>44</v>
      </c>
      <c r="OC5" s="281"/>
      <c r="OD5" s="284"/>
      <c r="OE5" s="174"/>
      <c r="OF5" s="280" t="s">
        <v>43</v>
      </c>
      <c r="OG5" s="281"/>
      <c r="OH5" s="282"/>
      <c r="OI5" s="283" t="s">
        <v>44</v>
      </c>
      <c r="OJ5" s="281"/>
      <c r="OK5" s="284"/>
      <c r="OL5" s="174"/>
      <c r="OM5" s="280" t="s">
        <v>43</v>
      </c>
      <c r="ON5" s="281"/>
      <c r="OO5" s="282"/>
      <c r="OP5" s="283" t="s">
        <v>44</v>
      </c>
      <c r="OQ5" s="281"/>
      <c r="OR5" s="284"/>
      <c r="OS5" s="174"/>
      <c r="OT5" s="280" t="s">
        <v>43</v>
      </c>
      <c r="OU5" s="281"/>
      <c r="OV5" s="282"/>
      <c r="OW5" s="283" t="s">
        <v>44</v>
      </c>
      <c r="OX5" s="281"/>
      <c r="OY5" s="284"/>
      <c r="OZ5" s="174"/>
      <c r="PA5" s="280" t="s">
        <v>43</v>
      </c>
      <c r="PB5" s="281"/>
      <c r="PC5" s="282"/>
      <c r="PD5" s="283" t="s">
        <v>44</v>
      </c>
      <c r="PE5" s="281"/>
      <c r="PF5" s="284"/>
      <c r="PG5" s="174"/>
      <c r="PH5" s="280" t="s">
        <v>43</v>
      </c>
      <c r="PI5" s="281"/>
      <c r="PJ5" s="282"/>
      <c r="PK5" s="283" t="s">
        <v>44</v>
      </c>
      <c r="PL5" s="281"/>
      <c r="PM5" s="284"/>
      <c r="PN5" s="174"/>
      <c r="PO5" s="280" t="s">
        <v>43</v>
      </c>
      <c r="PP5" s="281"/>
      <c r="PQ5" s="282"/>
      <c r="PR5" s="283" t="s">
        <v>44</v>
      </c>
      <c r="PS5" s="281"/>
      <c r="PT5" s="284"/>
      <c r="PU5" s="174"/>
      <c r="PV5" s="280" t="s">
        <v>43</v>
      </c>
      <c r="PW5" s="281"/>
      <c r="PX5" s="282"/>
      <c r="PY5" s="283" t="s">
        <v>44</v>
      </c>
      <c r="PZ5" s="281"/>
      <c r="QA5" s="284"/>
      <c r="QB5" s="174"/>
      <c r="QC5" s="280" t="s">
        <v>43</v>
      </c>
      <c r="QD5" s="281"/>
      <c r="QE5" s="282"/>
      <c r="QF5" s="283" t="s">
        <v>44</v>
      </c>
      <c r="QG5" s="281"/>
      <c r="QH5" s="284"/>
    </row>
    <row r="6" spans="1:452" ht="12.75" customHeight="1">
      <c r="A6" s="303"/>
      <c r="B6" s="303"/>
      <c r="C6" s="303"/>
      <c r="D6" s="285" t="s">
        <v>260</v>
      </c>
      <c r="E6" s="286"/>
      <c r="F6" s="287"/>
      <c r="G6" s="286" t="s">
        <v>271</v>
      </c>
      <c r="H6" s="286"/>
      <c r="I6" s="288"/>
      <c r="J6" s="210"/>
      <c r="K6" s="285" t="s">
        <v>273</v>
      </c>
      <c r="L6" s="322"/>
      <c r="M6" s="287"/>
      <c r="N6" s="322" t="s">
        <v>271</v>
      </c>
      <c r="O6" s="322"/>
      <c r="P6" s="288"/>
      <c r="Q6" s="211"/>
      <c r="R6" s="329" t="s">
        <v>275</v>
      </c>
      <c r="S6" s="330"/>
      <c r="T6" s="331"/>
      <c r="U6" s="332" t="s">
        <v>264</v>
      </c>
      <c r="V6" s="330"/>
      <c r="W6" s="333"/>
      <c r="X6" s="211"/>
      <c r="Y6" s="285" t="s">
        <v>271</v>
      </c>
      <c r="Z6" s="322"/>
      <c r="AA6" s="287"/>
      <c r="AB6" s="322" t="s">
        <v>274</v>
      </c>
      <c r="AC6" s="322"/>
      <c r="AD6" s="288"/>
      <c r="AE6" s="211"/>
      <c r="AF6" s="325" t="s">
        <v>275</v>
      </c>
      <c r="AG6" s="326"/>
      <c r="AH6" s="327"/>
      <c r="AI6" s="326" t="s">
        <v>270</v>
      </c>
      <c r="AJ6" s="326"/>
      <c r="AK6" s="328"/>
      <c r="AL6" s="211"/>
      <c r="AM6" s="285" t="s">
        <v>270</v>
      </c>
      <c r="AN6" s="322"/>
      <c r="AO6" s="287"/>
      <c r="AP6" s="322" t="s">
        <v>271</v>
      </c>
      <c r="AQ6" s="322"/>
      <c r="AR6" s="288"/>
      <c r="AS6" s="211"/>
      <c r="AT6" s="285"/>
      <c r="AU6" s="322"/>
      <c r="AV6" s="287"/>
      <c r="AW6" s="322"/>
      <c r="AX6" s="322"/>
      <c r="AY6" s="288"/>
      <c r="AZ6" s="211"/>
      <c r="BA6" s="285" t="s">
        <v>275</v>
      </c>
      <c r="BB6" s="322"/>
      <c r="BC6" s="287"/>
      <c r="BD6" s="322" t="s">
        <v>257</v>
      </c>
      <c r="BE6" s="322"/>
      <c r="BF6" s="288"/>
      <c r="BG6" s="149"/>
      <c r="BH6" s="313"/>
      <c r="BI6" s="314"/>
      <c r="BJ6" s="315"/>
      <c r="BK6" s="314"/>
      <c r="BL6" s="314"/>
      <c r="BM6" s="316"/>
      <c r="BN6" s="149"/>
      <c r="BO6" s="311" t="s">
        <v>271</v>
      </c>
      <c r="BP6" s="309"/>
      <c r="BQ6" s="312"/>
      <c r="BR6" s="309" t="s">
        <v>272</v>
      </c>
      <c r="BS6" s="309"/>
      <c r="BT6" s="310"/>
      <c r="BU6" s="149"/>
      <c r="BV6" s="311"/>
      <c r="BW6" s="309"/>
      <c r="BX6" s="312"/>
      <c r="BY6" s="309"/>
      <c r="BZ6" s="309"/>
      <c r="CA6" s="310"/>
      <c r="CB6" s="149"/>
      <c r="CC6" s="311" t="s">
        <v>270</v>
      </c>
      <c r="CD6" s="309"/>
      <c r="CE6" s="312"/>
      <c r="CF6" s="309" t="s">
        <v>271</v>
      </c>
      <c r="CG6" s="309"/>
      <c r="CH6" s="310"/>
      <c r="CI6" s="149"/>
      <c r="CJ6" s="313" t="s">
        <v>260</v>
      </c>
      <c r="CK6" s="314"/>
      <c r="CL6" s="315"/>
      <c r="CM6" s="314"/>
      <c r="CN6" s="314"/>
      <c r="CO6" s="316"/>
      <c r="CP6" s="149"/>
      <c r="CQ6" s="311" t="s">
        <v>347</v>
      </c>
      <c r="CR6" s="309"/>
      <c r="CS6" s="312"/>
      <c r="CT6" s="309" t="s">
        <v>349</v>
      </c>
      <c r="CU6" s="309"/>
      <c r="CV6" s="310"/>
      <c r="CW6" s="149"/>
      <c r="CX6" s="311" t="s">
        <v>270</v>
      </c>
      <c r="CY6" s="309"/>
      <c r="CZ6" s="312"/>
      <c r="DA6" s="309" t="s">
        <v>255</v>
      </c>
      <c r="DB6" s="309"/>
      <c r="DC6" s="310"/>
      <c r="DD6" s="149"/>
      <c r="DE6" s="311" t="s">
        <v>271</v>
      </c>
      <c r="DF6" s="309"/>
      <c r="DG6" s="312"/>
      <c r="DH6" s="309" t="s">
        <v>250</v>
      </c>
      <c r="DI6" s="309"/>
      <c r="DJ6" s="310"/>
      <c r="DK6" s="149"/>
      <c r="DL6" s="313" t="s">
        <v>273</v>
      </c>
      <c r="DM6" s="314"/>
      <c r="DN6" s="315"/>
      <c r="DO6" s="314" t="s">
        <v>255</v>
      </c>
      <c r="DP6" s="314"/>
      <c r="DQ6" s="316"/>
      <c r="DR6" s="149"/>
      <c r="DS6" s="311" t="s">
        <v>357</v>
      </c>
      <c r="DT6" s="309"/>
      <c r="DU6" s="312"/>
      <c r="DV6" s="309"/>
      <c r="DW6" s="309"/>
      <c r="DX6" s="310"/>
      <c r="DY6" s="149"/>
      <c r="DZ6" s="311" t="s">
        <v>271</v>
      </c>
      <c r="EA6" s="309"/>
      <c r="EB6" s="312"/>
      <c r="EC6" s="309" t="s">
        <v>266</v>
      </c>
      <c r="ED6" s="309"/>
      <c r="EE6" s="310"/>
      <c r="EF6" s="149"/>
      <c r="EG6" s="311" t="s">
        <v>271</v>
      </c>
      <c r="EH6" s="309"/>
      <c r="EI6" s="312"/>
      <c r="EJ6" s="309" t="s">
        <v>257</v>
      </c>
      <c r="EK6" s="309"/>
      <c r="EL6" s="310"/>
      <c r="EM6" s="149"/>
      <c r="EN6" s="313" t="s">
        <v>271</v>
      </c>
      <c r="EO6" s="314"/>
      <c r="EP6" s="315"/>
      <c r="EQ6" s="314" t="s">
        <v>273</v>
      </c>
      <c r="ER6" s="314"/>
      <c r="ES6" s="316"/>
      <c r="ET6" s="149"/>
      <c r="EU6" s="311" t="s">
        <v>271</v>
      </c>
      <c r="EV6" s="309"/>
      <c r="EW6" s="312"/>
      <c r="EX6" s="309" t="s">
        <v>273</v>
      </c>
      <c r="EY6" s="309"/>
      <c r="EZ6" s="310"/>
      <c r="FA6" s="149"/>
      <c r="FB6" s="311"/>
      <c r="FC6" s="309"/>
      <c r="FD6" s="312"/>
      <c r="FE6" s="309"/>
      <c r="FF6" s="309"/>
      <c r="FG6" s="310"/>
      <c r="FH6" s="149"/>
      <c r="FI6" s="311" t="s">
        <v>270</v>
      </c>
      <c r="FJ6" s="309"/>
      <c r="FK6" s="312"/>
      <c r="FL6" s="309" t="s">
        <v>257</v>
      </c>
      <c r="FM6" s="309"/>
      <c r="FN6" s="310"/>
      <c r="FO6" s="149"/>
      <c r="FP6" s="313" t="s">
        <v>315</v>
      </c>
      <c r="FQ6" s="314"/>
      <c r="FR6" s="315"/>
      <c r="FS6" s="314" t="s">
        <v>314</v>
      </c>
      <c r="FT6" s="314"/>
      <c r="FU6" s="316"/>
      <c r="FV6" s="149"/>
      <c r="FW6" s="311" t="s">
        <v>271</v>
      </c>
      <c r="FX6" s="309"/>
      <c r="FY6" s="312"/>
      <c r="FZ6" s="309" t="s">
        <v>257</v>
      </c>
      <c r="GA6" s="309"/>
      <c r="GB6" s="310"/>
      <c r="GC6" s="149"/>
      <c r="GD6" s="311"/>
      <c r="GE6" s="309"/>
      <c r="GF6" s="312"/>
      <c r="GG6" s="309"/>
      <c r="GH6" s="309"/>
      <c r="GI6" s="310"/>
      <c r="GJ6" s="149"/>
      <c r="GK6" s="311" t="s">
        <v>267</v>
      </c>
      <c r="GL6" s="309"/>
      <c r="GM6" s="312"/>
      <c r="GN6" s="309" t="s">
        <v>260</v>
      </c>
      <c r="GO6" s="309"/>
      <c r="GP6" s="310"/>
      <c r="GQ6" s="149"/>
      <c r="GR6" s="313"/>
      <c r="GS6" s="314"/>
      <c r="GT6" s="315"/>
      <c r="GU6" s="314"/>
      <c r="GV6" s="314"/>
      <c r="GW6" s="316"/>
      <c r="GX6" s="149"/>
      <c r="GY6" s="311"/>
      <c r="GZ6" s="309"/>
      <c r="HA6" s="312"/>
      <c r="HB6" s="309"/>
      <c r="HC6" s="309"/>
      <c r="HD6" s="310"/>
      <c r="HE6" s="149"/>
      <c r="HF6" s="311"/>
      <c r="HG6" s="309"/>
      <c r="HH6" s="312"/>
      <c r="HI6" s="309"/>
      <c r="HJ6" s="309"/>
      <c r="HK6" s="310"/>
      <c r="HL6" s="149"/>
      <c r="HM6" s="311"/>
      <c r="HN6" s="309"/>
      <c r="HO6" s="312"/>
      <c r="HP6" s="309"/>
      <c r="HQ6" s="309"/>
      <c r="HR6" s="310"/>
      <c r="HS6" s="149"/>
      <c r="HT6" s="313"/>
      <c r="HU6" s="314"/>
      <c r="HV6" s="315"/>
      <c r="HW6" s="314"/>
      <c r="HX6" s="314"/>
      <c r="HY6" s="316"/>
      <c r="HZ6" s="149"/>
      <c r="IA6" s="311"/>
      <c r="IB6" s="309"/>
      <c r="IC6" s="312"/>
      <c r="ID6" s="309"/>
      <c r="IE6" s="309"/>
      <c r="IF6" s="310"/>
      <c r="IG6" s="149"/>
      <c r="IH6" s="311"/>
      <c r="II6" s="309"/>
      <c r="IJ6" s="312"/>
      <c r="IK6" s="309"/>
      <c r="IL6" s="309"/>
      <c r="IM6" s="310"/>
      <c r="IN6" s="149"/>
      <c r="IO6" s="311"/>
      <c r="IP6" s="309"/>
      <c r="IQ6" s="312"/>
      <c r="IR6" s="309"/>
      <c r="IS6" s="309"/>
      <c r="IT6" s="310"/>
      <c r="IU6" s="149"/>
      <c r="IV6" s="313"/>
      <c r="IW6" s="314"/>
      <c r="IX6" s="315"/>
      <c r="IY6" s="314"/>
      <c r="IZ6" s="314"/>
      <c r="JA6" s="316"/>
      <c r="JB6" s="149"/>
      <c r="JC6" s="311"/>
      <c r="JD6" s="309"/>
      <c r="JE6" s="312"/>
      <c r="JF6" s="309"/>
      <c r="JG6" s="309"/>
      <c r="JH6" s="310"/>
      <c r="JI6" s="149"/>
      <c r="JJ6" s="311"/>
      <c r="JK6" s="309"/>
      <c r="JL6" s="312"/>
      <c r="JM6" s="309"/>
      <c r="JN6" s="309"/>
      <c r="JO6" s="310"/>
      <c r="JP6" s="149"/>
      <c r="JQ6" s="311"/>
      <c r="JR6" s="309"/>
      <c r="JS6" s="312"/>
      <c r="JT6" s="309"/>
      <c r="JU6" s="309"/>
      <c r="JV6" s="310"/>
      <c r="JW6" s="149"/>
      <c r="JX6" s="313"/>
      <c r="JY6" s="314"/>
      <c r="JZ6" s="315"/>
      <c r="KA6" s="314"/>
      <c r="KB6" s="314"/>
      <c r="KC6" s="316"/>
      <c r="KD6" s="149"/>
      <c r="KE6" s="311"/>
      <c r="KF6" s="309"/>
      <c r="KG6" s="312"/>
      <c r="KH6" s="309"/>
      <c r="KI6" s="309"/>
      <c r="KJ6" s="310"/>
      <c r="KK6" s="149"/>
      <c r="KL6" s="311"/>
      <c r="KM6" s="309"/>
      <c r="KN6" s="312"/>
      <c r="KO6" s="309"/>
      <c r="KP6" s="309"/>
      <c r="KQ6" s="310"/>
      <c r="KR6" s="149"/>
      <c r="KS6" s="311"/>
      <c r="KT6" s="309"/>
      <c r="KU6" s="312"/>
      <c r="KV6" s="309"/>
      <c r="KW6" s="309"/>
      <c r="KX6" s="310"/>
      <c r="KY6" s="149"/>
      <c r="KZ6" s="313"/>
      <c r="LA6" s="314"/>
      <c r="LB6" s="315"/>
      <c r="LC6" s="314"/>
      <c r="LD6" s="314"/>
      <c r="LE6" s="316"/>
      <c r="LF6" s="149"/>
      <c r="LG6" s="311"/>
      <c r="LH6" s="309"/>
      <c r="LI6" s="312"/>
      <c r="LJ6" s="309"/>
      <c r="LK6" s="309"/>
      <c r="LL6" s="310"/>
      <c r="LM6" s="149"/>
      <c r="LN6" s="311"/>
      <c r="LO6" s="309"/>
      <c r="LP6" s="312"/>
      <c r="LQ6" s="309"/>
      <c r="LR6" s="309"/>
      <c r="LS6" s="310"/>
      <c r="LT6" s="149"/>
      <c r="LU6" s="311"/>
      <c r="LV6" s="309"/>
      <c r="LW6" s="312"/>
      <c r="LX6" s="309"/>
      <c r="LY6" s="309"/>
      <c r="LZ6" s="310"/>
      <c r="MA6" s="149"/>
      <c r="MB6" s="313"/>
      <c r="MC6" s="314"/>
      <c r="MD6" s="315"/>
      <c r="ME6" s="314"/>
      <c r="MF6" s="314"/>
      <c r="MG6" s="316"/>
      <c r="MH6" s="149"/>
      <c r="MI6" s="311"/>
      <c r="MJ6" s="309"/>
      <c r="MK6" s="312"/>
      <c r="ML6" s="309"/>
      <c r="MM6" s="309"/>
      <c r="MN6" s="310"/>
      <c r="MO6" s="149"/>
      <c r="MP6" s="311"/>
      <c r="MQ6" s="309"/>
      <c r="MR6" s="312"/>
      <c r="MS6" s="309"/>
      <c r="MT6" s="309"/>
      <c r="MU6" s="310"/>
      <c r="MV6" s="149"/>
      <c r="MW6" s="311"/>
      <c r="MX6" s="309"/>
      <c r="MY6" s="312"/>
      <c r="MZ6" s="309"/>
      <c r="NA6" s="309"/>
      <c r="NB6" s="310"/>
      <c r="NC6" s="149"/>
      <c r="ND6" s="313"/>
      <c r="NE6" s="314"/>
      <c r="NF6" s="315"/>
      <c r="NG6" s="314"/>
      <c r="NH6" s="314"/>
      <c r="NI6" s="316"/>
      <c r="NJ6" s="149"/>
      <c r="NK6" s="311"/>
      <c r="NL6" s="309"/>
      <c r="NM6" s="312"/>
      <c r="NN6" s="309"/>
      <c r="NO6" s="309"/>
      <c r="NP6" s="310"/>
      <c r="NQ6" s="149"/>
      <c r="NR6" s="311"/>
      <c r="NS6" s="309"/>
      <c r="NT6" s="312"/>
      <c r="NU6" s="309"/>
      <c r="NV6" s="309"/>
      <c r="NW6" s="310"/>
      <c r="NX6" s="149"/>
      <c r="NY6" s="311"/>
      <c r="NZ6" s="309"/>
      <c r="OA6" s="312"/>
      <c r="OB6" s="309"/>
      <c r="OC6" s="309"/>
      <c r="OD6" s="310"/>
      <c r="OE6" s="149"/>
      <c r="OF6" s="313"/>
      <c r="OG6" s="314"/>
      <c r="OH6" s="315"/>
      <c r="OI6" s="314"/>
      <c r="OJ6" s="314"/>
      <c r="OK6" s="316"/>
      <c r="OL6" s="149"/>
      <c r="OM6" s="311"/>
      <c r="ON6" s="309"/>
      <c r="OO6" s="312"/>
      <c r="OP6" s="309"/>
      <c r="OQ6" s="309"/>
      <c r="OR6" s="310"/>
      <c r="OS6" s="149"/>
      <c r="OT6" s="311"/>
      <c r="OU6" s="309"/>
      <c r="OV6" s="312"/>
      <c r="OW6" s="309"/>
      <c r="OX6" s="309"/>
      <c r="OY6" s="310"/>
      <c r="OZ6" s="149"/>
      <c r="PA6" s="311"/>
      <c r="PB6" s="309"/>
      <c r="PC6" s="312"/>
      <c r="PD6" s="309"/>
      <c r="PE6" s="309"/>
      <c r="PF6" s="310"/>
      <c r="PG6" s="149"/>
      <c r="PH6" s="313"/>
      <c r="PI6" s="314"/>
      <c r="PJ6" s="315"/>
      <c r="PK6" s="314"/>
      <c r="PL6" s="314"/>
      <c r="PM6" s="316"/>
      <c r="PN6" s="149"/>
      <c r="PO6" s="311"/>
      <c r="PP6" s="309"/>
      <c r="PQ6" s="312"/>
      <c r="PR6" s="309"/>
      <c r="PS6" s="309"/>
      <c r="PT6" s="310"/>
      <c r="PU6" s="149"/>
      <c r="PV6" s="311"/>
      <c r="PW6" s="309"/>
      <c r="PX6" s="312"/>
      <c r="PY6" s="309"/>
      <c r="PZ6" s="309"/>
      <c r="QA6" s="310"/>
      <c r="QB6" s="149"/>
      <c r="QC6" s="311"/>
      <c r="QD6" s="309"/>
      <c r="QE6" s="312"/>
      <c r="QF6" s="309"/>
      <c r="QG6" s="309"/>
      <c r="QH6" s="310"/>
    </row>
    <row r="7" spans="1:452" ht="12.75" customHeight="1">
      <c r="A7" s="303"/>
      <c r="B7" s="303"/>
      <c r="C7" s="303"/>
      <c r="D7" s="285" t="s">
        <v>271</v>
      </c>
      <c r="E7" s="286"/>
      <c r="F7" s="287"/>
      <c r="G7" s="286"/>
      <c r="H7" s="286"/>
      <c r="I7" s="288"/>
      <c r="J7" s="210"/>
      <c r="K7" s="285" t="s">
        <v>271</v>
      </c>
      <c r="L7" s="322"/>
      <c r="M7" s="287"/>
      <c r="N7" s="322" t="s">
        <v>273</v>
      </c>
      <c r="O7" s="322"/>
      <c r="P7" s="288"/>
      <c r="Q7" s="212"/>
      <c r="R7" s="285"/>
      <c r="S7" s="322"/>
      <c r="T7" s="287"/>
      <c r="U7" s="323"/>
      <c r="V7" s="322"/>
      <c r="W7" s="288"/>
      <c r="X7" s="212"/>
      <c r="Y7" s="285"/>
      <c r="Z7" s="322"/>
      <c r="AA7" s="287"/>
      <c r="AB7" s="322"/>
      <c r="AC7" s="322"/>
      <c r="AD7" s="288"/>
      <c r="AE7" s="212"/>
      <c r="AF7" s="325" t="s">
        <v>253</v>
      </c>
      <c r="AG7" s="326"/>
      <c r="AH7" s="327"/>
      <c r="AI7" s="326" t="s">
        <v>257</v>
      </c>
      <c r="AJ7" s="326"/>
      <c r="AK7" s="328"/>
      <c r="AL7" s="212"/>
      <c r="AM7" s="285" t="s">
        <v>274</v>
      </c>
      <c r="AN7" s="322"/>
      <c r="AO7" s="287"/>
      <c r="AP7" s="322"/>
      <c r="AQ7" s="322"/>
      <c r="AR7" s="288"/>
      <c r="AS7" s="212"/>
      <c r="AT7" s="285"/>
      <c r="AU7" s="322"/>
      <c r="AV7" s="287"/>
      <c r="AW7" s="322"/>
      <c r="AX7" s="322"/>
      <c r="AY7" s="288"/>
      <c r="AZ7" s="212"/>
      <c r="BA7" s="285" t="s">
        <v>338</v>
      </c>
      <c r="BB7" s="322"/>
      <c r="BC7" s="287"/>
      <c r="BD7" s="322"/>
      <c r="BE7" s="322"/>
      <c r="BF7" s="288"/>
      <c r="BG7" s="142"/>
      <c r="BH7" s="313"/>
      <c r="BI7" s="314"/>
      <c r="BJ7" s="315"/>
      <c r="BK7" s="314"/>
      <c r="BL7" s="314"/>
      <c r="BM7" s="316"/>
      <c r="BN7" s="142"/>
      <c r="BO7" s="311" t="s">
        <v>258</v>
      </c>
      <c r="BP7" s="309"/>
      <c r="BQ7" s="312"/>
      <c r="BR7" s="309" t="s">
        <v>255</v>
      </c>
      <c r="BS7" s="309"/>
      <c r="BT7" s="310"/>
      <c r="BU7" s="142"/>
      <c r="BV7" s="311"/>
      <c r="BW7" s="309"/>
      <c r="BX7" s="312"/>
      <c r="BY7" s="309"/>
      <c r="BZ7" s="309"/>
      <c r="CA7" s="310"/>
      <c r="CB7" s="142"/>
      <c r="CC7" s="311"/>
      <c r="CD7" s="309"/>
      <c r="CE7" s="312"/>
      <c r="CF7" s="309" t="s">
        <v>275</v>
      </c>
      <c r="CG7" s="309"/>
      <c r="CH7" s="310"/>
      <c r="CI7" s="142"/>
      <c r="CJ7" s="313" t="s">
        <v>271</v>
      </c>
      <c r="CK7" s="314"/>
      <c r="CL7" s="315"/>
      <c r="CM7" s="314"/>
      <c r="CN7" s="314"/>
      <c r="CO7" s="316"/>
      <c r="CP7" s="142"/>
      <c r="CQ7" s="311" t="s">
        <v>273</v>
      </c>
      <c r="CR7" s="309"/>
      <c r="CS7" s="312"/>
      <c r="CT7" s="309" t="s">
        <v>275</v>
      </c>
      <c r="CU7" s="309"/>
      <c r="CV7" s="310"/>
      <c r="CW7" s="142"/>
      <c r="CX7" s="311" t="s">
        <v>273</v>
      </c>
      <c r="CY7" s="309"/>
      <c r="CZ7" s="312"/>
      <c r="DA7" s="309" t="s">
        <v>254</v>
      </c>
      <c r="DB7" s="309"/>
      <c r="DC7" s="310"/>
      <c r="DD7" s="142"/>
      <c r="DE7" s="311"/>
      <c r="DF7" s="309"/>
      <c r="DG7" s="312"/>
      <c r="DH7" s="309"/>
      <c r="DI7" s="309"/>
      <c r="DJ7" s="310"/>
      <c r="DK7" s="142"/>
      <c r="DL7" s="313"/>
      <c r="DM7" s="314"/>
      <c r="DN7" s="315"/>
      <c r="DO7" s="314"/>
      <c r="DP7" s="314"/>
      <c r="DQ7" s="316"/>
      <c r="DR7" s="142"/>
      <c r="DS7" s="311"/>
      <c r="DT7" s="309"/>
      <c r="DU7" s="312"/>
      <c r="DV7" s="309"/>
      <c r="DW7" s="309"/>
      <c r="DX7" s="310"/>
      <c r="DY7" s="142"/>
      <c r="DZ7" s="311" t="s">
        <v>273</v>
      </c>
      <c r="EA7" s="309"/>
      <c r="EB7" s="312"/>
      <c r="EC7" s="309" t="s">
        <v>257</v>
      </c>
      <c r="ED7" s="309"/>
      <c r="EE7" s="310"/>
      <c r="EF7" s="142"/>
      <c r="EG7" s="311"/>
      <c r="EH7" s="309"/>
      <c r="EI7" s="312"/>
      <c r="EJ7" s="309"/>
      <c r="EK7" s="309"/>
      <c r="EL7" s="310"/>
      <c r="EM7" s="142"/>
      <c r="EN7" s="313" t="s">
        <v>273</v>
      </c>
      <c r="EO7" s="314"/>
      <c r="EP7" s="315"/>
      <c r="EQ7" s="314" t="s">
        <v>253</v>
      </c>
      <c r="ER7" s="314"/>
      <c r="ES7" s="316"/>
      <c r="ET7" s="142"/>
      <c r="EU7" s="311" t="s">
        <v>368</v>
      </c>
      <c r="EV7" s="309"/>
      <c r="EW7" s="312"/>
      <c r="EX7" s="309"/>
      <c r="EY7" s="309"/>
      <c r="EZ7" s="310"/>
      <c r="FA7" s="142"/>
      <c r="FB7" s="311"/>
      <c r="FC7" s="309"/>
      <c r="FD7" s="312"/>
      <c r="FE7" s="309"/>
      <c r="FF7" s="309"/>
      <c r="FG7" s="310"/>
      <c r="FH7" s="142"/>
      <c r="FI7" s="311" t="s">
        <v>273</v>
      </c>
      <c r="FJ7" s="309"/>
      <c r="FK7" s="312"/>
      <c r="FL7" s="309" t="s">
        <v>269</v>
      </c>
      <c r="FM7" s="309"/>
      <c r="FN7" s="310"/>
      <c r="FO7" s="142"/>
      <c r="FP7" s="313" t="s">
        <v>274</v>
      </c>
      <c r="FQ7" s="314"/>
      <c r="FR7" s="315"/>
      <c r="FS7" s="314" t="s">
        <v>294</v>
      </c>
      <c r="FT7" s="314"/>
      <c r="FU7" s="316"/>
      <c r="FV7" s="142"/>
      <c r="FW7" s="311" t="s">
        <v>253</v>
      </c>
      <c r="FX7" s="309"/>
      <c r="FY7" s="312"/>
      <c r="FZ7" s="309" t="s">
        <v>271</v>
      </c>
      <c r="GA7" s="309"/>
      <c r="GB7" s="310"/>
      <c r="GC7" s="142"/>
      <c r="GD7" s="311"/>
      <c r="GE7" s="309"/>
      <c r="GF7" s="312"/>
      <c r="GG7" s="309"/>
      <c r="GH7" s="309"/>
      <c r="GI7" s="310"/>
      <c r="GJ7" s="142"/>
      <c r="GK7" s="311"/>
      <c r="GL7" s="309"/>
      <c r="GM7" s="312"/>
      <c r="GN7" s="309"/>
      <c r="GO7" s="309"/>
      <c r="GP7" s="310"/>
      <c r="GQ7" s="142"/>
      <c r="GR7" s="313"/>
      <c r="GS7" s="314"/>
      <c r="GT7" s="315"/>
      <c r="GU7" s="314"/>
      <c r="GV7" s="314"/>
      <c r="GW7" s="316"/>
      <c r="GX7" s="142"/>
      <c r="GY7" s="311"/>
      <c r="GZ7" s="309"/>
      <c r="HA7" s="312"/>
      <c r="HB7" s="309"/>
      <c r="HC7" s="309"/>
      <c r="HD7" s="310"/>
      <c r="HE7" s="142"/>
      <c r="HF7" s="311"/>
      <c r="HG7" s="309"/>
      <c r="HH7" s="312"/>
      <c r="HI7" s="309"/>
      <c r="HJ7" s="309"/>
      <c r="HK7" s="310"/>
      <c r="HL7" s="142"/>
      <c r="HM7" s="311"/>
      <c r="HN7" s="309"/>
      <c r="HO7" s="312"/>
      <c r="HP7" s="309"/>
      <c r="HQ7" s="309"/>
      <c r="HR7" s="310"/>
      <c r="HS7" s="142"/>
      <c r="HT7" s="313"/>
      <c r="HU7" s="314"/>
      <c r="HV7" s="315"/>
      <c r="HW7" s="314"/>
      <c r="HX7" s="314"/>
      <c r="HY7" s="316"/>
      <c r="HZ7" s="142"/>
      <c r="IA7" s="311"/>
      <c r="IB7" s="309"/>
      <c r="IC7" s="312"/>
      <c r="ID7" s="309"/>
      <c r="IE7" s="309"/>
      <c r="IF7" s="310"/>
      <c r="IG7" s="142"/>
      <c r="IH7" s="311"/>
      <c r="II7" s="309"/>
      <c r="IJ7" s="312"/>
      <c r="IK7" s="309"/>
      <c r="IL7" s="309"/>
      <c r="IM7" s="310"/>
      <c r="IN7" s="142"/>
      <c r="IO7" s="311"/>
      <c r="IP7" s="309"/>
      <c r="IQ7" s="312"/>
      <c r="IR7" s="309"/>
      <c r="IS7" s="309"/>
      <c r="IT7" s="310"/>
      <c r="IU7" s="142"/>
      <c r="IV7" s="313"/>
      <c r="IW7" s="314"/>
      <c r="IX7" s="315"/>
      <c r="IY7" s="314"/>
      <c r="IZ7" s="314"/>
      <c r="JA7" s="316"/>
      <c r="JB7" s="142"/>
      <c r="JC7" s="311"/>
      <c r="JD7" s="309"/>
      <c r="JE7" s="312"/>
      <c r="JF7" s="309"/>
      <c r="JG7" s="309"/>
      <c r="JH7" s="310"/>
      <c r="JI7" s="142"/>
      <c r="JJ7" s="311"/>
      <c r="JK7" s="309"/>
      <c r="JL7" s="312"/>
      <c r="JM7" s="309"/>
      <c r="JN7" s="309"/>
      <c r="JO7" s="310"/>
      <c r="JP7" s="142"/>
      <c r="JQ7" s="311"/>
      <c r="JR7" s="309"/>
      <c r="JS7" s="312"/>
      <c r="JT7" s="309"/>
      <c r="JU7" s="309"/>
      <c r="JV7" s="310"/>
      <c r="JW7" s="142"/>
      <c r="JX7" s="313"/>
      <c r="JY7" s="314"/>
      <c r="JZ7" s="315"/>
      <c r="KA7" s="314"/>
      <c r="KB7" s="314"/>
      <c r="KC7" s="316"/>
      <c r="KD7" s="142"/>
      <c r="KE7" s="311"/>
      <c r="KF7" s="309"/>
      <c r="KG7" s="312"/>
      <c r="KH7" s="309"/>
      <c r="KI7" s="309"/>
      <c r="KJ7" s="310"/>
      <c r="KK7" s="142"/>
      <c r="KL7" s="311"/>
      <c r="KM7" s="309"/>
      <c r="KN7" s="312"/>
      <c r="KO7" s="309"/>
      <c r="KP7" s="309"/>
      <c r="KQ7" s="310"/>
      <c r="KR7" s="142"/>
      <c r="KS7" s="311"/>
      <c r="KT7" s="309"/>
      <c r="KU7" s="312"/>
      <c r="KV7" s="309"/>
      <c r="KW7" s="309"/>
      <c r="KX7" s="310"/>
      <c r="KY7" s="142"/>
      <c r="KZ7" s="313"/>
      <c r="LA7" s="314"/>
      <c r="LB7" s="315"/>
      <c r="LC7" s="314"/>
      <c r="LD7" s="314"/>
      <c r="LE7" s="316"/>
      <c r="LF7" s="142"/>
      <c r="LG7" s="311"/>
      <c r="LH7" s="309"/>
      <c r="LI7" s="312"/>
      <c r="LJ7" s="309"/>
      <c r="LK7" s="309"/>
      <c r="LL7" s="310"/>
      <c r="LM7" s="142"/>
      <c r="LN7" s="311"/>
      <c r="LO7" s="309"/>
      <c r="LP7" s="312"/>
      <c r="LQ7" s="309"/>
      <c r="LR7" s="309"/>
      <c r="LS7" s="310"/>
      <c r="LT7" s="142"/>
      <c r="LU7" s="311"/>
      <c r="LV7" s="309"/>
      <c r="LW7" s="312"/>
      <c r="LX7" s="309"/>
      <c r="LY7" s="309"/>
      <c r="LZ7" s="310"/>
      <c r="MA7" s="142"/>
      <c r="MB7" s="313"/>
      <c r="MC7" s="314"/>
      <c r="MD7" s="315"/>
      <c r="ME7" s="314"/>
      <c r="MF7" s="314"/>
      <c r="MG7" s="316"/>
      <c r="MH7" s="142"/>
      <c r="MI7" s="311"/>
      <c r="MJ7" s="309"/>
      <c r="MK7" s="312"/>
      <c r="ML7" s="309"/>
      <c r="MM7" s="309"/>
      <c r="MN7" s="310"/>
      <c r="MO7" s="142"/>
      <c r="MP7" s="311"/>
      <c r="MQ7" s="309"/>
      <c r="MR7" s="312"/>
      <c r="MS7" s="309"/>
      <c r="MT7" s="309"/>
      <c r="MU7" s="310"/>
      <c r="MV7" s="142"/>
      <c r="MW7" s="311"/>
      <c r="MX7" s="309"/>
      <c r="MY7" s="312"/>
      <c r="MZ7" s="309"/>
      <c r="NA7" s="309"/>
      <c r="NB7" s="310"/>
      <c r="NC7" s="142"/>
      <c r="ND7" s="313"/>
      <c r="NE7" s="314"/>
      <c r="NF7" s="315"/>
      <c r="NG7" s="314"/>
      <c r="NH7" s="314"/>
      <c r="NI7" s="316"/>
      <c r="NJ7" s="142"/>
      <c r="NK7" s="311"/>
      <c r="NL7" s="309"/>
      <c r="NM7" s="312"/>
      <c r="NN7" s="309"/>
      <c r="NO7" s="309"/>
      <c r="NP7" s="310"/>
      <c r="NQ7" s="142"/>
      <c r="NR7" s="311"/>
      <c r="NS7" s="309"/>
      <c r="NT7" s="312"/>
      <c r="NU7" s="309"/>
      <c r="NV7" s="309"/>
      <c r="NW7" s="310"/>
      <c r="NX7" s="142"/>
      <c r="NY7" s="311"/>
      <c r="NZ7" s="309"/>
      <c r="OA7" s="312"/>
      <c r="OB7" s="309"/>
      <c r="OC7" s="309"/>
      <c r="OD7" s="310"/>
      <c r="OE7" s="142"/>
      <c r="OF7" s="313"/>
      <c r="OG7" s="314"/>
      <c r="OH7" s="315"/>
      <c r="OI7" s="314"/>
      <c r="OJ7" s="314"/>
      <c r="OK7" s="316"/>
      <c r="OL7" s="142"/>
      <c r="OM7" s="311"/>
      <c r="ON7" s="309"/>
      <c r="OO7" s="312"/>
      <c r="OP7" s="309"/>
      <c r="OQ7" s="309"/>
      <c r="OR7" s="310"/>
      <c r="OS7" s="142"/>
      <c r="OT7" s="311"/>
      <c r="OU7" s="309"/>
      <c r="OV7" s="312"/>
      <c r="OW7" s="309"/>
      <c r="OX7" s="309"/>
      <c r="OY7" s="310"/>
      <c r="OZ7" s="142"/>
      <c r="PA7" s="311"/>
      <c r="PB7" s="309"/>
      <c r="PC7" s="312"/>
      <c r="PD7" s="309"/>
      <c r="PE7" s="309"/>
      <c r="PF7" s="310"/>
      <c r="PG7" s="142"/>
      <c r="PH7" s="313"/>
      <c r="PI7" s="314"/>
      <c r="PJ7" s="315"/>
      <c r="PK7" s="314"/>
      <c r="PL7" s="314"/>
      <c r="PM7" s="316"/>
      <c r="PN7" s="142"/>
      <c r="PO7" s="311"/>
      <c r="PP7" s="309"/>
      <c r="PQ7" s="312"/>
      <c r="PR7" s="309"/>
      <c r="PS7" s="309"/>
      <c r="PT7" s="310"/>
      <c r="PU7" s="142"/>
      <c r="PV7" s="311"/>
      <c r="PW7" s="309"/>
      <c r="PX7" s="312"/>
      <c r="PY7" s="309"/>
      <c r="PZ7" s="309"/>
      <c r="QA7" s="310"/>
      <c r="QB7" s="142"/>
      <c r="QC7" s="311"/>
      <c r="QD7" s="309"/>
      <c r="QE7" s="312"/>
      <c r="QF7" s="309"/>
      <c r="QG7" s="309"/>
      <c r="QH7" s="310"/>
    </row>
    <row r="8" spans="1:452" ht="12.75" customHeight="1">
      <c r="A8" s="303"/>
      <c r="B8" s="303"/>
      <c r="C8" s="303"/>
      <c r="D8" s="285" t="s">
        <v>273</v>
      </c>
      <c r="E8" s="286"/>
      <c r="F8" s="287"/>
      <c r="G8" s="286" t="s">
        <v>257</v>
      </c>
      <c r="H8" s="286"/>
      <c r="I8" s="288"/>
      <c r="J8" s="210"/>
      <c r="K8" s="285"/>
      <c r="L8" s="322"/>
      <c r="M8" s="287"/>
      <c r="N8" s="322"/>
      <c r="O8" s="322"/>
      <c r="P8" s="288"/>
      <c r="Q8" s="212"/>
      <c r="R8" s="285"/>
      <c r="S8" s="322"/>
      <c r="T8" s="287"/>
      <c r="U8" s="323"/>
      <c r="V8" s="322"/>
      <c r="W8" s="288"/>
      <c r="X8" s="212"/>
      <c r="Y8" s="285"/>
      <c r="Z8" s="322"/>
      <c r="AA8" s="287"/>
      <c r="AB8" s="322"/>
      <c r="AC8" s="322"/>
      <c r="AD8" s="288"/>
      <c r="AE8" s="212"/>
      <c r="AF8" s="325" t="s">
        <v>274</v>
      </c>
      <c r="AG8" s="326"/>
      <c r="AH8" s="327"/>
      <c r="AI8" s="326" t="s">
        <v>255</v>
      </c>
      <c r="AJ8" s="326"/>
      <c r="AK8" s="328"/>
      <c r="AL8" s="212"/>
      <c r="AM8" s="285"/>
      <c r="AN8" s="322"/>
      <c r="AO8" s="287"/>
      <c r="AP8" s="322"/>
      <c r="AQ8" s="322"/>
      <c r="AR8" s="288"/>
      <c r="AS8" s="212"/>
      <c r="AT8" s="285"/>
      <c r="AU8" s="322"/>
      <c r="AV8" s="287"/>
      <c r="AW8" s="322"/>
      <c r="AX8" s="322"/>
      <c r="AY8" s="288"/>
      <c r="AZ8" s="212"/>
      <c r="BA8" s="285"/>
      <c r="BB8" s="322"/>
      <c r="BC8" s="287"/>
      <c r="BD8" s="322"/>
      <c r="BE8" s="322"/>
      <c r="BF8" s="288"/>
      <c r="BG8" s="142"/>
      <c r="BH8" s="313"/>
      <c r="BI8" s="314"/>
      <c r="BJ8" s="315"/>
      <c r="BK8" s="314"/>
      <c r="BL8" s="314"/>
      <c r="BM8" s="316"/>
      <c r="BN8" s="142"/>
      <c r="BO8" s="311" t="s">
        <v>343</v>
      </c>
      <c r="BP8" s="309"/>
      <c r="BQ8" s="312"/>
      <c r="BR8" s="309"/>
      <c r="BS8" s="309"/>
      <c r="BT8" s="310"/>
      <c r="BU8" s="142"/>
      <c r="BV8" s="311"/>
      <c r="BW8" s="309"/>
      <c r="BX8" s="312"/>
      <c r="BY8" s="309"/>
      <c r="BZ8" s="309"/>
      <c r="CA8" s="310"/>
      <c r="CB8" s="142"/>
      <c r="CC8" s="311"/>
      <c r="CD8" s="309"/>
      <c r="CE8" s="312"/>
      <c r="CF8" s="309"/>
      <c r="CG8" s="309"/>
      <c r="CH8" s="310"/>
      <c r="CI8" s="142"/>
      <c r="CJ8" s="313"/>
      <c r="CK8" s="314"/>
      <c r="CL8" s="315"/>
      <c r="CM8" s="314"/>
      <c r="CN8" s="314"/>
      <c r="CO8" s="316"/>
      <c r="CP8" s="142"/>
      <c r="CQ8" s="311" t="s">
        <v>346</v>
      </c>
      <c r="CR8" s="309"/>
      <c r="CS8" s="312"/>
      <c r="CT8" s="309" t="s">
        <v>347</v>
      </c>
      <c r="CU8" s="309"/>
      <c r="CV8" s="310"/>
      <c r="CW8" s="142"/>
      <c r="CX8" s="311" t="s">
        <v>271</v>
      </c>
      <c r="CY8" s="309"/>
      <c r="CZ8" s="312"/>
      <c r="DA8" s="309" t="s">
        <v>270</v>
      </c>
      <c r="DB8" s="309"/>
      <c r="DC8" s="310"/>
      <c r="DD8" s="142"/>
      <c r="DE8" s="311"/>
      <c r="DF8" s="309"/>
      <c r="DG8" s="312"/>
      <c r="DH8" s="309"/>
      <c r="DI8" s="309"/>
      <c r="DJ8" s="310"/>
      <c r="DK8" s="142"/>
      <c r="DL8" s="313"/>
      <c r="DM8" s="314"/>
      <c r="DN8" s="315"/>
      <c r="DO8" s="314"/>
      <c r="DP8" s="314"/>
      <c r="DQ8" s="316"/>
      <c r="DR8" s="142"/>
      <c r="DS8" s="311"/>
      <c r="DT8" s="309"/>
      <c r="DU8" s="312"/>
      <c r="DV8" s="309"/>
      <c r="DW8" s="309"/>
      <c r="DX8" s="310"/>
      <c r="DY8" s="142"/>
      <c r="DZ8" s="311" t="s">
        <v>269</v>
      </c>
      <c r="EA8" s="309"/>
      <c r="EB8" s="312"/>
      <c r="EC8" s="309" t="s">
        <v>271</v>
      </c>
      <c r="ED8" s="309"/>
      <c r="EE8" s="310"/>
      <c r="EF8" s="142"/>
      <c r="EG8" s="311"/>
      <c r="EH8" s="309"/>
      <c r="EI8" s="312"/>
      <c r="EJ8" s="309"/>
      <c r="EK8" s="309"/>
      <c r="EL8" s="310"/>
      <c r="EM8" s="142"/>
      <c r="EN8" s="313"/>
      <c r="EO8" s="314"/>
      <c r="EP8" s="315"/>
      <c r="EQ8" s="314"/>
      <c r="ER8" s="314"/>
      <c r="ES8" s="316"/>
      <c r="ET8" s="142"/>
      <c r="EU8" s="311"/>
      <c r="EV8" s="309"/>
      <c r="EW8" s="312"/>
      <c r="EX8" s="309"/>
      <c r="EY8" s="309"/>
      <c r="EZ8" s="310"/>
      <c r="FA8" s="142"/>
      <c r="FB8" s="311"/>
      <c r="FC8" s="309"/>
      <c r="FD8" s="312"/>
      <c r="FE8" s="309"/>
      <c r="FF8" s="309"/>
      <c r="FG8" s="310"/>
      <c r="FH8" s="142"/>
      <c r="FI8" s="311"/>
      <c r="FJ8" s="309"/>
      <c r="FK8" s="312"/>
      <c r="FL8" s="309"/>
      <c r="FM8" s="309"/>
      <c r="FN8" s="310"/>
      <c r="FO8" s="142"/>
      <c r="FP8" s="313" t="s">
        <v>271</v>
      </c>
      <c r="FQ8" s="314"/>
      <c r="FR8" s="315"/>
      <c r="FS8" s="314" t="s">
        <v>273</v>
      </c>
      <c r="FT8" s="314"/>
      <c r="FU8" s="316"/>
      <c r="FV8" s="142"/>
      <c r="FW8" s="311" t="s">
        <v>370</v>
      </c>
      <c r="FX8" s="309"/>
      <c r="FY8" s="312"/>
      <c r="FZ8" s="309"/>
      <c r="GA8" s="309"/>
      <c r="GB8" s="310"/>
      <c r="GC8" s="142"/>
      <c r="GD8" s="311"/>
      <c r="GE8" s="309"/>
      <c r="GF8" s="312"/>
      <c r="GG8" s="309"/>
      <c r="GH8" s="309"/>
      <c r="GI8" s="310"/>
      <c r="GJ8" s="142"/>
      <c r="GK8" s="311"/>
      <c r="GL8" s="309"/>
      <c r="GM8" s="312"/>
      <c r="GN8" s="309"/>
      <c r="GO8" s="309"/>
      <c r="GP8" s="310"/>
      <c r="GQ8" s="142"/>
      <c r="GR8" s="313"/>
      <c r="GS8" s="314"/>
      <c r="GT8" s="315"/>
      <c r="GU8" s="314"/>
      <c r="GV8" s="314"/>
      <c r="GW8" s="316"/>
      <c r="GX8" s="142"/>
      <c r="GY8" s="311"/>
      <c r="GZ8" s="309"/>
      <c r="HA8" s="312"/>
      <c r="HB8" s="309"/>
      <c r="HC8" s="309"/>
      <c r="HD8" s="310"/>
      <c r="HE8" s="142"/>
      <c r="HF8" s="311"/>
      <c r="HG8" s="309"/>
      <c r="HH8" s="312"/>
      <c r="HI8" s="309"/>
      <c r="HJ8" s="309"/>
      <c r="HK8" s="310"/>
      <c r="HL8" s="142"/>
      <c r="HM8" s="311"/>
      <c r="HN8" s="309"/>
      <c r="HO8" s="312"/>
      <c r="HP8" s="309"/>
      <c r="HQ8" s="309"/>
      <c r="HR8" s="310"/>
      <c r="HS8" s="142"/>
      <c r="HT8" s="313"/>
      <c r="HU8" s="314"/>
      <c r="HV8" s="315"/>
      <c r="HW8" s="314"/>
      <c r="HX8" s="314"/>
      <c r="HY8" s="316"/>
      <c r="HZ8" s="142"/>
      <c r="IA8" s="311"/>
      <c r="IB8" s="309"/>
      <c r="IC8" s="312"/>
      <c r="ID8" s="309"/>
      <c r="IE8" s="309"/>
      <c r="IF8" s="310"/>
      <c r="IG8" s="142"/>
      <c r="IH8" s="311"/>
      <c r="II8" s="309"/>
      <c r="IJ8" s="312"/>
      <c r="IK8" s="309"/>
      <c r="IL8" s="309"/>
      <c r="IM8" s="310"/>
      <c r="IN8" s="142"/>
      <c r="IO8" s="311"/>
      <c r="IP8" s="309"/>
      <c r="IQ8" s="312"/>
      <c r="IR8" s="309"/>
      <c r="IS8" s="309"/>
      <c r="IT8" s="310"/>
      <c r="IU8" s="142"/>
      <c r="IV8" s="313"/>
      <c r="IW8" s="314"/>
      <c r="IX8" s="315"/>
      <c r="IY8" s="314"/>
      <c r="IZ8" s="314"/>
      <c r="JA8" s="316"/>
      <c r="JB8" s="142"/>
      <c r="JC8" s="311"/>
      <c r="JD8" s="309"/>
      <c r="JE8" s="312"/>
      <c r="JF8" s="309"/>
      <c r="JG8" s="309"/>
      <c r="JH8" s="310"/>
      <c r="JI8" s="142"/>
      <c r="JJ8" s="311"/>
      <c r="JK8" s="309"/>
      <c r="JL8" s="312"/>
      <c r="JM8" s="309"/>
      <c r="JN8" s="309"/>
      <c r="JO8" s="310"/>
      <c r="JP8" s="142"/>
      <c r="JQ8" s="311"/>
      <c r="JR8" s="309"/>
      <c r="JS8" s="312"/>
      <c r="JT8" s="309"/>
      <c r="JU8" s="309"/>
      <c r="JV8" s="310"/>
      <c r="JW8" s="142"/>
      <c r="JX8" s="313"/>
      <c r="JY8" s="314"/>
      <c r="JZ8" s="315"/>
      <c r="KA8" s="314"/>
      <c r="KB8" s="314"/>
      <c r="KC8" s="316"/>
      <c r="KD8" s="142"/>
      <c r="KE8" s="311"/>
      <c r="KF8" s="309"/>
      <c r="KG8" s="312"/>
      <c r="KH8" s="309"/>
      <c r="KI8" s="309"/>
      <c r="KJ8" s="310"/>
      <c r="KK8" s="142"/>
      <c r="KL8" s="311"/>
      <c r="KM8" s="309"/>
      <c r="KN8" s="312"/>
      <c r="KO8" s="309"/>
      <c r="KP8" s="309"/>
      <c r="KQ8" s="310"/>
      <c r="KR8" s="142"/>
      <c r="KS8" s="311"/>
      <c r="KT8" s="309"/>
      <c r="KU8" s="312"/>
      <c r="KV8" s="309"/>
      <c r="KW8" s="309"/>
      <c r="KX8" s="310"/>
      <c r="KY8" s="142"/>
      <c r="KZ8" s="313"/>
      <c r="LA8" s="314"/>
      <c r="LB8" s="315"/>
      <c r="LC8" s="314"/>
      <c r="LD8" s="314"/>
      <c r="LE8" s="316"/>
      <c r="LF8" s="142"/>
      <c r="LG8" s="311"/>
      <c r="LH8" s="309"/>
      <c r="LI8" s="312"/>
      <c r="LJ8" s="309"/>
      <c r="LK8" s="309"/>
      <c r="LL8" s="310"/>
      <c r="LM8" s="142"/>
      <c r="LN8" s="311"/>
      <c r="LO8" s="309"/>
      <c r="LP8" s="312"/>
      <c r="LQ8" s="309"/>
      <c r="LR8" s="309"/>
      <c r="LS8" s="310"/>
      <c r="LT8" s="142"/>
      <c r="LU8" s="311"/>
      <c r="LV8" s="309"/>
      <c r="LW8" s="312"/>
      <c r="LX8" s="309"/>
      <c r="LY8" s="309"/>
      <c r="LZ8" s="310"/>
      <c r="MA8" s="142"/>
      <c r="MB8" s="313"/>
      <c r="MC8" s="314"/>
      <c r="MD8" s="315"/>
      <c r="ME8" s="314"/>
      <c r="MF8" s="314"/>
      <c r="MG8" s="316"/>
      <c r="MH8" s="142"/>
      <c r="MI8" s="311"/>
      <c r="MJ8" s="309"/>
      <c r="MK8" s="312"/>
      <c r="ML8" s="309"/>
      <c r="MM8" s="309"/>
      <c r="MN8" s="310"/>
      <c r="MO8" s="142"/>
      <c r="MP8" s="311"/>
      <c r="MQ8" s="309"/>
      <c r="MR8" s="312"/>
      <c r="MS8" s="309"/>
      <c r="MT8" s="309"/>
      <c r="MU8" s="310"/>
      <c r="MV8" s="142"/>
      <c r="MW8" s="311"/>
      <c r="MX8" s="309"/>
      <c r="MY8" s="312"/>
      <c r="MZ8" s="309"/>
      <c r="NA8" s="309"/>
      <c r="NB8" s="310"/>
      <c r="NC8" s="142"/>
      <c r="ND8" s="313"/>
      <c r="NE8" s="314"/>
      <c r="NF8" s="315"/>
      <c r="NG8" s="314"/>
      <c r="NH8" s="314"/>
      <c r="NI8" s="316"/>
      <c r="NJ8" s="142"/>
      <c r="NK8" s="311"/>
      <c r="NL8" s="309"/>
      <c r="NM8" s="312"/>
      <c r="NN8" s="309"/>
      <c r="NO8" s="309"/>
      <c r="NP8" s="310"/>
      <c r="NQ8" s="142"/>
      <c r="NR8" s="311"/>
      <c r="NS8" s="309"/>
      <c r="NT8" s="312"/>
      <c r="NU8" s="309"/>
      <c r="NV8" s="309"/>
      <c r="NW8" s="310"/>
      <c r="NX8" s="142"/>
      <c r="NY8" s="311"/>
      <c r="NZ8" s="309"/>
      <c r="OA8" s="312"/>
      <c r="OB8" s="309"/>
      <c r="OC8" s="309"/>
      <c r="OD8" s="310"/>
      <c r="OE8" s="142"/>
      <c r="OF8" s="313"/>
      <c r="OG8" s="314"/>
      <c r="OH8" s="315"/>
      <c r="OI8" s="314"/>
      <c r="OJ8" s="314"/>
      <c r="OK8" s="316"/>
      <c r="OL8" s="142"/>
      <c r="OM8" s="311"/>
      <c r="ON8" s="309"/>
      <c r="OO8" s="312"/>
      <c r="OP8" s="309"/>
      <c r="OQ8" s="309"/>
      <c r="OR8" s="310"/>
      <c r="OS8" s="142"/>
      <c r="OT8" s="311"/>
      <c r="OU8" s="309"/>
      <c r="OV8" s="312"/>
      <c r="OW8" s="309"/>
      <c r="OX8" s="309"/>
      <c r="OY8" s="310"/>
      <c r="OZ8" s="142"/>
      <c r="PA8" s="311"/>
      <c r="PB8" s="309"/>
      <c r="PC8" s="312"/>
      <c r="PD8" s="309"/>
      <c r="PE8" s="309"/>
      <c r="PF8" s="310"/>
      <c r="PG8" s="142"/>
      <c r="PH8" s="313"/>
      <c r="PI8" s="314"/>
      <c r="PJ8" s="315"/>
      <c r="PK8" s="314"/>
      <c r="PL8" s="314"/>
      <c r="PM8" s="316"/>
      <c r="PN8" s="142"/>
      <c r="PO8" s="311"/>
      <c r="PP8" s="309"/>
      <c r="PQ8" s="312"/>
      <c r="PR8" s="309"/>
      <c r="PS8" s="309"/>
      <c r="PT8" s="310"/>
      <c r="PU8" s="142"/>
      <c r="PV8" s="311"/>
      <c r="PW8" s="309"/>
      <c r="PX8" s="312"/>
      <c r="PY8" s="309"/>
      <c r="PZ8" s="309"/>
      <c r="QA8" s="310"/>
      <c r="QB8" s="142"/>
      <c r="QC8" s="311"/>
      <c r="QD8" s="309"/>
      <c r="QE8" s="312"/>
      <c r="QF8" s="309"/>
      <c r="QG8" s="309"/>
      <c r="QH8" s="310"/>
    </row>
    <row r="9" spans="1:452" ht="12.75" customHeight="1" thickBot="1">
      <c r="A9" s="303"/>
      <c r="B9" s="303"/>
      <c r="C9" s="303"/>
      <c r="D9" s="289"/>
      <c r="E9" s="290"/>
      <c r="F9" s="291"/>
      <c r="G9" s="292"/>
      <c r="H9" s="290"/>
      <c r="I9" s="293"/>
      <c r="J9" s="210"/>
      <c r="K9" s="289"/>
      <c r="L9" s="290"/>
      <c r="M9" s="291"/>
      <c r="N9" s="292"/>
      <c r="O9" s="290"/>
      <c r="P9" s="293"/>
      <c r="Q9" s="211"/>
      <c r="R9" s="285"/>
      <c r="S9" s="322"/>
      <c r="T9" s="287"/>
      <c r="U9" s="323"/>
      <c r="V9" s="322"/>
      <c r="W9" s="288"/>
      <c r="X9" s="211"/>
      <c r="Y9" s="289"/>
      <c r="Z9" s="290"/>
      <c r="AA9" s="291"/>
      <c r="AB9" s="292"/>
      <c r="AC9" s="290"/>
      <c r="AD9" s="293"/>
      <c r="AE9" s="211"/>
      <c r="AF9" s="289" t="s">
        <v>270</v>
      </c>
      <c r="AG9" s="290"/>
      <c r="AH9" s="291"/>
      <c r="AI9" s="292"/>
      <c r="AJ9" s="290"/>
      <c r="AK9" s="293"/>
      <c r="AL9" s="211"/>
      <c r="AM9" s="289"/>
      <c r="AN9" s="290"/>
      <c r="AO9" s="291"/>
      <c r="AP9" s="292"/>
      <c r="AQ9" s="290"/>
      <c r="AR9" s="293"/>
      <c r="AS9" s="211"/>
      <c r="AT9" s="289"/>
      <c r="AU9" s="290"/>
      <c r="AV9" s="291"/>
      <c r="AW9" s="292"/>
      <c r="AX9" s="290"/>
      <c r="AY9" s="293"/>
      <c r="AZ9" s="211"/>
      <c r="BA9" s="289"/>
      <c r="BB9" s="290"/>
      <c r="BC9" s="291"/>
      <c r="BD9" s="292"/>
      <c r="BE9" s="290"/>
      <c r="BF9" s="293"/>
      <c r="BG9" s="149"/>
      <c r="BH9" s="317"/>
      <c r="BI9" s="318"/>
      <c r="BJ9" s="319"/>
      <c r="BK9" s="320"/>
      <c r="BL9" s="318"/>
      <c r="BM9" s="321"/>
      <c r="BN9" s="149"/>
      <c r="BO9" s="317"/>
      <c r="BP9" s="318"/>
      <c r="BQ9" s="319"/>
      <c r="BR9" s="320"/>
      <c r="BS9" s="318"/>
      <c r="BT9" s="321"/>
      <c r="BU9" s="149"/>
      <c r="BV9" s="317"/>
      <c r="BW9" s="318"/>
      <c r="BX9" s="319"/>
      <c r="BY9" s="320"/>
      <c r="BZ9" s="318"/>
      <c r="CA9" s="321"/>
      <c r="CB9" s="149"/>
      <c r="CC9" s="317"/>
      <c r="CD9" s="318"/>
      <c r="CE9" s="319"/>
      <c r="CF9" s="320"/>
      <c r="CG9" s="318"/>
      <c r="CH9" s="321"/>
      <c r="CI9" s="149"/>
      <c r="CJ9" s="317"/>
      <c r="CK9" s="318"/>
      <c r="CL9" s="319"/>
      <c r="CM9" s="320"/>
      <c r="CN9" s="318"/>
      <c r="CO9" s="321"/>
      <c r="CP9" s="149"/>
      <c r="CQ9" s="317" t="s">
        <v>270</v>
      </c>
      <c r="CR9" s="318"/>
      <c r="CS9" s="319"/>
      <c r="CT9" s="320" t="s">
        <v>272</v>
      </c>
      <c r="CU9" s="318"/>
      <c r="CV9" s="321"/>
      <c r="CW9" s="149"/>
      <c r="CX9" s="317" t="s">
        <v>269</v>
      </c>
      <c r="CY9" s="318"/>
      <c r="CZ9" s="319"/>
      <c r="DA9" s="320" t="s">
        <v>272</v>
      </c>
      <c r="DB9" s="318"/>
      <c r="DC9" s="321"/>
      <c r="DD9" s="149"/>
      <c r="DE9" s="317"/>
      <c r="DF9" s="318"/>
      <c r="DG9" s="319"/>
      <c r="DH9" s="320"/>
      <c r="DI9" s="318"/>
      <c r="DJ9" s="321"/>
      <c r="DK9" s="149"/>
      <c r="DL9" s="317"/>
      <c r="DM9" s="318"/>
      <c r="DN9" s="319"/>
      <c r="DO9" s="320"/>
      <c r="DP9" s="318"/>
      <c r="DQ9" s="321"/>
      <c r="DR9" s="149"/>
      <c r="DS9" s="317"/>
      <c r="DT9" s="318"/>
      <c r="DU9" s="319"/>
      <c r="DV9" s="320"/>
      <c r="DW9" s="318"/>
      <c r="DX9" s="321"/>
      <c r="DY9" s="149"/>
      <c r="DZ9" s="317"/>
      <c r="EA9" s="318"/>
      <c r="EB9" s="319"/>
      <c r="EC9" s="320"/>
      <c r="ED9" s="318"/>
      <c r="EE9" s="321"/>
      <c r="EF9" s="149"/>
      <c r="EG9" s="317"/>
      <c r="EH9" s="318"/>
      <c r="EI9" s="319"/>
      <c r="EJ9" s="320"/>
      <c r="EK9" s="318"/>
      <c r="EL9" s="321"/>
      <c r="EM9" s="149"/>
      <c r="EN9" s="317"/>
      <c r="EO9" s="318"/>
      <c r="EP9" s="319"/>
      <c r="EQ9" s="320"/>
      <c r="ER9" s="318"/>
      <c r="ES9" s="321"/>
      <c r="ET9" s="149"/>
      <c r="EU9" s="317"/>
      <c r="EV9" s="318"/>
      <c r="EW9" s="319"/>
      <c r="EX9" s="320"/>
      <c r="EY9" s="318"/>
      <c r="EZ9" s="321"/>
      <c r="FA9" s="149"/>
      <c r="FB9" s="317"/>
      <c r="FC9" s="318"/>
      <c r="FD9" s="319"/>
      <c r="FE9" s="320"/>
      <c r="FF9" s="318"/>
      <c r="FG9" s="321"/>
      <c r="FH9" s="149"/>
      <c r="FI9" s="317"/>
      <c r="FJ9" s="318"/>
      <c r="FK9" s="319"/>
      <c r="FL9" s="320"/>
      <c r="FM9" s="318"/>
      <c r="FN9" s="321"/>
      <c r="FO9" s="149"/>
      <c r="FP9" s="317"/>
      <c r="FQ9" s="318"/>
      <c r="FR9" s="319"/>
      <c r="FS9" s="320"/>
      <c r="FT9" s="318"/>
      <c r="FU9" s="321"/>
      <c r="FV9" s="149"/>
      <c r="FW9" s="317"/>
      <c r="FX9" s="318"/>
      <c r="FY9" s="319"/>
      <c r="FZ9" s="320"/>
      <c r="GA9" s="318"/>
      <c r="GB9" s="321"/>
      <c r="GC9" s="149"/>
      <c r="GD9" s="317"/>
      <c r="GE9" s="318"/>
      <c r="GF9" s="319"/>
      <c r="GG9" s="320"/>
      <c r="GH9" s="318"/>
      <c r="GI9" s="321"/>
      <c r="GJ9" s="149"/>
      <c r="GK9" s="317"/>
      <c r="GL9" s="318"/>
      <c r="GM9" s="319"/>
      <c r="GN9" s="320"/>
      <c r="GO9" s="318"/>
      <c r="GP9" s="321"/>
      <c r="GQ9" s="149"/>
      <c r="GR9" s="317"/>
      <c r="GS9" s="318"/>
      <c r="GT9" s="319"/>
      <c r="GU9" s="320"/>
      <c r="GV9" s="318"/>
      <c r="GW9" s="321"/>
      <c r="GX9" s="149"/>
      <c r="GY9" s="317"/>
      <c r="GZ9" s="318"/>
      <c r="HA9" s="319"/>
      <c r="HB9" s="320"/>
      <c r="HC9" s="318"/>
      <c r="HD9" s="321"/>
      <c r="HE9" s="149"/>
      <c r="HF9" s="317"/>
      <c r="HG9" s="318"/>
      <c r="HH9" s="319"/>
      <c r="HI9" s="320"/>
      <c r="HJ9" s="318"/>
      <c r="HK9" s="321"/>
      <c r="HL9" s="149"/>
      <c r="HM9" s="317"/>
      <c r="HN9" s="318"/>
      <c r="HO9" s="319"/>
      <c r="HP9" s="320"/>
      <c r="HQ9" s="318"/>
      <c r="HR9" s="321"/>
      <c r="HS9" s="149"/>
      <c r="HT9" s="317"/>
      <c r="HU9" s="318"/>
      <c r="HV9" s="319"/>
      <c r="HW9" s="320"/>
      <c r="HX9" s="318"/>
      <c r="HY9" s="321"/>
      <c r="HZ9" s="149"/>
      <c r="IA9" s="317"/>
      <c r="IB9" s="318"/>
      <c r="IC9" s="319"/>
      <c r="ID9" s="320"/>
      <c r="IE9" s="318"/>
      <c r="IF9" s="321"/>
      <c r="IG9" s="149"/>
      <c r="IH9" s="317"/>
      <c r="II9" s="318"/>
      <c r="IJ9" s="319"/>
      <c r="IK9" s="320"/>
      <c r="IL9" s="318"/>
      <c r="IM9" s="321"/>
      <c r="IN9" s="149"/>
      <c r="IO9" s="317"/>
      <c r="IP9" s="318"/>
      <c r="IQ9" s="319"/>
      <c r="IR9" s="320"/>
      <c r="IS9" s="318"/>
      <c r="IT9" s="321"/>
      <c r="IU9" s="149"/>
      <c r="IV9" s="317"/>
      <c r="IW9" s="318"/>
      <c r="IX9" s="319"/>
      <c r="IY9" s="320"/>
      <c r="IZ9" s="318"/>
      <c r="JA9" s="321"/>
      <c r="JB9" s="149"/>
      <c r="JC9" s="317"/>
      <c r="JD9" s="318"/>
      <c r="JE9" s="319"/>
      <c r="JF9" s="320"/>
      <c r="JG9" s="318"/>
      <c r="JH9" s="321"/>
      <c r="JI9" s="149"/>
      <c r="JJ9" s="317"/>
      <c r="JK9" s="318"/>
      <c r="JL9" s="319"/>
      <c r="JM9" s="320"/>
      <c r="JN9" s="318"/>
      <c r="JO9" s="321"/>
      <c r="JP9" s="149"/>
      <c r="JQ9" s="317"/>
      <c r="JR9" s="318"/>
      <c r="JS9" s="319"/>
      <c r="JT9" s="320"/>
      <c r="JU9" s="318"/>
      <c r="JV9" s="321"/>
      <c r="JW9" s="149"/>
      <c r="JX9" s="317"/>
      <c r="JY9" s="318"/>
      <c r="JZ9" s="319"/>
      <c r="KA9" s="320"/>
      <c r="KB9" s="318"/>
      <c r="KC9" s="321"/>
      <c r="KD9" s="149"/>
      <c r="KE9" s="317"/>
      <c r="KF9" s="318"/>
      <c r="KG9" s="319"/>
      <c r="KH9" s="320"/>
      <c r="KI9" s="318"/>
      <c r="KJ9" s="321"/>
      <c r="KK9" s="149"/>
      <c r="KL9" s="317"/>
      <c r="KM9" s="318"/>
      <c r="KN9" s="319"/>
      <c r="KO9" s="320"/>
      <c r="KP9" s="318"/>
      <c r="KQ9" s="321"/>
      <c r="KR9" s="149"/>
      <c r="KS9" s="317"/>
      <c r="KT9" s="318"/>
      <c r="KU9" s="319"/>
      <c r="KV9" s="320"/>
      <c r="KW9" s="318"/>
      <c r="KX9" s="321"/>
      <c r="KY9" s="149"/>
      <c r="KZ9" s="317"/>
      <c r="LA9" s="318"/>
      <c r="LB9" s="319"/>
      <c r="LC9" s="320"/>
      <c r="LD9" s="318"/>
      <c r="LE9" s="321"/>
      <c r="LF9" s="149"/>
      <c r="LG9" s="317"/>
      <c r="LH9" s="318"/>
      <c r="LI9" s="319"/>
      <c r="LJ9" s="320"/>
      <c r="LK9" s="318"/>
      <c r="LL9" s="321"/>
      <c r="LM9" s="149"/>
      <c r="LN9" s="317"/>
      <c r="LO9" s="318"/>
      <c r="LP9" s="319"/>
      <c r="LQ9" s="320"/>
      <c r="LR9" s="318"/>
      <c r="LS9" s="321"/>
      <c r="LT9" s="149"/>
      <c r="LU9" s="317"/>
      <c r="LV9" s="318"/>
      <c r="LW9" s="319"/>
      <c r="LX9" s="320"/>
      <c r="LY9" s="318"/>
      <c r="LZ9" s="321"/>
      <c r="MA9" s="149"/>
      <c r="MB9" s="317"/>
      <c r="MC9" s="318"/>
      <c r="MD9" s="319"/>
      <c r="ME9" s="320"/>
      <c r="MF9" s="318"/>
      <c r="MG9" s="321"/>
      <c r="MH9" s="149"/>
      <c r="MI9" s="317"/>
      <c r="MJ9" s="318"/>
      <c r="MK9" s="319"/>
      <c r="ML9" s="320"/>
      <c r="MM9" s="318"/>
      <c r="MN9" s="321"/>
      <c r="MO9" s="149"/>
      <c r="MP9" s="317"/>
      <c r="MQ9" s="318"/>
      <c r="MR9" s="319"/>
      <c r="MS9" s="320"/>
      <c r="MT9" s="318"/>
      <c r="MU9" s="321"/>
      <c r="MV9" s="149"/>
      <c r="MW9" s="317"/>
      <c r="MX9" s="318"/>
      <c r="MY9" s="319"/>
      <c r="MZ9" s="320"/>
      <c r="NA9" s="318"/>
      <c r="NB9" s="321"/>
      <c r="NC9" s="149"/>
      <c r="ND9" s="317"/>
      <c r="NE9" s="318"/>
      <c r="NF9" s="319"/>
      <c r="NG9" s="320"/>
      <c r="NH9" s="318"/>
      <c r="NI9" s="321"/>
      <c r="NJ9" s="149"/>
      <c r="NK9" s="317"/>
      <c r="NL9" s="318"/>
      <c r="NM9" s="319"/>
      <c r="NN9" s="320"/>
      <c r="NO9" s="318"/>
      <c r="NP9" s="321"/>
      <c r="NQ9" s="149"/>
      <c r="NR9" s="317"/>
      <c r="NS9" s="318"/>
      <c r="NT9" s="319"/>
      <c r="NU9" s="320"/>
      <c r="NV9" s="318"/>
      <c r="NW9" s="321"/>
      <c r="NX9" s="149"/>
      <c r="NY9" s="317"/>
      <c r="NZ9" s="318"/>
      <c r="OA9" s="319"/>
      <c r="OB9" s="320"/>
      <c r="OC9" s="318"/>
      <c r="OD9" s="321"/>
      <c r="OE9" s="149"/>
      <c r="OF9" s="317"/>
      <c r="OG9" s="318"/>
      <c r="OH9" s="319"/>
      <c r="OI9" s="320"/>
      <c r="OJ9" s="318"/>
      <c r="OK9" s="321"/>
      <c r="OL9" s="149"/>
      <c r="OM9" s="317"/>
      <c r="ON9" s="318"/>
      <c r="OO9" s="319"/>
      <c r="OP9" s="320"/>
      <c r="OQ9" s="318"/>
      <c r="OR9" s="321"/>
      <c r="OS9" s="149"/>
      <c r="OT9" s="317"/>
      <c r="OU9" s="318"/>
      <c r="OV9" s="319"/>
      <c r="OW9" s="320"/>
      <c r="OX9" s="318"/>
      <c r="OY9" s="321"/>
      <c r="OZ9" s="149"/>
      <c r="PA9" s="317"/>
      <c r="PB9" s="318"/>
      <c r="PC9" s="319"/>
      <c r="PD9" s="320"/>
      <c r="PE9" s="318"/>
      <c r="PF9" s="321"/>
      <c r="PG9" s="149"/>
      <c r="PH9" s="317"/>
      <c r="PI9" s="318"/>
      <c r="PJ9" s="319"/>
      <c r="PK9" s="320"/>
      <c r="PL9" s="318"/>
      <c r="PM9" s="321"/>
      <c r="PN9" s="149"/>
      <c r="PO9" s="317"/>
      <c r="PP9" s="318"/>
      <c r="PQ9" s="319"/>
      <c r="PR9" s="320"/>
      <c r="PS9" s="318"/>
      <c r="PT9" s="321"/>
      <c r="PU9" s="149"/>
      <c r="PV9" s="317"/>
      <c r="PW9" s="318"/>
      <c r="PX9" s="319"/>
      <c r="PY9" s="320"/>
      <c r="PZ9" s="318"/>
      <c r="QA9" s="321"/>
      <c r="QB9" s="149"/>
      <c r="QC9" s="317"/>
      <c r="QD9" s="318"/>
      <c r="QE9" s="319"/>
      <c r="QF9" s="320"/>
      <c r="QG9" s="318"/>
      <c r="QH9" s="321"/>
    </row>
    <row r="10" spans="1:452" ht="5.0999999999999996" customHeight="1" thickBot="1">
      <c r="A10" s="303"/>
      <c r="B10" s="303"/>
      <c r="C10" s="303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29" t="s">
        <v>181</v>
      </c>
      <c r="B11" s="237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>
        <f>IF(ISBLANK($FN$3),"",IF(ISBLANK(Tipy!EL6),0,IF(AND(Tipy!EL6=Výsledky!$FL$3,Tipy!EN6=Výsledky!$FN$3),60,0)))</f>
        <v>60</v>
      </c>
      <c r="FJ12" s="12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6">
        <f>IF(ISBLANK($FN$3),"",IF(OR(Tipy!EO6=Výsledky!$FI$6,Tipy!EO6=Výsledky!$FI$7,Tipy!EO6=Výsledky!$FI$8,Tipy!EO6=Výsledky!$FI$9),IF(VLOOKUP(Tipy!EO6,'Kategórie hráčov'!$A$2:$B$55,2,FALSE)=30,30,20),0))</f>
        <v>20</v>
      </c>
      <c r="FL12" s="126">
        <f>IF(ISBLANK($FN$3),"",IF(OR(Tipy!EP6=Výsledky!$FL$6,Tipy!EP6=Výsledky!$FL$7,Tipy!EP6=Výsledky!$FL$8,Tipy!EP6=Výsledky!$FL$9),IF(VLOOKUP(Tipy!EP6,'Kategórie hráčov'!$A$2:$B$55,2,FALSE)=30,30,20),0))</f>
        <v>30</v>
      </c>
      <c r="FM12" s="127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30">
        <f>IF(ISBLANK($FN$3),"",IF(ISBLANK(Tipy!EL6),"-",SUM(FI12:FM12)))</f>
        <v>110</v>
      </c>
      <c r="FO12" s="129"/>
      <c r="FP12" s="126">
        <f>IF(ISBLANK($FU$3),"",IF(ISBLANK(Tipy!ER6),0,IF(AND(Tipy!ER6=Výsledky!$FS$3,Tipy!ET6=Výsledky!$FU$3),60,0)))</f>
        <v>0</v>
      </c>
      <c r="FQ12" s="12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6">
        <f>IF(ISBLANK($FU$3),"",IF(OR(Tipy!EU6=Výsledky!$FP$6,Tipy!EU6=Výsledky!$FP$7,Tipy!EU6=Výsledky!$FP$8,Tipy!EU6=Výsledky!$FP$9),IF(VLOOKUP(Tipy!EU6,'Kategórie hráčov'!$A$2:$B$55,2,FALSE)=30,30,20),0))</f>
        <v>0</v>
      </c>
      <c r="FS12" s="126">
        <f>IF(ISBLANK($FU$3),"",IF(OR(Tipy!EV6=Výsledky!$FS$6,Tipy!EV6=Výsledky!$FS$7,Tipy!EV6=Výsledky!$FS$8,Tipy!EV6=Výsledky!$FS$9),IF(VLOOKUP(Tipy!EV6,'Kategórie hráčov'!$A$2:$B$55,2,FALSE)=30,30,20),0))</f>
        <v>0</v>
      </c>
      <c r="FT12" s="12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30">
        <f>IF(ISBLANK($FU$3),"",IF(ISBLANK(Tipy!ER6),"-",SUM(FP12:FT12)))</f>
        <v>0</v>
      </c>
      <c r="FV12" s="129"/>
      <c r="FW12" s="126">
        <f>IF(ISBLANK($GB$3),"",IF(ISBLANK(Tipy!EX6),0,IF(AND(Tipy!EX6=Výsledky!$FZ$3,Tipy!EZ6=Výsledky!$GB$3),60,0)))</f>
        <v>60</v>
      </c>
      <c r="FX12" s="12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6">
        <f>IF(ISBLANK($GB$3),"",IF(OR(Tipy!FA6=Výsledky!$FW$6,Tipy!FA6=Výsledky!$FW$7,Tipy!FA6=Výsledky!$FW$8,Tipy!FA6=Výsledky!$FW$9),IF(VLOOKUP(Tipy!FA6,'Kategórie hráčov'!$A$2:$B$55,2,FALSE)=30,30,20),0))</f>
        <v>0</v>
      </c>
      <c r="FZ12" s="126">
        <f>IF(ISBLANK($GB$3),"",IF(OR(Tipy!FB6=Výsledky!$FZ$6,Tipy!FB6=Výsledky!$FZ$7,Tipy!FB6=Výsledky!$FZ$8,Tipy!FB6=Výsledky!$FZ$9),IF(VLOOKUP(Tipy!FB6,'Kategórie hráčov'!$A$2:$B$55,2,FALSE)=30,30,20),0))</f>
        <v>20</v>
      </c>
      <c r="GA12" s="12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30">
        <f>IF(ISBLANK($GB$3),"",IF(ISBLANK(Tipy!EX6),"-",SUM(FW12:GA12)))</f>
        <v>80</v>
      </c>
      <c r="GC12" s="129"/>
      <c r="GD12" s="126">
        <f>IF(ISBLANK($GI$3),"",IF(ISBLANK(Tipy!FD6),0,IF(AND(Tipy!FD6=Výsledky!$GG$3,Tipy!FF6=Výsledky!$GI$3),60,0)))</f>
        <v>0</v>
      </c>
      <c r="GE12" s="12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6">
        <f>IF(ISBLANK($GI$3),"",IF(OR(Tipy!FG6=Výsledky!$GD$6,Tipy!FG6=Výsledky!$GD$7,Tipy!FG6=Výsledky!$GD$8,Tipy!FG6=Výsledky!$GD$9),IF(VLOOKUP(Tipy!FG6,'Kategórie hráčov'!$A$2:$B$55,2,FALSE)=30,30,20),0))</f>
        <v>0</v>
      </c>
      <c r="GG12" s="126">
        <f>IF(ISBLANK($GI$3),"",IF(OR(Tipy!FH6=Výsledky!$GG$6,Tipy!FH6=Výsledky!$GG$7,Tipy!FH6=Výsledky!$GG$8,Tipy!FH6=Výsledky!$GG$9),IF(VLOOKUP(Tipy!FH6,'Kategórie hráčov'!$A$2:$B$55,2,FALSE)=30,30,20),0))</f>
        <v>0</v>
      </c>
      <c r="GH12" s="12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30">
        <f>IF(ISBLANK($GI$3),"",IF(ISBLANK(Tipy!FD6),"-",SUM(GD12:GH12)))</f>
        <v>20</v>
      </c>
      <c r="GJ12" s="129"/>
      <c r="GK12" s="126">
        <f>IF(ISBLANK($GP$3),"",IF(ISBLANK(Tipy!FJ6),0,IF(AND(Tipy!FJ6=Výsledky!$GN$3,Tipy!FL6=Výsledky!$GP$3),60,0)))</f>
        <v>0</v>
      </c>
      <c r="GL12" s="12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6">
        <f>IF(ISBLANK($GP$3),"",IF(OR(Tipy!FM6=Výsledky!$GK$6,Tipy!FM6=Výsledky!$GK$7,Tipy!FM6=Výsledky!$GK$8,Tipy!FM6=Výsledky!$GK$9),IF(VLOOKUP(Tipy!FM6,'Kategórie hráčov'!$A$2:$B$55,2,FALSE)=30,30,20),0))</f>
        <v>0</v>
      </c>
      <c r="GN12" s="126">
        <f>IF(ISBLANK($GP$3),"",IF(OR(Tipy!FN6=Výsledky!$GN$6,Tipy!FN6=Výsledky!$GN$7,Tipy!FN6=Výsledky!$GN$8,Tipy!FN6=Výsledky!$GN$9),IF(VLOOKUP(Tipy!FN6,'Kategórie hráčov'!$A$2:$B$55,2,FALSE)=30,30,20),0))</f>
        <v>0</v>
      </c>
      <c r="GO12" s="12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30">
        <f>IF(ISBLANK($GP$3),"",IF(ISBLANK(Tipy!FJ6),"-",SUM(GK12:GO12)))</f>
        <v>0</v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6.8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>
        <f>IF(ISBLANK($FN$3),"",IF(ISBLANK(Tipy!EL7),0,IF(AND(Tipy!EL7=Výsledky!$FL$3,Tipy!EN7=Výsledky!$FN$3),60,0)))</f>
        <v>0</v>
      </c>
      <c r="FJ13" s="12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6">
        <f>IF(ISBLANK($FN$3),"",IF(OR(Tipy!EO7=Výsledky!$FI$6,Tipy!EO7=Výsledky!$FI$7,Tipy!EO7=Výsledky!$FI$8,Tipy!EO7=Výsledky!$FI$9),IF(VLOOKUP(Tipy!EO7,'Kategórie hráčov'!$A$2:$B$55,2,FALSE)=30,30,20),0))</f>
        <v>20</v>
      </c>
      <c r="FL13" s="126">
        <f>IF(ISBLANK($FN$3),"",IF(OR(Tipy!EP7=Výsledky!$FL$6,Tipy!EP7=Výsledky!$FL$7,Tipy!EP7=Výsledky!$FL$8,Tipy!EP7=Výsledky!$FL$9),IF(VLOOKUP(Tipy!EP7,'Kategórie hráčov'!$A$2:$B$55,2,FALSE)=30,30,20),0))</f>
        <v>0</v>
      </c>
      <c r="FM13" s="127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30">
        <f>IF(ISBLANK($FN$3),"",IF(ISBLANK(Tipy!EL7),"-",SUM(FI13:FM13)))</f>
        <v>40</v>
      </c>
      <c r="FO13" s="129"/>
      <c r="FP13" s="126">
        <f>IF(ISBLANK($FU$3),"",IF(ISBLANK(Tipy!ER7),0,IF(AND(Tipy!ER7=Výsledky!$FS$3,Tipy!ET7=Výsledky!$FU$3),60,0)))</f>
        <v>0</v>
      </c>
      <c r="FQ13" s="12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6">
        <f>IF(ISBLANK($FU$3),"",IF(OR(Tipy!EU7=Výsledky!$FP$6,Tipy!EU7=Výsledky!$FP$7,Tipy!EU7=Výsledky!$FP$8,Tipy!EU7=Výsledky!$FP$9),IF(VLOOKUP(Tipy!EU7,'Kategórie hráčov'!$A$2:$B$55,2,FALSE)=30,30,20),0))</f>
        <v>20</v>
      </c>
      <c r="FS13" s="126">
        <f>IF(ISBLANK($FU$3),"",IF(OR(Tipy!EV7=Výsledky!$FS$6,Tipy!EV7=Výsledky!$FS$7,Tipy!EV7=Výsledky!$FS$8,Tipy!EV7=Výsledky!$FS$9),IF(VLOOKUP(Tipy!EV7,'Kategórie hráčov'!$A$2:$B$63,2,FALSE)=30,30,20),0))</f>
        <v>20</v>
      </c>
      <c r="FT13" s="12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30">
        <f>IF(ISBLANK($FU$3),"",IF(ISBLANK(Tipy!ER7),"-",SUM(FP13:FT13)))</f>
        <v>40</v>
      </c>
      <c r="FV13" s="129"/>
      <c r="FW13" s="126">
        <f>IF(ISBLANK($GB$3),"",IF(ISBLANK(Tipy!EX7),0,IF(AND(Tipy!EX7=Výsledky!$FZ$3,Tipy!EZ7=Výsledky!$GB$3),60,0)))</f>
        <v>0</v>
      </c>
      <c r="FX13" s="12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6">
        <f>IF(ISBLANK($GB$3),"",IF(OR(Tipy!FA7=Výsledky!$FW$6,Tipy!FA7=Výsledky!$FW$7,Tipy!FA7=Výsledky!$FW$8,Tipy!FA7=Výsledky!$FW$9),IF(VLOOKUP(Tipy!FA7,'Kategórie hráčov'!$A$2:$B$55,2,FALSE)=30,30,20),0))</f>
        <v>0</v>
      </c>
      <c r="FZ13" s="126">
        <f>IF(ISBLANK($GB$3),"",IF(OR(Tipy!FB7=Výsledky!$FZ$6,Tipy!FB7=Výsledky!$FZ$7,Tipy!FB7=Výsledky!$FZ$8,Tipy!FB7=Výsledky!$FZ$9),IF(VLOOKUP(Tipy!FB7,'Kategórie hráčov'!$A$2:$B$55,2,FALSE)=30,30,20),0))</f>
        <v>0</v>
      </c>
      <c r="GA13" s="12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30">
        <f>IF(ISBLANK($GB$3),"",IF(ISBLANK(Tipy!EX7),"-",SUM(FW13:GA13)))</f>
        <v>20</v>
      </c>
      <c r="GC13" s="129"/>
      <c r="GD13" s="126">
        <f>IF(ISBLANK($GI$3),"",IF(ISBLANK(Tipy!FD7),0,IF(AND(Tipy!FD7=Výsledky!$GG$3,Tipy!FF7=Výsledky!$GI$3),60,0)))</f>
        <v>0</v>
      </c>
      <c r="GE13" s="12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6">
        <f>IF(ISBLANK($GI$3),"",IF(OR(Tipy!FG7=Výsledky!$GD$6,Tipy!FG7=Výsledky!$GD$7,Tipy!FG7=Výsledky!$GD$8,Tipy!FG7=Výsledky!$GD$9),IF(VLOOKUP(Tipy!FG7,'Kategórie hráčov'!$A$2:$B$55,2,FALSE)=30,30,20),0))</f>
        <v>0</v>
      </c>
      <c r="GG13" s="126">
        <f>IF(ISBLANK($GI$3),"",IF(OR(Tipy!FH7=Výsledky!$GG$6,Tipy!FH7=Výsledky!$GG$7,Tipy!FH7=Výsledky!$GG$8,Tipy!FH7=Výsledky!$GG$9),IF(VLOOKUP(Tipy!FH7,'Kategórie hráčov'!$A$2:$B$55,2,FALSE)=30,30,20),0))</f>
        <v>0</v>
      </c>
      <c r="GH13" s="12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30" t="str">
        <f>IF(ISBLANK($GI$3),"",IF(ISBLANK(Tipy!FD7),"-",SUM(GD13:GH13)))</f>
        <v>-</v>
      </c>
      <c r="GJ13" s="129"/>
      <c r="GK13" s="126">
        <f>IF(ISBLANK($GP$3),"",IF(ISBLANK(Tipy!FJ7),0,IF(AND(Tipy!FJ7=Výsledky!$GN$3,Tipy!FL7=Výsledky!$GP$3),60,0)))</f>
        <v>0</v>
      </c>
      <c r="GL13" s="12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6">
        <f>IF(ISBLANK($GP$3),"",IF(OR(Tipy!FM7=Výsledky!$GK$6,Tipy!FM7=Výsledky!$GK$7,Tipy!FM7=Výsledky!$GK$8,Tipy!FM7=Výsledky!$GK$9),IF(VLOOKUP(Tipy!FM7,'Kategórie hráčov'!$A$2:$B$55,2,FALSE)=30,30,20),0))</f>
        <v>0</v>
      </c>
      <c r="GN13" s="126">
        <f>IF(ISBLANK($GP$3),"",IF(OR(Tipy!FN7=Výsledky!$GN$6,Tipy!FN7=Výsledky!$GN$7,Tipy!FN7=Výsledky!$GN$8,Tipy!FN7=Výsledky!$GN$9),IF(VLOOKUP(Tipy!FN7,'Kategórie hráčov'!$A$2:$B$55,2,FALSE)=30,30,20),0))</f>
        <v>0</v>
      </c>
      <c r="GO13" s="12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30">
        <f>IF(ISBLANK($GP$3),"",IF(ISBLANK(Tipy!FJ7),"-",SUM(GK13:GO13)))</f>
        <v>0</v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6.8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>
        <f>IF(ISBLANK($FN$3),"",IF(ISBLANK(Tipy!EL8),0,IF(AND(Tipy!EL8=Výsledky!$FL$3,Tipy!EN8=Výsledky!$FN$3),60,0)))</f>
        <v>0</v>
      </c>
      <c r="FJ14" s="12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6">
        <f>IF(ISBLANK($FN$3),"",IF(OR(Tipy!EO8=Výsledky!$FI$6,Tipy!EO8=Výsledky!$FI$7,Tipy!EO8=Výsledky!$FI$8,Tipy!EO8=Výsledky!$FI$9),IF(VLOOKUP(Tipy!EO8,'Kategórie hráčov'!$A$2:$B$55,2,FALSE)=30,30,20),0))</f>
        <v>0</v>
      </c>
      <c r="FL14" s="126">
        <f>IF(ISBLANK($FN$3),"",IF(OR(Tipy!EP8=Výsledky!$FL$6,Tipy!EP8=Výsledky!$FL$7,Tipy!EP8=Výsledky!$FL$8,Tipy!EP8=Výsledky!$FL$9),IF(VLOOKUP(Tipy!EP8,'Kategórie hráčov'!$A$2:$B$55,2,FALSE)=30,30,20),0))</f>
        <v>0</v>
      </c>
      <c r="FM14" s="127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30" t="str">
        <f>IF(ISBLANK($FN$3),"",IF(ISBLANK(Tipy!EL8),"-",SUM(FI14:FM14)))</f>
        <v>-</v>
      </c>
      <c r="FO14" s="129"/>
      <c r="FP14" s="126">
        <f>IF(ISBLANK($FU$3),"",IF(ISBLANK(Tipy!ER8),0,IF(AND(Tipy!ER8=Výsledky!$FS$3,Tipy!ET8=Výsledky!$FU$3),60,0)))</f>
        <v>0</v>
      </c>
      <c r="FQ14" s="12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6">
        <f>IF(ISBLANK($FU$3),"",IF(OR(Tipy!EU8=Výsledky!$FP$6,Tipy!EU8=Výsledky!$FP$7,Tipy!EU8=Výsledky!$FP$8,Tipy!EU8=Výsledky!$FP$9),IF(VLOOKUP(Tipy!EU8,'Kategórie hráčov'!$A$2:$B$55,2,FALSE)=30,30,20),0))</f>
        <v>0</v>
      </c>
      <c r="FS14" s="126">
        <f>IF(ISBLANK($FU$3),"",IF(OR(Tipy!EV8=Výsledky!$FS$6,Tipy!EV8=Výsledky!$FS$7,Tipy!EV8=Výsledky!$FS$8,Tipy!EV8=Výsledky!$FS$9),IF(VLOOKUP(Tipy!EV8,'Kategórie hráčov'!$A$2:$B$55,2,FALSE)=30,30,20),0))</f>
        <v>0</v>
      </c>
      <c r="FT14" s="127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30" t="str">
        <f>IF(ISBLANK($FU$3),"",IF(ISBLANK(Tipy!ER8),"-",SUM(FP14:FT14)))</f>
        <v>-</v>
      </c>
      <c r="FV14" s="129"/>
      <c r="FW14" s="126">
        <f>IF(ISBLANK($GB$3),"",IF(ISBLANK(Tipy!EX8),0,IF(AND(Tipy!EX8=Výsledky!$FZ$3,Tipy!EZ8=Výsledky!$GB$3),60,0)))</f>
        <v>0</v>
      </c>
      <c r="FX14" s="12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6">
        <f>IF(ISBLANK($GB$3),"",IF(OR(Tipy!FA8=Výsledky!$FW$6,Tipy!FA8=Výsledky!$FW$7,Tipy!FA8=Výsledky!$FW$8,Tipy!FA8=Výsledky!$FW$9),IF(VLOOKUP(Tipy!FA8,'Kategórie hráčov'!$A$2:$B$55,2,FALSE)=30,30,20),0))</f>
        <v>0</v>
      </c>
      <c r="FZ14" s="126">
        <f>IF(ISBLANK($GB$3),"",IF(OR(Tipy!FB8=Výsledky!$FZ$6,Tipy!FB8=Výsledky!$FZ$7,Tipy!FB8=Výsledky!$FZ$8,Tipy!FB8=Výsledky!$FZ$9),IF(VLOOKUP(Tipy!FB8,'Kategórie hráčov'!$A$2:$B$55,2,FALSE)=30,30,20),0))</f>
        <v>0</v>
      </c>
      <c r="GA14" s="12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30" t="str">
        <f>IF(ISBLANK($GB$3),"",IF(ISBLANK(Tipy!EX8),"-",SUM(FW14:GA14)))</f>
        <v>-</v>
      </c>
      <c r="GC14" s="129"/>
      <c r="GD14" s="126">
        <f>IF(ISBLANK($GI$3),"",IF(ISBLANK(Tipy!FD8),0,IF(AND(Tipy!FD8=Výsledky!$GG$3,Tipy!FF8=Výsledky!$GI$3),60,0)))</f>
        <v>0</v>
      </c>
      <c r="GE14" s="12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6">
        <f>IF(ISBLANK($GI$3),"",IF(OR(Tipy!FG8=Výsledky!$GD$6,Tipy!FG8=Výsledky!$GD$7,Tipy!FG8=Výsledky!$GD$8,Tipy!FG8=Výsledky!$GD$9),IF(VLOOKUP(Tipy!FG8,'Kategórie hráčov'!$A$2:$B$55,2,FALSE)=30,30,20),0))</f>
        <v>0</v>
      </c>
      <c r="GG14" s="126">
        <f>IF(ISBLANK($GI$3),"",IF(OR(Tipy!FH8=Výsledky!$GG$6,Tipy!FH8=Výsledky!$GG$7,Tipy!FH8=Výsledky!$GG$8,Tipy!FH8=Výsledky!$GG$9),IF(VLOOKUP(Tipy!FH8,'Kategórie hráčov'!$A$2:$B$55,2,FALSE)=30,30,20),0))</f>
        <v>0</v>
      </c>
      <c r="GH14" s="12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30" t="str">
        <f>IF(ISBLANK($GI$3),"",IF(ISBLANK(Tipy!FD8),"-",SUM(GD14:GH14)))</f>
        <v>-</v>
      </c>
      <c r="GJ14" s="129"/>
      <c r="GK14" s="126">
        <f>IF(ISBLANK($GP$3),"",IF(ISBLANK(Tipy!FJ8),0,IF(AND(Tipy!FJ8=Výsledky!$GN$3,Tipy!FL8=Výsledky!$GP$3),60,0)))</f>
        <v>0</v>
      </c>
      <c r="GL14" s="12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6">
        <f>IF(ISBLANK($GP$3),"",IF(OR(Tipy!FM8=Výsledky!$GK$6,Tipy!FM8=Výsledky!$GK$7,Tipy!FM8=Výsledky!$GK$8,Tipy!FM8=Výsledky!$GK$9),IF(VLOOKUP(Tipy!FM8,'Kategórie hráčov'!$A$2:$B$55,2,FALSE)=30,30,20),0))</f>
        <v>0</v>
      </c>
      <c r="GN14" s="126">
        <f>IF(ISBLANK($GP$3),"",IF(OR(Tipy!FN8=Výsledky!$GN$6,Tipy!FN8=Výsledky!$GN$7,Tipy!FN8=Výsledky!$GN$8,Tipy!FN8=Výsledky!$GN$9),IF(VLOOKUP(Tipy!FN8,'Kategórie hráčov'!$A$2:$B$55,2,FALSE)=30,30,20),0))</f>
        <v>0</v>
      </c>
      <c r="GO14" s="127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30" t="str">
        <f>IF(ISBLANK($GP$3),"",IF(ISBLANK(Tipy!FJ8),"-",SUM(GK14:GO14)))</f>
        <v>-</v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6.8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>
        <f>IF(ISBLANK($FN$3),"",IF(ISBLANK(Tipy!EL9),0,IF(AND(Tipy!EL9=Výsledky!$FL$3,Tipy!EN9=Výsledky!$FN$3),60,0)))</f>
        <v>0</v>
      </c>
      <c r="FJ15" s="12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6">
        <f>IF(ISBLANK($FN$3),"",IF(OR(Tipy!EO9=Výsledky!$FI$6,Tipy!EO9=Výsledky!$FI$7,Tipy!EO9=Výsledky!$FI$8,Tipy!EO9=Výsledky!$FI$9),IF(VLOOKUP(Tipy!EO9,'Kategórie hráčov'!$A$2:$B$55,2,FALSE)=30,30,20),0))</f>
        <v>0</v>
      </c>
      <c r="FL15" s="126">
        <f>IF(ISBLANK($FN$3),"",IF(OR(Tipy!EP9=Výsledky!$FL$6,Tipy!EP9=Výsledky!$FL$7,Tipy!EP9=Výsledky!$FL$8,Tipy!EP9=Výsledky!$FL$9),IF(VLOOKUP(Tipy!EP9,'Kategórie hráčov'!$A$2:$B$55,2,FALSE)=30,30,20),0))</f>
        <v>0</v>
      </c>
      <c r="FM15" s="127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30">
        <f>IF(ISBLANK($FN$3),"",IF(ISBLANK(Tipy!EL9),"-",SUM(FI15:FM15)))</f>
        <v>30</v>
      </c>
      <c r="FO15" s="129"/>
      <c r="FP15" s="126">
        <f>IF(ISBLANK($FU$3),"",IF(ISBLANK(Tipy!ER9),0,IF(AND(Tipy!ER9=Výsledky!$FS$3,Tipy!ET9=Výsledky!$FU$3),60,0)))</f>
        <v>0</v>
      </c>
      <c r="FQ15" s="12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6">
        <f>IF(ISBLANK($FU$3),"",IF(OR(Tipy!EU9=Výsledky!$FP$6,Tipy!EU9=Výsledky!$FP$7,Tipy!EU9=Výsledky!$FP$8,Tipy!EU9=Výsledky!$FP$9),IF(VLOOKUP(Tipy!EU9,'Kategórie hráčov'!$A$2:$B$55,2,FALSE)=30,30,20),0))</f>
        <v>0</v>
      </c>
      <c r="FS15" s="126">
        <f>IF(ISBLANK($FU$3),"",IF(OR(Tipy!EV9=Výsledky!$FS$6,Tipy!EV9=Výsledky!$FS$7,Tipy!EV9=Výsledky!$FS$8,Tipy!EV9=Výsledky!$FS$9),IF(VLOOKUP(Tipy!EV9,'Kategórie hráčov'!$A$2:$B$55,2,FALSE)=30,30,20),0))</f>
        <v>0</v>
      </c>
      <c r="FT15" s="127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30" t="str">
        <f>IF(ISBLANK($FU$3),"",IF(ISBLANK(Tipy!ER9),"-",SUM(FP15:FT15)))</f>
        <v>-</v>
      </c>
      <c r="FV15" s="129"/>
      <c r="FW15" s="126">
        <f>IF(ISBLANK($GB$3),"",IF(ISBLANK(Tipy!EX9),0,IF(AND(Tipy!EX9=Výsledky!$FZ$3,Tipy!EZ9=Výsledky!$GB$3),60,0)))</f>
        <v>0</v>
      </c>
      <c r="FX15" s="12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6">
        <f>IF(ISBLANK($GB$3),"",IF(OR(Tipy!FA9=Výsledky!$FW$6,Tipy!FA9=Výsledky!$FW$7,Tipy!FA9=Výsledky!$FW$8,Tipy!FA9=Výsledky!$FW$9),IF(VLOOKUP(Tipy!FA9,'Kategórie hráčov'!$A$2:$B$55,2,FALSE)=30,30,20),0))</f>
        <v>20</v>
      </c>
      <c r="FZ15" s="126">
        <f>IF(ISBLANK($GB$3),"",IF(OR(Tipy!FB9=Výsledky!$FZ$6,Tipy!FB9=Výsledky!$FZ$7,Tipy!FB9=Výsledky!$FZ$8,Tipy!FB9=Výsledky!$FZ$9),IF(VLOOKUP(Tipy!FB9,'Kategórie hráčov'!$A$2:$B$55,2,FALSE)=30,30,20),0))</f>
        <v>30</v>
      </c>
      <c r="GA15" s="12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30">
        <f>IF(ISBLANK($GB$3),"",IF(ISBLANK(Tipy!EX9),"-",SUM(FW15:GA15)))</f>
        <v>80</v>
      </c>
      <c r="GC15" s="129"/>
      <c r="GD15" s="126">
        <f>IF(ISBLANK($GI$3),"",IF(ISBLANK(Tipy!FD9),0,IF(AND(Tipy!FD9=Výsledky!$GG$3,Tipy!FF9=Výsledky!$GI$3),60,0)))</f>
        <v>0</v>
      </c>
      <c r="GE15" s="12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6">
        <f>IF(ISBLANK($GI$3),"",IF(OR(Tipy!FG9=Výsledky!$GD$6,Tipy!FG9=Výsledky!$GD$7,Tipy!FG9=Výsledky!$GD$8,Tipy!FG9=Výsledky!$GD$9),IF(VLOOKUP(Tipy!FG9,'Kategórie hráčov'!$A$2:$B$55,2,FALSE)=30,30,20),0))</f>
        <v>0</v>
      </c>
      <c r="GG15" s="126">
        <f>IF(ISBLANK($GI$3),"",IF(OR(Tipy!FH9=Výsledky!$GG$6,Tipy!FH9=Výsledky!$GG$7,Tipy!FH9=Výsledky!$GG$8,Tipy!FH9=Výsledky!$GG$9),IF(VLOOKUP(Tipy!FH9,'Kategórie hráčov'!$A$2:$B$55,2,FALSE)=30,30,20),0))</f>
        <v>0</v>
      </c>
      <c r="GH15" s="127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30">
        <f>IF(ISBLANK($GI$3),"",IF(ISBLANK(Tipy!FD9),"-",SUM(GD15:GH15)))</f>
        <v>30</v>
      </c>
      <c r="GJ15" s="129"/>
      <c r="GK15" s="126">
        <f>IF(ISBLANK($GP$3),"",IF(ISBLANK(Tipy!FJ9),0,IF(AND(Tipy!FJ9=Výsledky!$GN$3,Tipy!FL9=Výsledky!$GP$3),60,0)))</f>
        <v>0</v>
      </c>
      <c r="GL15" s="12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6">
        <f>IF(ISBLANK($GP$3),"",IF(OR(Tipy!FM9=Výsledky!$GK$6,Tipy!FM9=Výsledky!$GK$7,Tipy!FM9=Výsledky!$GK$8,Tipy!FM9=Výsledky!$GK$9),IF(VLOOKUP(Tipy!FM9,'Kategórie hráčov'!$A$2:$B$55,2,FALSE)=30,30,20),0))</f>
        <v>0</v>
      </c>
      <c r="GN15" s="126">
        <f>IF(ISBLANK($GP$3),"",IF(OR(Tipy!FN9=Výsledky!$GN$6,Tipy!FN9=Výsledky!$GN$7,Tipy!FN9=Výsledky!$GN$8,Tipy!FN9=Výsledky!$GN$9),IF(VLOOKUP(Tipy!FN9,'Kategórie hráčov'!$A$2:$B$55,2,FALSE)=30,30,20),0))</f>
        <v>0</v>
      </c>
      <c r="GO15" s="12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30" t="str">
        <f>IF(ISBLANK($GP$3),"",IF(ISBLANK(Tipy!FJ9),"-",SUM(GK15:GO15)))</f>
        <v>-</v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6.8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>
        <f>IF(ISBLANK($FN$3),"",IF(ISBLANK(Tipy!EL10),0,IF(AND(Tipy!EL10=Výsledky!$FL$3,Tipy!EN10=Výsledky!$FN$3),60,0)))</f>
        <v>0</v>
      </c>
      <c r="FJ16" s="12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6">
        <f>IF(ISBLANK($FN$3),"",IF(OR(Tipy!EO10=Výsledky!$FI$6,Tipy!EO10=Výsledky!$FI$7,Tipy!EO10=Výsledky!$FI$8,Tipy!EO10=Výsledky!$FI$9),IF(VLOOKUP(Tipy!EO10,'Kategórie hráčov'!$A$2:$B$55,2,FALSE)=30,30,20),0))</f>
        <v>0</v>
      </c>
      <c r="FL16" s="126">
        <f>IF(ISBLANK($FN$3),"",IF(OR(Tipy!EP10=Výsledky!$FL$6,Tipy!EP10=Výsledky!$FL$7,Tipy!EP10=Výsledky!$FL$8,Tipy!EP10=Výsledky!$FL$9),IF(VLOOKUP(Tipy!EP10,'Kategórie hráčov'!$A$2:$B$55,2,FALSE)=30,30,20),0))</f>
        <v>0</v>
      </c>
      <c r="FM16" s="12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30" t="str">
        <f>IF(ISBLANK($FN$3),"",IF(ISBLANK(Tipy!EL10),"-",SUM(FI16:FM16)))</f>
        <v>-</v>
      </c>
      <c r="FO16" s="129"/>
      <c r="FP16" s="126">
        <f>IF(ISBLANK($FU$3),"",IF(ISBLANK(Tipy!ER10),0,IF(AND(Tipy!ER10=Výsledky!$FS$3,Tipy!ET10=Výsledky!$FU$3),60,0)))</f>
        <v>0</v>
      </c>
      <c r="FQ16" s="12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6">
        <f>IF(ISBLANK($FU$3),"",IF(OR(Tipy!EU10=Výsledky!$FP$6,Tipy!EU10=Výsledky!$FP$7,Tipy!EU10=Výsledky!$FP$8,Tipy!EU10=Výsledky!$FP$9),IF(VLOOKUP(Tipy!EU10,'Kategórie hráčov'!$A$2:$B$55,2,FALSE)=30,30,20),0))</f>
        <v>0</v>
      </c>
      <c r="FS16" s="126">
        <f>IF(ISBLANK($FU$3),"",IF(OR(Tipy!EV10=Výsledky!$FS$6,Tipy!EV10=Výsledky!$FS$7,Tipy!EV10=Výsledky!$FS$8,Tipy!EV10=Výsledky!$FS$9),IF(VLOOKUP(Tipy!EV10,'Kategórie hráčov'!$A$2:$B$55,2,FALSE)=30,30,20),0))</f>
        <v>0</v>
      </c>
      <c r="FT16" s="12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30" t="str">
        <f>IF(ISBLANK($FU$3),"",IF(ISBLANK(Tipy!ER10),"-",SUM(FP16:FT16)))</f>
        <v>-</v>
      </c>
      <c r="FV16" s="129"/>
      <c r="FW16" s="126">
        <f>IF(ISBLANK($GB$3),"",IF(ISBLANK(Tipy!EX10),0,IF(AND(Tipy!EX10=Výsledky!$FZ$3,Tipy!EZ10=Výsledky!$GB$3),60,0)))</f>
        <v>0</v>
      </c>
      <c r="FX16" s="12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6">
        <f>IF(ISBLANK($GB$3),"",IF(OR(Tipy!FA10=Výsledky!$FW$6,Tipy!FA10=Výsledky!$FW$7,Tipy!FA10=Výsledky!$FW$8,Tipy!FA10=Výsledky!$FW$9),IF(VLOOKUP(Tipy!FA10,'Kategórie hráčov'!$A$2:$B$55,2,FALSE)=30,30,20),0))</f>
        <v>0</v>
      </c>
      <c r="FZ16" s="126">
        <f>IF(ISBLANK($GB$3),"",IF(OR(Tipy!FB10=Výsledky!$FZ$6,Tipy!FB10=Výsledky!$FZ$7,Tipy!FB10=Výsledky!$FZ$8,Tipy!FB10=Výsledky!$FZ$9),IF(VLOOKUP(Tipy!FB10,'Kategórie hráčov'!$A$2:$B$55,2,FALSE)=30,30,20),0))</f>
        <v>0</v>
      </c>
      <c r="GA16" s="12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30" t="str">
        <f>IF(ISBLANK($GB$3),"",IF(ISBLANK(Tipy!EX10),"-",SUM(FW16:GA16)))</f>
        <v>-</v>
      </c>
      <c r="GC16" s="129"/>
      <c r="GD16" s="126">
        <f>IF(ISBLANK($GI$3),"",IF(ISBLANK(Tipy!FD10),0,IF(AND(Tipy!FD10=Výsledky!$GG$3,Tipy!FF10=Výsledky!$GI$3),60,0)))</f>
        <v>0</v>
      </c>
      <c r="GE16" s="12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6">
        <f>IF(ISBLANK($GI$3),"",IF(OR(Tipy!FG10=Výsledky!$GD$6,Tipy!FG10=Výsledky!$GD$7,Tipy!FG10=Výsledky!$GD$8,Tipy!FG10=Výsledky!$GD$9),IF(VLOOKUP(Tipy!FG10,'Kategórie hráčov'!$A$2:$B$55,2,FALSE)=30,30,20),0))</f>
        <v>0</v>
      </c>
      <c r="GG16" s="126">
        <f>IF(ISBLANK($GI$3),"",IF(OR(Tipy!FH10=Výsledky!$GG$6,Tipy!FH10=Výsledky!$GG$7,Tipy!FH10=Výsledky!$GG$8,Tipy!FH10=Výsledky!$GG$9),IF(VLOOKUP(Tipy!FH10,'Kategórie hráčov'!$A$2:$B$55,2,FALSE)=30,30,20),0))</f>
        <v>0</v>
      </c>
      <c r="GH16" s="127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30" t="str">
        <f>IF(ISBLANK($GI$3),"",IF(ISBLANK(Tipy!FD10),"-",SUM(GD16:GH16)))</f>
        <v>-</v>
      </c>
      <c r="GJ16" s="129"/>
      <c r="GK16" s="126">
        <f>IF(ISBLANK($GP$3),"",IF(ISBLANK(Tipy!FJ10),0,IF(AND(Tipy!FJ10=Výsledky!$GN$3,Tipy!FL10=Výsledky!$GP$3),60,0)))</f>
        <v>0</v>
      </c>
      <c r="GL16" s="12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6">
        <f>IF(ISBLANK($GP$3),"",IF(OR(Tipy!FM10=Výsledky!$GK$6,Tipy!FM10=Výsledky!$GK$7,Tipy!FM10=Výsledky!$GK$8,Tipy!FM10=Výsledky!$GK$9),IF(VLOOKUP(Tipy!FM10,'Kategórie hráčov'!$A$2:$B$55,2,FALSE)=30,30,20),0))</f>
        <v>0</v>
      </c>
      <c r="GN16" s="126">
        <f>IF(ISBLANK($GP$3),"",IF(OR(Tipy!FN10=Výsledky!$GN$6,Tipy!FN10=Výsledky!$GN$7,Tipy!FN10=Výsledky!$GN$8,Tipy!FN10=Výsledky!$GN$9),IF(VLOOKUP(Tipy!FN10,'Kategórie hráčov'!$A$2:$B$55,2,FALSE)=30,30,20),0))</f>
        <v>0</v>
      </c>
      <c r="GO16" s="12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30" t="str">
        <f>IF(ISBLANK($GP$3),"",IF(ISBLANK(Tipy!FJ10),"-",SUM(GK16:GO16)))</f>
        <v>-</v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6.8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>
        <f>IF(ISBLANK($FN$3),"",IF(ISBLANK(Tipy!EL11),0,IF(AND(Tipy!EL11=Výsledky!$FL$3,Tipy!EN11=Výsledky!$FN$3),60,0)))</f>
        <v>0</v>
      </c>
      <c r="FJ17" s="12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6">
        <f>IF(ISBLANK($FN$3),"",IF(OR(Tipy!EO11=Výsledky!$FI$6,Tipy!EO11=Výsledky!$FI$7,Tipy!EO11=Výsledky!$FI$8,Tipy!EO11=Výsledky!$FI$9),IF(VLOOKUP(Tipy!EO11,'Kategórie hráčov'!$A$2:$B$55,2,FALSE)=30,30,20),0))</f>
        <v>0</v>
      </c>
      <c r="FL17" s="126">
        <f>IF(ISBLANK($FN$3),"",IF(OR(Tipy!EP11=Výsledky!$FL$6,Tipy!EP11=Výsledky!$FL$7,Tipy!EP11=Výsledky!$FL$8,Tipy!EP11=Výsledky!$FL$9),IF(VLOOKUP(Tipy!EP11,'Kategórie hráčov'!$A$2:$B$55,2,FALSE)=30,30,20),0))</f>
        <v>0</v>
      </c>
      <c r="FM17" s="12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30">
        <f>IF(ISBLANK($FN$3),"",IF(ISBLANK(Tipy!EL11),"-",SUM(FI17:FM17)))</f>
        <v>20</v>
      </c>
      <c r="FO17" s="129"/>
      <c r="FP17" s="126">
        <f>IF(ISBLANK($FU$3),"",IF(ISBLANK(Tipy!ER11),0,IF(AND(Tipy!ER11=Výsledky!$FS$3,Tipy!ET11=Výsledky!$FU$3),60,0)))</f>
        <v>0</v>
      </c>
      <c r="FQ17" s="12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6">
        <f>IF(ISBLANK($FU$3),"",IF(OR(Tipy!EU11=Výsledky!$FP$6,Tipy!EU11=Výsledky!$FP$7,Tipy!EU11=Výsledky!$FP$8,Tipy!EU11=Výsledky!$FP$9),IF(VLOOKUP(Tipy!EU11,'Kategórie hráčov'!$A$2:$B$55,2,FALSE)=30,30,20),0))</f>
        <v>20</v>
      </c>
      <c r="FS17" s="126">
        <f>IF(ISBLANK($FU$3),"",IF(OR(Tipy!EV11=Výsledky!$FS$6,Tipy!EV11=Výsledky!$FS$7,Tipy!EV11=Výsledky!$FS$8,Tipy!EV11=Výsledky!$FS$9),IF(VLOOKUP(Tipy!EV11,'Kategórie hráčov'!$A$2:$B$55,2,FALSE)=30,30,20),0))</f>
        <v>0</v>
      </c>
      <c r="FT17" s="12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30">
        <f>IF(ISBLANK($FU$3),"",IF(ISBLANK(Tipy!ER11),"-",SUM(FP17:FT17)))</f>
        <v>20</v>
      </c>
      <c r="FV17" s="129"/>
      <c r="FW17" s="126">
        <f>IF(ISBLANK($GB$3),"",IF(ISBLANK(Tipy!EX11),0,IF(AND(Tipy!EX11=Výsledky!$FZ$3,Tipy!EZ11=Výsledky!$GB$3),60,0)))</f>
        <v>0</v>
      </c>
      <c r="FX17" s="12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6">
        <f>IF(ISBLANK($GB$3),"",IF(OR(Tipy!FA11=Výsledky!$FW$6,Tipy!FA11=Výsledky!$FW$7,Tipy!FA11=Výsledky!$FW$8,Tipy!FA11=Výsledky!$FW$9),IF(VLOOKUP(Tipy!FA11,'Kategórie hráčov'!$A$2:$B$55,2,FALSE)=30,30,20),0))</f>
        <v>20</v>
      </c>
      <c r="FZ17" s="126">
        <f>IF(ISBLANK($GB$3),"",IF(OR(Tipy!FB11=Výsledky!$FZ$6,Tipy!FB11=Výsledky!$FZ$7,Tipy!FB11=Výsledky!$FZ$8,Tipy!FB11=Výsledky!$FZ$9),IF(VLOOKUP(Tipy!FB11,'Kategórie hráčov'!$A$2:$B$55,2,FALSE)=30,30,20),0))</f>
        <v>30</v>
      </c>
      <c r="GA17" s="127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30">
        <f>IF(ISBLANK($GB$3),"",IF(ISBLANK(Tipy!EX11),"-",SUM(FW17:GA17)))</f>
        <v>70</v>
      </c>
      <c r="GC17" s="129"/>
      <c r="GD17" s="126">
        <f>IF(ISBLANK($GI$3),"",IF(ISBLANK(Tipy!FD11),0,IF(AND(Tipy!FD11=Výsledky!$GG$3,Tipy!FF11=Výsledky!$GI$3),60,0)))</f>
        <v>0</v>
      </c>
      <c r="GE17" s="12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6">
        <f>IF(ISBLANK($GI$3),"",IF(OR(Tipy!FG11=Výsledky!$GD$6,Tipy!FG11=Výsledky!$GD$7,Tipy!FG11=Výsledky!$GD$8,Tipy!FG11=Výsledky!$GD$9),IF(VLOOKUP(Tipy!FG11,'Kategórie hráčov'!$A$2:$B$55,2,FALSE)=30,30,20),0))</f>
        <v>0</v>
      </c>
      <c r="GG17" s="126">
        <f>IF(ISBLANK($GI$3),"",IF(OR(Tipy!FH11=Výsledky!$GG$6,Tipy!FH11=Výsledky!$GG$7,Tipy!FH11=Výsledky!$GG$8,Tipy!FH11=Výsledky!$GG$9),IF(VLOOKUP(Tipy!FH11,'Kategórie hráčov'!$A$2:$B$55,2,FALSE)=30,30,20),0))</f>
        <v>0</v>
      </c>
      <c r="GH17" s="12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30">
        <f>IF(ISBLANK($GI$3),"",IF(ISBLANK(Tipy!FD11),"-",SUM(GD17:GH17)))</f>
        <v>20</v>
      </c>
      <c r="GJ17" s="129"/>
      <c r="GK17" s="126">
        <f>IF(ISBLANK($GP$3),"",IF(ISBLANK(Tipy!FJ11),0,IF(AND(Tipy!FJ11=Výsledky!$GN$3,Tipy!FL11=Výsledky!$GP$3),60,0)))</f>
        <v>0</v>
      </c>
      <c r="GL17" s="12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6">
        <f>IF(ISBLANK($GP$3),"",IF(OR(Tipy!FM11=Výsledky!$GK$6,Tipy!FM11=Výsledky!$GK$7,Tipy!FM11=Výsledky!$GK$8,Tipy!FM11=Výsledky!$GK$9),IF(VLOOKUP(Tipy!FM11,'Kategórie hráčov'!$A$2:$B$55,2,FALSE)=30,30,20),0))</f>
        <v>0</v>
      </c>
      <c r="GN17" s="126">
        <f>IF(ISBLANK($GP$3),"",IF(OR(Tipy!FN11=Výsledky!$GN$6,Tipy!FN11=Výsledky!$GN$7,Tipy!FN11=Výsledky!$GN$8,Tipy!FN11=Výsledky!$GN$9),IF(VLOOKUP(Tipy!FN11,'Kategórie hráčov'!$A$2:$B$55,2,FALSE)=30,30,20),0))</f>
        <v>0</v>
      </c>
      <c r="GO17" s="12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30">
        <f>IF(ISBLANK($GP$3),"",IF(ISBLANK(Tipy!FJ11),"-",SUM(GK17:GO17)))</f>
        <v>0</v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6.8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>
        <f>IF(ISBLANK($FN$3),"",IF(ISBLANK(Tipy!EL12),0,IF(AND(Tipy!EL12=Výsledky!$FL$3,Tipy!EN12=Výsledky!$FN$3),60,0)))</f>
        <v>0</v>
      </c>
      <c r="FJ18" s="12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6">
        <f>IF(ISBLANK($FN$3),"",IF(OR(Tipy!EO12=Výsledky!$FI$6,Tipy!EO12=Výsledky!$FI$7,Tipy!EO12=Výsledky!$FI$8,Tipy!EO12=Výsledky!$FI$9),IF(VLOOKUP(Tipy!EO12,'Kategórie hráčov'!$A$2:$B$55,2,FALSE)=30,30,20),0))</f>
        <v>0</v>
      </c>
      <c r="FL18" s="126">
        <f>IF(ISBLANK($FN$3),"",IF(OR(Tipy!EP12=Výsledky!$FL$6,Tipy!EP12=Výsledky!$FL$7,Tipy!EP12=Výsledky!$FL$8,Tipy!EP12=Výsledky!$FL$9),IF(VLOOKUP(Tipy!EP12,'Kategórie hráčov'!$A$2:$B$55,2,FALSE)=30,30,20),0))</f>
        <v>0</v>
      </c>
      <c r="FM18" s="12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30" t="str">
        <f>IF(ISBLANK($FN$3),"",IF(ISBLANK(Tipy!EL12),"-",SUM(FI18:FM18)))</f>
        <v>-</v>
      </c>
      <c r="FO18" s="129"/>
      <c r="FP18" s="126">
        <f>IF(ISBLANK($FU$3),"",IF(ISBLANK(Tipy!ER12),0,IF(AND(Tipy!ER12=Výsledky!$FS$3,Tipy!ET12=Výsledky!$FU$3),60,0)))</f>
        <v>0</v>
      </c>
      <c r="FQ18" s="12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6">
        <f>IF(ISBLANK($FU$3),"",IF(OR(Tipy!EU12=Výsledky!$FP$6,Tipy!EU12=Výsledky!$FP$7,Tipy!EU12=Výsledky!$FP$8,Tipy!EU12=Výsledky!$FP$9),IF(VLOOKUP(Tipy!EU12,'Kategórie hráčov'!$A$2:$B$55,2,FALSE)=30,30,20),0))</f>
        <v>20</v>
      </c>
      <c r="FS18" s="126">
        <f>IF(ISBLANK($FU$3),"",IF(OR(Tipy!EV12=Výsledky!$FS$6,Tipy!EV12=Výsledky!$FS$7,Tipy!EV12=Výsledky!$FS$8,Tipy!EV12=Výsledky!$FS$9),IF(VLOOKUP(Tipy!EV12,'Kategórie hráčov'!$A$2:$B$55,2,FALSE)=30,30,20),0))</f>
        <v>0</v>
      </c>
      <c r="FT18" s="12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30">
        <f>IF(ISBLANK($FU$3),"",IF(ISBLANK(Tipy!ER12),"-",SUM(FP18:FT18)))</f>
        <v>20</v>
      </c>
      <c r="FV18" s="129"/>
      <c r="FW18" s="126">
        <f>IF(ISBLANK($GB$3),"",IF(ISBLANK(Tipy!EX12),0,IF(AND(Tipy!EX12=Výsledky!$FZ$3,Tipy!EZ12=Výsledky!$GB$3),60,0)))</f>
        <v>0</v>
      </c>
      <c r="FX18" s="12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6">
        <f>IF(ISBLANK($GB$3),"",IF(OR(Tipy!FA12=Výsledky!$FW$6,Tipy!FA12=Výsledky!$FW$7,Tipy!FA12=Výsledky!$FW$8,Tipy!FA12=Výsledky!$FW$9),IF(VLOOKUP(Tipy!FA12,'Kategórie hráčov'!$A$2:$B$55,2,FALSE)=30,30,20),0))</f>
        <v>0</v>
      </c>
      <c r="FZ18" s="126">
        <f>IF(ISBLANK($GB$3),"",IF(OR(Tipy!FB12=Výsledky!$FZ$6,Tipy!FB12=Výsledky!$FZ$7,Tipy!FB12=Výsledky!$FZ$8,Tipy!FB12=Výsledky!$FZ$9),IF(VLOOKUP(Tipy!FB12,'Kategórie hráčov'!$A$2:$B$55,2,FALSE)=30,30,20),0))</f>
        <v>20</v>
      </c>
      <c r="GA18" s="127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30">
        <f>IF(ISBLANK($GB$3),"",IF(ISBLANK(Tipy!EX12),"-",SUM(FW18:GA18)))</f>
        <v>50</v>
      </c>
      <c r="GC18" s="129"/>
      <c r="GD18" s="126">
        <f>IF(ISBLANK($GI$3),"",IF(ISBLANK(Tipy!FD12),0,IF(AND(Tipy!FD12=Výsledky!$GG$3,Tipy!FF12=Výsledky!$GI$3),60,0)))</f>
        <v>0</v>
      </c>
      <c r="GE18" s="12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6">
        <f>IF(ISBLANK($GI$3),"",IF(OR(Tipy!FG12=Výsledky!$GD$6,Tipy!FG12=Výsledky!$GD$7,Tipy!FG12=Výsledky!$GD$8,Tipy!FG12=Výsledky!$GD$9),IF(VLOOKUP(Tipy!FG12,'Kategórie hráčov'!$A$2:$B$55,2,FALSE)=30,30,20),0))</f>
        <v>0</v>
      </c>
      <c r="GG18" s="126">
        <f>IF(ISBLANK($GI$3),"",IF(OR(Tipy!FH12=Výsledky!$GG$6,Tipy!FH12=Výsledky!$GG$7,Tipy!FH12=Výsledky!$GG$8,Tipy!FH12=Výsledky!$GG$9),IF(VLOOKUP(Tipy!FH12,'Kategórie hráčov'!$A$2:$B$55,2,FALSE)=30,30,20),0))</f>
        <v>0</v>
      </c>
      <c r="GH18" s="12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30">
        <f>IF(ISBLANK($GI$3),"",IF(ISBLANK(Tipy!FD12),"-",SUM(GD18:GH18)))</f>
        <v>20</v>
      </c>
      <c r="GJ18" s="129"/>
      <c r="GK18" s="126">
        <f>IF(ISBLANK($GP$3),"",IF(ISBLANK(Tipy!FJ12),0,IF(AND(Tipy!FJ12=Výsledky!$GN$3,Tipy!FL12=Výsledky!$GP$3),60,0)))</f>
        <v>0</v>
      </c>
      <c r="GL18" s="12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6">
        <f>IF(ISBLANK($GP$3),"",IF(OR(Tipy!FM12=Výsledky!$GK$6,Tipy!FM12=Výsledky!$GK$7,Tipy!FM12=Výsledky!$GK$8,Tipy!FM12=Výsledky!$GK$9),IF(VLOOKUP(Tipy!FM12,'Kategórie hráčov'!$A$2:$B$55,2,FALSE)=30,30,20),0))</f>
        <v>0</v>
      </c>
      <c r="GN18" s="126">
        <f>IF(ISBLANK($GP$3),"",IF(OR(Tipy!FN12=Výsledky!$GN$6,Tipy!FN12=Výsledky!$GN$7,Tipy!FN12=Výsledky!$GN$8,Tipy!FN12=Výsledky!$GN$9),IF(VLOOKUP(Tipy!FN12,'Kategórie hráčov'!$A$2:$B$55,2,FALSE)=30,30,20),0))</f>
        <v>0</v>
      </c>
      <c r="GO18" s="12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30">
        <f>IF(ISBLANK($GP$3),"",IF(ISBLANK(Tipy!FJ12),"-",SUM(GK18:GO18)))</f>
        <v>0</v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6.8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>
        <f>IF(ISBLANK($FN$3),"",IF(ISBLANK(Tipy!EL13),0,IF(AND(Tipy!EL13=Výsledky!$FL$3,Tipy!EN13=Výsledky!$FN$3),60,0)))</f>
        <v>0</v>
      </c>
      <c r="FJ19" s="12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6">
        <f>IF(ISBLANK($FN$3),"",IF(OR(Tipy!EO13=Výsledky!$FI$6,Tipy!EO13=Výsledky!$FI$7,Tipy!EO13=Výsledky!$FI$8,Tipy!EO13=Výsledky!$FI$9),IF(VLOOKUP(Tipy!EO13,'Kategórie hráčov'!$A$2:$B$55,2,FALSE)=30,30,20),0))</f>
        <v>0</v>
      </c>
      <c r="FL19" s="126">
        <f>IF(ISBLANK($FN$3),"",IF(OR(Tipy!EP13=Výsledky!$FL$6,Tipy!EP13=Výsledky!$FL$7,Tipy!EP13=Výsledky!$FL$8,Tipy!EP13=Výsledky!$FL$9),IF(VLOOKUP(Tipy!EP13,'Kategórie hráčov'!$A$2:$B$55,2,FALSE)=30,30,20),0))</f>
        <v>0</v>
      </c>
      <c r="FM19" s="12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30">
        <f>IF(ISBLANK($FN$3),"",IF(ISBLANK(Tipy!EL13),"-",SUM(FI19:FM19)))</f>
        <v>20</v>
      </c>
      <c r="FO19" s="129"/>
      <c r="FP19" s="126">
        <f>IF(ISBLANK($FU$3),"",IF(ISBLANK(Tipy!ER13),0,IF(AND(Tipy!ER13=Výsledky!$FS$3,Tipy!ET13=Výsledky!$FU$3),60,0)))</f>
        <v>0</v>
      </c>
      <c r="FQ19" s="12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6">
        <f>IF(ISBLANK($FU$3),"",IF(OR(Tipy!EU13=Výsledky!$FP$6,Tipy!EU13=Výsledky!$FP$7,Tipy!EU13=Výsledky!$FP$8,Tipy!EU13=Výsledky!$FP$9),IF(VLOOKUP(Tipy!EU13,'Kategórie hráčov'!$A$2:$B$55,2,FALSE)=30,30,20),0))</f>
        <v>20</v>
      </c>
      <c r="FS19" s="126">
        <f>IF(ISBLANK($FU$3),"",IF(OR(Tipy!EV13=Výsledky!$FS$6,Tipy!EV13=Výsledky!$FS$7,Tipy!EV13=Výsledky!$FS$8,Tipy!EV13=Výsledky!$FS$9),IF(VLOOKUP(Tipy!EV13,'Kategórie hráčov'!$A$2:$B$55,2,FALSE)=30,30,20),0))</f>
        <v>0</v>
      </c>
      <c r="FT19" s="127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30">
        <f>IF(ISBLANK($FU$3),"",IF(ISBLANK(Tipy!ER13),"-",SUM(FP19:FT19)))</f>
        <v>30</v>
      </c>
      <c r="FV19" s="129"/>
      <c r="FW19" s="126">
        <f>IF(ISBLANK($GB$3),"",IF(ISBLANK(Tipy!EX13),0,IF(AND(Tipy!EX13=Výsledky!$FZ$3,Tipy!EZ13=Výsledky!$GB$3),60,0)))</f>
        <v>0</v>
      </c>
      <c r="FX19" s="12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6">
        <f>IF(ISBLANK($GB$3),"",IF(OR(Tipy!FA13=Výsledky!$FW$6,Tipy!FA13=Výsledky!$FW$7,Tipy!FA13=Výsledky!$FW$8,Tipy!FA13=Výsledky!$FW$9),IF(VLOOKUP(Tipy!FA13,'Kategórie hráčov'!$A$2:$B$55,2,FALSE)=30,30,20),0))</f>
        <v>0</v>
      </c>
      <c r="FZ19" s="126">
        <f>IF(ISBLANK($GB$3),"",IF(OR(Tipy!FB13=Výsledky!$FZ$6,Tipy!FB13=Výsledky!$FZ$7,Tipy!FB13=Výsledky!$FZ$8,Tipy!FB13=Výsledky!$FZ$9),IF(VLOOKUP(Tipy!FB13,'Kategórie hráčov'!$A$2:$B$55,2,FALSE)=30,30,20),0))</f>
        <v>0</v>
      </c>
      <c r="GA19" s="12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30" t="str">
        <f>IF(ISBLANK($GB$3),"",IF(ISBLANK(Tipy!EX13),"-",SUM(FW19:GA19)))</f>
        <v>-</v>
      </c>
      <c r="GC19" s="129"/>
      <c r="GD19" s="126">
        <f>IF(ISBLANK($GI$3),"",IF(ISBLANK(Tipy!FD13),0,IF(AND(Tipy!FD13=Výsledky!$GG$3,Tipy!FF13=Výsledky!$GI$3),60,0)))</f>
        <v>0</v>
      </c>
      <c r="GE19" s="12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6">
        <f>IF(ISBLANK($GI$3),"",IF(OR(Tipy!FG13=Výsledky!$GD$6,Tipy!FG13=Výsledky!$GD$7,Tipy!FG13=Výsledky!$GD$8,Tipy!FG13=Výsledky!$GD$9),IF(VLOOKUP(Tipy!FG13,'Kategórie hráčov'!$A$2:$B$55,2,FALSE)=30,30,20),0))</f>
        <v>0</v>
      </c>
      <c r="GG19" s="126">
        <f>IF(ISBLANK($GI$3),"",IF(OR(Tipy!FH13=Výsledky!$GG$6,Tipy!FH13=Výsledky!$GG$7,Tipy!FH13=Výsledky!$GG$8,Tipy!FH13=Výsledky!$GG$9),IF(VLOOKUP(Tipy!FH13,'Kategórie hráčov'!$A$2:$B$55,2,FALSE)=30,30,20),0))</f>
        <v>0</v>
      </c>
      <c r="GH19" s="12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30" t="str">
        <f>IF(ISBLANK($GI$3),"",IF(ISBLANK(Tipy!FD13),"-",SUM(GD19:GH19)))</f>
        <v>-</v>
      </c>
      <c r="GJ19" s="129"/>
      <c r="GK19" s="126">
        <f>IF(ISBLANK($GP$3),"",IF(ISBLANK(Tipy!FJ13),0,IF(AND(Tipy!FJ13=Výsledky!$GN$3,Tipy!FL13=Výsledky!$GP$3),60,0)))</f>
        <v>0</v>
      </c>
      <c r="GL19" s="12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6">
        <f>IF(ISBLANK($GP$3),"",IF(OR(Tipy!FM13=Výsledky!$GK$6,Tipy!FM13=Výsledky!$GK$7,Tipy!FM13=Výsledky!$GK$8,Tipy!FM13=Výsledky!$GK$9),IF(VLOOKUP(Tipy!FM13,'Kategórie hráčov'!$A$2:$B$55,2,FALSE)=30,30,20),0))</f>
        <v>0</v>
      </c>
      <c r="GN19" s="126">
        <f>IF(ISBLANK($GP$3),"",IF(OR(Tipy!FN13=Výsledky!$GN$6,Tipy!FN13=Výsledky!$GN$7,Tipy!FN13=Výsledky!$GN$8,Tipy!FN13=Výsledky!$GN$9),IF(VLOOKUP(Tipy!FN13,'Kategórie hráčov'!$A$2:$B$55,2,FALSE)=30,30,20),0))</f>
        <v>0</v>
      </c>
      <c r="GO19" s="12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30">
        <f>IF(ISBLANK($GP$3),"",IF(ISBLANK(Tipy!FJ13),"-",SUM(GK19:GO19)))</f>
        <v>0</v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6.8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>
        <f>IF(ISBLANK($FN$3),"",IF(ISBLANK(Tipy!EL14),0,IF(AND(Tipy!EL14=Výsledky!$FL$3,Tipy!EN14=Výsledky!$FN$3),60,0)))</f>
        <v>60</v>
      </c>
      <c r="FJ20" s="12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6">
        <f>IF(ISBLANK($FN$3),"",IF(OR(Tipy!EO14=Výsledky!$FI$6,Tipy!EO14=Výsledky!$FI$7,Tipy!EO14=Výsledky!$FI$8,Tipy!EO14=Výsledky!$FI$9),IF(VLOOKUP(Tipy!EO14,'Kategórie hráčov'!$A$2:$B$55,2,FALSE)=30,30,20),0))</f>
        <v>0</v>
      </c>
      <c r="FL20" s="126">
        <f>IF(ISBLANK($FN$3),"",IF(OR(Tipy!EP14=Výsledky!$FL$6,Tipy!EP14=Výsledky!$FL$7,Tipy!EP14=Výsledky!$FL$8,Tipy!EP14=Výsledky!$FL$9),IF(VLOOKUP(Tipy!EP14,'Kategórie hráčov'!$A$2:$B$55,2,FALSE)=30,30,20),0))</f>
        <v>0</v>
      </c>
      <c r="FM20" s="127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30">
        <f>IF(ISBLANK($FN$3),"",IF(ISBLANK(Tipy!EL14),"-",SUM(FI20:FM20)))</f>
        <v>60</v>
      </c>
      <c r="FO20" s="129"/>
      <c r="FP20" s="126">
        <f>IF(ISBLANK($FU$3),"",IF(ISBLANK(Tipy!ER14),0,IF(AND(Tipy!ER14=Výsledky!$FS$3,Tipy!ET14=Výsledky!$FU$3),60,0)))</f>
        <v>0</v>
      </c>
      <c r="FQ20" s="12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6">
        <f>IF(ISBLANK($FU$3),"",IF(OR(Tipy!EU14=Výsledky!$FP$6,Tipy!EU14=Výsledky!$FP$7,Tipy!EU14=Výsledky!$FP$8,Tipy!EU14=Výsledky!$FP$9),IF(VLOOKUP(Tipy!EU14,'Kategórie hráčov'!$A$2:$B$55,2,FALSE)=30,30,20),0))</f>
        <v>20</v>
      </c>
      <c r="FS20" s="126">
        <f>IF(ISBLANK($FU$3),"",IF(OR(Tipy!EV14=Výsledky!$FS$6,Tipy!EV14=Výsledky!$FS$7,Tipy!EV14=Výsledky!$FS$8,Tipy!EV14=Výsledky!$FS$9),IF(VLOOKUP(Tipy!EV14,'Kategórie hráčov'!$A$2:$B$55,2,FALSE)=30,30,20),0))</f>
        <v>0</v>
      </c>
      <c r="FT20" s="12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30">
        <f>IF(ISBLANK($FU$3),"",IF(ISBLANK(Tipy!ER14),"-",SUM(FP20:FT20)))</f>
        <v>20</v>
      </c>
      <c r="FV20" s="129"/>
      <c r="FW20" s="126">
        <f>IF(ISBLANK($GB$3),"",IF(ISBLANK(Tipy!EX14),0,IF(AND(Tipy!EX14=Výsledky!$FZ$3,Tipy!EZ14=Výsledky!$GB$3),60,0)))</f>
        <v>0</v>
      </c>
      <c r="FX20" s="12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6">
        <f>IF(ISBLANK($GB$3),"",IF(OR(Tipy!FA14=Výsledky!$FW$6,Tipy!FA14=Výsledky!$FW$7,Tipy!FA14=Výsledky!$FW$8,Tipy!FA14=Výsledky!$FW$9),IF(VLOOKUP(Tipy!FA14,'Kategórie hráčov'!$A$2:$B$55,2,FALSE)=30,30,20),0))</f>
        <v>0</v>
      </c>
      <c r="FZ20" s="126">
        <f>IF(ISBLANK($GB$3),"",IF(OR(Tipy!FB14=Výsledky!$FZ$6,Tipy!FB14=Výsledky!$FZ$7,Tipy!FB14=Výsledky!$FZ$8,Tipy!FB14=Výsledky!$FZ$9),IF(VLOOKUP(Tipy!FB14,'Kategórie hráčov'!$A$2:$B$55,2,FALSE)=30,30,20),0))</f>
        <v>0</v>
      </c>
      <c r="GA20" s="12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30" t="str">
        <f>IF(ISBLANK($GB$3),"",IF(ISBLANK(Tipy!EX14),"-",SUM(FW20:GA20)))</f>
        <v>-</v>
      </c>
      <c r="GC20" s="129"/>
      <c r="GD20" s="126">
        <f>IF(ISBLANK($GI$3),"",IF(ISBLANK(Tipy!FD14),0,IF(AND(Tipy!FD14=Výsledky!$GG$3,Tipy!FF14=Výsledky!$GI$3),60,0)))</f>
        <v>0</v>
      </c>
      <c r="GE20" s="12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6">
        <f>IF(ISBLANK($GI$3),"",IF(OR(Tipy!FG14=Výsledky!$GD$6,Tipy!FG14=Výsledky!$GD$7,Tipy!FG14=Výsledky!$GD$8,Tipy!FG14=Výsledky!$GD$9),IF(VLOOKUP(Tipy!FG14,'Kategórie hráčov'!$A$2:$B$55,2,FALSE)=30,30,20),0))</f>
        <v>0</v>
      </c>
      <c r="GG20" s="126">
        <f>IF(ISBLANK($GI$3),"",IF(OR(Tipy!FH14=Výsledky!$GG$6,Tipy!FH14=Výsledky!$GG$7,Tipy!FH14=Výsledky!$GG$8,Tipy!FH14=Výsledky!$GG$9),IF(VLOOKUP(Tipy!FH14,'Kategórie hráčov'!$A$2:$B$55,2,FALSE)=30,30,20),0))</f>
        <v>0</v>
      </c>
      <c r="GH20" s="12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30">
        <f>IF(ISBLANK($GI$3),"",IF(ISBLANK(Tipy!FD14),"-",SUM(GD20:GH20)))</f>
        <v>20</v>
      </c>
      <c r="GJ20" s="129"/>
      <c r="GK20" s="126">
        <f>IF(ISBLANK($GP$3),"",IF(ISBLANK(Tipy!FJ14),0,IF(AND(Tipy!FJ14=Výsledky!$GN$3,Tipy!FL14=Výsledky!$GP$3),60,0)))</f>
        <v>0</v>
      </c>
      <c r="GL20" s="12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6">
        <f>IF(ISBLANK($GP$3),"",IF(OR(Tipy!FM14=Výsledky!$GK$6,Tipy!FM14=Výsledky!$GK$7,Tipy!FM14=Výsledky!$GK$8,Tipy!FM14=Výsledky!$GK$9),IF(VLOOKUP(Tipy!FM14,'Kategórie hráčov'!$A$2:$B$55,2,FALSE)=30,30,20),0))</f>
        <v>0</v>
      </c>
      <c r="GN20" s="126">
        <f>IF(ISBLANK($GP$3),"",IF(OR(Tipy!FN14=Výsledky!$GN$6,Tipy!FN14=Výsledky!$GN$7,Tipy!FN14=Výsledky!$GN$8,Tipy!FN14=Výsledky!$GN$9),IF(VLOOKUP(Tipy!FN14,'Kategórie hráčov'!$A$2:$B$55,2,FALSE)=30,30,20),0))</f>
        <v>0</v>
      </c>
      <c r="GO20" s="12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30">
        <f>IF(ISBLANK($GP$3),"",IF(ISBLANK(Tipy!FJ14),"-",SUM(GK20:GO20)))</f>
        <v>0</v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6.8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>
        <f>IF(ISBLANK($FN$3),"",IF(ISBLANK(Tipy!EL15),0,IF(AND(Tipy!EL15=Výsledky!$FL$3,Tipy!EN15=Výsledky!$FN$3),60,0)))</f>
        <v>0</v>
      </c>
      <c r="FJ21" s="12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6">
        <f>IF(ISBLANK($FN$3),"",IF(OR(Tipy!EO15=Výsledky!$FI$6,Tipy!EO15=Výsledky!$FI$7,Tipy!EO15=Výsledky!$FI$8,Tipy!EO15=Výsledky!$FI$9),IF(VLOOKUP(Tipy!EO15,'Kategórie hráčov'!$A$2:$B$55,2,FALSE)=30,30,20),0))</f>
        <v>0</v>
      </c>
      <c r="FL21" s="126">
        <f>IF(ISBLANK($FN$3),"",IF(OR(Tipy!EP15=Výsledky!$FL$6,Tipy!EP15=Výsledky!$FL$7,Tipy!EP15=Výsledky!$FL$8,Tipy!EP15=Výsledky!$FL$9),IF(VLOOKUP(Tipy!EP15,'Kategórie hráčov'!$A$2:$B$55,2,FALSE)=30,30,20),0))</f>
        <v>0</v>
      </c>
      <c r="FM21" s="12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30" t="str">
        <f>IF(ISBLANK($FN$3),"",IF(ISBLANK(Tipy!EL15),"-",SUM(FI21:FM21)))</f>
        <v>-</v>
      </c>
      <c r="FO21" s="129"/>
      <c r="FP21" s="126">
        <f>IF(ISBLANK($FU$3),"",IF(ISBLANK(Tipy!ER15),0,IF(AND(Tipy!ER15=Výsledky!$FS$3,Tipy!ET15=Výsledky!$FU$3),60,0)))</f>
        <v>0</v>
      </c>
      <c r="FQ21" s="12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6">
        <f>IF(ISBLANK($FU$3),"",IF(OR(Tipy!EU15=Výsledky!$FP$6,Tipy!EU15=Výsledky!$FP$7,Tipy!EU15=Výsledky!$FP$8,Tipy!EU15=Výsledky!$FP$9),IF(VLOOKUP(Tipy!EU15,'Kategórie hráčov'!$A$2:$B$63,2,FALSE)=30,30,20),0))</f>
        <v>20</v>
      </c>
      <c r="FS21" s="126">
        <f>IF(ISBLANK($FU$3),"",IF(OR(Tipy!EV15=Výsledky!$FS$6,Tipy!EV15=Výsledky!$FS$7,Tipy!EV15=Výsledky!$FS$8,Tipy!EV15=Výsledky!$FS$9),IF(VLOOKUP(Tipy!EV15,'Kategórie hráčov'!$A$2:$B$55,2,FALSE)=30,30,20),0))</f>
        <v>0</v>
      </c>
      <c r="FT21" s="12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30">
        <f>IF(ISBLANK($FU$3),"",IF(ISBLANK(Tipy!ER15),"-",SUM(FP21:FT21)))</f>
        <v>40</v>
      </c>
      <c r="FV21" s="129"/>
      <c r="FW21" s="126">
        <f>IF(ISBLANK($GB$3),"",IF(ISBLANK(Tipy!EX15),0,IF(AND(Tipy!EX15=Výsledky!$FZ$3,Tipy!EZ15=Výsledky!$GB$3),60,0)))</f>
        <v>0</v>
      </c>
      <c r="FX21" s="12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6">
        <f>IF(ISBLANK($GB$3),"",IF(OR(Tipy!FA15=Výsledky!$FW$6,Tipy!FA15=Výsledky!$FW$7,Tipy!FA15=Výsledky!$FW$8,Tipy!FA15=Výsledky!$FW$9),IF(VLOOKUP(Tipy!FA15,'Kategórie hráčov'!$A$2:$B$55,2,FALSE)=30,30,20),0))</f>
        <v>20</v>
      </c>
      <c r="FZ21" s="126">
        <f>IF(ISBLANK($GB$3),"",IF(OR(Tipy!FB15=Výsledky!$FZ$6,Tipy!FB15=Výsledky!$FZ$7,Tipy!FB15=Výsledky!$FZ$8,Tipy!FB15=Výsledky!$FZ$9),IF(VLOOKUP(Tipy!FB15,'Kategórie hráčov'!$A$2:$B$55,2,FALSE)=30,30,20),0))</f>
        <v>0</v>
      </c>
      <c r="GA21" s="127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30">
        <f>IF(ISBLANK($GB$3),"",IF(ISBLANK(Tipy!EX15),"-",SUM(FW21:GA21)))</f>
        <v>50</v>
      </c>
      <c r="GC21" s="129"/>
      <c r="GD21" s="126">
        <f>IF(ISBLANK($GI$3),"",IF(ISBLANK(Tipy!FD15),0,IF(AND(Tipy!FD15=Výsledky!$GG$3,Tipy!FF15=Výsledky!$GI$3),60,0)))</f>
        <v>0</v>
      </c>
      <c r="GE21" s="12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6">
        <f>IF(ISBLANK($GI$3),"",IF(OR(Tipy!FG15=Výsledky!$GD$6,Tipy!FG15=Výsledky!$GD$7,Tipy!FG15=Výsledky!$GD$8,Tipy!FG15=Výsledky!$GD$9),IF(VLOOKUP(Tipy!FG15,'Kategórie hráčov'!$A$2:$B$55,2,FALSE)=30,30,20),0))</f>
        <v>0</v>
      </c>
      <c r="GG21" s="126">
        <f>IF(ISBLANK($GI$3),"",IF(OR(Tipy!FH15=Výsledky!$GG$6,Tipy!FH15=Výsledky!$GG$7,Tipy!FH15=Výsledky!$GG$8,Tipy!FH15=Výsledky!$GG$9),IF(VLOOKUP(Tipy!FH15,'Kategórie hráčov'!$A$2:$B$55,2,FALSE)=30,30,20),0))</f>
        <v>0</v>
      </c>
      <c r="GH21" s="12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30">
        <f>IF(ISBLANK($GI$3),"",IF(ISBLANK(Tipy!FD15),"-",SUM(GD21:GH21)))</f>
        <v>20</v>
      </c>
      <c r="GJ21" s="129"/>
      <c r="GK21" s="126">
        <f>IF(ISBLANK($GP$3),"",IF(ISBLANK(Tipy!FJ15),0,IF(AND(Tipy!FJ15=Výsledky!$GN$3,Tipy!FL15=Výsledky!$GP$3),60,0)))</f>
        <v>0</v>
      </c>
      <c r="GL21" s="12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6">
        <f>IF(ISBLANK($GP$3),"",IF(OR(Tipy!FM15=Výsledky!$GK$6,Tipy!FM15=Výsledky!$GK$7,Tipy!FM15=Výsledky!$GK$8,Tipy!FM15=Výsledky!$GK$9),IF(VLOOKUP(Tipy!FM15,'Kategórie hráčov'!$A$2:$B$55,2,FALSE)=30,30,20),0))</f>
        <v>0</v>
      </c>
      <c r="GN21" s="126">
        <f>IF(ISBLANK($GP$3),"",IF(OR(Tipy!FN15=Výsledky!$GN$6,Tipy!FN15=Výsledky!$GN$7,Tipy!FN15=Výsledky!$GN$8,Tipy!FN15=Výsledky!$GN$9),IF(VLOOKUP(Tipy!FN15,'Kategórie hráčov'!$A$2:$B$55,2,FALSE)=30,30,20),0))</f>
        <v>0</v>
      </c>
      <c r="GO21" s="12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30">
        <f>IF(ISBLANK($GP$3),"",IF(ISBLANK(Tipy!FJ15),"-",SUM(GK21:GO21)))</f>
        <v>0</v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6.8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>
        <f>IF(ISBLANK($FN$3),"",IF(ISBLANK(Tipy!EL16),0,IF(AND(Tipy!EL16=Výsledky!$FL$3,Tipy!EN16=Výsledky!$FN$3),60,0)))</f>
        <v>0</v>
      </c>
      <c r="FJ22" s="12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6">
        <f>IF(ISBLANK($FN$3),"",IF(OR(Tipy!EO16=Výsledky!$FI$6,Tipy!EO16=Výsledky!$FI$7,Tipy!EO16=Výsledky!$FI$8,Tipy!EO16=Výsledky!$FI$9),IF(VLOOKUP(Tipy!EO16,'Kategórie hráčov'!$A$2:$B$55,2,FALSE)=30,30,20),0))</f>
        <v>20</v>
      </c>
      <c r="FL22" s="126">
        <f>IF(ISBLANK($FN$3),"",IF(OR(Tipy!EP16=Výsledky!$FL$6,Tipy!EP16=Výsledky!$FL$7,Tipy!EP16=Výsledky!$FL$8,Tipy!EP16=Výsledky!$FL$9),IF(VLOOKUP(Tipy!EP16,'Kategórie hráčov'!$A$2:$B$55,2,FALSE)=30,30,20),0))</f>
        <v>0</v>
      </c>
      <c r="FM22" s="127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30">
        <f>IF(ISBLANK($FN$3),"",IF(ISBLANK(Tipy!EL16),"-",SUM(FI22:FM22)))</f>
        <v>50</v>
      </c>
      <c r="FO22" s="129"/>
      <c r="FP22" s="126">
        <f>IF(ISBLANK($FU$3),"",IF(ISBLANK(Tipy!ER16),0,IF(AND(Tipy!ER16=Výsledky!$FS$3,Tipy!ET16=Výsledky!$FU$3),60,0)))</f>
        <v>0</v>
      </c>
      <c r="FQ22" s="12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6">
        <f>IF(ISBLANK($FU$3),"",IF(OR(Tipy!EU16=Výsledky!$FP$6,Tipy!EU16=Výsledky!$FP$7,Tipy!EU16=Výsledky!$FP$8,Tipy!EU16=Výsledky!$FP$9),IF(VLOOKUP(Tipy!EU16,'Kategórie hráčov'!$A$2:$B$55,2,FALSE)=30,30,20),0))</f>
        <v>0</v>
      </c>
      <c r="FS22" s="126">
        <f>IF(ISBLANK($FU$3),"",IF(OR(Tipy!EV16=Výsledky!$FS$6,Tipy!EV16=Výsledky!$FS$7,Tipy!EV16=Výsledky!$FS$8,Tipy!EV16=Výsledky!$FS$9),IF(VLOOKUP(Tipy!EV16,'Kategórie hráčov'!$A$2:$B$55,2,FALSE)=30,30,20),0))</f>
        <v>0</v>
      </c>
      <c r="FT22" s="127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30" t="str">
        <f>IF(ISBLANK($FU$3),"",IF(ISBLANK(Tipy!ER16),"-",SUM(FP22:FT22)))</f>
        <v>-</v>
      </c>
      <c r="FV22" s="129"/>
      <c r="FW22" s="126">
        <f>IF(ISBLANK($GB$3),"",IF(ISBLANK(Tipy!EX16),0,IF(AND(Tipy!EX16=Výsledky!$FZ$3,Tipy!EZ16=Výsledky!$GB$3),60,0)))</f>
        <v>0</v>
      </c>
      <c r="FX22" s="12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6">
        <f>IF(ISBLANK($GB$3),"",IF(OR(Tipy!FA16=Výsledky!$FW$6,Tipy!FA16=Výsledky!$FW$7,Tipy!FA16=Výsledky!$FW$8,Tipy!FA16=Výsledky!$FW$9),IF(VLOOKUP(Tipy!FA16,'Kategórie hráčov'!$A$2:$B$55,2,FALSE)=30,30,20),0))</f>
        <v>0</v>
      </c>
      <c r="FZ22" s="126">
        <f>IF(ISBLANK($GB$3),"",IF(OR(Tipy!FB16=Výsledky!$FZ$6,Tipy!FB16=Výsledky!$FZ$7,Tipy!FB16=Výsledky!$FZ$8,Tipy!FB16=Výsledky!$FZ$9),IF(VLOOKUP(Tipy!FB16,'Kategórie hráčov'!$A$2:$B$55,2,FALSE)=30,30,20),0))</f>
        <v>0</v>
      </c>
      <c r="GA22" s="127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30" t="str">
        <f>IF(ISBLANK($GB$3),"",IF(ISBLANK(Tipy!EX16),"-",SUM(FW22:GA22)))</f>
        <v>-</v>
      </c>
      <c r="GC22" s="129"/>
      <c r="GD22" s="126">
        <f>IF(ISBLANK($GI$3),"",IF(ISBLANK(Tipy!FD16),0,IF(AND(Tipy!FD16=Výsledky!$GG$3,Tipy!FF16=Výsledky!$GI$3),60,0)))</f>
        <v>0</v>
      </c>
      <c r="GE22" s="12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6">
        <f>IF(ISBLANK($GI$3),"",IF(OR(Tipy!FG16=Výsledky!$GD$6,Tipy!FG16=Výsledky!$GD$7,Tipy!FG16=Výsledky!$GD$8,Tipy!FG16=Výsledky!$GD$9),IF(VLOOKUP(Tipy!FG16,'Kategórie hráčov'!$A$2:$B$55,2,FALSE)=30,30,20),0))</f>
        <v>0</v>
      </c>
      <c r="GG22" s="126">
        <f>IF(ISBLANK($GI$3),"",IF(OR(Tipy!FH16=Výsledky!$GG$6,Tipy!FH16=Výsledky!$GG$7,Tipy!FH16=Výsledky!$GG$8,Tipy!FH16=Výsledky!$GG$9),IF(VLOOKUP(Tipy!FH16,'Kategórie hráčov'!$A$2:$B$55,2,FALSE)=30,30,20),0))</f>
        <v>0</v>
      </c>
      <c r="GH22" s="12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30" t="str">
        <f>IF(ISBLANK($GI$3),"",IF(ISBLANK(Tipy!FD16),"-",SUM(GD22:GH22)))</f>
        <v>-</v>
      </c>
      <c r="GJ22" s="129"/>
      <c r="GK22" s="126">
        <f>IF(ISBLANK($GP$3),"",IF(ISBLANK(Tipy!FJ16),0,IF(AND(Tipy!FJ16=Výsledky!$GN$3,Tipy!FL16=Výsledky!$GP$3),60,0)))</f>
        <v>0</v>
      </c>
      <c r="GL22" s="12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6">
        <f>IF(ISBLANK($GP$3),"",IF(OR(Tipy!FM16=Výsledky!$GK$6,Tipy!FM16=Výsledky!$GK$7,Tipy!FM16=Výsledky!$GK$8,Tipy!FM16=Výsledky!$GK$9),IF(VLOOKUP(Tipy!FM16,'Kategórie hráčov'!$A$2:$B$55,2,FALSE)=30,30,20),0))</f>
        <v>0</v>
      </c>
      <c r="GN22" s="126">
        <f>IF(ISBLANK($GP$3),"",IF(OR(Tipy!FN16=Výsledky!$GN$6,Tipy!FN16=Výsledky!$GN$7,Tipy!FN16=Výsledky!$GN$8,Tipy!FN16=Výsledky!$GN$9),IF(VLOOKUP(Tipy!FN16,'Kategórie hráčov'!$A$2:$B$55,2,FALSE)=30,30,20),0))</f>
        <v>0</v>
      </c>
      <c r="GO22" s="127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30" t="str">
        <f>IF(ISBLANK($GP$3),"",IF(ISBLANK(Tipy!FJ16),"-",SUM(GK22:GO22)))</f>
        <v>-</v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6.8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>
        <f>IF(ISBLANK($FN$3),"",IF(ISBLANK(Tipy!EL17),0,IF(AND(Tipy!EL17=Výsledky!$FL$3,Tipy!EN17=Výsledky!$FN$3),60,0)))</f>
        <v>0</v>
      </c>
      <c r="FJ23" s="12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6">
        <f>IF(ISBLANK($FN$3),"",IF(OR(Tipy!EO17=Výsledky!$FI$6,Tipy!EO17=Výsledky!$FI$7,Tipy!EO17=Výsledky!$FI$8,Tipy!EO17=Výsledky!$FI$9),IF(VLOOKUP(Tipy!EO17,'Kategórie hráčov'!$A$2:$B$55,2,FALSE)=30,30,20),0))</f>
        <v>0</v>
      </c>
      <c r="FL23" s="126">
        <f>IF(ISBLANK($FN$3),"",IF(OR(Tipy!EP17=Výsledky!$FL$6,Tipy!EP17=Výsledky!$FL$7,Tipy!EP17=Výsledky!$FL$8,Tipy!EP17=Výsledky!$FL$9),IF(VLOOKUP(Tipy!EP17,'Kategórie hráčov'!$A$2:$B$55,2,FALSE)=30,30,20),0))</f>
        <v>30</v>
      </c>
      <c r="FM23" s="127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30">
        <f>IF(ISBLANK($FN$3),"",IF(ISBLANK(Tipy!EL17),"-",SUM(FI23:FM23)))</f>
        <v>60</v>
      </c>
      <c r="FO23" s="129"/>
      <c r="FP23" s="126">
        <f>IF(ISBLANK($FU$3),"",IF(ISBLANK(Tipy!ER17),0,IF(AND(Tipy!ER17=Výsledky!$FS$3,Tipy!ET17=Výsledky!$FU$3),60,0)))</f>
        <v>0</v>
      </c>
      <c r="FQ23" s="12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6">
        <f>IF(ISBLANK($FU$3),"",IF(OR(Tipy!EU17=Výsledky!$FP$6,Tipy!EU17=Výsledky!$FP$7,Tipy!EU17=Výsledky!$FP$8,Tipy!EU17=Výsledky!$FP$9),IF(VLOOKUP(Tipy!EU17,'Kategórie hráčov'!$A$2:$B$63,2,FALSE)=30,30,20),0))</f>
        <v>20</v>
      </c>
      <c r="FS23" s="126">
        <f>IF(ISBLANK($FU$3),"",IF(OR(Tipy!EV17=Výsledky!$FS$6,Tipy!EV17=Výsledky!$FS$7,Tipy!EV17=Výsledky!$FS$8,Tipy!EV17=Výsledky!$FS$9),IF(VLOOKUP(Tipy!EV17,'Kategórie hráčov'!$A$2:$B$55,2,FALSE)=30,30,20),0))</f>
        <v>0</v>
      </c>
      <c r="FT23" s="12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30">
        <f>IF(ISBLANK($FU$3),"",IF(ISBLANK(Tipy!ER17),"-",SUM(FP23:FT23)))</f>
        <v>40</v>
      </c>
      <c r="FV23" s="129"/>
      <c r="FW23" s="126">
        <f>IF(ISBLANK($GB$3),"",IF(ISBLANK(Tipy!EX17),0,IF(AND(Tipy!EX17=Výsledky!$FZ$3,Tipy!EZ17=Výsledky!$GB$3),60,0)))</f>
        <v>60</v>
      </c>
      <c r="FX23" s="12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6">
        <f>IF(ISBLANK($GB$3),"",IF(OR(Tipy!FA17=Výsledky!$FW$6,Tipy!FA17=Výsledky!$FW$7,Tipy!FA17=Výsledky!$FW$8,Tipy!FA17=Výsledky!$FW$9),IF(VLOOKUP(Tipy!FA17,'Kategórie hráčov'!$A$2:$B$55,2,FALSE)=30,30,20),0))</f>
        <v>20</v>
      </c>
      <c r="FZ23" s="126">
        <f>IF(ISBLANK($GB$3),"",IF(OR(Tipy!FB17=Výsledky!$FZ$6,Tipy!FB17=Výsledky!$FZ$7,Tipy!FB17=Výsledky!$FZ$8,Tipy!FB17=Výsledky!$FZ$9),IF(VLOOKUP(Tipy!FB17,'Kategórie hráčov'!$A$2:$B$55,2,FALSE)=30,30,20),0))</f>
        <v>30</v>
      </c>
      <c r="GA23" s="12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30">
        <f>IF(ISBLANK($GB$3),"",IF(ISBLANK(Tipy!EX17),"-",SUM(FW23:GA23)))</f>
        <v>110</v>
      </c>
      <c r="GC23" s="129"/>
      <c r="GD23" s="126">
        <f>IF(ISBLANK($GI$3),"",IF(ISBLANK(Tipy!FD17),0,IF(AND(Tipy!FD17=Výsledky!$GG$3,Tipy!FF17=Výsledky!$GI$3),60,0)))</f>
        <v>0</v>
      </c>
      <c r="GE23" s="12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6">
        <f>IF(ISBLANK($GI$3),"",IF(OR(Tipy!FG17=Výsledky!$GD$6,Tipy!FG17=Výsledky!$GD$7,Tipy!FG17=Výsledky!$GD$8,Tipy!FG17=Výsledky!$GD$9),IF(VLOOKUP(Tipy!FG17,'Kategórie hráčov'!$A$2:$B$55,2,FALSE)=30,30,20),0))</f>
        <v>0</v>
      </c>
      <c r="GG23" s="126">
        <f>IF(ISBLANK($GI$3),"",IF(OR(Tipy!FH17=Výsledky!$GG$6,Tipy!FH17=Výsledky!$GG$7,Tipy!FH17=Výsledky!$GG$8,Tipy!FH17=Výsledky!$GG$9),IF(VLOOKUP(Tipy!FH17,'Kategórie hráčov'!$A$2:$B$55,2,FALSE)=30,30,20),0))</f>
        <v>0</v>
      </c>
      <c r="GH23" s="12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30">
        <f>IF(ISBLANK($GI$3),"",IF(ISBLANK(Tipy!FD17),"-",SUM(GD23:GH23)))</f>
        <v>20</v>
      </c>
      <c r="GJ23" s="129"/>
      <c r="GK23" s="126">
        <f>IF(ISBLANK($GP$3),"",IF(ISBLANK(Tipy!FJ17),0,IF(AND(Tipy!FJ17=Výsledky!$GN$3,Tipy!FL17=Výsledky!$GP$3),60,0)))</f>
        <v>0</v>
      </c>
      <c r="GL23" s="12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6">
        <f>IF(ISBLANK($GP$3),"",IF(OR(Tipy!FM17=Výsledky!$GK$6,Tipy!FM17=Výsledky!$GK$7,Tipy!FM17=Výsledky!$GK$8,Tipy!FM17=Výsledky!$GK$9),IF(VLOOKUP(Tipy!FM17,'Kategórie hráčov'!$A$2:$B$55,2,FALSE)=30,30,20),0))</f>
        <v>0</v>
      </c>
      <c r="GN23" s="126">
        <f>IF(ISBLANK($GP$3),"",IF(OR(Tipy!FN17=Výsledky!$GN$6,Tipy!FN17=Výsledky!$GN$7,Tipy!FN17=Výsledky!$GN$8,Tipy!FN17=Výsledky!$GN$9),IF(VLOOKUP(Tipy!FN17,'Kategórie hráčov'!$A$2:$B$55,2,FALSE)=30,30,20),0))</f>
        <v>0</v>
      </c>
      <c r="GO23" s="127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30">
        <f>IF(ISBLANK($GP$3),"",IF(ISBLANK(Tipy!FJ17),"-",SUM(GK23:GO23)))</f>
        <v>0</v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6.8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>
        <f>IF(ISBLANK($FN$3),"",IF(ISBLANK(Tipy!EL18),0,IF(AND(Tipy!EL18=Výsledky!$FL$3,Tipy!EN18=Výsledky!$FN$3),60,0)))</f>
        <v>60</v>
      </c>
      <c r="FJ24" s="12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6">
        <f>IF(ISBLANK($FN$3),"",IF(OR(Tipy!EO18=Výsledky!$FI$6,Tipy!EO18=Výsledky!$FI$7,Tipy!EO18=Výsledky!$FI$8,Tipy!EO18=Výsledky!$FI$9),IF(VLOOKUP(Tipy!EO18,'Kategórie hráčov'!$A$2:$B$55,2,FALSE)=30,30,20),0))</f>
        <v>0</v>
      </c>
      <c r="FL24" s="126">
        <f>IF(ISBLANK($FN$3),"",IF(OR(Tipy!EP18=Výsledky!$FL$6,Tipy!EP18=Výsledky!$FL$7,Tipy!EP18=Výsledky!$FL$8,Tipy!EP18=Výsledky!$FL$9),IF(VLOOKUP(Tipy!EP18,'Kategórie hráčov'!$A$2:$B$55,2,FALSE)=30,30,20),0))</f>
        <v>30</v>
      </c>
      <c r="FM24" s="127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30">
        <f>IF(ISBLANK($FN$3),"",IF(ISBLANK(Tipy!EL18),"-",SUM(FI24:FM24)))</f>
        <v>90</v>
      </c>
      <c r="FO24" s="129"/>
      <c r="FP24" s="126">
        <f>IF(ISBLANK($FU$3),"",IF(ISBLANK(Tipy!ER18),0,IF(AND(Tipy!ER18=Výsledky!$FS$3,Tipy!ET18=Výsledky!$FU$3),60,0)))</f>
        <v>0</v>
      </c>
      <c r="FQ24" s="12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6">
        <f>IF(ISBLANK($FU$3),"",IF(OR(Tipy!EU18=Výsledky!$FP$6,Tipy!EU18=Výsledky!$FP$7,Tipy!EU18=Výsledky!$FP$8,Tipy!EU18=Výsledky!$FP$9),IF(VLOOKUP(Tipy!EU18,'Kategórie hráčov'!$A$2:$B$55,2,FALSE)=30,30,20),0))</f>
        <v>20</v>
      </c>
      <c r="FS24" s="126">
        <f>IF(ISBLANK($FU$3),"",IF(OR(Tipy!EV18=Výsledky!$FS$6,Tipy!EV18=Výsledky!$FS$7,Tipy!EV18=Výsledky!$FS$8,Tipy!EV18=Výsledky!$FS$9),IF(VLOOKUP(Tipy!EV18,'Kategórie hráčov'!$A$2:$B$55,2,FALSE)=30,30,20),0))</f>
        <v>0</v>
      </c>
      <c r="FT24" s="127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30">
        <f>IF(ISBLANK($FU$3),"",IF(ISBLANK(Tipy!ER18),"-",SUM(FP24:FT24)))</f>
        <v>30</v>
      </c>
      <c r="FV24" s="129"/>
      <c r="FW24" s="126">
        <f>IF(ISBLANK($GB$3),"",IF(ISBLANK(Tipy!EX18),0,IF(AND(Tipy!EX18=Výsledky!$FZ$3,Tipy!EZ18=Výsledky!$GB$3),60,0)))</f>
        <v>0</v>
      </c>
      <c r="FX24" s="12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6">
        <f>IF(ISBLANK($GB$3),"",IF(OR(Tipy!FA18=Výsledky!$FW$6,Tipy!FA18=Výsledky!$FW$7,Tipy!FA18=Výsledky!$FW$8,Tipy!FA18=Výsledky!$FW$9),IF(VLOOKUP(Tipy!FA18,'Kategórie hráčov'!$A$2:$B$55,2,FALSE)=30,30,20),0))</f>
        <v>20</v>
      </c>
      <c r="FZ24" s="126">
        <f>IF(ISBLANK($GB$3),"",IF(OR(Tipy!FB18=Výsledky!$FZ$6,Tipy!FB18=Výsledky!$FZ$7,Tipy!FB18=Výsledky!$FZ$8,Tipy!FB18=Výsledky!$FZ$9),IF(VLOOKUP(Tipy!FB18,'Kategórie hráčov'!$A$2:$B$55,2,FALSE)=30,30,20),0))</f>
        <v>0</v>
      </c>
      <c r="GA24" s="127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30">
        <f>IF(ISBLANK($GB$3),"",IF(ISBLANK(Tipy!EX18),"-",SUM(FW24:GA24)))</f>
        <v>50</v>
      </c>
      <c r="GC24" s="129"/>
      <c r="GD24" s="126">
        <f>IF(ISBLANK($GI$3),"",IF(ISBLANK(Tipy!FD18),0,IF(AND(Tipy!FD18=Výsledky!$GG$3,Tipy!FF18=Výsledky!$GI$3),60,0)))</f>
        <v>0</v>
      </c>
      <c r="GE24" s="12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6">
        <f>IF(ISBLANK($GI$3),"",IF(OR(Tipy!FG18=Výsledky!$GD$6,Tipy!FG18=Výsledky!$GD$7,Tipy!FG18=Výsledky!$GD$8,Tipy!FG18=Výsledky!$GD$9),IF(VLOOKUP(Tipy!FG18,'Kategórie hráčov'!$A$2:$B$55,2,FALSE)=30,30,20),0))</f>
        <v>0</v>
      </c>
      <c r="GG24" s="126">
        <f>IF(ISBLANK($GI$3),"",IF(OR(Tipy!FH18=Výsledky!$GG$6,Tipy!FH18=Výsledky!$GG$7,Tipy!FH18=Výsledky!$GG$8,Tipy!FH18=Výsledky!$GG$9),IF(VLOOKUP(Tipy!FH18,'Kategórie hráčov'!$A$2:$B$55,2,FALSE)=30,30,20),0))</f>
        <v>0</v>
      </c>
      <c r="GH24" s="127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30">
        <f>IF(ISBLANK($GI$3),"",IF(ISBLANK(Tipy!FD18),"-",SUM(GD24:GH24)))</f>
        <v>30</v>
      </c>
      <c r="GJ24" s="129"/>
      <c r="GK24" s="126">
        <f>IF(ISBLANK($GP$3),"",IF(ISBLANK(Tipy!FJ18),0,IF(AND(Tipy!FJ18=Výsledky!$GN$3,Tipy!FL18=Výsledky!$GP$3),60,0)))</f>
        <v>0</v>
      </c>
      <c r="GL24" s="12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6">
        <f>IF(ISBLANK($GP$3),"",IF(OR(Tipy!FM18=Výsledky!$GK$6,Tipy!FM18=Výsledky!$GK$7,Tipy!FM18=Výsledky!$GK$8,Tipy!FM18=Výsledky!$GK$9),IF(VLOOKUP(Tipy!FM18,'Kategórie hráčov'!$A$2:$B$55,2,FALSE)=30,30,20),0))</f>
        <v>0</v>
      </c>
      <c r="GN24" s="126">
        <f>IF(ISBLANK($GP$3),"",IF(OR(Tipy!FN18=Výsledky!$GN$6,Tipy!FN18=Výsledky!$GN$7,Tipy!FN18=Výsledky!$GN$8,Tipy!FN18=Výsledky!$GN$9),IF(VLOOKUP(Tipy!FN18,'Kategórie hráčov'!$A$2:$B$55,2,FALSE)=30,30,20),0))</f>
        <v>30</v>
      </c>
      <c r="GO24" s="12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30">
        <f>IF(ISBLANK($GP$3),"",IF(ISBLANK(Tipy!FJ18),"-",SUM(GK24:GO24)))</f>
        <v>30</v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6.8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>
        <f>IF(ISBLANK($FN$3),"",IF(ISBLANK(Tipy!EL19),0,IF(AND(Tipy!EL19=Výsledky!$FL$3,Tipy!EN19=Výsledky!$FN$3),60,0)))</f>
        <v>0</v>
      </c>
      <c r="FJ25" s="12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6">
        <f>IF(ISBLANK($FN$3),"",IF(OR(Tipy!EO19=Výsledky!$FI$6,Tipy!EO19=Výsledky!$FI$7,Tipy!EO19=Výsledky!$FI$8,Tipy!EO19=Výsledky!$FI$9),IF(VLOOKUP(Tipy!EO19,'Kategórie hráčov'!$A$2:$B$55,2,FALSE)=30,30,20),0))</f>
        <v>0</v>
      </c>
      <c r="FL25" s="126">
        <f>IF(ISBLANK($FN$3),"",IF(OR(Tipy!EP19=Výsledky!$FL$6,Tipy!EP19=Výsledky!$FL$7,Tipy!EP19=Výsledky!$FL$8,Tipy!EP19=Výsledky!$FL$9),IF(VLOOKUP(Tipy!EP19,'Kategórie hráčov'!$A$2:$B$55,2,FALSE)=30,30,20),0))</f>
        <v>0</v>
      </c>
      <c r="FM25" s="12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30" t="str">
        <f>IF(ISBLANK($FN$3),"",IF(ISBLANK(Tipy!EL19),"-",SUM(FI25:FM25)))</f>
        <v>-</v>
      </c>
      <c r="FO25" s="129"/>
      <c r="FP25" s="126">
        <f>IF(ISBLANK($FU$3),"",IF(ISBLANK(Tipy!ER19),0,IF(AND(Tipy!ER19=Výsledky!$FS$3,Tipy!ET19=Výsledky!$FU$3),60,0)))</f>
        <v>0</v>
      </c>
      <c r="FQ25" s="12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6">
        <f>IF(ISBLANK($FU$3),"",IF(OR(Tipy!EU19=Výsledky!$FP$6,Tipy!EU19=Výsledky!$FP$7,Tipy!EU19=Výsledky!$FP$8,Tipy!EU19=Výsledky!$FP$9),IF(VLOOKUP(Tipy!EU19,'Kategórie hráčov'!$A$2:$B$55,2,FALSE)=30,30,20),0))</f>
        <v>0</v>
      </c>
      <c r="FS25" s="126">
        <f>IF(ISBLANK($FU$3),"",IF(OR(Tipy!EV19=Výsledky!$FS$6,Tipy!EV19=Výsledky!$FS$7,Tipy!EV19=Výsledky!$FS$8,Tipy!EV19=Výsledky!$FS$9),IF(VLOOKUP(Tipy!EV19,'Kategórie hráčov'!$A$2:$B$55,2,FALSE)=30,30,20),0))</f>
        <v>0</v>
      </c>
      <c r="FT25" s="12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30" t="str">
        <f>IF(ISBLANK($FU$3),"",IF(ISBLANK(Tipy!ER19),"-",SUM(FP25:FT25)))</f>
        <v>-</v>
      </c>
      <c r="FV25" s="129"/>
      <c r="FW25" s="126">
        <f>IF(ISBLANK($GB$3),"",IF(ISBLANK(Tipy!EX19),0,IF(AND(Tipy!EX19=Výsledky!$FZ$3,Tipy!EZ19=Výsledky!$GB$3),60,0)))</f>
        <v>0</v>
      </c>
      <c r="FX25" s="12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6">
        <f>IF(ISBLANK($GB$3),"",IF(OR(Tipy!FA19=Výsledky!$FW$6,Tipy!FA19=Výsledky!$FW$7,Tipy!FA19=Výsledky!$FW$8,Tipy!FA19=Výsledky!$FW$9),IF(VLOOKUP(Tipy!FA19,'Kategórie hráčov'!$A$2:$B$55,2,FALSE)=30,30,20),0))</f>
        <v>0</v>
      </c>
      <c r="FZ25" s="126">
        <f>IF(ISBLANK($GB$3),"",IF(OR(Tipy!FB19=Výsledky!$FZ$6,Tipy!FB19=Výsledky!$FZ$7,Tipy!FB19=Výsledky!$FZ$8,Tipy!FB19=Výsledky!$FZ$9),IF(VLOOKUP(Tipy!FB19,'Kategórie hráčov'!$A$2:$B$55,2,FALSE)=30,30,20),0))</f>
        <v>0</v>
      </c>
      <c r="GA25" s="12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30" t="str">
        <f>IF(ISBLANK($GB$3),"",IF(ISBLANK(Tipy!EX19),"-",SUM(FW25:GA25)))</f>
        <v>-</v>
      </c>
      <c r="GC25" s="129"/>
      <c r="GD25" s="126">
        <f>IF(ISBLANK($GI$3),"",IF(ISBLANK(Tipy!FD19),0,IF(AND(Tipy!FD19=Výsledky!$GG$3,Tipy!FF19=Výsledky!$GI$3),60,0)))</f>
        <v>0</v>
      </c>
      <c r="GE25" s="12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6">
        <f>IF(ISBLANK($GI$3),"",IF(OR(Tipy!FG19=Výsledky!$GD$6,Tipy!FG19=Výsledky!$GD$7,Tipy!FG19=Výsledky!$GD$8,Tipy!FG19=Výsledky!$GD$9),IF(VLOOKUP(Tipy!FG19,'Kategórie hráčov'!$A$2:$B$55,2,FALSE)=30,30,20),0))</f>
        <v>0</v>
      </c>
      <c r="GG25" s="126">
        <f>IF(ISBLANK($GI$3),"",IF(OR(Tipy!FH19=Výsledky!$GG$6,Tipy!FH19=Výsledky!$GG$7,Tipy!FH19=Výsledky!$GG$8,Tipy!FH19=Výsledky!$GG$9),IF(VLOOKUP(Tipy!FH19,'Kategórie hráčov'!$A$2:$B$55,2,FALSE)=30,30,20),0))</f>
        <v>0</v>
      </c>
      <c r="GH25" s="12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30" t="str">
        <f>IF(ISBLANK($GI$3),"",IF(ISBLANK(Tipy!FD19),"-",SUM(GD25:GH25)))</f>
        <v>-</v>
      </c>
      <c r="GJ25" s="129"/>
      <c r="GK25" s="126">
        <f>IF(ISBLANK($GP$3),"",IF(ISBLANK(Tipy!FJ19),0,IF(AND(Tipy!FJ19=Výsledky!$GN$3,Tipy!FL19=Výsledky!$GP$3),60,0)))</f>
        <v>0</v>
      </c>
      <c r="GL25" s="12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6">
        <f>IF(ISBLANK($GP$3),"",IF(OR(Tipy!FM19=Výsledky!$GK$6,Tipy!FM19=Výsledky!$GK$7,Tipy!FM19=Výsledky!$GK$8,Tipy!FM19=Výsledky!$GK$9),IF(VLOOKUP(Tipy!FM19,'Kategórie hráčov'!$A$2:$B$55,2,FALSE)=30,30,20),0))</f>
        <v>0</v>
      </c>
      <c r="GN25" s="126">
        <f>IF(ISBLANK($GP$3),"",IF(OR(Tipy!FN19=Výsledky!$GN$6,Tipy!FN19=Výsledky!$GN$7,Tipy!FN19=Výsledky!$GN$8,Tipy!FN19=Výsledky!$GN$9),IF(VLOOKUP(Tipy!FN19,'Kategórie hráčov'!$A$2:$B$55,2,FALSE)=30,30,20),0))</f>
        <v>0</v>
      </c>
      <c r="GO25" s="12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30" t="str">
        <f>IF(ISBLANK($GP$3),"",IF(ISBLANK(Tipy!FJ19),"-",SUM(GK25:GO25)))</f>
        <v>-</v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6.8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>
        <f>IF(ISBLANK($FN$3),"",IF(ISBLANK(Tipy!EL20),0,IF(AND(Tipy!EL20=Výsledky!$FL$3,Tipy!EN20=Výsledky!$FN$3),60,0)))</f>
        <v>0</v>
      </c>
      <c r="FJ26" s="12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6">
        <f>IF(ISBLANK($FN$3),"",IF(OR(Tipy!EO20=Výsledky!$FI$6,Tipy!EO20=Výsledky!$FI$7,Tipy!EO20=Výsledky!$FI$8,Tipy!EO20=Výsledky!$FI$9),IF(VLOOKUP(Tipy!EO20,'Kategórie hráčov'!$A$2:$B$55,2,FALSE)=30,30,20),0))</f>
        <v>0</v>
      </c>
      <c r="FL26" s="126">
        <f>IF(ISBLANK($FN$3),"",IF(OR(Tipy!EP20=Výsledky!$FL$6,Tipy!EP20=Výsledky!$FL$7,Tipy!EP20=Výsledky!$FL$8,Tipy!EP20=Výsledky!$FL$9),IF(VLOOKUP(Tipy!EP20,'Kategórie hráčov'!$A$2:$B$55,2,FALSE)=30,30,20),0))</f>
        <v>0</v>
      </c>
      <c r="FM26" s="127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30">
        <f>IF(ISBLANK($FN$3),"",IF(ISBLANK(Tipy!EL20),"-",SUM(FI26:FM26)))</f>
        <v>30</v>
      </c>
      <c r="FO26" s="129"/>
      <c r="FP26" s="126">
        <f>IF(ISBLANK($FU$3),"",IF(ISBLANK(Tipy!ER20),0,IF(AND(Tipy!ER20=Výsledky!$FS$3,Tipy!ET20=Výsledky!$FU$3),60,0)))</f>
        <v>0</v>
      </c>
      <c r="FQ26" s="12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6">
        <f>IF(ISBLANK($FU$3),"",IF(OR(Tipy!EU20=Výsledky!$FP$6,Tipy!EU20=Výsledky!$FP$7,Tipy!EU20=Výsledky!$FP$8,Tipy!EU20=Výsledky!$FP$9),IF(VLOOKUP(Tipy!EU20,'Kategórie hráčov'!$A$2:$B$55,2,FALSE)=30,30,20),0))</f>
        <v>20</v>
      </c>
      <c r="FS26" s="126">
        <f>IF(ISBLANK($FU$3),"",IF(OR(Tipy!EV20=Výsledky!$FS$6,Tipy!EV20=Výsledky!$FS$7,Tipy!EV20=Výsledky!$FS$8,Tipy!EV20=Výsledky!$FS$9),IF(VLOOKUP(Tipy!EV20,'Kategórie hráčov'!$A$2:$B$55,2,FALSE)=30,30,20),0))</f>
        <v>20</v>
      </c>
      <c r="FT26" s="127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30">
        <f>IF(ISBLANK($FU$3),"",IF(ISBLANK(Tipy!ER20),"-",SUM(FP26:FT26)))</f>
        <v>50</v>
      </c>
      <c r="FV26" s="129"/>
      <c r="FW26" s="126">
        <f>IF(ISBLANK($GB$3),"",IF(ISBLANK(Tipy!EX20),0,IF(AND(Tipy!EX20=Výsledky!$FZ$3,Tipy!EZ20=Výsledky!$GB$3),60,0)))</f>
        <v>0</v>
      </c>
      <c r="FX26" s="12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6">
        <f>IF(ISBLANK($GB$3),"",IF(OR(Tipy!FA20=Výsledky!$FW$6,Tipy!FA20=Výsledky!$FW$7,Tipy!FA20=Výsledky!$FW$8,Tipy!FA20=Výsledky!$FW$9),IF(VLOOKUP(Tipy!FA20,'Kategórie hráčov'!$A$2:$B$55,2,FALSE)=30,30,20),0))</f>
        <v>0</v>
      </c>
      <c r="FZ26" s="126">
        <f>IF(ISBLANK($GB$3),"",IF(OR(Tipy!FB20=Výsledky!$FZ$6,Tipy!FB20=Výsledky!$FZ$7,Tipy!FB20=Výsledky!$FZ$8,Tipy!FB20=Výsledky!$FZ$9),IF(VLOOKUP(Tipy!FB20,'Kategórie hráčov'!$A$2:$B$55,2,FALSE)=30,30,20),0))</f>
        <v>0</v>
      </c>
      <c r="GA26" s="127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30" t="str">
        <f>IF(ISBLANK($GB$3),"",IF(ISBLANK(Tipy!EX20),"-",SUM(FW26:GA26)))</f>
        <v>-</v>
      </c>
      <c r="GC26" s="129"/>
      <c r="GD26" s="126">
        <f>IF(ISBLANK($GI$3),"",IF(ISBLANK(Tipy!FD20),0,IF(AND(Tipy!FD20=Výsledky!$GG$3,Tipy!FF20=Výsledky!$GI$3),60,0)))</f>
        <v>0</v>
      </c>
      <c r="GE26" s="12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6">
        <f>IF(ISBLANK($GI$3),"",IF(OR(Tipy!FG20=Výsledky!$GD$6,Tipy!FG20=Výsledky!$GD$7,Tipy!FG20=Výsledky!$GD$8,Tipy!FG20=Výsledky!$GD$9),IF(VLOOKUP(Tipy!FG20,'Kategórie hráčov'!$A$2:$B$55,2,FALSE)=30,30,20),0))</f>
        <v>0</v>
      </c>
      <c r="GG26" s="126">
        <f>IF(ISBLANK($GI$3),"",IF(OR(Tipy!FH20=Výsledky!$GG$6,Tipy!FH20=Výsledky!$GG$7,Tipy!FH20=Výsledky!$GG$8,Tipy!FH20=Výsledky!$GG$9),IF(VLOOKUP(Tipy!FH20,'Kategórie hráčov'!$A$2:$B$55,2,FALSE)=30,30,20),0))</f>
        <v>0</v>
      </c>
      <c r="GH26" s="127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30">
        <f>IF(ISBLANK($GI$3),"",IF(ISBLANK(Tipy!FD20),"-",SUM(GD26:GH26)))</f>
        <v>30</v>
      </c>
      <c r="GJ26" s="129"/>
      <c r="GK26" s="126">
        <f>IF(ISBLANK($GP$3),"",IF(ISBLANK(Tipy!FJ20),0,IF(AND(Tipy!FJ20=Výsledky!$GN$3,Tipy!FL20=Výsledky!$GP$3),60,0)))</f>
        <v>0</v>
      </c>
      <c r="GL26" s="12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6">
        <f>IF(ISBLANK($GP$3),"",IF(OR(Tipy!FM20=Výsledky!$GK$6,Tipy!FM20=Výsledky!$GK$7,Tipy!FM20=Výsledky!$GK$8,Tipy!FM20=Výsledky!$GK$9),IF(VLOOKUP(Tipy!FM20,'Kategórie hráčov'!$A$2:$B$55,2,FALSE)=30,30,20),0))</f>
        <v>0</v>
      </c>
      <c r="GN26" s="126">
        <f>IF(ISBLANK($GP$3),"",IF(OR(Tipy!FN20=Výsledky!$GN$6,Tipy!FN20=Výsledky!$GN$7,Tipy!FN20=Výsledky!$GN$8,Tipy!FN20=Výsledky!$GN$9),IF(VLOOKUP(Tipy!FN20,'Kategórie hráčov'!$A$2:$B$55,2,FALSE)=30,30,20),0))</f>
        <v>0</v>
      </c>
      <c r="GO26" s="12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30">
        <f>IF(ISBLANK($GP$3),"",IF(ISBLANK(Tipy!FJ20),"-",SUM(GK26:GO26)))</f>
        <v>0</v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6.8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>
        <f>IF(ISBLANK($FN$3),"",IF(ISBLANK(Tipy!EL21),0,IF(AND(Tipy!EL21=Výsledky!$FL$3,Tipy!EN21=Výsledky!$FN$3),60,0)))</f>
        <v>0</v>
      </c>
      <c r="FJ27" s="12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6">
        <f>IF(ISBLANK($FN$3),"",IF(OR(Tipy!EO21=Výsledky!$FI$6,Tipy!EO21=Výsledky!$FI$7,Tipy!EO21=Výsledky!$FI$8,Tipy!EO21=Výsledky!$FI$9),IF(VLOOKUP(Tipy!EO21,'Kategórie hráčov'!$A$2:$B$55,2,FALSE)=30,30,20),0))</f>
        <v>20</v>
      </c>
      <c r="FL27" s="126">
        <f>IF(ISBLANK($FN$3),"",IF(OR(Tipy!EP21=Výsledky!$FL$6,Tipy!EP21=Výsledky!$FL$7,Tipy!EP21=Výsledky!$FL$8,Tipy!EP21=Výsledky!$FL$9),IF(VLOOKUP(Tipy!EP21,'Kategórie hráčov'!$A$2:$B$55,2,FALSE)=30,30,20),0))</f>
        <v>0</v>
      </c>
      <c r="FM27" s="12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30">
        <f>IF(ISBLANK($FN$3),"",IF(ISBLANK(Tipy!EL21),"-",SUM(FI27:FM27)))</f>
        <v>40</v>
      </c>
      <c r="FO27" s="129"/>
      <c r="FP27" s="126">
        <f>IF(ISBLANK($FU$3),"",IF(ISBLANK(Tipy!ER21),0,IF(AND(Tipy!ER21=Výsledky!$FS$3,Tipy!ET21=Výsledky!$FU$3),60,0)))</f>
        <v>0</v>
      </c>
      <c r="FQ27" s="12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6">
        <f>IF(ISBLANK($FU$3),"",IF(OR(Tipy!EU21=Výsledky!$FP$6,Tipy!EU21=Výsledky!$FP$7,Tipy!EU21=Výsledky!$FP$8,Tipy!EU21=Výsledky!$FP$9),IF(VLOOKUP(Tipy!EU21,'Kategórie hráčov'!$A$2:$B$55,2,FALSE)=30,30,20),0))</f>
        <v>0</v>
      </c>
      <c r="FS27" s="126">
        <f>IF(ISBLANK($FU$3),"",IF(OR(Tipy!EV21=Výsledky!$FS$6,Tipy!EV21=Výsledky!$FS$7,Tipy!EV21=Výsledky!$FS$8,Tipy!EV21=Výsledky!$FS$9),IF(VLOOKUP(Tipy!EV21,'Kategórie hráčov'!$A$2:$B$55,2,FALSE)=30,30,20),0))</f>
        <v>0</v>
      </c>
      <c r="FT27" s="12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30">
        <f>IF(ISBLANK($FU$3),"",IF(ISBLANK(Tipy!ER21),"-",SUM(FP27:FT27)))</f>
        <v>0</v>
      </c>
      <c r="FV27" s="129"/>
      <c r="FW27" s="126">
        <f>IF(ISBLANK($GB$3),"",IF(ISBLANK(Tipy!EX21),0,IF(AND(Tipy!EX21=Výsledky!$FZ$3,Tipy!EZ21=Výsledky!$GB$3),60,0)))</f>
        <v>0</v>
      </c>
      <c r="FX27" s="12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6">
        <f>IF(ISBLANK($GB$3),"",IF(OR(Tipy!FA21=Výsledky!$FW$6,Tipy!FA21=Výsledky!$FW$7,Tipy!FA21=Výsledky!$FW$8,Tipy!FA21=Výsledky!$FW$9),IF(VLOOKUP(Tipy!FA21,'Kategórie hráčov'!$A$2:$B$55,2,FALSE)=30,30,20),0))</f>
        <v>0</v>
      </c>
      <c r="FZ27" s="126">
        <f>IF(ISBLANK($GB$3),"",IF(OR(Tipy!FB21=Výsledky!$FZ$6,Tipy!FB21=Výsledky!$FZ$7,Tipy!FB21=Výsledky!$FZ$8,Tipy!FB21=Výsledky!$FZ$9),IF(VLOOKUP(Tipy!FB21,'Kategórie hráčov'!$A$2:$B$55,2,FALSE)=30,30,20),0))</f>
        <v>20</v>
      </c>
      <c r="GA27" s="12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30">
        <f>IF(ISBLANK($GB$3),"",IF(ISBLANK(Tipy!EX21),"-",SUM(FW27:GA27)))</f>
        <v>40</v>
      </c>
      <c r="GC27" s="129"/>
      <c r="GD27" s="126">
        <f>IF(ISBLANK($GI$3),"",IF(ISBLANK(Tipy!FD21),0,IF(AND(Tipy!FD21=Výsledky!$GG$3,Tipy!FF21=Výsledky!$GI$3),60,0)))</f>
        <v>0</v>
      </c>
      <c r="GE27" s="12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6">
        <f>IF(ISBLANK($GI$3),"",IF(OR(Tipy!FG21=Výsledky!$GD$6,Tipy!FG21=Výsledky!$GD$7,Tipy!FG21=Výsledky!$GD$8,Tipy!FG21=Výsledky!$GD$9),IF(VLOOKUP(Tipy!FG21,'Kategórie hráčov'!$A$2:$B$55,2,FALSE)=30,30,20),0))</f>
        <v>0</v>
      </c>
      <c r="GG27" s="126">
        <f>IF(ISBLANK($GI$3),"",IF(OR(Tipy!FH21=Výsledky!$GG$6,Tipy!FH21=Výsledky!$GG$7,Tipy!FH21=Výsledky!$GG$8,Tipy!FH21=Výsledky!$GG$9),IF(VLOOKUP(Tipy!FH21,'Kategórie hráčov'!$A$2:$B$55,2,FALSE)=30,30,20),0))</f>
        <v>0</v>
      </c>
      <c r="GH27" s="12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30" t="str">
        <f>IF(ISBLANK($GI$3),"",IF(ISBLANK(Tipy!FD21),"-",SUM(GD27:GH27)))</f>
        <v>-</v>
      </c>
      <c r="GJ27" s="129"/>
      <c r="GK27" s="126">
        <f>IF(ISBLANK($GP$3),"",IF(ISBLANK(Tipy!FJ21),0,IF(AND(Tipy!FJ21=Výsledky!$GN$3,Tipy!FL21=Výsledky!$GP$3),60,0)))</f>
        <v>0</v>
      </c>
      <c r="GL27" s="12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6">
        <f>IF(ISBLANK($GP$3),"",IF(OR(Tipy!FM21=Výsledky!$GK$6,Tipy!FM21=Výsledky!$GK$7,Tipy!FM21=Výsledky!$GK$8,Tipy!FM21=Výsledky!$GK$9),IF(VLOOKUP(Tipy!FM21,'Kategórie hráčov'!$A$2:$B$55,2,FALSE)=30,30,20),0))</f>
        <v>0</v>
      </c>
      <c r="GN27" s="126">
        <f>IF(ISBLANK($GP$3),"",IF(OR(Tipy!FN21=Výsledky!$GN$6,Tipy!FN21=Výsledky!$GN$7,Tipy!FN21=Výsledky!$GN$8,Tipy!FN21=Výsledky!$GN$9),IF(VLOOKUP(Tipy!FN21,'Kategórie hráčov'!$A$2:$B$55,2,FALSE)=30,30,20),0))</f>
        <v>0</v>
      </c>
      <c r="GO27" s="127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30">
        <f>IF(ISBLANK($GP$3),"",IF(ISBLANK(Tipy!FJ21),"-",SUM(GK27:GO27)))</f>
        <v>0</v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6.8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>
        <f>IF(ISBLANK($FN$3),"",IF(ISBLANK(Tipy!EL22),0,IF(AND(Tipy!EL22=Výsledky!$FL$3,Tipy!EN22=Výsledky!$FN$3),60,0)))</f>
        <v>0</v>
      </c>
      <c r="FJ28" s="12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6">
        <f>IF(ISBLANK($FN$3),"",IF(OR(Tipy!EO22=Výsledky!$FI$6,Tipy!EO22=Výsledky!$FI$7,Tipy!EO22=Výsledky!$FI$8,Tipy!EO22=Výsledky!$FI$9),IF(VLOOKUP(Tipy!EO22,'Kategórie hráčov'!$A$2:$B$55,2,FALSE)=30,30,20),0))</f>
        <v>0</v>
      </c>
      <c r="FL28" s="126">
        <f>IF(ISBLANK($FN$3),"",IF(OR(Tipy!EP22=Výsledky!$FL$6,Tipy!EP22=Výsledky!$FL$7,Tipy!EP22=Výsledky!$FL$8,Tipy!EP22=Výsledky!$FL$9),IF(VLOOKUP(Tipy!EP22,'Kategórie hráčov'!$A$2:$B$55,2,FALSE)=30,30,20),0))</f>
        <v>0</v>
      </c>
      <c r="FM28" s="12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30">
        <f>IF(ISBLANK($FN$3),"",IF(ISBLANK(Tipy!EL22),"-",SUM(FI28:FM28)))</f>
        <v>20</v>
      </c>
      <c r="FO28" s="129"/>
      <c r="FP28" s="126">
        <f>IF(ISBLANK($FU$3),"",IF(ISBLANK(Tipy!ER22),0,IF(AND(Tipy!ER22=Výsledky!$FS$3,Tipy!ET22=Výsledky!$FU$3),60,0)))</f>
        <v>0</v>
      </c>
      <c r="FQ28" s="12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6">
        <f>IF(ISBLANK($FU$3),"",IF(OR(Tipy!EU22=Výsledky!$FP$6,Tipy!EU22=Výsledky!$FP$7,Tipy!EU22=Výsledky!$FP$8,Tipy!EU22=Výsledky!$FP$9),IF(VLOOKUP(Tipy!EU22,'Kategórie hráčov'!$A$2:$B$55,2,FALSE)=30,30,20),0))</f>
        <v>20</v>
      </c>
      <c r="FS28" s="126">
        <f>IF(ISBLANK($FU$3),"",IF(OR(Tipy!EV22=Výsledky!$FS$6,Tipy!EV22=Výsledky!$FS$7,Tipy!EV22=Výsledky!$FS$8,Tipy!EV22=Výsledky!$FS$9),IF(VLOOKUP(Tipy!EV22,'Kategórie hráčov'!$A$2:$B$55,2,FALSE)=30,30,20),0))</f>
        <v>0</v>
      </c>
      <c r="FT28" s="12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30">
        <f>IF(ISBLANK($FU$3),"",IF(ISBLANK(Tipy!ER22),"-",SUM(FP28:FT28)))</f>
        <v>20</v>
      </c>
      <c r="FV28" s="129"/>
      <c r="FW28" s="126">
        <f>IF(ISBLANK($GB$3),"",IF(ISBLANK(Tipy!EX22),0,IF(AND(Tipy!EX22=Výsledky!$FZ$3,Tipy!EZ22=Výsledky!$GB$3),60,0)))</f>
        <v>0</v>
      </c>
      <c r="FX28" s="12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6">
        <f>IF(ISBLANK($GB$3),"",IF(OR(Tipy!FA22=Výsledky!$FW$6,Tipy!FA22=Výsledky!$FW$7,Tipy!FA22=Výsledky!$FW$8,Tipy!FA22=Výsledky!$FW$9),IF(VLOOKUP(Tipy!FA22,'Kategórie hráčov'!$A$2:$B$55,2,FALSE)=30,30,20),0))</f>
        <v>20</v>
      </c>
      <c r="FZ28" s="126">
        <f>IF(ISBLANK($GB$3),"",IF(OR(Tipy!FB22=Výsledky!$FZ$6,Tipy!FB22=Výsledky!$FZ$7,Tipy!FB22=Výsledky!$FZ$8,Tipy!FB22=Výsledky!$FZ$9),IF(VLOOKUP(Tipy!FB22,'Kategórie hráčov'!$A$2:$B$55,2,FALSE)=30,30,20),0))</f>
        <v>0</v>
      </c>
      <c r="GA28" s="12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30">
        <f>IF(ISBLANK($GB$3),"",IF(ISBLANK(Tipy!EX22),"-",SUM(FW28:GA28)))</f>
        <v>40</v>
      </c>
      <c r="GC28" s="129"/>
      <c r="GD28" s="126">
        <f>IF(ISBLANK($GI$3),"",IF(ISBLANK(Tipy!FD22),0,IF(AND(Tipy!FD22=Výsledky!$GG$3,Tipy!FF22=Výsledky!$GI$3),60,0)))</f>
        <v>0</v>
      </c>
      <c r="GE28" s="12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6">
        <f>IF(ISBLANK($GI$3),"",IF(OR(Tipy!FG22=Výsledky!$GD$6,Tipy!FG22=Výsledky!$GD$7,Tipy!FG22=Výsledky!$GD$8,Tipy!FG22=Výsledky!$GD$9),IF(VLOOKUP(Tipy!FG22,'Kategórie hráčov'!$A$2:$B$55,2,FALSE)=30,30,20),0))</f>
        <v>0</v>
      </c>
      <c r="GG28" s="126">
        <f>IF(ISBLANK($GI$3),"",IF(OR(Tipy!FH22=Výsledky!$GG$6,Tipy!FH22=Výsledky!$GG$7,Tipy!FH22=Výsledky!$GG$8,Tipy!FH22=Výsledky!$GG$9),IF(VLOOKUP(Tipy!FH22,'Kategórie hráčov'!$A$2:$B$55,2,FALSE)=30,30,20),0))</f>
        <v>0</v>
      </c>
      <c r="GH28" s="127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30">
        <f>IF(ISBLANK($GI$3),"",IF(ISBLANK(Tipy!FD22),"-",SUM(GD28:GH28)))</f>
        <v>30</v>
      </c>
      <c r="GJ28" s="129"/>
      <c r="GK28" s="126">
        <f>IF(ISBLANK($GP$3),"",IF(ISBLANK(Tipy!FJ22),0,IF(AND(Tipy!FJ22=Výsledky!$GN$3,Tipy!FL22=Výsledky!$GP$3),60,0)))</f>
        <v>0</v>
      </c>
      <c r="GL28" s="12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6">
        <f>IF(ISBLANK($GP$3),"",IF(OR(Tipy!FM22=Výsledky!$GK$6,Tipy!FM22=Výsledky!$GK$7,Tipy!FM22=Výsledky!$GK$8,Tipy!FM22=Výsledky!$GK$9),IF(VLOOKUP(Tipy!FM22,'Kategórie hráčov'!$A$2:$B$55,2,FALSE)=30,30,20),0))</f>
        <v>0</v>
      </c>
      <c r="GN28" s="126">
        <f>IF(ISBLANK($GP$3),"",IF(OR(Tipy!FN22=Výsledky!$GN$6,Tipy!FN22=Výsledky!$GN$7,Tipy!FN22=Výsledky!$GN$8,Tipy!FN22=Výsledky!$GN$9),IF(VLOOKUP(Tipy!FN22,'Kategórie hráčov'!$A$2:$B$55,2,FALSE)=30,30,20),0))</f>
        <v>0</v>
      </c>
      <c r="GO28" s="127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30">
        <f>IF(ISBLANK($GP$3),"",IF(ISBLANK(Tipy!FJ22),"-",SUM(GK28:GO28)))</f>
        <v>0</v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6.8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>
        <f>IF(ISBLANK($FN$3),"",IF(ISBLANK(Tipy!EL23),0,IF(AND(Tipy!EL23=Výsledky!$FL$3,Tipy!EN23=Výsledky!$FN$3),60,0)))</f>
        <v>0</v>
      </c>
      <c r="FJ29" s="12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6">
        <f>IF(ISBLANK($FN$3),"",IF(OR(Tipy!EO23=Výsledky!$FI$6,Tipy!EO23=Výsledky!$FI$7,Tipy!EO23=Výsledky!$FI$8,Tipy!EO23=Výsledky!$FI$9),IF(VLOOKUP(Tipy!EO23,'Kategórie hráčov'!$A$2:$B$55,2,FALSE)=30,30,20),0))</f>
        <v>0</v>
      </c>
      <c r="FL29" s="126">
        <f>IF(ISBLANK($FN$3),"",IF(OR(Tipy!EP23=Výsledky!$FL$6,Tipy!EP23=Výsledky!$FL$7,Tipy!EP23=Výsledky!$FL$8,Tipy!EP23=Výsledky!$FL$9),IF(VLOOKUP(Tipy!EP23,'Kategórie hráčov'!$A$2:$B$55,2,FALSE)=30,30,20),0))</f>
        <v>0</v>
      </c>
      <c r="FM29" s="12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30">
        <f>IF(ISBLANK($FN$3),"",IF(ISBLANK(Tipy!EL23),"-",SUM(FI29:FM29)))</f>
        <v>20</v>
      </c>
      <c r="FO29" s="129"/>
      <c r="FP29" s="126">
        <f>IF(ISBLANK($FU$3),"",IF(ISBLANK(Tipy!ER23),0,IF(AND(Tipy!ER23=Výsledky!$FS$3,Tipy!ET23=Výsledky!$FU$3),60,0)))</f>
        <v>0</v>
      </c>
      <c r="FQ29" s="12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6">
        <f>IF(ISBLANK($FU$3),"",IF(OR(Tipy!EU23=Výsledky!$FP$6,Tipy!EU23=Výsledky!$FP$7,Tipy!EU23=Výsledky!$FP$8,Tipy!EU23=Výsledky!$FP$9),IF(VLOOKUP(Tipy!EU23,'Kategórie hráčov'!$A$2:$B$55,2,FALSE)=30,30,20),0))</f>
        <v>0</v>
      </c>
      <c r="FS29" s="126">
        <f>IF(ISBLANK($FU$3),"",IF(OR(Tipy!EV23=Výsledky!$FS$6,Tipy!EV23=Výsledky!$FS$7,Tipy!EV23=Výsledky!$FS$8,Tipy!EV23=Výsledky!$FS$9),IF(VLOOKUP(Tipy!EV23,'Kategórie hráčov'!$A$2:$B$55,2,FALSE)=30,30,20),0))</f>
        <v>20</v>
      </c>
      <c r="FT29" s="12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30">
        <f>IF(ISBLANK($FU$3),"",IF(ISBLANK(Tipy!ER23),"-",SUM(FP29:FT29)))</f>
        <v>20</v>
      </c>
      <c r="FV29" s="129"/>
      <c r="FW29" s="126">
        <f>IF(ISBLANK($GB$3),"",IF(ISBLANK(Tipy!EX23),0,IF(AND(Tipy!EX23=Výsledky!$FZ$3,Tipy!EZ23=Výsledky!$GB$3),60,0)))</f>
        <v>0</v>
      </c>
      <c r="FX29" s="12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6">
        <f>IF(ISBLANK($GB$3),"",IF(OR(Tipy!FA23=Výsledky!$FW$6,Tipy!FA23=Výsledky!$FW$7,Tipy!FA23=Výsledky!$FW$8,Tipy!FA23=Výsledky!$FW$9),IF(VLOOKUP(Tipy!FA23,'Kategórie hráčov'!$A$2:$B$55,2,FALSE)=30,30,20),0))</f>
        <v>0</v>
      </c>
      <c r="FZ29" s="126">
        <f>IF(ISBLANK($GB$3),"",IF(OR(Tipy!FB23=Výsledky!$FZ$6,Tipy!FB23=Výsledky!$FZ$7,Tipy!FB23=Výsledky!$FZ$8,Tipy!FB23=Výsledky!$FZ$9),IF(VLOOKUP(Tipy!FB23,'Kategórie hráčov'!$A$2:$B$55,2,FALSE)=30,30,20),0))</f>
        <v>0</v>
      </c>
      <c r="GA29" s="127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30">
        <f>IF(ISBLANK($GB$3),"",IF(ISBLANK(Tipy!EX23),"-",SUM(FW29:GA29)))</f>
        <v>30</v>
      </c>
      <c r="GC29" s="129"/>
      <c r="GD29" s="126">
        <f>IF(ISBLANK($GI$3),"",IF(ISBLANK(Tipy!FD23),0,IF(AND(Tipy!FD23=Výsledky!$GG$3,Tipy!FF23=Výsledky!$GI$3),60,0)))</f>
        <v>0</v>
      </c>
      <c r="GE29" s="12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6">
        <f>IF(ISBLANK($GI$3),"",IF(OR(Tipy!FG23=Výsledky!$GD$6,Tipy!FG23=Výsledky!$GD$7,Tipy!FG23=Výsledky!$GD$8,Tipy!FG23=Výsledky!$GD$9),IF(VLOOKUP(Tipy!FG23,'Kategórie hráčov'!$A$2:$B$55,2,FALSE)=30,30,20),0))</f>
        <v>0</v>
      </c>
      <c r="GG29" s="126">
        <f>IF(ISBLANK($GI$3),"",IF(OR(Tipy!FH23=Výsledky!$GG$6,Tipy!FH23=Výsledky!$GG$7,Tipy!FH23=Výsledky!$GG$8,Tipy!FH23=Výsledky!$GG$9),IF(VLOOKUP(Tipy!FH23,'Kategórie hráčov'!$A$2:$B$55,2,FALSE)=30,30,20),0))</f>
        <v>0</v>
      </c>
      <c r="GH29" s="12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30">
        <f>IF(ISBLANK($GI$3),"",IF(ISBLANK(Tipy!FD23),"-",SUM(GD29:GH29)))</f>
        <v>20</v>
      </c>
      <c r="GJ29" s="129"/>
      <c r="GK29" s="126">
        <f>IF(ISBLANK($GP$3),"",IF(ISBLANK(Tipy!FJ23),0,IF(AND(Tipy!FJ23=Výsledky!$GN$3,Tipy!FL23=Výsledky!$GP$3),60,0)))</f>
        <v>0</v>
      </c>
      <c r="GL29" s="12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6">
        <f>IF(ISBLANK($GP$3),"",IF(OR(Tipy!FM23=Výsledky!$GK$6,Tipy!FM23=Výsledky!$GK$7,Tipy!FM23=Výsledky!$GK$8,Tipy!FM23=Výsledky!$GK$9),IF(VLOOKUP(Tipy!FM23,'Kategórie hráčov'!$A$2:$B$55,2,FALSE)=30,30,20),0))</f>
        <v>0</v>
      </c>
      <c r="GN29" s="126">
        <f>IF(ISBLANK($GP$3),"",IF(OR(Tipy!FN23=Výsledky!$GN$6,Tipy!FN23=Výsledky!$GN$7,Tipy!FN23=Výsledky!$GN$8,Tipy!FN23=Výsledky!$GN$9),IF(VLOOKUP(Tipy!FN23,'Kategórie hráčov'!$A$2:$B$55,2,FALSE)=30,30,20),0))</f>
        <v>0</v>
      </c>
      <c r="GO29" s="12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30">
        <f>IF(ISBLANK($GP$3),"",IF(ISBLANK(Tipy!FJ23),"-",SUM(GK29:GO29)))</f>
        <v>0</v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6.8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>
        <f>IF(ISBLANK($FN$3),"",IF(ISBLANK(Tipy!EL24),0,IF(AND(Tipy!EL24=Výsledky!$FL$3,Tipy!EN24=Výsledky!$FN$3),60,0)))</f>
        <v>60</v>
      </c>
      <c r="FJ30" s="12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6">
        <f>IF(ISBLANK($FN$3),"",IF(OR(Tipy!EO24=Výsledky!$FI$6,Tipy!EO24=Výsledky!$FI$7,Tipy!EO24=Výsledky!$FI$8,Tipy!EO24=Výsledky!$FI$9),IF(VLOOKUP(Tipy!EO24,'Kategórie hráčov'!$A$2:$B$55,2,FALSE)=30,30,20),0))</f>
        <v>0</v>
      </c>
      <c r="FL30" s="126">
        <f>IF(ISBLANK($FN$3),"",IF(OR(Tipy!EP24=Výsledky!$FL$6,Tipy!EP24=Výsledky!$FL$7,Tipy!EP24=Výsledky!$FL$8,Tipy!EP24=Výsledky!$FL$9),IF(VLOOKUP(Tipy!EP24,'Kategórie hráčov'!$A$2:$B$55,2,FALSE)=30,30,20),0))</f>
        <v>0</v>
      </c>
      <c r="FM30" s="12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30">
        <f>IF(ISBLANK($FN$3),"",IF(ISBLANK(Tipy!EL24),"-",SUM(FI30:FM30)))</f>
        <v>60</v>
      </c>
      <c r="FO30" s="129"/>
      <c r="FP30" s="126">
        <f>IF(ISBLANK($FU$3),"",IF(ISBLANK(Tipy!ER24),0,IF(AND(Tipy!ER24=Výsledky!$FS$3,Tipy!ET24=Výsledky!$FU$3),60,0)))</f>
        <v>0</v>
      </c>
      <c r="FQ30" s="12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6">
        <f>IF(ISBLANK($FU$3),"",IF(OR(Tipy!EU24=Výsledky!$FP$6,Tipy!EU24=Výsledky!$FP$7,Tipy!EU24=Výsledky!$FP$8,Tipy!EU24=Výsledky!$FP$9),IF(VLOOKUP(Tipy!EU24,'Kategórie hráčov'!$A$2:$B$55,2,FALSE)=30,30,20),0))</f>
        <v>20</v>
      </c>
      <c r="FS30" s="126">
        <f>IF(ISBLANK($FU$3),"",IF(OR(Tipy!EV24=Výsledky!$FS$6,Tipy!EV24=Výsledky!$FS$7,Tipy!EV24=Výsledky!$FS$8,Tipy!EV24=Výsledky!$FS$9),IF(VLOOKUP(Tipy!EV24,'Kategórie hráčov'!$A$2:$B$55,2,FALSE)=30,30,20),0))</f>
        <v>0</v>
      </c>
      <c r="FT30" s="12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30">
        <f>IF(ISBLANK($FU$3),"",IF(ISBLANK(Tipy!ER24),"-",SUM(FP30:FT30)))</f>
        <v>20</v>
      </c>
      <c r="FV30" s="129"/>
      <c r="FW30" s="126">
        <f>IF(ISBLANK($GB$3),"",IF(ISBLANK(Tipy!EX24),0,IF(AND(Tipy!EX24=Výsledky!$FZ$3,Tipy!EZ24=Výsledky!$GB$3),60,0)))</f>
        <v>60</v>
      </c>
      <c r="FX30" s="12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6">
        <f>IF(ISBLANK($GB$3),"",IF(OR(Tipy!FA24=Výsledky!$FW$6,Tipy!FA24=Výsledky!$FW$7,Tipy!FA24=Výsledky!$FW$8,Tipy!FA24=Výsledky!$FW$9),IF(VLOOKUP(Tipy!FA24,'Kategórie hráčov'!$A$2:$B$55,2,FALSE)=30,30,20),0))</f>
        <v>20</v>
      </c>
      <c r="FZ30" s="126">
        <f>IF(ISBLANK($GB$3),"",IF(OR(Tipy!FB24=Výsledky!$FZ$6,Tipy!FB24=Výsledky!$FZ$7,Tipy!FB24=Výsledky!$FZ$8,Tipy!FB24=Výsledky!$FZ$9),IF(VLOOKUP(Tipy!FB24,'Kategórie hráčov'!$A$2:$B$55,2,FALSE)=30,30,20),0))</f>
        <v>0</v>
      </c>
      <c r="GA30" s="12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30">
        <f>IF(ISBLANK($GB$3),"",IF(ISBLANK(Tipy!EX24),"-",SUM(FW30:GA30)))</f>
        <v>80</v>
      </c>
      <c r="GC30" s="129"/>
      <c r="GD30" s="126">
        <f>IF(ISBLANK($GI$3),"",IF(ISBLANK(Tipy!FD24),0,IF(AND(Tipy!FD24=Výsledky!$GG$3,Tipy!FF24=Výsledky!$GI$3),60,0)))</f>
        <v>0</v>
      </c>
      <c r="GE30" s="12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6">
        <f>IF(ISBLANK($GI$3),"",IF(OR(Tipy!FG24=Výsledky!$GD$6,Tipy!FG24=Výsledky!$GD$7,Tipy!FG24=Výsledky!$GD$8,Tipy!FG24=Výsledky!$GD$9),IF(VLOOKUP(Tipy!FG24,'Kategórie hráčov'!$A$2:$B$55,2,FALSE)=30,30,20),0))</f>
        <v>0</v>
      </c>
      <c r="GG30" s="126">
        <f>IF(ISBLANK($GI$3),"",IF(OR(Tipy!FH24=Výsledky!$GG$6,Tipy!FH24=Výsledky!$GG$7,Tipy!FH24=Výsledky!$GG$8,Tipy!FH24=Výsledky!$GG$9),IF(VLOOKUP(Tipy!FH24,'Kategórie hráčov'!$A$2:$B$55,2,FALSE)=30,30,20),0))</f>
        <v>0</v>
      </c>
      <c r="GH30" s="127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30">
        <f>IF(ISBLANK($GI$3),"",IF(ISBLANK(Tipy!FD24),"-",SUM(GD30:GH30)))</f>
        <v>30</v>
      </c>
      <c r="GJ30" s="129"/>
      <c r="GK30" s="126">
        <f>IF(ISBLANK($GP$3),"",IF(ISBLANK(Tipy!FJ24),0,IF(AND(Tipy!FJ24=Výsledky!$GN$3,Tipy!FL24=Výsledky!$GP$3),60,0)))</f>
        <v>0</v>
      </c>
      <c r="GL30" s="12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6">
        <f>IF(ISBLANK($GP$3),"",IF(OR(Tipy!FM24=Výsledky!$GK$6,Tipy!FM24=Výsledky!$GK$7,Tipy!FM24=Výsledky!$GK$8,Tipy!FM24=Výsledky!$GK$9),IF(VLOOKUP(Tipy!FM24,'Kategórie hráčov'!$A$2:$B$55,2,FALSE)=30,30,20),0))</f>
        <v>0</v>
      </c>
      <c r="GN30" s="126">
        <f>IF(ISBLANK($GP$3),"",IF(OR(Tipy!FN24=Výsledky!$GN$6,Tipy!FN24=Výsledky!$GN$7,Tipy!FN24=Výsledky!$GN$8,Tipy!FN24=Výsledky!$GN$9),IF(VLOOKUP(Tipy!FN24,'Kategórie hráčov'!$A$2:$B$55,2,FALSE)=30,30,20),0))</f>
        <v>30</v>
      </c>
      <c r="GO30" s="12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30">
        <f>IF(ISBLANK($GP$3),"",IF(ISBLANK(Tipy!FJ24),"-",SUM(GK30:GO30)))</f>
        <v>30</v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6.8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>
        <f>IF(ISBLANK($FN$3),"",IF(ISBLANK(Tipy!EL25),0,IF(AND(Tipy!EL25=Výsledky!$FL$3,Tipy!EN25=Výsledky!$FN$3),60,0)))</f>
        <v>0</v>
      </c>
      <c r="FJ31" s="12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6">
        <f>IF(ISBLANK($FN$3),"",IF(OR(Tipy!EO25=Výsledky!$FI$6,Tipy!EO25=Výsledky!$FI$7,Tipy!EO25=Výsledky!$FI$8,Tipy!EO25=Výsledky!$FI$9),IF(VLOOKUP(Tipy!EO25,'Kategórie hráčov'!$A$2:$B$55,2,FALSE)=30,30,20),0))</f>
        <v>0</v>
      </c>
      <c r="FL31" s="126">
        <f>IF(ISBLANK($FN$3),"",IF(OR(Tipy!EP25=Výsledky!$FL$6,Tipy!EP25=Výsledky!$FL$7,Tipy!EP25=Výsledky!$FL$8,Tipy!EP25=Výsledky!$FL$9),IF(VLOOKUP(Tipy!EP25,'Kategórie hráčov'!$A$2:$B$55,2,FALSE)=30,30,20),0))</f>
        <v>0</v>
      </c>
      <c r="FM31" s="127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30">
        <f>IF(ISBLANK($FN$3),"",IF(ISBLANK(Tipy!EL25),"-",SUM(FI31:FM31)))</f>
        <v>30</v>
      </c>
      <c r="FO31" s="129"/>
      <c r="FP31" s="126">
        <f>IF(ISBLANK($FU$3),"",IF(ISBLANK(Tipy!ER25),0,IF(AND(Tipy!ER25=Výsledky!$FS$3,Tipy!ET25=Výsledky!$FU$3),60,0)))</f>
        <v>0</v>
      </c>
      <c r="FQ31" s="12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6">
        <f>IF(ISBLANK($FU$3),"",IF(OR(Tipy!EU25=Výsledky!$FP$6,Tipy!EU25=Výsledky!$FP$7,Tipy!EU25=Výsledky!$FP$8,Tipy!EU25=Výsledky!$FP$9),IF(VLOOKUP(Tipy!EU25,'Kategórie hráčov'!$A$2:$B$55,2,FALSE)=30,30,20),0))</f>
        <v>0</v>
      </c>
      <c r="FS31" s="126">
        <f>IF(ISBLANK($FU$3),"",IF(OR(Tipy!EV25=Výsledky!$FS$6,Tipy!EV25=Výsledky!$FS$7,Tipy!EV25=Výsledky!$FS$8,Tipy!EV25=Výsledky!$FS$9),IF(VLOOKUP(Tipy!EV25,'Kategórie hráčov'!$A$2:$B$55,2,FALSE)=30,30,20),0))</f>
        <v>0</v>
      </c>
      <c r="FT31" s="12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30" t="str">
        <f>IF(ISBLANK($FU$3),"",IF(ISBLANK(Tipy!ER25),"-",SUM(FP31:FT31)))</f>
        <v>-</v>
      </c>
      <c r="FV31" s="129"/>
      <c r="FW31" s="126">
        <f>IF(ISBLANK($GB$3),"",IF(ISBLANK(Tipy!EX25),0,IF(AND(Tipy!EX25=Výsledky!$FZ$3,Tipy!EZ25=Výsledky!$GB$3),60,0)))</f>
        <v>0</v>
      </c>
      <c r="FX31" s="12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6">
        <f>IF(ISBLANK($GB$3),"",IF(OR(Tipy!FA25=Výsledky!$FW$6,Tipy!FA25=Výsledky!$FW$7,Tipy!FA25=Výsledky!$FW$8,Tipy!FA25=Výsledky!$FW$9),IF(VLOOKUP(Tipy!FA25,'Kategórie hráčov'!$A$2:$B$55,2,FALSE)=30,30,20),0))</f>
        <v>0</v>
      </c>
      <c r="FZ31" s="126">
        <f>IF(ISBLANK($GB$3),"",IF(OR(Tipy!FB25=Výsledky!$FZ$6,Tipy!FB25=Výsledky!$FZ$7,Tipy!FB25=Výsledky!$FZ$8,Tipy!FB25=Výsledky!$FZ$9),IF(VLOOKUP(Tipy!FB25,'Kategórie hráčov'!$A$2:$B$55,2,FALSE)=30,30,20),0))</f>
        <v>30</v>
      </c>
      <c r="GA31" s="12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30">
        <f>IF(ISBLANK($GB$3),"",IF(ISBLANK(Tipy!EX25),"-",SUM(FW31:GA31)))</f>
        <v>50</v>
      </c>
      <c r="GC31" s="129"/>
      <c r="GD31" s="126">
        <f>IF(ISBLANK($GI$3),"",IF(ISBLANK(Tipy!FD25),0,IF(AND(Tipy!FD25=Výsledky!$GG$3,Tipy!FF25=Výsledky!$GI$3),60,0)))</f>
        <v>0</v>
      </c>
      <c r="GE31" s="12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6">
        <f>IF(ISBLANK($GI$3),"",IF(OR(Tipy!FG25=Výsledky!$GD$6,Tipy!FG25=Výsledky!$GD$7,Tipy!FG25=Výsledky!$GD$8,Tipy!FG25=Výsledky!$GD$9),IF(VLOOKUP(Tipy!FG25,'Kategórie hráčov'!$A$2:$B$55,2,FALSE)=30,30,20),0))</f>
        <v>0</v>
      </c>
      <c r="GG31" s="126">
        <f>IF(ISBLANK($GI$3),"",IF(OR(Tipy!FH25=Výsledky!$GG$6,Tipy!FH25=Výsledky!$GG$7,Tipy!FH25=Výsledky!$GG$8,Tipy!FH25=Výsledky!$GG$9),IF(VLOOKUP(Tipy!FH25,'Kategórie hráčov'!$A$2:$B$55,2,FALSE)=30,30,20),0))</f>
        <v>0</v>
      </c>
      <c r="GH31" s="127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30">
        <f>IF(ISBLANK($GI$3),"",IF(ISBLANK(Tipy!FD25),"-",SUM(GD31:GH31)))</f>
        <v>20</v>
      </c>
      <c r="GJ31" s="129"/>
      <c r="GK31" s="126">
        <f>IF(ISBLANK($GP$3),"",IF(ISBLANK(Tipy!FJ25),0,IF(AND(Tipy!FJ25=Výsledky!$GN$3,Tipy!FL25=Výsledky!$GP$3),60,0)))</f>
        <v>0</v>
      </c>
      <c r="GL31" s="12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6">
        <f>IF(ISBLANK($GP$3),"",IF(OR(Tipy!FM25=Výsledky!$GK$6,Tipy!FM25=Výsledky!$GK$7,Tipy!FM25=Výsledky!$GK$8,Tipy!FM25=Výsledky!$GK$9),IF(VLOOKUP(Tipy!FM25,'Kategórie hráčov'!$A$2:$B$55,2,FALSE)=30,30,20),0))</f>
        <v>0</v>
      </c>
      <c r="GN31" s="126">
        <f>IF(ISBLANK($GP$3),"",IF(OR(Tipy!FN25=Výsledky!$GN$6,Tipy!FN25=Výsledky!$GN$7,Tipy!FN25=Výsledky!$GN$8,Tipy!FN25=Výsledky!$GN$9),IF(VLOOKUP(Tipy!FN25,'Kategórie hráčov'!$A$2:$B$55,2,FALSE)=30,30,20),0))</f>
        <v>0</v>
      </c>
      <c r="GO31" s="127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30">
        <f>IF(ISBLANK($GP$3),"",IF(ISBLANK(Tipy!FJ25),"-",SUM(GK31:GO31)))</f>
        <v>0</v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6.8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>
        <f>IF(ISBLANK($FN$3),"",IF(ISBLANK(Tipy!EL26),0,IF(AND(Tipy!EL26=Výsledky!$FL$3,Tipy!EN26=Výsledky!$FN$3),60,0)))</f>
        <v>0</v>
      </c>
      <c r="FJ32" s="12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6">
        <f>IF(ISBLANK($FN$3),"",IF(OR(Tipy!EO26=Výsledky!$FI$6,Tipy!EO26=Výsledky!$FI$7,Tipy!EO26=Výsledky!$FI$8,Tipy!EO26=Výsledky!$FI$9),IF(VLOOKUP(Tipy!EO26,'Kategórie hráčov'!$A$2:$B$55,2,FALSE)=30,30,20),0))</f>
        <v>0</v>
      </c>
      <c r="FL32" s="126">
        <f>IF(ISBLANK($FN$3),"",IF(OR(Tipy!EP26=Výsledky!$FL$6,Tipy!EP26=Výsledky!$FL$7,Tipy!EP26=Výsledky!$FL$8,Tipy!EP26=Výsledky!$FL$9),IF(VLOOKUP(Tipy!EP26,'Kategórie hráčov'!$A$2:$B$55,2,FALSE)=30,30,20),0))</f>
        <v>0</v>
      </c>
      <c r="FM32" s="12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30" t="str">
        <f>IF(ISBLANK($FN$3),"",IF(ISBLANK(Tipy!EL26),"-",SUM(FI32:FM32)))</f>
        <v>-</v>
      </c>
      <c r="FO32" s="129"/>
      <c r="FP32" s="126">
        <f>IF(ISBLANK($FU$3),"",IF(ISBLANK(Tipy!ER26),0,IF(AND(Tipy!ER26=Výsledky!$FS$3,Tipy!ET26=Výsledky!$FU$3),60,0)))</f>
        <v>0</v>
      </c>
      <c r="FQ32" s="12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6">
        <f>IF(ISBLANK($FU$3),"",IF(OR(Tipy!EU26=Výsledky!$FP$6,Tipy!EU26=Výsledky!$FP$7,Tipy!EU26=Výsledky!$FP$8,Tipy!EU26=Výsledky!$FP$9),IF(VLOOKUP(Tipy!EU26,'Kategórie hráčov'!$A$2:$B$55,2,FALSE)=30,30,20),0))</f>
        <v>0</v>
      </c>
      <c r="FS32" s="126">
        <f>IF(ISBLANK($FU$3),"",IF(OR(Tipy!EV26=Výsledky!$FS$6,Tipy!EV26=Výsledky!$FS$7,Tipy!EV26=Výsledky!$FS$8,Tipy!EV26=Výsledky!$FS$9),IF(VLOOKUP(Tipy!EV26,'Kategórie hráčov'!$A$2:$B$55,2,FALSE)=30,30,20),0))</f>
        <v>0</v>
      </c>
      <c r="FT32" s="12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30" t="str">
        <f>IF(ISBLANK($FU$3),"",IF(ISBLANK(Tipy!ER26),"-",SUM(FP32:FT32)))</f>
        <v>-</v>
      </c>
      <c r="FV32" s="129"/>
      <c r="FW32" s="126">
        <f>IF(ISBLANK($GB$3),"",IF(ISBLANK(Tipy!EX26),0,IF(AND(Tipy!EX26=Výsledky!$FZ$3,Tipy!EZ26=Výsledky!$GB$3),60,0)))</f>
        <v>0</v>
      </c>
      <c r="FX32" s="12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6">
        <f>IF(ISBLANK($GB$3),"",IF(OR(Tipy!FA26=Výsledky!$FW$6,Tipy!FA26=Výsledky!$FW$7,Tipy!FA26=Výsledky!$FW$8,Tipy!FA26=Výsledky!$FW$9),IF(VLOOKUP(Tipy!FA26,'Kategórie hráčov'!$A$2:$B$55,2,FALSE)=30,30,20),0))</f>
        <v>0</v>
      </c>
      <c r="FZ32" s="126">
        <f>IF(ISBLANK($GB$3),"",IF(OR(Tipy!FB26=Výsledky!$FZ$6,Tipy!FB26=Výsledky!$FZ$7,Tipy!FB26=Výsledky!$FZ$8,Tipy!FB26=Výsledky!$FZ$9),IF(VLOOKUP(Tipy!FB26,'Kategórie hráčov'!$A$2:$B$55,2,FALSE)=30,30,20),0))</f>
        <v>0</v>
      </c>
      <c r="GA32" s="12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30" t="str">
        <f>IF(ISBLANK($GB$3),"",IF(ISBLANK(Tipy!EX26),"-",SUM(FW32:GA32)))</f>
        <v>-</v>
      </c>
      <c r="GC32" s="129"/>
      <c r="GD32" s="126">
        <f>IF(ISBLANK($GI$3),"",IF(ISBLANK(Tipy!FD26),0,IF(AND(Tipy!FD26=Výsledky!$GG$3,Tipy!FF26=Výsledky!$GI$3),60,0)))</f>
        <v>0</v>
      </c>
      <c r="GE32" s="12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6">
        <f>IF(ISBLANK($GI$3),"",IF(OR(Tipy!FG26=Výsledky!$GD$6,Tipy!FG26=Výsledky!$GD$7,Tipy!FG26=Výsledky!$GD$8,Tipy!FG26=Výsledky!$GD$9),IF(VLOOKUP(Tipy!FG26,'Kategórie hráčov'!$A$2:$B$55,2,FALSE)=30,30,20),0))</f>
        <v>0</v>
      </c>
      <c r="GG32" s="126">
        <f>IF(ISBLANK($GI$3),"",IF(OR(Tipy!FH26=Výsledky!$GG$6,Tipy!FH26=Výsledky!$GG$7,Tipy!FH26=Výsledky!$GG$8,Tipy!FH26=Výsledky!$GG$9),IF(VLOOKUP(Tipy!FH26,'Kategórie hráčov'!$A$2:$B$55,2,FALSE)=30,30,20),0))</f>
        <v>0</v>
      </c>
      <c r="GH32" s="12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30" t="str">
        <f>IF(ISBLANK($GI$3),"",IF(ISBLANK(Tipy!FD26),"-",SUM(GD32:GH32)))</f>
        <v>-</v>
      </c>
      <c r="GJ32" s="129"/>
      <c r="GK32" s="126">
        <f>IF(ISBLANK($GP$3),"",IF(ISBLANK(Tipy!FJ26),0,IF(AND(Tipy!FJ26=Výsledky!$GN$3,Tipy!FL26=Výsledky!$GP$3),60,0)))</f>
        <v>0</v>
      </c>
      <c r="GL32" s="12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6">
        <f>IF(ISBLANK($GP$3),"",IF(OR(Tipy!FM26=Výsledky!$GK$6,Tipy!FM26=Výsledky!$GK$7,Tipy!FM26=Výsledky!$GK$8,Tipy!FM26=Výsledky!$GK$9),IF(VLOOKUP(Tipy!FM26,'Kategórie hráčov'!$A$2:$B$55,2,FALSE)=30,30,20),0))</f>
        <v>0</v>
      </c>
      <c r="GN32" s="126">
        <f>IF(ISBLANK($GP$3),"",IF(OR(Tipy!FN26=Výsledky!$GN$6,Tipy!FN26=Výsledky!$GN$7,Tipy!FN26=Výsledky!$GN$8,Tipy!FN26=Výsledky!$GN$9),IF(VLOOKUP(Tipy!FN26,'Kategórie hráčov'!$A$2:$B$55,2,FALSE)=30,30,20),0))</f>
        <v>0</v>
      </c>
      <c r="GO32" s="12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30" t="str">
        <f>IF(ISBLANK($GP$3),"",IF(ISBLANK(Tipy!FJ26),"-",SUM(GK32:GO32)))</f>
        <v>-</v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6.8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>
        <f>IF(ISBLANK($FN$3),"",IF(ISBLANK(Tipy!EL27),0,IF(AND(Tipy!EL27=Výsledky!$FL$3,Tipy!EN27=Výsledky!$FN$3),60,0)))</f>
        <v>0</v>
      </c>
      <c r="FJ33" s="12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6">
        <f>IF(ISBLANK($FN$3),"",IF(OR(Tipy!EO27=Výsledky!$FI$6,Tipy!EO27=Výsledky!$FI$7,Tipy!EO27=Výsledky!$FI$8,Tipy!EO27=Výsledky!$FI$9),IF(VLOOKUP(Tipy!EO27,'Kategórie hráčov'!$A$2:$B$55,2,FALSE)=30,30,20),0))</f>
        <v>0</v>
      </c>
      <c r="FL33" s="126">
        <f>IF(ISBLANK($FN$3),"",IF(OR(Tipy!EP27=Výsledky!$FL$6,Tipy!EP27=Výsledky!$FL$7,Tipy!EP27=Výsledky!$FL$8,Tipy!EP27=Výsledky!$FL$9),IF(VLOOKUP(Tipy!EP27,'Kategórie hráčov'!$A$2:$B$55,2,FALSE)=30,30,20),0))</f>
        <v>0</v>
      </c>
      <c r="FM33" s="12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30" t="str">
        <f>IF(ISBLANK($FN$3),"",IF(ISBLANK(Tipy!EL27),"-",SUM(FI33:FM33)))</f>
        <v>-</v>
      </c>
      <c r="FO33" s="129"/>
      <c r="FP33" s="126">
        <f>IF(ISBLANK($FU$3),"",IF(ISBLANK(Tipy!ER27),0,IF(AND(Tipy!ER27=Výsledky!$FS$3,Tipy!ET27=Výsledky!$FU$3),60,0)))</f>
        <v>0</v>
      </c>
      <c r="FQ33" s="12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6">
        <f>IF(ISBLANK($FU$3),"",IF(OR(Tipy!EU27=Výsledky!$FP$6,Tipy!EU27=Výsledky!$FP$7,Tipy!EU27=Výsledky!$FP$8,Tipy!EU27=Výsledky!$FP$9),IF(VLOOKUP(Tipy!EU27,'Kategórie hráčov'!$A$2:$B$55,2,FALSE)=30,30,20),0))</f>
        <v>0</v>
      </c>
      <c r="FS33" s="126">
        <f>IF(ISBLANK($FU$3),"",IF(OR(Tipy!EV27=Výsledky!$FS$6,Tipy!EV27=Výsledky!$FS$7,Tipy!EV27=Výsledky!$FS$8,Tipy!EV27=Výsledky!$FS$9),IF(VLOOKUP(Tipy!EV27,'Kategórie hráčov'!$A$2:$B$55,2,FALSE)=30,30,20),0))</f>
        <v>0</v>
      </c>
      <c r="FT33" s="12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30" t="str">
        <f>IF(ISBLANK($FU$3),"",IF(ISBLANK(Tipy!ER27),"-",SUM(FP33:FT33)))</f>
        <v>-</v>
      </c>
      <c r="FV33" s="129"/>
      <c r="FW33" s="126">
        <f>IF(ISBLANK($GB$3),"",IF(ISBLANK(Tipy!EX27),0,IF(AND(Tipy!EX27=Výsledky!$FZ$3,Tipy!EZ27=Výsledky!$GB$3),60,0)))</f>
        <v>0</v>
      </c>
      <c r="FX33" s="12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6">
        <f>IF(ISBLANK($GB$3),"",IF(OR(Tipy!FA27=Výsledky!$FW$6,Tipy!FA27=Výsledky!$FW$7,Tipy!FA27=Výsledky!$FW$8,Tipy!FA27=Výsledky!$FW$9),IF(VLOOKUP(Tipy!FA27,'Kategórie hráčov'!$A$2:$B$55,2,FALSE)=30,30,20),0))</f>
        <v>0</v>
      </c>
      <c r="FZ33" s="126">
        <f>IF(ISBLANK($GB$3),"",IF(OR(Tipy!FB27=Výsledky!$FZ$6,Tipy!FB27=Výsledky!$FZ$7,Tipy!FB27=Výsledky!$FZ$8,Tipy!FB27=Výsledky!$FZ$9),IF(VLOOKUP(Tipy!FB27,'Kategórie hráčov'!$A$2:$B$55,2,FALSE)=30,30,20),0))</f>
        <v>0</v>
      </c>
      <c r="GA33" s="12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30" t="str">
        <f>IF(ISBLANK($GB$3),"",IF(ISBLANK(Tipy!EX27),"-",SUM(FW33:GA33)))</f>
        <v>-</v>
      </c>
      <c r="GC33" s="129"/>
      <c r="GD33" s="126">
        <f>IF(ISBLANK($GI$3),"",IF(ISBLANK(Tipy!FD27),0,IF(AND(Tipy!FD27=Výsledky!$GG$3,Tipy!FF27=Výsledky!$GI$3),60,0)))</f>
        <v>0</v>
      </c>
      <c r="GE33" s="12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6">
        <f>IF(ISBLANK($GI$3),"",IF(OR(Tipy!FG27=Výsledky!$GD$6,Tipy!FG27=Výsledky!$GD$7,Tipy!FG27=Výsledky!$GD$8,Tipy!FG27=Výsledky!$GD$9),IF(VLOOKUP(Tipy!FG27,'Kategórie hráčov'!$A$2:$B$55,2,FALSE)=30,30,20),0))</f>
        <v>0</v>
      </c>
      <c r="GG33" s="126">
        <f>IF(ISBLANK($GI$3),"",IF(OR(Tipy!FH27=Výsledky!$GG$6,Tipy!FH27=Výsledky!$GG$7,Tipy!FH27=Výsledky!$GG$8,Tipy!FH27=Výsledky!$GG$9),IF(VLOOKUP(Tipy!FH27,'Kategórie hráčov'!$A$2:$B$55,2,FALSE)=30,30,20),0))</f>
        <v>0</v>
      </c>
      <c r="GH33" s="12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30" t="str">
        <f>IF(ISBLANK($GI$3),"",IF(ISBLANK(Tipy!FD27),"-",SUM(GD33:GH33)))</f>
        <v>-</v>
      </c>
      <c r="GJ33" s="129"/>
      <c r="GK33" s="126">
        <f>IF(ISBLANK($GP$3),"",IF(ISBLANK(Tipy!FJ27),0,IF(AND(Tipy!FJ27=Výsledky!$GN$3,Tipy!FL27=Výsledky!$GP$3),60,0)))</f>
        <v>0</v>
      </c>
      <c r="GL33" s="12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6">
        <f>IF(ISBLANK($GP$3),"",IF(OR(Tipy!FM27=Výsledky!$GK$6,Tipy!FM27=Výsledky!$GK$7,Tipy!FM27=Výsledky!$GK$8,Tipy!FM27=Výsledky!$GK$9),IF(VLOOKUP(Tipy!FM27,'Kategórie hráčov'!$A$2:$B$55,2,FALSE)=30,30,20),0))</f>
        <v>0</v>
      </c>
      <c r="GN33" s="126">
        <f>IF(ISBLANK($GP$3),"",IF(OR(Tipy!FN27=Výsledky!$GN$6,Tipy!FN27=Výsledky!$GN$7,Tipy!FN27=Výsledky!$GN$8,Tipy!FN27=Výsledky!$GN$9),IF(VLOOKUP(Tipy!FN27,'Kategórie hráčov'!$A$2:$B$55,2,FALSE)=30,30,20),0))</f>
        <v>0</v>
      </c>
      <c r="GO33" s="127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30" t="str">
        <f>IF(ISBLANK($GP$3),"",IF(ISBLANK(Tipy!FJ27),"-",SUM(GK33:GO33)))</f>
        <v>-</v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6.8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>
        <f>IF(ISBLANK($FN$3),"",IF(ISBLANK(Tipy!EL28),0,IF(AND(Tipy!EL28=Výsledky!$FL$3,Tipy!EN28=Výsledky!$FN$3),60,0)))</f>
        <v>0</v>
      </c>
      <c r="FJ34" s="12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6">
        <f>IF(ISBLANK($FN$3),"",IF(OR(Tipy!EO28=Výsledky!$FI$6,Tipy!EO28=Výsledky!$FI$7,Tipy!EO28=Výsledky!$FI$8,Tipy!EO28=Výsledky!$FI$9),IF(VLOOKUP(Tipy!EO28,'Kategórie hráčov'!$A$2:$B$55,2,FALSE)=30,30,20),0))</f>
        <v>0</v>
      </c>
      <c r="FL34" s="126">
        <f>IF(ISBLANK($FN$3),"",IF(OR(Tipy!EP28=Výsledky!$FL$6,Tipy!EP28=Výsledky!$FL$7,Tipy!EP28=Výsledky!$FL$8,Tipy!EP28=Výsledky!$FL$9),IF(VLOOKUP(Tipy!EP28,'Kategórie hráčov'!$A$2:$B$55,2,FALSE)=30,30,20),0))</f>
        <v>0</v>
      </c>
      <c r="FM34" s="12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30" t="str">
        <f>IF(ISBLANK($FN$3),"",IF(ISBLANK(Tipy!EL28),"-",SUM(FI34:FM34)))</f>
        <v>-</v>
      </c>
      <c r="FO34" s="129"/>
      <c r="FP34" s="126">
        <f>IF(ISBLANK($FU$3),"",IF(ISBLANK(Tipy!ER28),0,IF(AND(Tipy!ER28=Výsledky!$FS$3,Tipy!ET28=Výsledky!$FU$3),60,0)))</f>
        <v>0</v>
      </c>
      <c r="FQ34" s="12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6">
        <f>IF(ISBLANK($FU$3),"",IF(OR(Tipy!EU28=Výsledky!$FP$6,Tipy!EU28=Výsledky!$FP$7,Tipy!EU28=Výsledky!$FP$8,Tipy!EU28=Výsledky!$FP$9),IF(VLOOKUP(Tipy!EU28,'Kategórie hráčov'!$A$2:$B$55,2,FALSE)=30,30,20),0))</f>
        <v>20</v>
      </c>
      <c r="FS34" s="126">
        <f>IF(ISBLANK($FU$3),"",IF(OR(Tipy!EV28=Výsledky!$FS$6,Tipy!EV28=Výsledky!$FS$7,Tipy!EV28=Výsledky!$FS$8,Tipy!EV28=Výsledky!$FS$9),IF(VLOOKUP(Tipy!EV28,'Kategórie hráčov'!$A$2:$B$55,2,FALSE)=30,30,20),0))</f>
        <v>20</v>
      </c>
      <c r="FT34" s="12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30">
        <f>IF(ISBLANK($FU$3),"",IF(ISBLANK(Tipy!ER28),"-",SUM(FP34:FT34)))</f>
        <v>40</v>
      </c>
      <c r="FV34" s="129"/>
      <c r="FW34" s="126">
        <f>IF(ISBLANK($GB$3),"",IF(ISBLANK(Tipy!EX28),0,IF(AND(Tipy!EX28=Výsledky!$FZ$3,Tipy!EZ28=Výsledky!$GB$3),60,0)))</f>
        <v>0</v>
      </c>
      <c r="FX34" s="12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6">
        <f>IF(ISBLANK($GB$3),"",IF(OR(Tipy!FA28=Výsledky!$FW$6,Tipy!FA28=Výsledky!$FW$7,Tipy!FA28=Výsledky!$FW$8,Tipy!FA28=Výsledky!$FW$9),IF(VLOOKUP(Tipy!FA28,'Kategórie hráčov'!$A$2:$B$55,2,FALSE)=30,30,20),0))</f>
        <v>20</v>
      </c>
      <c r="FZ34" s="126">
        <f>IF(ISBLANK($GB$3),"",IF(OR(Tipy!FB28=Výsledky!$FZ$6,Tipy!FB28=Výsledky!$FZ$7,Tipy!FB28=Výsledky!$FZ$8,Tipy!FB28=Výsledky!$FZ$9),IF(VLOOKUP(Tipy!FB28,'Kategórie hráčov'!$A$2:$B$55,2,FALSE)=30,30,20),0))</f>
        <v>30</v>
      </c>
      <c r="GA34" s="12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30">
        <f>IF(ISBLANK($GB$3),"",IF(ISBLANK(Tipy!EX28),"-",SUM(FW34:GA34)))</f>
        <v>70</v>
      </c>
      <c r="GC34" s="129"/>
      <c r="GD34" s="126">
        <f>IF(ISBLANK($GI$3),"",IF(ISBLANK(Tipy!FD28),0,IF(AND(Tipy!FD28=Výsledky!$GG$3,Tipy!FF28=Výsledky!$GI$3),60,0)))</f>
        <v>0</v>
      </c>
      <c r="GE34" s="12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6">
        <f>IF(ISBLANK($GI$3),"",IF(OR(Tipy!FG28=Výsledky!$GD$6,Tipy!FG28=Výsledky!$GD$7,Tipy!FG28=Výsledky!$GD$8,Tipy!FG28=Výsledky!$GD$9),IF(VLOOKUP(Tipy!FG28,'Kategórie hráčov'!$A$2:$B$55,2,FALSE)=30,30,20),0))</f>
        <v>0</v>
      </c>
      <c r="GG34" s="126">
        <f>IF(ISBLANK($GI$3),"",IF(OR(Tipy!FH28=Výsledky!$GG$6,Tipy!FH28=Výsledky!$GG$7,Tipy!FH28=Výsledky!$GG$8,Tipy!FH28=Výsledky!$GG$9),IF(VLOOKUP(Tipy!FH28,'Kategórie hráčov'!$A$2:$B$55,2,FALSE)=30,30,20),0))</f>
        <v>0</v>
      </c>
      <c r="GH34" s="12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30">
        <f>IF(ISBLANK($GI$3),"",IF(ISBLANK(Tipy!FD28),"-",SUM(GD34:GH34)))</f>
        <v>20</v>
      </c>
      <c r="GJ34" s="129"/>
      <c r="GK34" s="126">
        <f>IF(ISBLANK($GP$3),"",IF(ISBLANK(Tipy!FJ28),0,IF(AND(Tipy!FJ28=Výsledky!$GN$3,Tipy!FL28=Výsledky!$GP$3),60,0)))</f>
        <v>0</v>
      </c>
      <c r="GL34" s="12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6">
        <f>IF(ISBLANK($GP$3),"",IF(OR(Tipy!FM28=Výsledky!$GK$6,Tipy!FM28=Výsledky!$GK$7,Tipy!FM28=Výsledky!$GK$8,Tipy!FM28=Výsledky!$GK$9),IF(VLOOKUP(Tipy!FM28,'Kategórie hráčov'!$A$2:$B$55,2,FALSE)=30,30,20),0))</f>
        <v>0</v>
      </c>
      <c r="GN34" s="126">
        <f>IF(ISBLANK($GP$3),"",IF(OR(Tipy!FN28=Výsledky!$GN$6,Tipy!FN28=Výsledky!$GN$7,Tipy!FN28=Výsledky!$GN$8,Tipy!FN28=Výsledky!$GN$9),IF(VLOOKUP(Tipy!FN28,'Kategórie hráčov'!$A$2:$B$55,2,FALSE)=30,30,20),0))</f>
        <v>30</v>
      </c>
      <c r="GO34" s="127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30">
        <f>IF(ISBLANK($GP$3),"",IF(ISBLANK(Tipy!FJ28),"-",SUM(GK34:GO34)))</f>
        <v>30</v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6.8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>
        <f>IF(ISBLANK($FN$3),"",IF(ISBLANK(Tipy!EL29),0,IF(AND(Tipy!EL29=Výsledky!$FL$3,Tipy!EN29=Výsledky!$FN$3),60,0)))</f>
        <v>0</v>
      </c>
      <c r="FJ35" s="12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6">
        <f>IF(ISBLANK($FN$3),"",IF(OR(Tipy!EO29=Výsledky!$FI$6,Tipy!EO29=Výsledky!$FI$7,Tipy!EO29=Výsledky!$FI$8,Tipy!EO29=Výsledky!$FI$9),IF(VLOOKUP(Tipy!EO29,'Kategórie hráčov'!$A$2:$B$55,2,FALSE)=30,30,20),0))</f>
        <v>0</v>
      </c>
      <c r="FL35" s="126">
        <f>IF(ISBLANK($FN$3),"",IF(OR(Tipy!EP29=Výsledky!$FL$6,Tipy!EP29=Výsledky!$FL$7,Tipy!EP29=Výsledky!$FL$8,Tipy!EP29=Výsledky!$FL$9),IF(VLOOKUP(Tipy!EP29,'Kategórie hráčov'!$A$2:$B$55,2,FALSE)=30,30,20),0))</f>
        <v>0</v>
      </c>
      <c r="FM35" s="12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30" t="str">
        <f>IF(ISBLANK($FN$3),"",IF(ISBLANK(Tipy!EL29),"-",SUM(FI35:FM35)))</f>
        <v>-</v>
      </c>
      <c r="FO35" s="129"/>
      <c r="FP35" s="126">
        <f>IF(ISBLANK($FU$3),"",IF(ISBLANK(Tipy!ER29),0,IF(AND(Tipy!ER29=Výsledky!$FS$3,Tipy!ET29=Výsledky!$FU$3),60,0)))</f>
        <v>0</v>
      </c>
      <c r="FQ35" s="12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6">
        <f>IF(ISBLANK($FU$3),"",IF(OR(Tipy!EU29=Výsledky!$FP$6,Tipy!EU29=Výsledky!$FP$7,Tipy!EU29=Výsledky!$FP$8,Tipy!EU29=Výsledky!$FP$9),IF(VLOOKUP(Tipy!EU29,'Kategórie hráčov'!$A$2:$B$55,2,FALSE)=30,30,20),0))</f>
        <v>0</v>
      </c>
      <c r="FS35" s="126">
        <f>IF(ISBLANK($FU$3),"",IF(OR(Tipy!EV29=Výsledky!$FS$6,Tipy!EV29=Výsledky!$FS$7,Tipy!EV29=Výsledky!$FS$8,Tipy!EV29=Výsledky!$FS$9),IF(VLOOKUP(Tipy!EV29,'Kategórie hráčov'!$A$2:$B$55,2,FALSE)=30,30,20),0))</f>
        <v>0</v>
      </c>
      <c r="FT35" s="12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30" t="str">
        <f>IF(ISBLANK($FU$3),"",IF(ISBLANK(Tipy!ER29),"-",SUM(FP35:FT35)))</f>
        <v>-</v>
      </c>
      <c r="FV35" s="129"/>
      <c r="FW35" s="126">
        <f>IF(ISBLANK($GB$3),"",IF(ISBLANK(Tipy!EX29),0,IF(AND(Tipy!EX29=Výsledky!$FZ$3,Tipy!EZ29=Výsledky!$GB$3),60,0)))</f>
        <v>0</v>
      </c>
      <c r="FX35" s="12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6">
        <f>IF(ISBLANK($GB$3),"",IF(OR(Tipy!FA29=Výsledky!$FW$6,Tipy!FA29=Výsledky!$FW$7,Tipy!FA29=Výsledky!$FW$8,Tipy!FA29=Výsledky!$FW$9),IF(VLOOKUP(Tipy!FA29,'Kategórie hráčov'!$A$2:$B$55,2,FALSE)=30,30,20),0))</f>
        <v>0</v>
      </c>
      <c r="FZ35" s="126">
        <f>IF(ISBLANK($GB$3),"",IF(OR(Tipy!FB29=Výsledky!$FZ$6,Tipy!FB29=Výsledky!$FZ$7,Tipy!FB29=Výsledky!$FZ$8,Tipy!FB29=Výsledky!$FZ$9),IF(VLOOKUP(Tipy!FB29,'Kategórie hráčov'!$A$2:$B$55,2,FALSE)=30,30,20),0))</f>
        <v>0</v>
      </c>
      <c r="GA35" s="12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30" t="str">
        <f>IF(ISBLANK($GB$3),"",IF(ISBLANK(Tipy!EX29),"-",SUM(FW35:GA35)))</f>
        <v>-</v>
      </c>
      <c r="GC35" s="129"/>
      <c r="GD35" s="126">
        <f>IF(ISBLANK($GI$3),"",IF(ISBLANK(Tipy!FD29),0,IF(AND(Tipy!FD29=Výsledky!$GG$3,Tipy!FF29=Výsledky!$GI$3),60,0)))</f>
        <v>0</v>
      </c>
      <c r="GE35" s="12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6">
        <f>IF(ISBLANK($GI$3),"",IF(OR(Tipy!FG29=Výsledky!$GD$6,Tipy!FG29=Výsledky!$GD$7,Tipy!FG29=Výsledky!$GD$8,Tipy!FG29=Výsledky!$GD$9),IF(VLOOKUP(Tipy!FG29,'Kategórie hráčov'!$A$2:$B$55,2,FALSE)=30,30,20),0))</f>
        <v>0</v>
      </c>
      <c r="GG35" s="126">
        <f>IF(ISBLANK($GI$3),"",IF(OR(Tipy!FH29=Výsledky!$GG$6,Tipy!FH29=Výsledky!$GG$7,Tipy!FH29=Výsledky!$GG$8,Tipy!FH29=Výsledky!$GG$9),IF(VLOOKUP(Tipy!FH29,'Kategórie hráčov'!$A$2:$B$55,2,FALSE)=30,30,20),0))</f>
        <v>0</v>
      </c>
      <c r="GH35" s="12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30" t="str">
        <f>IF(ISBLANK($GI$3),"",IF(ISBLANK(Tipy!FD29),"-",SUM(GD35:GH35)))</f>
        <v>-</v>
      </c>
      <c r="GJ35" s="129"/>
      <c r="GK35" s="126">
        <f>IF(ISBLANK($GP$3),"",IF(ISBLANK(Tipy!FJ29),0,IF(AND(Tipy!FJ29=Výsledky!$GN$3,Tipy!FL29=Výsledky!$GP$3),60,0)))</f>
        <v>0</v>
      </c>
      <c r="GL35" s="12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6">
        <f>IF(ISBLANK($GP$3),"",IF(OR(Tipy!FM29=Výsledky!$GK$6,Tipy!FM29=Výsledky!$GK$7,Tipy!FM29=Výsledky!$GK$8,Tipy!FM29=Výsledky!$GK$9),IF(VLOOKUP(Tipy!FM29,'Kategórie hráčov'!$A$2:$B$55,2,FALSE)=30,30,20),0))</f>
        <v>0</v>
      </c>
      <c r="GN35" s="126">
        <f>IF(ISBLANK($GP$3),"",IF(OR(Tipy!FN29=Výsledky!$GN$6,Tipy!FN29=Výsledky!$GN$7,Tipy!FN29=Výsledky!$GN$8,Tipy!FN29=Výsledky!$GN$9),IF(VLOOKUP(Tipy!FN29,'Kategórie hráčov'!$A$2:$B$55,2,FALSE)=30,30,20),0))</f>
        <v>0</v>
      </c>
      <c r="GO35" s="12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30" t="str">
        <f>IF(ISBLANK($GP$3),"",IF(ISBLANK(Tipy!FJ29),"-",SUM(GK35:GO35)))</f>
        <v>-</v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6.8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>
        <f>IF(ISBLANK($FN$3),"",IF(ISBLANK(Tipy!EL30),0,IF(AND(Tipy!EL30=Výsledky!$FL$3,Tipy!EN30=Výsledky!$FN$3),60,0)))</f>
        <v>0</v>
      </c>
      <c r="FJ36" s="12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6">
        <f>IF(ISBLANK($FN$3),"",IF(OR(Tipy!EO30=Výsledky!$FI$6,Tipy!EO30=Výsledky!$FI$7,Tipy!EO30=Výsledky!$FI$8,Tipy!EO30=Výsledky!$FI$9),IF(VLOOKUP(Tipy!EO30,'Kategórie hráčov'!$A$2:$B$55,2,FALSE)=30,30,20),0))</f>
        <v>0</v>
      </c>
      <c r="FL36" s="126">
        <f>IF(ISBLANK($FN$3),"",IF(OR(Tipy!EP30=Výsledky!$FL$6,Tipy!EP30=Výsledky!$FL$7,Tipy!EP30=Výsledky!$FL$8,Tipy!EP30=Výsledky!$FL$9),IF(VLOOKUP(Tipy!EP30,'Kategórie hráčov'!$A$2:$B$55,2,FALSE)=30,30,20),0))</f>
        <v>0</v>
      </c>
      <c r="FM36" s="12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30" t="str">
        <f>IF(ISBLANK($FN$3),"",IF(ISBLANK(Tipy!EL30),"-",SUM(FI36:FM36)))</f>
        <v>-</v>
      </c>
      <c r="FO36" s="129"/>
      <c r="FP36" s="126">
        <f>IF(ISBLANK($FU$3),"",IF(ISBLANK(Tipy!ER30),0,IF(AND(Tipy!ER30=Výsledky!$FS$3,Tipy!ET30=Výsledky!$FU$3),60,0)))</f>
        <v>0</v>
      </c>
      <c r="FQ36" s="12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6">
        <f>IF(ISBLANK($FU$3),"",IF(OR(Tipy!EU30=Výsledky!$FP$6,Tipy!EU30=Výsledky!$FP$7,Tipy!EU30=Výsledky!$FP$8,Tipy!EU30=Výsledky!$FP$9),IF(VLOOKUP(Tipy!EU30,'Kategórie hráčov'!$A$2:$B$55,2,FALSE)=30,30,20),0))</f>
        <v>0</v>
      </c>
      <c r="FS36" s="126">
        <f>IF(ISBLANK($FU$3),"",IF(OR(Tipy!EV30=Výsledky!$FS$6,Tipy!EV30=Výsledky!$FS$7,Tipy!EV30=Výsledky!$FS$8,Tipy!EV30=Výsledky!$FS$9),IF(VLOOKUP(Tipy!EV30,'Kategórie hráčov'!$A$2:$B$55,2,FALSE)=30,30,20),0))</f>
        <v>0</v>
      </c>
      <c r="FT36" s="127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30" t="str">
        <f>IF(ISBLANK($FU$3),"",IF(ISBLANK(Tipy!ER30),"-",SUM(FP36:FT36)))</f>
        <v>-</v>
      </c>
      <c r="FV36" s="129"/>
      <c r="FW36" s="126">
        <f>IF(ISBLANK($GB$3),"",IF(ISBLANK(Tipy!EX30),0,IF(AND(Tipy!EX30=Výsledky!$FZ$3,Tipy!EZ30=Výsledky!$GB$3),60,0)))</f>
        <v>0</v>
      </c>
      <c r="FX36" s="12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6">
        <f>IF(ISBLANK($GB$3),"",IF(OR(Tipy!FA30=Výsledky!$FW$6,Tipy!FA30=Výsledky!$FW$7,Tipy!FA30=Výsledky!$FW$8,Tipy!FA30=Výsledky!$FW$9),IF(VLOOKUP(Tipy!FA30,'Kategórie hráčov'!$A$2:$B$55,2,FALSE)=30,30,20),0))</f>
        <v>0</v>
      </c>
      <c r="FZ36" s="126">
        <f>IF(ISBLANK($GB$3),"",IF(OR(Tipy!FB30=Výsledky!$FZ$6,Tipy!FB30=Výsledky!$FZ$7,Tipy!FB30=Výsledky!$FZ$8,Tipy!FB30=Výsledky!$FZ$9),IF(VLOOKUP(Tipy!FB30,'Kategórie hráčov'!$A$2:$B$55,2,FALSE)=30,30,20),0))</f>
        <v>0</v>
      </c>
      <c r="GA36" s="12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30" t="str">
        <f>IF(ISBLANK($GB$3),"",IF(ISBLANK(Tipy!EX30),"-",SUM(FW36:GA36)))</f>
        <v>-</v>
      </c>
      <c r="GC36" s="129"/>
      <c r="GD36" s="126">
        <f>IF(ISBLANK($GI$3),"",IF(ISBLANK(Tipy!FD30),0,IF(AND(Tipy!FD30=Výsledky!$GG$3,Tipy!FF30=Výsledky!$GI$3),60,0)))</f>
        <v>0</v>
      </c>
      <c r="GE36" s="12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6">
        <f>IF(ISBLANK($GI$3),"",IF(OR(Tipy!FG30=Výsledky!$GD$6,Tipy!FG30=Výsledky!$GD$7,Tipy!FG30=Výsledky!$GD$8,Tipy!FG30=Výsledky!$GD$9),IF(VLOOKUP(Tipy!FG30,'Kategórie hráčov'!$A$2:$B$55,2,FALSE)=30,30,20),0))</f>
        <v>0</v>
      </c>
      <c r="GG36" s="126">
        <f>IF(ISBLANK($GI$3),"",IF(OR(Tipy!FH30=Výsledky!$GG$6,Tipy!FH30=Výsledky!$GG$7,Tipy!FH30=Výsledky!$GG$8,Tipy!FH30=Výsledky!$GG$9),IF(VLOOKUP(Tipy!FH30,'Kategórie hráčov'!$A$2:$B$55,2,FALSE)=30,30,20),0))</f>
        <v>0</v>
      </c>
      <c r="GH36" s="12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30" t="str">
        <f>IF(ISBLANK($GI$3),"",IF(ISBLANK(Tipy!FD30),"-",SUM(GD36:GH36)))</f>
        <v>-</v>
      </c>
      <c r="GJ36" s="129"/>
      <c r="GK36" s="126">
        <f>IF(ISBLANK($GP$3),"",IF(ISBLANK(Tipy!FJ30),0,IF(AND(Tipy!FJ30=Výsledky!$GN$3,Tipy!FL30=Výsledky!$GP$3),60,0)))</f>
        <v>0</v>
      </c>
      <c r="GL36" s="12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6">
        <f>IF(ISBLANK($GP$3),"",IF(OR(Tipy!FM30=Výsledky!$GK$6,Tipy!FM30=Výsledky!$GK$7,Tipy!FM30=Výsledky!$GK$8,Tipy!FM30=Výsledky!$GK$9),IF(VLOOKUP(Tipy!FM30,'Kategórie hráčov'!$A$2:$B$55,2,FALSE)=30,30,20),0))</f>
        <v>0</v>
      </c>
      <c r="GN36" s="126">
        <f>IF(ISBLANK($GP$3),"",IF(OR(Tipy!FN30=Výsledky!$GN$6,Tipy!FN30=Výsledky!$GN$7,Tipy!FN30=Výsledky!$GN$8,Tipy!FN30=Výsledky!$GN$9),IF(VLOOKUP(Tipy!FN30,'Kategórie hráčov'!$A$2:$B$55,2,FALSE)=30,30,20),0))</f>
        <v>0</v>
      </c>
      <c r="GO36" s="127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30" t="str">
        <f>IF(ISBLANK($GP$3),"",IF(ISBLANK(Tipy!FJ30),"-",SUM(GK36:GO36)))</f>
        <v>-</v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6.8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>
        <f>IF(ISBLANK($FN$3),"",IF(ISBLANK(Tipy!EL31),0,IF(AND(Tipy!EL31=Výsledky!$FL$3,Tipy!EN31=Výsledky!$FN$3),60,0)))</f>
        <v>0</v>
      </c>
      <c r="FJ37" s="12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6">
        <f>IF(ISBLANK($FN$3),"",IF(OR(Tipy!EO31=Výsledky!$FI$6,Tipy!EO31=Výsledky!$FI$7,Tipy!EO31=Výsledky!$FI$8,Tipy!EO31=Výsledky!$FI$9),IF(VLOOKUP(Tipy!EO31,'Kategórie hráčov'!$A$2:$B$55,2,FALSE)=30,30,20),0))</f>
        <v>0</v>
      </c>
      <c r="FL37" s="126">
        <f>IF(ISBLANK($FN$3),"",IF(OR(Tipy!EP31=Výsledky!$FL$6,Tipy!EP31=Výsledky!$FL$7,Tipy!EP31=Výsledky!$FL$8,Tipy!EP31=Výsledky!$FL$9),IF(VLOOKUP(Tipy!EP31,'Kategórie hráčov'!$A$2:$B$55,2,FALSE)=30,30,20),0))</f>
        <v>0</v>
      </c>
      <c r="FM37" s="12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30">
        <f>IF(ISBLANK($FN$3),"",IF(ISBLANK(Tipy!EL31),"-",SUM(FI37:FM37)))</f>
        <v>20</v>
      </c>
      <c r="FO37" s="129"/>
      <c r="FP37" s="126">
        <f>IF(ISBLANK($FU$3),"",IF(ISBLANK(Tipy!ER31),0,IF(AND(Tipy!ER31=Výsledky!$FS$3,Tipy!ET31=Výsledky!$FU$3),60,0)))</f>
        <v>0</v>
      </c>
      <c r="FQ37" s="12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6">
        <f>IF(ISBLANK($FU$3),"",IF(OR(Tipy!EU31=Výsledky!$FP$6,Tipy!EU31=Výsledky!$FP$7,Tipy!EU31=Výsledky!$FP$8,Tipy!EU31=Výsledky!$FP$9),IF(VLOOKUP(Tipy!EU31,'Kategórie hráčov'!$A$2:$B$55,2,FALSE)=30,30,20),0))</f>
        <v>0</v>
      </c>
      <c r="FS37" s="126">
        <f>IF(ISBLANK($FU$3),"",IF(OR(Tipy!EV31=Výsledky!$FS$6,Tipy!EV31=Výsledky!$FS$7,Tipy!EV31=Výsledky!$FS$8,Tipy!EV31=Výsledky!$FS$9),IF(VLOOKUP(Tipy!EV31,'Kategórie hráčov'!$A$2:$B$55,2,FALSE)=30,30,20),0))</f>
        <v>0</v>
      </c>
      <c r="FT37" s="12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30" t="str">
        <f>IF(ISBLANK($FU$3),"",IF(ISBLANK(Tipy!ER31),"-",SUM(FP37:FT37)))</f>
        <v>-</v>
      </c>
      <c r="FV37" s="129"/>
      <c r="FW37" s="126">
        <f>IF(ISBLANK($GB$3),"",IF(ISBLANK(Tipy!EX31),0,IF(AND(Tipy!EX31=Výsledky!$FZ$3,Tipy!EZ31=Výsledky!$GB$3),60,0)))</f>
        <v>0</v>
      </c>
      <c r="FX37" s="12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6">
        <f>IF(ISBLANK($GB$3),"",IF(OR(Tipy!FA31=Výsledky!$FW$6,Tipy!FA31=Výsledky!$FW$7,Tipy!FA31=Výsledky!$FW$8,Tipy!FA31=Výsledky!$FW$9),IF(VLOOKUP(Tipy!FA31,'Kategórie hráčov'!$A$2:$B$55,2,FALSE)=30,30,20),0))</f>
        <v>0</v>
      </c>
      <c r="FZ37" s="126">
        <f>IF(ISBLANK($GB$3),"",IF(OR(Tipy!FB31=Výsledky!$FZ$6,Tipy!FB31=Výsledky!$FZ$7,Tipy!FB31=Výsledky!$FZ$8,Tipy!FB31=Výsledky!$FZ$9),IF(VLOOKUP(Tipy!FB31,'Kategórie hráčov'!$A$2:$B$55,2,FALSE)=30,30,20),0))</f>
        <v>20</v>
      </c>
      <c r="GA37" s="127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30">
        <f>IF(ISBLANK($GB$3),"",IF(ISBLANK(Tipy!EX31),"-",SUM(FW37:GA37)))</f>
        <v>50</v>
      </c>
      <c r="GC37" s="129"/>
      <c r="GD37" s="126">
        <f>IF(ISBLANK($GI$3),"",IF(ISBLANK(Tipy!FD31),0,IF(AND(Tipy!FD31=Výsledky!$GG$3,Tipy!FF31=Výsledky!$GI$3),60,0)))</f>
        <v>0</v>
      </c>
      <c r="GE37" s="12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6">
        <f>IF(ISBLANK($GI$3),"",IF(OR(Tipy!FG31=Výsledky!$GD$6,Tipy!FG31=Výsledky!$GD$7,Tipy!FG31=Výsledky!$GD$8,Tipy!FG31=Výsledky!$GD$9),IF(VLOOKUP(Tipy!FG31,'Kategórie hráčov'!$A$2:$B$55,2,FALSE)=30,30,20),0))</f>
        <v>0</v>
      </c>
      <c r="GG37" s="126">
        <f>IF(ISBLANK($GI$3),"",IF(OR(Tipy!FH31=Výsledky!$GG$6,Tipy!FH31=Výsledky!$GG$7,Tipy!FH31=Výsledky!$GG$8,Tipy!FH31=Výsledky!$GG$9),IF(VLOOKUP(Tipy!FH31,'Kategórie hráčov'!$A$2:$B$55,2,FALSE)=30,30,20),0))</f>
        <v>0</v>
      </c>
      <c r="GH37" s="12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30">
        <f>IF(ISBLANK($GI$3),"",IF(ISBLANK(Tipy!FD31),"-",SUM(GD37:GH37)))</f>
        <v>20</v>
      </c>
      <c r="GJ37" s="129"/>
      <c r="GK37" s="126">
        <f>IF(ISBLANK($GP$3),"",IF(ISBLANK(Tipy!FJ31),0,IF(AND(Tipy!FJ31=Výsledky!$GN$3,Tipy!FL31=Výsledky!$GP$3),60,0)))</f>
        <v>0</v>
      </c>
      <c r="GL37" s="12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6">
        <f>IF(ISBLANK($GP$3),"",IF(OR(Tipy!FM31=Výsledky!$GK$6,Tipy!FM31=Výsledky!$GK$7,Tipy!FM31=Výsledky!$GK$8,Tipy!FM31=Výsledky!$GK$9),IF(VLOOKUP(Tipy!FM31,'Kategórie hráčov'!$A$2:$B$55,2,FALSE)=30,30,20),0))</f>
        <v>0</v>
      </c>
      <c r="GN37" s="126">
        <f>IF(ISBLANK($GP$3),"",IF(OR(Tipy!FN31=Výsledky!$GN$6,Tipy!FN31=Výsledky!$GN$7,Tipy!FN31=Výsledky!$GN$8,Tipy!FN31=Výsledky!$GN$9),IF(VLOOKUP(Tipy!FN31,'Kategórie hráčov'!$A$2:$B$55,2,FALSE)=30,30,20),0))</f>
        <v>0</v>
      </c>
      <c r="GO37" s="12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30">
        <f>IF(ISBLANK($GP$3),"",IF(ISBLANK(Tipy!FJ31),"-",SUM(GK37:GO37)))</f>
        <v>0</v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6.8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>
        <f>IF(ISBLANK($FN$3),"",IF(ISBLANK(Tipy!EL32),0,IF(AND(Tipy!EL32=Výsledky!$FL$3,Tipy!EN32=Výsledky!$FN$3),60,0)))</f>
        <v>0</v>
      </c>
      <c r="FJ38" s="12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6">
        <f>IF(ISBLANK($FN$3),"",IF(OR(Tipy!EO32=Výsledky!$FI$6,Tipy!EO32=Výsledky!$FI$7,Tipy!EO32=Výsledky!$FI$8,Tipy!EO32=Výsledky!$FI$9),IF(VLOOKUP(Tipy!EO32,'Kategórie hráčov'!$A$2:$B$55,2,FALSE)=30,30,20),0))</f>
        <v>0</v>
      </c>
      <c r="FL38" s="126">
        <f>IF(ISBLANK($FN$3),"",IF(OR(Tipy!EP32=Výsledky!$FL$6,Tipy!EP32=Výsledky!$FL$7,Tipy!EP32=Výsledky!$FL$8,Tipy!EP32=Výsledky!$FL$9),IF(VLOOKUP(Tipy!EP32,'Kategórie hráčov'!$A$2:$B$55,2,FALSE)=30,30,20),0))</f>
        <v>0</v>
      </c>
      <c r="FM38" s="127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30">
        <f>IF(ISBLANK($FN$3),"",IF(ISBLANK(Tipy!EL32),"-",SUM(FI38:FM38)))</f>
        <v>30</v>
      </c>
      <c r="FO38" s="129"/>
      <c r="FP38" s="126">
        <f>IF(ISBLANK($FU$3),"",IF(ISBLANK(Tipy!ER32),0,IF(AND(Tipy!ER32=Výsledky!$FS$3,Tipy!ET32=Výsledky!$FU$3),60,0)))</f>
        <v>0</v>
      </c>
      <c r="FQ38" s="12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6">
        <f>IF(ISBLANK($FU$3),"",IF(OR(Tipy!EU32=Výsledky!$FP$6,Tipy!EU32=Výsledky!$FP$7,Tipy!EU32=Výsledky!$FP$8,Tipy!EU32=Výsledky!$FP$9),IF(VLOOKUP(Tipy!EU32,'Kategórie hráčov'!$A$2:$B$55,2,FALSE)=30,30,20),0))</f>
        <v>0</v>
      </c>
      <c r="FS38" s="126">
        <f>IF(ISBLANK($FU$3),"",IF(OR(Tipy!EV32=Výsledky!$FS$6,Tipy!EV32=Výsledky!$FS$7,Tipy!EV32=Výsledky!$FS$8,Tipy!EV32=Výsledky!$FS$9),IF(VLOOKUP(Tipy!EV32,'Kategórie hráčov'!$A$2:$B$55,2,FALSE)=30,30,20),0))</f>
        <v>0</v>
      </c>
      <c r="FT38" s="127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30" t="str">
        <f>IF(ISBLANK($FU$3),"",IF(ISBLANK(Tipy!ER32),"-",SUM(FP38:FT38)))</f>
        <v>-</v>
      </c>
      <c r="FV38" s="129"/>
      <c r="FW38" s="126">
        <f>IF(ISBLANK($GB$3),"",IF(ISBLANK(Tipy!EX32),0,IF(AND(Tipy!EX32=Výsledky!$FZ$3,Tipy!EZ32=Výsledky!$GB$3),60,0)))</f>
        <v>0</v>
      </c>
      <c r="FX38" s="12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6">
        <f>IF(ISBLANK($GB$3),"",IF(OR(Tipy!FA32=Výsledky!$FW$6,Tipy!FA32=Výsledky!$FW$7,Tipy!FA32=Výsledky!$FW$8,Tipy!FA32=Výsledky!$FW$9),IF(VLOOKUP(Tipy!FA32,'Kategórie hráčov'!$A$2:$B$55,2,FALSE)=30,30,20),0))</f>
        <v>0</v>
      </c>
      <c r="FZ38" s="126">
        <f>IF(ISBLANK($GB$3),"",IF(OR(Tipy!FB32=Výsledky!$FZ$6,Tipy!FB32=Výsledky!$FZ$7,Tipy!FB32=Výsledky!$FZ$8,Tipy!FB32=Výsledky!$FZ$9),IF(VLOOKUP(Tipy!FB32,'Kategórie hráčov'!$A$2:$B$55,2,FALSE)=30,30,20),0))</f>
        <v>0</v>
      </c>
      <c r="GA38" s="12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30" t="str">
        <f>IF(ISBLANK($GB$3),"",IF(ISBLANK(Tipy!EX32),"-",SUM(FW38:GA38)))</f>
        <v>-</v>
      </c>
      <c r="GC38" s="129"/>
      <c r="GD38" s="126">
        <f>IF(ISBLANK($GI$3),"",IF(ISBLANK(Tipy!FD32),0,IF(AND(Tipy!FD32=Výsledky!$GG$3,Tipy!FF32=Výsledky!$GI$3),60,0)))</f>
        <v>0</v>
      </c>
      <c r="GE38" s="12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6">
        <f>IF(ISBLANK($GI$3),"",IF(OR(Tipy!FG32=Výsledky!$GD$6,Tipy!FG32=Výsledky!$GD$7,Tipy!FG32=Výsledky!$GD$8,Tipy!FG32=Výsledky!$GD$9),IF(VLOOKUP(Tipy!FG32,'Kategórie hráčov'!$A$2:$B$55,2,FALSE)=30,30,20),0))</f>
        <v>0</v>
      </c>
      <c r="GG38" s="126">
        <f>IF(ISBLANK($GI$3),"",IF(OR(Tipy!FH32=Výsledky!$GG$6,Tipy!FH32=Výsledky!$GG$7,Tipy!FH32=Výsledky!$GG$8,Tipy!FH32=Výsledky!$GG$9),IF(VLOOKUP(Tipy!FH32,'Kategórie hráčov'!$A$2:$B$55,2,FALSE)=30,30,20),0))</f>
        <v>0</v>
      </c>
      <c r="GH38" s="12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30">
        <f>IF(ISBLANK($GI$3),"",IF(ISBLANK(Tipy!FD32),"-",SUM(GD38:GH38)))</f>
        <v>20</v>
      </c>
      <c r="GJ38" s="129"/>
      <c r="GK38" s="126">
        <f>IF(ISBLANK($GP$3),"",IF(ISBLANK(Tipy!FJ32),0,IF(AND(Tipy!FJ32=Výsledky!$GN$3,Tipy!FL32=Výsledky!$GP$3),60,0)))</f>
        <v>0</v>
      </c>
      <c r="GL38" s="12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6">
        <f>IF(ISBLANK($GP$3),"",IF(OR(Tipy!FM32=Výsledky!$GK$6,Tipy!FM32=Výsledky!$GK$7,Tipy!FM32=Výsledky!$GK$8,Tipy!FM32=Výsledky!$GK$9),IF(VLOOKUP(Tipy!FM32,'Kategórie hráčov'!$A$2:$B$55,2,FALSE)=30,30,20),0))</f>
        <v>0</v>
      </c>
      <c r="GN38" s="126">
        <f>IF(ISBLANK($GP$3),"",IF(OR(Tipy!FN32=Výsledky!$GN$6,Tipy!FN32=Výsledky!$GN$7,Tipy!FN32=Výsledky!$GN$8,Tipy!FN32=Výsledky!$GN$9),IF(VLOOKUP(Tipy!FN32,'Kategórie hráčov'!$A$2:$B$55,2,FALSE)=30,30,20),0))</f>
        <v>0</v>
      </c>
      <c r="GO38" s="12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30">
        <f>IF(ISBLANK($GP$3),"",IF(ISBLANK(Tipy!FJ32),"-",SUM(GK38:GO38)))</f>
        <v>0</v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6.8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>
        <f>IF(ISBLANK($FN$3),"",IF(ISBLANK(Tipy!EL33),0,IF(AND(Tipy!EL33=Výsledky!$FL$3,Tipy!EN33=Výsledky!$FN$3),60,0)))</f>
        <v>60</v>
      </c>
      <c r="FJ39" s="12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6">
        <f>IF(ISBLANK($FN$3),"",IF(OR(Tipy!EO33=Výsledky!$FI$6,Tipy!EO33=Výsledky!$FI$7,Tipy!EO33=Výsledky!$FI$8,Tipy!EO33=Výsledky!$FI$9),IF(VLOOKUP(Tipy!EO33,'Kategórie hráčov'!$A$2:$B$55,2,FALSE)=30,30,20),0))</f>
        <v>20</v>
      </c>
      <c r="FL39" s="126">
        <f>IF(ISBLANK($FN$3),"",IF(OR(Tipy!EP33=Výsledky!$FL$6,Tipy!EP33=Výsledky!$FL$7,Tipy!EP33=Výsledky!$FL$8,Tipy!EP33=Výsledky!$FL$9),IF(VLOOKUP(Tipy!EP33,'Kategórie hráčov'!$A$2:$B$55,2,FALSE)=30,30,20),0))</f>
        <v>0</v>
      </c>
      <c r="FM39" s="12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30">
        <f>IF(ISBLANK($FN$3),"",IF(ISBLANK(Tipy!EL33),"-",SUM(FI39:FM39)))</f>
        <v>80</v>
      </c>
      <c r="FO39" s="129"/>
      <c r="FP39" s="126">
        <f>IF(ISBLANK($FU$3),"",IF(ISBLANK(Tipy!ER33),0,IF(AND(Tipy!ER33=Výsledky!$FS$3,Tipy!ET33=Výsledky!$FU$3),60,0)))</f>
        <v>0</v>
      </c>
      <c r="FQ39" s="12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6">
        <f>IF(ISBLANK($FU$3),"",IF(OR(Tipy!EU33=Výsledky!$FP$6,Tipy!EU33=Výsledky!$FP$7,Tipy!EU33=Výsledky!$FP$8,Tipy!EU33=Výsledky!$FP$9),IF(VLOOKUP(Tipy!EU33,'Kategórie hráčov'!$A$2:$B$55,2,FALSE)=30,30,20),0))</f>
        <v>0</v>
      </c>
      <c r="FS39" s="126">
        <f>IF(ISBLANK($FU$3),"",IF(OR(Tipy!EV33=Výsledky!$FS$6,Tipy!EV33=Výsledky!$FS$7,Tipy!EV33=Výsledky!$FS$8,Tipy!EV33=Výsledky!$FS$9),IF(VLOOKUP(Tipy!EV33,'Kategórie hráčov'!$A$2:$B$55,2,FALSE)=30,30,20),0))</f>
        <v>0</v>
      </c>
      <c r="FT39" s="12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30">
        <f>IF(ISBLANK($FU$3),"",IF(ISBLANK(Tipy!ER33),"-",SUM(FP39:FT39)))</f>
        <v>0</v>
      </c>
      <c r="FV39" s="129"/>
      <c r="FW39" s="126">
        <f>IF(ISBLANK($GB$3),"",IF(ISBLANK(Tipy!EX33),0,IF(AND(Tipy!EX33=Výsledky!$FZ$3,Tipy!EZ33=Výsledky!$GB$3),60,0)))</f>
        <v>60</v>
      </c>
      <c r="FX39" s="12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6">
        <f>IF(ISBLANK($GB$3),"",IF(OR(Tipy!FA33=Výsledky!$FW$6,Tipy!FA33=Výsledky!$FW$7,Tipy!FA33=Výsledky!$FW$8,Tipy!FA33=Výsledky!$FW$9),IF(VLOOKUP(Tipy!FA33,'Kategórie hráčov'!$A$2:$B$55,2,FALSE)=30,30,20),0))</f>
        <v>20</v>
      </c>
      <c r="FZ39" s="126">
        <f>IF(ISBLANK($GB$3),"",IF(OR(Tipy!FB33=Výsledky!$FZ$6,Tipy!FB33=Výsledky!$FZ$7,Tipy!FB33=Výsledky!$FZ$8,Tipy!FB33=Výsledky!$FZ$9),IF(VLOOKUP(Tipy!FB33,'Kategórie hráčov'!$A$2:$B$55,2,FALSE)=30,30,20),0))</f>
        <v>20</v>
      </c>
      <c r="GA39" s="12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30">
        <f>IF(ISBLANK($GB$3),"",IF(ISBLANK(Tipy!EX33),"-",SUM(FW39:GA39)))</f>
        <v>100</v>
      </c>
      <c r="GC39" s="129"/>
      <c r="GD39" s="126">
        <f>IF(ISBLANK($GI$3),"",IF(ISBLANK(Tipy!FD33),0,IF(AND(Tipy!FD33=Výsledky!$GG$3,Tipy!FF33=Výsledky!$GI$3),60,0)))</f>
        <v>0</v>
      </c>
      <c r="GE39" s="12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6">
        <f>IF(ISBLANK($GI$3),"",IF(OR(Tipy!FG33=Výsledky!$GD$6,Tipy!FG33=Výsledky!$GD$7,Tipy!FG33=Výsledky!$GD$8,Tipy!FG33=Výsledky!$GD$9),IF(VLOOKUP(Tipy!FG33,'Kategórie hráčov'!$A$2:$B$55,2,FALSE)=30,30,20),0))</f>
        <v>0</v>
      </c>
      <c r="GG39" s="126">
        <f>IF(ISBLANK($GI$3),"",IF(OR(Tipy!FH33=Výsledky!$GG$6,Tipy!FH33=Výsledky!$GG$7,Tipy!FH33=Výsledky!$GG$8,Tipy!FH33=Výsledky!$GG$9),IF(VLOOKUP(Tipy!FH33,'Kategórie hráčov'!$A$2:$B$55,2,FALSE)=30,30,20),0))</f>
        <v>0</v>
      </c>
      <c r="GH39" s="12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30">
        <f>IF(ISBLANK($GI$3),"",IF(ISBLANK(Tipy!FD33),"-",SUM(GD39:GH39)))</f>
        <v>20</v>
      </c>
      <c r="GJ39" s="129"/>
      <c r="GK39" s="126">
        <f>IF(ISBLANK($GP$3),"",IF(ISBLANK(Tipy!FJ33),0,IF(AND(Tipy!FJ33=Výsledky!$GN$3,Tipy!FL33=Výsledky!$GP$3),60,0)))</f>
        <v>0</v>
      </c>
      <c r="GL39" s="12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6" t="e">
        <f>IF(ISBLANK($GP$3),"",IF(OR(Tipy!FM33=Výsledky!$GK$6,Tipy!FM33=Výsledky!$GK$7,Tipy!FM33=Výsledky!$GK$8,Tipy!FM33=Výsledky!$GK$9),IF(VLOOKUP(Tipy!FM33,'Kategórie hráčov'!$A$2:$B$55,2,FALSE)=30,30,20),0))</f>
        <v>#N/A</v>
      </c>
      <c r="GN39" s="126" t="e">
        <f>IF(ISBLANK($GP$3),"",IF(OR(Tipy!FN33=Výsledky!$GN$6,Tipy!FN33=Výsledky!$GN$7,Tipy!FN33=Výsledky!$GN$8,Tipy!FN33=Výsledky!$GN$9),IF(VLOOKUP(Tipy!FN33,'Kategórie hráčov'!$A$2:$B$55,2,FALSE)=30,30,20),0))</f>
        <v>#N/A</v>
      </c>
      <c r="GO39" s="12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30" t="str">
        <f>IF(ISBLANK($GP$3),"",IF(ISBLANK(Tipy!FJ33),"-",SUM(GK39:GO39)))</f>
        <v>-</v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6.8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>
        <f>IF(ISBLANK($FN$3),"",IF(ISBLANK(Tipy!EL34),0,IF(AND(Tipy!EL34=Výsledky!$FL$3,Tipy!EN34=Výsledky!$FN$3),60,0)))</f>
        <v>0</v>
      </c>
      <c r="FJ40" s="12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6">
        <f>IF(ISBLANK($FN$3),"",IF(OR(Tipy!EO34=Výsledky!$FI$6,Tipy!EO34=Výsledky!$FI$7,Tipy!EO34=Výsledky!$FI$8,Tipy!EO34=Výsledky!$FI$9),IF(VLOOKUP(Tipy!EO34,'Kategórie hráčov'!$A$2:$B$55,2,FALSE)=30,30,20),0))</f>
        <v>0</v>
      </c>
      <c r="FL40" s="126">
        <f>IF(ISBLANK($FN$3),"",IF(OR(Tipy!EP34=Výsledky!$FL$6,Tipy!EP34=Výsledky!$FL$7,Tipy!EP34=Výsledky!$FL$8,Tipy!EP34=Výsledky!$FL$9),IF(VLOOKUP(Tipy!EP34,'Kategórie hráčov'!$A$2:$B$55,2,FALSE)=30,30,20),0))</f>
        <v>0</v>
      </c>
      <c r="FM40" s="12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30" t="str">
        <f>IF(ISBLANK($FN$3),"",IF(ISBLANK(Tipy!EL34),"-",SUM(FI40:FM40)))</f>
        <v>-</v>
      </c>
      <c r="FO40" s="129"/>
      <c r="FP40" s="126">
        <f>IF(ISBLANK($FU$3),"",IF(ISBLANK(Tipy!ER34),0,IF(AND(Tipy!ER34=Výsledky!$FS$3,Tipy!ET34=Výsledky!$FU$3),60,0)))</f>
        <v>0</v>
      </c>
      <c r="FQ40" s="12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6">
        <f>IF(ISBLANK($FU$3),"",IF(OR(Tipy!EU34=Výsledky!$FP$6,Tipy!EU34=Výsledky!$FP$7,Tipy!EU34=Výsledky!$FP$8,Tipy!EU34=Výsledky!$FP$9),IF(VLOOKUP(Tipy!EU34,'Kategórie hráčov'!$A$2:$B$63,2,FALSE)=30,30,20),0))</f>
        <v>20</v>
      </c>
      <c r="FS40" s="126">
        <f>IF(ISBLANK($FU$3),"",IF(OR(Tipy!EV34=Výsledky!$FS$6,Tipy!EV34=Výsledky!$FS$7,Tipy!EV34=Výsledky!$FS$8,Tipy!EV34=Výsledky!$FS$9),IF(VLOOKUP(Tipy!EV34,'Kategórie hráčov'!$A$2:$B$55,2,FALSE)=30,30,20),0))</f>
        <v>0</v>
      </c>
      <c r="FT40" s="12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30">
        <f>IF(ISBLANK($FU$3),"",IF(ISBLANK(Tipy!ER34),"-",SUM(FP40:FT40)))</f>
        <v>20</v>
      </c>
      <c r="FV40" s="129"/>
      <c r="FW40" s="126">
        <f>IF(ISBLANK($GB$3),"",IF(ISBLANK(Tipy!EX34),0,IF(AND(Tipy!EX34=Výsledky!$FZ$3,Tipy!EZ34=Výsledky!$GB$3),60,0)))</f>
        <v>0</v>
      </c>
      <c r="FX40" s="12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6">
        <f>IF(ISBLANK($GB$3),"",IF(OR(Tipy!FA34=Výsledky!$FW$6,Tipy!FA34=Výsledky!$FW$7,Tipy!FA34=Výsledky!$FW$8,Tipy!FA34=Výsledky!$FW$9),IF(VLOOKUP(Tipy!FA34,'Kategórie hráčov'!$A$2:$B$55,2,FALSE)=30,30,20),0))</f>
        <v>20</v>
      </c>
      <c r="FZ40" s="126">
        <f>IF(ISBLANK($GB$3),"",IF(OR(Tipy!FB34=Výsledky!$FZ$6,Tipy!FB34=Výsledky!$FZ$7,Tipy!FB34=Výsledky!$FZ$8,Tipy!FB34=Výsledky!$FZ$9),IF(VLOOKUP(Tipy!FB34,'Kategórie hráčov'!$A$2:$B$55,2,FALSE)=30,30,20),0))</f>
        <v>0</v>
      </c>
      <c r="GA40" s="127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30">
        <f>IF(ISBLANK($GB$3),"",IF(ISBLANK(Tipy!EX34),"-",SUM(FW40:GA40)))</f>
        <v>50</v>
      </c>
      <c r="GC40" s="129"/>
      <c r="GD40" s="126">
        <f>IF(ISBLANK($GI$3),"",IF(ISBLANK(Tipy!FD34),0,IF(AND(Tipy!FD34=Výsledky!$GG$3,Tipy!FF34=Výsledky!$GI$3),60,0)))</f>
        <v>0</v>
      </c>
      <c r="GE40" s="12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6">
        <f>IF(ISBLANK($GI$3),"",IF(OR(Tipy!FG34=Výsledky!$GD$6,Tipy!FG34=Výsledky!$GD$7,Tipy!FG34=Výsledky!$GD$8,Tipy!FG34=Výsledky!$GD$9),IF(VLOOKUP(Tipy!FG34,'Kategórie hráčov'!$A$2:$B$55,2,FALSE)=30,30,20),0))</f>
        <v>0</v>
      </c>
      <c r="GG40" s="126">
        <f>IF(ISBLANK($GI$3),"",IF(OR(Tipy!FH34=Výsledky!$GG$6,Tipy!FH34=Výsledky!$GG$7,Tipy!FH34=Výsledky!$GG$8,Tipy!FH34=Výsledky!$GG$9),IF(VLOOKUP(Tipy!FH34,'Kategórie hráčov'!$A$2:$B$55,2,FALSE)=30,30,20),0))</f>
        <v>0</v>
      </c>
      <c r="GH40" s="127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30">
        <f>IF(ISBLANK($GI$3),"",IF(ISBLANK(Tipy!FD34),"-",SUM(GD40:GH40)))</f>
        <v>30</v>
      </c>
      <c r="GJ40" s="129"/>
      <c r="GK40" s="126">
        <f>IF(ISBLANK($GP$3),"",IF(ISBLANK(Tipy!FJ34),0,IF(AND(Tipy!FJ34=Výsledky!$GN$3,Tipy!FL34=Výsledky!$GP$3),60,0)))</f>
        <v>0</v>
      </c>
      <c r="GL40" s="12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6">
        <f>IF(ISBLANK($GP$3),"",IF(OR(Tipy!FM34=Výsledky!$GK$6,Tipy!FM34=Výsledky!$GK$7,Tipy!FM34=Výsledky!$GK$8,Tipy!FM34=Výsledky!$GK$9),IF(VLOOKUP(Tipy!FM34,'Kategórie hráčov'!$A$2:$B$55,2,FALSE)=30,30,20),0))</f>
        <v>0</v>
      </c>
      <c r="GN40" s="126">
        <f>IF(ISBLANK($GP$3),"",IF(OR(Tipy!FN34=Výsledky!$GN$6,Tipy!FN34=Výsledky!$GN$7,Tipy!FN34=Výsledky!$GN$8,Tipy!FN34=Výsledky!$GN$9),IF(VLOOKUP(Tipy!FN34,'Kategórie hráčov'!$A$2:$B$55,2,FALSE)=30,30,20),0))</f>
        <v>0</v>
      </c>
      <c r="GO40" s="12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30">
        <f>IF(ISBLANK($GP$3),"",IF(ISBLANK(Tipy!FJ34),"-",SUM(GK40:GO40)))</f>
        <v>0</v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6.8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>
        <f>IF(ISBLANK($FN$3),"",IF(ISBLANK(Tipy!EL35),0,IF(AND(Tipy!EL35=Výsledky!$FL$3,Tipy!EN35=Výsledky!$FN$3),60,0)))</f>
        <v>0</v>
      </c>
      <c r="FJ41" s="12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6">
        <f>IF(ISBLANK($FN$3),"",IF(OR(Tipy!EO35=Výsledky!$FI$6,Tipy!EO35=Výsledky!$FI$7,Tipy!EO35=Výsledky!$FI$8,Tipy!EO35=Výsledky!$FI$9),IF(VLOOKUP(Tipy!EO35,'Kategórie hráčov'!$A$2:$B$55,2,FALSE)=30,30,20),0))</f>
        <v>0</v>
      </c>
      <c r="FL41" s="126">
        <f>IF(ISBLANK($FN$3),"",IF(OR(Tipy!EP35=Výsledky!$FL$6,Tipy!EP35=Výsledky!$FL$7,Tipy!EP35=Výsledky!$FL$8,Tipy!EP35=Výsledky!$FL$9),IF(VLOOKUP(Tipy!EP35,'Kategórie hráčov'!$A$2:$B$55,2,FALSE)=30,30,20),0))</f>
        <v>0</v>
      </c>
      <c r="FM41" s="12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30" t="str">
        <f>IF(ISBLANK($FN$3),"",IF(ISBLANK(Tipy!EL35),"-",SUM(FI41:FM41)))</f>
        <v>-</v>
      </c>
      <c r="FO41" s="129"/>
      <c r="FP41" s="126">
        <f>IF(ISBLANK($FU$3),"",IF(ISBLANK(Tipy!ER35),0,IF(AND(Tipy!ER35=Výsledky!$FS$3,Tipy!ET35=Výsledky!$FU$3),60,0)))</f>
        <v>0</v>
      </c>
      <c r="FQ41" s="12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6">
        <f>IF(ISBLANK($FU$3),"",IF(OR(Tipy!EU35=Výsledky!$FP$6,Tipy!EU35=Výsledky!$FP$7,Tipy!EU35=Výsledky!$FP$8,Tipy!EU35=Výsledky!$FP$9),IF(VLOOKUP(Tipy!EU35,'Kategórie hráčov'!$A$2:$B$55,2,FALSE)=30,30,20),0))</f>
        <v>0</v>
      </c>
      <c r="FS41" s="126">
        <f>IF(ISBLANK($FU$3),"",IF(OR(Tipy!EV35=Výsledky!$FS$6,Tipy!EV35=Výsledky!$FS$7,Tipy!EV35=Výsledky!$FS$8,Tipy!EV35=Výsledky!$FS$9),IF(VLOOKUP(Tipy!EV35,'Kategórie hráčov'!$A$2:$B$55,2,FALSE)=30,30,20),0))</f>
        <v>0</v>
      </c>
      <c r="FT41" s="12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30" t="str">
        <f>IF(ISBLANK($FU$3),"",IF(ISBLANK(Tipy!ER35),"-",SUM(FP41:FT41)))</f>
        <v>-</v>
      </c>
      <c r="FV41" s="129"/>
      <c r="FW41" s="126">
        <f>IF(ISBLANK($GB$3),"",IF(ISBLANK(Tipy!EX35),0,IF(AND(Tipy!EX35=Výsledky!$FZ$3,Tipy!EZ35=Výsledky!$GB$3),60,0)))</f>
        <v>0</v>
      </c>
      <c r="FX41" s="12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6">
        <f>IF(ISBLANK($GB$3),"",IF(OR(Tipy!FA35=Výsledky!$FW$6,Tipy!FA35=Výsledky!$FW$7,Tipy!FA35=Výsledky!$FW$8,Tipy!FA35=Výsledky!$FW$9),IF(VLOOKUP(Tipy!FA35,'Kategórie hráčov'!$A$2:$B$55,2,FALSE)=30,30,20),0))</f>
        <v>0</v>
      </c>
      <c r="FZ41" s="126">
        <f>IF(ISBLANK($GB$3),"",IF(OR(Tipy!FB35=Výsledky!$FZ$6,Tipy!FB35=Výsledky!$FZ$7,Tipy!FB35=Výsledky!$FZ$8,Tipy!FB35=Výsledky!$FZ$9),IF(VLOOKUP(Tipy!FB35,'Kategórie hráčov'!$A$2:$B$55,2,FALSE)=30,30,20),0))</f>
        <v>0</v>
      </c>
      <c r="GA41" s="12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30" t="str">
        <f>IF(ISBLANK($GB$3),"",IF(ISBLANK(Tipy!EX35),"-",SUM(FW41:GA41)))</f>
        <v>-</v>
      </c>
      <c r="GC41" s="129"/>
      <c r="GD41" s="126">
        <f>IF(ISBLANK($GI$3),"",IF(ISBLANK(Tipy!FD35),0,IF(AND(Tipy!FD35=Výsledky!$GG$3,Tipy!FF35=Výsledky!$GI$3),60,0)))</f>
        <v>0</v>
      </c>
      <c r="GE41" s="12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6">
        <f>IF(ISBLANK($GI$3),"",IF(OR(Tipy!FG35=Výsledky!$GD$6,Tipy!FG35=Výsledky!$GD$7,Tipy!FG35=Výsledky!$GD$8,Tipy!FG35=Výsledky!$GD$9),IF(VLOOKUP(Tipy!FG35,'Kategórie hráčov'!$A$2:$B$55,2,FALSE)=30,30,20),0))</f>
        <v>0</v>
      </c>
      <c r="GG41" s="126">
        <f>IF(ISBLANK($GI$3),"",IF(OR(Tipy!FH35=Výsledky!$GG$6,Tipy!FH35=Výsledky!$GG$7,Tipy!FH35=Výsledky!$GG$8,Tipy!FH35=Výsledky!$GG$9),IF(VLOOKUP(Tipy!FH35,'Kategórie hráčov'!$A$2:$B$55,2,FALSE)=30,30,20),0))</f>
        <v>0</v>
      </c>
      <c r="GH41" s="12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30" t="str">
        <f>IF(ISBLANK($GI$3),"",IF(ISBLANK(Tipy!FD35),"-",SUM(GD41:GH41)))</f>
        <v>-</v>
      </c>
      <c r="GJ41" s="129"/>
      <c r="GK41" s="126">
        <f>IF(ISBLANK($GP$3),"",IF(ISBLANK(Tipy!FJ35),0,IF(AND(Tipy!FJ35=Výsledky!$GN$3,Tipy!FL35=Výsledky!$GP$3),60,0)))</f>
        <v>0</v>
      </c>
      <c r="GL41" s="12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6">
        <f>IF(ISBLANK($GP$3),"",IF(OR(Tipy!FM35=Výsledky!$GK$6,Tipy!FM35=Výsledky!$GK$7,Tipy!FM35=Výsledky!$GK$8,Tipy!FM35=Výsledky!$GK$9),IF(VLOOKUP(Tipy!FM35,'Kategórie hráčov'!$A$2:$B$55,2,FALSE)=30,30,20),0))</f>
        <v>0</v>
      </c>
      <c r="GN41" s="126">
        <f>IF(ISBLANK($GP$3),"",IF(OR(Tipy!FN35=Výsledky!$GN$6,Tipy!FN35=Výsledky!$GN$7,Tipy!FN35=Výsledky!$GN$8,Tipy!FN35=Výsledky!$GN$9),IF(VLOOKUP(Tipy!FN35,'Kategórie hráčov'!$A$2:$B$55,2,FALSE)=30,30,20),0))</f>
        <v>0</v>
      </c>
      <c r="GO41" s="12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30" t="str">
        <f>IF(ISBLANK($GP$3),"",IF(ISBLANK(Tipy!FJ35),"-",SUM(GK41:GO41)))</f>
        <v>-</v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6.8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>
        <f>IF(ISBLANK($FN$3),"",IF(ISBLANK(Tipy!EL36),0,IF(AND(Tipy!EL36=Výsledky!$FL$3,Tipy!EN36=Výsledky!$FN$3),60,0)))</f>
        <v>0</v>
      </c>
      <c r="FJ42" s="12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6">
        <f>IF(ISBLANK($FN$3),"",IF(OR(Tipy!EO36=Výsledky!$FI$6,Tipy!EO36=Výsledky!$FI$7,Tipy!EO36=Výsledky!$FI$8,Tipy!EO36=Výsledky!$FI$9),IF(VLOOKUP(Tipy!EO36,'Kategórie hráčov'!$A$2:$B$55,2,FALSE)=30,30,20),0))</f>
        <v>20</v>
      </c>
      <c r="FL42" s="126">
        <f>IF(ISBLANK($FN$3),"",IF(OR(Tipy!EP36=Výsledky!$FL$6,Tipy!EP36=Výsledky!$FL$7,Tipy!EP36=Výsledky!$FL$8,Tipy!EP36=Výsledky!$FL$9),IF(VLOOKUP(Tipy!EP36,'Kategórie hráčov'!$A$2:$B$55,2,FALSE)=30,30,20),0))</f>
        <v>0</v>
      </c>
      <c r="FM42" s="127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30">
        <f>IF(ISBLANK($FN$3),"",IF(ISBLANK(Tipy!EL36),"-",SUM(FI42:FM42)))</f>
        <v>50</v>
      </c>
      <c r="FO42" s="129"/>
      <c r="FP42" s="126">
        <f>IF(ISBLANK($FU$3),"",IF(ISBLANK(Tipy!ER36),0,IF(AND(Tipy!ER36=Výsledky!$FS$3,Tipy!ET36=Výsledky!$FU$3),60,0)))</f>
        <v>0</v>
      </c>
      <c r="FQ42" s="12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6">
        <f>IF(ISBLANK($FU$3),"",IF(OR(Tipy!EU36=Výsledky!$FP$6,Tipy!EU36=Výsledky!$FP$7,Tipy!EU36=Výsledky!$FP$8,Tipy!EU36=Výsledky!$FP$9),IF(VLOOKUP(Tipy!EU36,'Kategórie hráčov'!$A$2:$B$55,2,FALSE)=30,30,20),0))</f>
        <v>20</v>
      </c>
      <c r="FS42" s="126">
        <f>IF(ISBLANK($FU$3),"",IF(OR(Tipy!EV36=Výsledky!$FS$6,Tipy!EV36=Výsledky!$FS$7,Tipy!EV36=Výsledky!$FS$8,Tipy!EV36=Výsledky!$FS$9),IF(VLOOKUP(Tipy!EV36,'Kategórie hráčov'!$A$2:$B$55,2,FALSE)=30,30,20),0))</f>
        <v>0</v>
      </c>
      <c r="FT42" s="12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30">
        <f>IF(ISBLANK($FU$3),"",IF(ISBLANK(Tipy!ER36),"-",SUM(FP42:FT42)))</f>
        <v>20</v>
      </c>
      <c r="FV42" s="129"/>
      <c r="FW42" s="126">
        <f>IF(ISBLANK($GB$3),"",IF(ISBLANK(Tipy!EX36),0,IF(AND(Tipy!EX36=Výsledky!$FZ$3,Tipy!EZ36=Výsledky!$GB$3),60,0)))</f>
        <v>60</v>
      </c>
      <c r="FX42" s="12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6">
        <f>IF(ISBLANK($GB$3),"",IF(OR(Tipy!FA36=Výsledky!$FW$6,Tipy!FA36=Výsledky!$FW$7,Tipy!FA36=Výsledky!$FW$8,Tipy!FA36=Výsledky!$FW$9),IF(VLOOKUP(Tipy!FA36,'Kategórie hráčov'!$A$2:$B$55,2,FALSE)=30,30,20),0))</f>
        <v>20</v>
      </c>
      <c r="FZ42" s="126">
        <f>IF(ISBLANK($GB$3),"",IF(OR(Tipy!FB36=Výsledky!$FZ$6,Tipy!FB36=Výsledky!$FZ$7,Tipy!FB36=Výsledky!$FZ$8,Tipy!FB36=Výsledky!$FZ$9),IF(VLOOKUP(Tipy!FB36,'Kategórie hráčov'!$A$2:$B$55,2,FALSE)=30,30,20),0))</f>
        <v>0</v>
      </c>
      <c r="GA42" s="12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30">
        <f>IF(ISBLANK($GB$3),"",IF(ISBLANK(Tipy!EX36),"-",SUM(FW42:GA42)))</f>
        <v>80</v>
      </c>
      <c r="GC42" s="129"/>
      <c r="GD42" s="126">
        <f>IF(ISBLANK($GI$3),"",IF(ISBLANK(Tipy!FD36),0,IF(AND(Tipy!FD36=Výsledky!$GG$3,Tipy!FF36=Výsledky!$GI$3),60,0)))</f>
        <v>0</v>
      </c>
      <c r="GE42" s="12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6">
        <f>IF(ISBLANK($GI$3),"",IF(OR(Tipy!FG36=Výsledky!$GD$6,Tipy!FG36=Výsledky!$GD$7,Tipy!FG36=Výsledky!$GD$8,Tipy!FG36=Výsledky!$GD$9),IF(VLOOKUP(Tipy!FG36,'Kategórie hráčov'!$A$2:$B$55,2,FALSE)=30,30,20),0))</f>
        <v>0</v>
      </c>
      <c r="GG42" s="126">
        <f>IF(ISBLANK($GI$3),"",IF(OR(Tipy!FH36=Výsledky!$GG$6,Tipy!FH36=Výsledky!$GG$7,Tipy!FH36=Výsledky!$GG$8,Tipy!FH36=Výsledky!$GG$9),IF(VLOOKUP(Tipy!FH36,'Kategórie hráčov'!$A$2:$B$55,2,FALSE)=30,30,20),0))</f>
        <v>0</v>
      </c>
      <c r="GH42" s="127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30">
        <f>IF(ISBLANK($GI$3),"",IF(ISBLANK(Tipy!FD36),"-",SUM(GD42:GH42)))</f>
        <v>30</v>
      </c>
      <c r="GJ42" s="129"/>
      <c r="GK42" s="126">
        <f>IF(ISBLANK($GP$3),"",IF(ISBLANK(Tipy!FJ36),0,IF(AND(Tipy!FJ36=Výsledky!$GN$3,Tipy!FL36=Výsledky!$GP$3),60,0)))</f>
        <v>0</v>
      </c>
      <c r="GL42" s="12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6">
        <f>IF(ISBLANK($GP$3),"",IF(OR(Tipy!FM36=Výsledky!$GK$6,Tipy!FM36=Výsledky!$GK$7,Tipy!FM36=Výsledky!$GK$8,Tipy!FM36=Výsledky!$GK$9),IF(VLOOKUP(Tipy!FM36,'Kategórie hráčov'!$A$2:$B$55,2,FALSE)=30,30,20),0))</f>
        <v>0</v>
      </c>
      <c r="GN42" s="126">
        <f>IF(ISBLANK($GP$3),"",IF(OR(Tipy!FN36=Výsledky!$GN$6,Tipy!FN36=Výsledky!$GN$7,Tipy!FN36=Výsledky!$GN$8,Tipy!FN36=Výsledky!$GN$9),IF(VLOOKUP(Tipy!FN36,'Kategórie hráčov'!$A$2:$B$55,2,FALSE)=30,30,20),0))</f>
        <v>0</v>
      </c>
      <c r="GO42" s="12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30">
        <f>IF(ISBLANK($GP$3),"",IF(ISBLANK(Tipy!FJ36),"-",SUM(GK42:GO42)))</f>
        <v>0</v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6.8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>
        <f>IF(ISBLANK($FN$3),"",IF(ISBLANK(Tipy!EL37),0,IF(AND(Tipy!EL37=Výsledky!$FL$3,Tipy!EN37=Výsledky!$FN$3),60,0)))</f>
        <v>0</v>
      </c>
      <c r="FJ43" s="12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6">
        <f>IF(ISBLANK($FN$3),"",IF(OR(Tipy!EO37=Výsledky!$FI$6,Tipy!EO37=Výsledky!$FI$7,Tipy!EO37=Výsledky!$FI$8,Tipy!EO37=Výsledky!$FI$9),IF(VLOOKUP(Tipy!EO37,'Kategórie hráčov'!$A$2:$B$55,2,FALSE)=30,30,20),0))</f>
        <v>0</v>
      </c>
      <c r="FL43" s="126">
        <f>IF(ISBLANK($FN$3),"",IF(OR(Tipy!EP37=Výsledky!$FL$6,Tipy!EP37=Výsledky!$FL$7,Tipy!EP37=Výsledky!$FL$8,Tipy!EP37=Výsledky!$FL$9),IF(VLOOKUP(Tipy!EP37,'Kategórie hráčov'!$A$2:$B$55,2,FALSE)=30,30,20),0))</f>
        <v>30</v>
      </c>
      <c r="FM43" s="12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30">
        <f>IF(ISBLANK($FN$3),"",IF(ISBLANK(Tipy!EL37),"-",SUM(FI43:FM43)))</f>
        <v>50</v>
      </c>
      <c r="FO43" s="129"/>
      <c r="FP43" s="126">
        <f>IF(ISBLANK($FU$3),"",IF(ISBLANK(Tipy!ER37),0,IF(AND(Tipy!ER37=Výsledky!$FS$3,Tipy!ET37=Výsledky!$FU$3),60,0)))</f>
        <v>0</v>
      </c>
      <c r="FQ43" s="12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6">
        <f>IF(ISBLANK($FU$3),"",IF(OR(Tipy!EU37=Výsledky!$FP$6,Tipy!EU37=Výsledky!$FP$7,Tipy!EU37=Výsledky!$FP$8,Tipy!EU37=Výsledky!$FP$9),IF(VLOOKUP(Tipy!EU37,'Kategórie hráčov'!$A$2:$B$55,2,FALSE)=30,30,20),0))</f>
        <v>0</v>
      </c>
      <c r="FS43" s="126">
        <f>IF(ISBLANK($FU$3),"",IF(OR(Tipy!EV37=Výsledky!$FS$6,Tipy!EV37=Výsledky!$FS$7,Tipy!EV37=Výsledky!$FS$8,Tipy!EV37=Výsledky!$FS$9),IF(VLOOKUP(Tipy!EV37,'Kategórie hráčov'!$A$2:$B$55,2,FALSE)=30,30,20),0))</f>
        <v>0</v>
      </c>
      <c r="FT43" s="12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30">
        <f>IF(ISBLANK($FU$3),"",IF(ISBLANK(Tipy!ER37),"-",SUM(FP43:FT43)))</f>
        <v>0</v>
      </c>
      <c r="FV43" s="129"/>
      <c r="FW43" s="126">
        <f>IF(ISBLANK($GB$3),"",IF(ISBLANK(Tipy!EX37),0,IF(AND(Tipy!EX37=Výsledky!$FZ$3,Tipy!EZ37=Výsledky!$GB$3),60,0)))</f>
        <v>0</v>
      </c>
      <c r="FX43" s="12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6">
        <f>IF(ISBLANK($GB$3),"",IF(OR(Tipy!FA37=Výsledky!$FW$6,Tipy!FA37=Výsledky!$FW$7,Tipy!FA37=Výsledky!$FW$8,Tipy!FA37=Výsledky!$FW$9),IF(VLOOKUP(Tipy!FA37,'Kategórie hráčov'!$A$2:$B$55,2,FALSE)=30,30,20),0))</f>
        <v>20</v>
      </c>
      <c r="FZ43" s="126">
        <f>IF(ISBLANK($GB$3),"",IF(OR(Tipy!FB37=Výsledky!$FZ$6,Tipy!FB37=Výsledky!$FZ$7,Tipy!FB37=Výsledky!$FZ$8,Tipy!FB37=Výsledky!$FZ$9),IF(VLOOKUP(Tipy!FB37,'Kategórie hráčov'!$A$2:$B$55,2,FALSE)=30,30,20),0))</f>
        <v>0</v>
      </c>
      <c r="GA43" s="12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30">
        <f>IF(ISBLANK($GB$3),"",IF(ISBLANK(Tipy!EX37),"-",SUM(FW43:GA43)))</f>
        <v>40</v>
      </c>
      <c r="GC43" s="129"/>
      <c r="GD43" s="126">
        <f>IF(ISBLANK($GI$3),"",IF(ISBLANK(Tipy!FD37),0,IF(AND(Tipy!FD37=Výsledky!$GG$3,Tipy!FF37=Výsledky!$GI$3),60,0)))</f>
        <v>0</v>
      </c>
      <c r="GE43" s="12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6">
        <f>IF(ISBLANK($GI$3),"",IF(OR(Tipy!FG37=Výsledky!$GD$6,Tipy!FG37=Výsledky!$GD$7,Tipy!FG37=Výsledky!$GD$8,Tipy!FG37=Výsledky!$GD$9),IF(VLOOKUP(Tipy!FG37,'Kategórie hráčov'!$A$2:$B$55,2,FALSE)=30,30,20),0))</f>
        <v>0</v>
      </c>
      <c r="GG43" s="126">
        <f>IF(ISBLANK($GI$3),"",IF(OR(Tipy!FH37=Výsledky!$GG$6,Tipy!FH37=Výsledky!$GG$7,Tipy!FH37=Výsledky!$GG$8,Tipy!FH37=Výsledky!$GG$9),IF(VLOOKUP(Tipy!FH37,'Kategórie hráčov'!$A$2:$B$55,2,FALSE)=30,30,20),0))</f>
        <v>0</v>
      </c>
      <c r="GH43" s="127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30">
        <f>IF(ISBLANK($GI$3),"",IF(ISBLANK(Tipy!FD37),"-",SUM(GD43:GH43)))</f>
        <v>30</v>
      </c>
      <c r="GJ43" s="129"/>
      <c r="GK43" s="126">
        <f>IF(ISBLANK($GP$3),"",IF(ISBLANK(Tipy!FJ37),0,IF(AND(Tipy!FJ37=Výsledky!$GN$3,Tipy!FL37=Výsledky!$GP$3),60,0)))</f>
        <v>0</v>
      </c>
      <c r="GL43" s="12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6">
        <f>IF(ISBLANK($GP$3),"",IF(OR(Tipy!FM37=Výsledky!$GK$6,Tipy!FM37=Výsledky!$GK$7,Tipy!FM37=Výsledky!$GK$8,Tipy!FM37=Výsledky!$GK$9),IF(VLOOKUP(Tipy!FM37,'Kategórie hráčov'!$A$2:$B$55,2,FALSE)=30,30,20),0))</f>
        <v>0</v>
      </c>
      <c r="GN43" s="126">
        <f>IF(ISBLANK($GP$3),"",IF(OR(Tipy!FN37=Výsledky!$GN$6,Tipy!FN37=Výsledky!$GN$7,Tipy!FN37=Výsledky!$GN$8,Tipy!FN37=Výsledky!$GN$9),IF(VLOOKUP(Tipy!FN37,'Kategórie hráčov'!$A$2:$B$55,2,FALSE)=30,30,20),0))</f>
        <v>30</v>
      </c>
      <c r="GO43" s="12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30">
        <f>IF(ISBLANK($GP$3),"",IF(ISBLANK(Tipy!FJ37),"-",SUM(GK43:GO43)))</f>
        <v>30</v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6.8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>
        <f>IF(ISBLANK($FN$3),"",IF(ISBLANK(Tipy!EL38),0,IF(AND(Tipy!EL38=Výsledky!$FL$3,Tipy!EN38=Výsledky!$FN$3),60,0)))</f>
        <v>0</v>
      </c>
      <c r="FJ44" s="12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6">
        <f>IF(ISBLANK($FN$3),"",IF(OR(Tipy!EO38=Výsledky!$FI$6,Tipy!EO38=Výsledky!$FI$7,Tipy!EO38=Výsledky!$FI$8,Tipy!EO38=Výsledky!$FI$9),IF(VLOOKUP(Tipy!EO38,'Kategórie hráčov'!$A$2:$B$55,2,FALSE)=30,30,20),0))</f>
        <v>0</v>
      </c>
      <c r="FL44" s="126">
        <f>IF(ISBLANK($FN$3),"",IF(OR(Tipy!EP38=Výsledky!$FL$6,Tipy!EP38=Výsledky!$FL$7,Tipy!EP38=Výsledky!$FL$8,Tipy!EP38=Výsledky!$FL$9),IF(VLOOKUP(Tipy!EP38,'Kategórie hráčov'!$A$2:$B$55,2,FALSE)=30,30,20),0))</f>
        <v>0</v>
      </c>
      <c r="FM44" s="127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30">
        <f>IF(ISBLANK($FN$3),"",IF(ISBLANK(Tipy!EL38),"-",SUM(FI44:FM44)))</f>
        <v>30</v>
      </c>
      <c r="FO44" s="129"/>
      <c r="FP44" s="126">
        <f>IF(ISBLANK($FU$3),"",IF(ISBLANK(Tipy!ER38),0,IF(AND(Tipy!ER38=Výsledky!$FS$3,Tipy!ET38=Výsledky!$FU$3),60,0)))</f>
        <v>0</v>
      </c>
      <c r="FQ44" s="12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6">
        <f>IF(ISBLANK($FU$3),"",IF(OR(Tipy!EU38=Výsledky!$FP$6,Tipy!EU38=Výsledky!$FP$7,Tipy!EU38=Výsledky!$FP$8,Tipy!EU38=Výsledky!$FP$9),IF(VLOOKUP(Tipy!EU38,'Kategórie hráčov'!$A$2:$B$55,2,FALSE)=30,30,20),0))</f>
        <v>0</v>
      </c>
      <c r="FS44" s="126">
        <f>IF(ISBLANK($FU$3),"",IF(OR(Tipy!EV38=Výsledky!$FS$6,Tipy!EV38=Výsledky!$FS$7,Tipy!EV38=Výsledky!$FS$8,Tipy!EV38=Výsledky!$FS$9),IF(VLOOKUP(Tipy!EV38,'Kategórie hráčov'!$A$2:$B$55,2,FALSE)=30,30,20),0))</f>
        <v>0</v>
      </c>
      <c r="FT44" s="12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30">
        <f>IF(ISBLANK($FU$3),"",IF(ISBLANK(Tipy!ER38),"-",SUM(FP44:FT44)))</f>
        <v>0</v>
      </c>
      <c r="FV44" s="129"/>
      <c r="FW44" s="126">
        <f>IF(ISBLANK($GB$3),"",IF(ISBLANK(Tipy!EX38),0,IF(AND(Tipy!EX38=Výsledky!$FZ$3,Tipy!EZ38=Výsledky!$GB$3),60,0)))</f>
        <v>0</v>
      </c>
      <c r="FX44" s="12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6">
        <f>IF(ISBLANK($GB$3),"",IF(OR(Tipy!FA38=Výsledky!$FW$6,Tipy!FA38=Výsledky!$FW$7,Tipy!FA38=Výsledky!$FW$8,Tipy!FA38=Výsledky!$FW$9),IF(VLOOKUP(Tipy!FA38,'Kategórie hráčov'!$A$2:$B$55,2,FALSE)=30,30,20),0))</f>
        <v>0</v>
      </c>
      <c r="FZ44" s="126">
        <f>IF(ISBLANK($GB$3),"",IF(OR(Tipy!FB38=Výsledky!$FZ$6,Tipy!FB38=Výsledky!$FZ$7,Tipy!FB38=Výsledky!$FZ$8,Tipy!FB38=Výsledky!$FZ$9),IF(VLOOKUP(Tipy!FB38,'Kategórie hráčov'!$A$2:$B$55,2,FALSE)=30,30,20),0))</f>
        <v>0</v>
      </c>
      <c r="GA44" s="12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30" t="str">
        <f>IF(ISBLANK($GB$3),"",IF(ISBLANK(Tipy!EX38),"-",SUM(FW44:GA44)))</f>
        <v>-</v>
      </c>
      <c r="GC44" s="129"/>
      <c r="GD44" s="126">
        <f>IF(ISBLANK($GI$3),"",IF(ISBLANK(Tipy!FD38),0,IF(AND(Tipy!FD38=Výsledky!$GG$3,Tipy!FF38=Výsledky!$GI$3),60,0)))</f>
        <v>0</v>
      </c>
      <c r="GE44" s="12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6">
        <f>IF(ISBLANK($GI$3),"",IF(OR(Tipy!FG38=Výsledky!$GD$6,Tipy!FG38=Výsledky!$GD$7,Tipy!FG38=Výsledky!$GD$8,Tipy!FG38=Výsledky!$GD$9),IF(VLOOKUP(Tipy!FG38,'Kategórie hráčov'!$A$2:$B$55,2,FALSE)=30,30,20),0))</f>
        <v>0</v>
      </c>
      <c r="GG44" s="126">
        <f>IF(ISBLANK($GI$3),"",IF(OR(Tipy!FH38=Výsledky!$GG$6,Tipy!FH38=Výsledky!$GG$7,Tipy!FH38=Výsledky!$GG$8,Tipy!FH38=Výsledky!$GG$9),IF(VLOOKUP(Tipy!FH38,'Kategórie hráčov'!$A$2:$B$55,2,FALSE)=30,30,20),0))</f>
        <v>0</v>
      </c>
      <c r="GH44" s="12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30" t="str">
        <f>IF(ISBLANK($GI$3),"",IF(ISBLANK(Tipy!FD38),"-",SUM(GD44:GH44)))</f>
        <v>-</v>
      </c>
      <c r="GJ44" s="129"/>
      <c r="GK44" s="126">
        <f>IF(ISBLANK($GP$3),"",IF(ISBLANK(Tipy!FJ38),0,IF(AND(Tipy!FJ38=Výsledky!$GN$3,Tipy!FL38=Výsledky!$GP$3),60,0)))</f>
        <v>0</v>
      </c>
      <c r="GL44" s="12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6">
        <f>IF(ISBLANK($GP$3),"",IF(OR(Tipy!FM38=Výsledky!$GK$6,Tipy!FM38=Výsledky!$GK$7,Tipy!FM38=Výsledky!$GK$8,Tipy!FM38=Výsledky!$GK$9),IF(VLOOKUP(Tipy!FM38,'Kategórie hráčov'!$A$2:$B$55,2,FALSE)=30,30,20),0))</f>
        <v>0</v>
      </c>
      <c r="GN44" s="126">
        <f>IF(ISBLANK($GP$3),"",IF(OR(Tipy!FN38=Výsledky!$GN$6,Tipy!FN38=Výsledky!$GN$7,Tipy!FN38=Výsledky!$GN$8,Tipy!FN38=Výsledky!$GN$9),IF(VLOOKUP(Tipy!FN38,'Kategórie hráčov'!$A$2:$B$55,2,FALSE)=30,30,20),0))</f>
        <v>0</v>
      </c>
      <c r="GO44" s="12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30">
        <f>IF(ISBLANK($GP$3),"",IF(ISBLANK(Tipy!FJ38),"-",SUM(GK44:GO44)))</f>
        <v>0</v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6.8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>
        <f>IF(ISBLANK($FN$3),"",IF(ISBLANK(Tipy!EL39),0,IF(AND(Tipy!EL39=Výsledky!$FL$3,Tipy!EN39=Výsledky!$FN$3),60,0)))</f>
        <v>0</v>
      </c>
      <c r="FJ45" s="12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6">
        <f>IF(ISBLANK($FN$3),"",IF(OR(Tipy!EO39=Výsledky!$FI$6,Tipy!EO39=Výsledky!$FI$7,Tipy!EO39=Výsledky!$FI$8,Tipy!EO39=Výsledky!$FI$9),IF(VLOOKUP(Tipy!EO39,'Kategórie hráčov'!$A$2:$B$55,2,FALSE)=30,30,20),0))</f>
        <v>0</v>
      </c>
      <c r="FL45" s="126">
        <f>IF(ISBLANK($FN$3),"",IF(OR(Tipy!EP39=Výsledky!$FL$6,Tipy!EP39=Výsledky!$FL$7,Tipy!EP39=Výsledky!$FL$8,Tipy!EP39=Výsledky!$FL$9),IF(VLOOKUP(Tipy!EP39,'Kategórie hráčov'!$A$2:$B$55,2,FALSE)=30,30,20),0))</f>
        <v>0</v>
      </c>
      <c r="FM45" s="12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30" t="str">
        <f>IF(ISBLANK($FN$3),"",IF(ISBLANK(Tipy!EL39),"-",SUM(FI45:FM45)))</f>
        <v>-</v>
      </c>
      <c r="FO45" s="129"/>
      <c r="FP45" s="126">
        <f>IF(ISBLANK($FU$3),"",IF(ISBLANK(Tipy!ER39),0,IF(AND(Tipy!ER39=Výsledky!$FS$3,Tipy!ET39=Výsledky!$FU$3),60,0)))</f>
        <v>0</v>
      </c>
      <c r="FQ45" s="12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6">
        <f>IF(ISBLANK($FU$3),"",IF(OR(Tipy!EU39=Výsledky!$FP$6,Tipy!EU39=Výsledky!$FP$7,Tipy!EU39=Výsledky!$FP$8,Tipy!EU39=Výsledky!$FP$9),IF(VLOOKUP(Tipy!EU39,'Kategórie hráčov'!$A$2:$B$55,2,FALSE)=30,30,20),0))</f>
        <v>0</v>
      </c>
      <c r="FS45" s="126">
        <f>IF(ISBLANK($FU$3),"",IF(OR(Tipy!EV39=Výsledky!$FS$6,Tipy!EV39=Výsledky!$FS$7,Tipy!EV39=Výsledky!$FS$8,Tipy!EV39=Výsledky!$FS$9),IF(VLOOKUP(Tipy!EV39,'Kategórie hráčov'!$A$2:$B$55,2,FALSE)=30,30,20),0))</f>
        <v>0</v>
      </c>
      <c r="FT45" s="127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30" t="str">
        <f>IF(ISBLANK($FU$3),"",IF(ISBLANK(Tipy!ER39),"-",SUM(FP45:FT45)))</f>
        <v>-</v>
      </c>
      <c r="FV45" s="129"/>
      <c r="FW45" s="126">
        <f>IF(ISBLANK($GB$3),"",IF(ISBLANK(Tipy!EX39),0,IF(AND(Tipy!EX39=Výsledky!$FZ$3,Tipy!EZ39=Výsledky!$GB$3),60,0)))</f>
        <v>0</v>
      </c>
      <c r="FX45" s="12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6">
        <f>IF(ISBLANK($GB$3),"",IF(OR(Tipy!FA39=Výsledky!$FW$6,Tipy!FA39=Výsledky!$FW$7,Tipy!FA39=Výsledky!$FW$8,Tipy!FA39=Výsledky!$FW$9),IF(VLOOKUP(Tipy!FA39,'Kategórie hráčov'!$A$2:$B$55,2,FALSE)=30,30,20),0))</f>
        <v>0</v>
      </c>
      <c r="FZ45" s="126">
        <f>IF(ISBLANK($GB$3),"",IF(OR(Tipy!FB39=Výsledky!$FZ$6,Tipy!FB39=Výsledky!$FZ$7,Tipy!FB39=Výsledky!$FZ$8,Tipy!FB39=Výsledky!$FZ$9),IF(VLOOKUP(Tipy!FB39,'Kategórie hráčov'!$A$2:$B$55,2,FALSE)=30,30,20),0))</f>
        <v>0</v>
      </c>
      <c r="GA45" s="12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30" t="str">
        <f>IF(ISBLANK($GB$3),"",IF(ISBLANK(Tipy!EX39),"-",SUM(FW45:GA45)))</f>
        <v>-</v>
      </c>
      <c r="GC45" s="129"/>
      <c r="GD45" s="126">
        <f>IF(ISBLANK($GI$3),"",IF(ISBLANK(Tipy!FD39),0,IF(AND(Tipy!FD39=Výsledky!$GG$3,Tipy!FF39=Výsledky!$GI$3),60,0)))</f>
        <v>0</v>
      </c>
      <c r="GE45" s="12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6">
        <f>IF(ISBLANK($GI$3),"",IF(OR(Tipy!FG39=Výsledky!$GD$6,Tipy!FG39=Výsledky!$GD$7,Tipy!FG39=Výsledky!$GD$8,Tipy!FG39=Výsledky!$GD$9),IF(VLOOKUP(Tipy!FG39,'Kategórie hráčov'!$A$2:$B$55,2,FALSE)=30,30,20),0))</f>
        <v>0</v>
      </c>
      <c r="GG45" s="126">
        <f>IF(ISBLANK($GI$3),"",IF(OR(Tipy!FH39=Výsledky!$GG$6,Tipy!FH39=Výsledky!$GG$7,Tipy!FH39=Výsledky!$GG$8,Tipy!FH39=Výsledky!$GG$9),IF(VLOOKUP(Tipy!FH39,'Kategórie hráčov'!$A$2:$B$55,2,FALSE)=30,30,20),0))</f>
        <v>0</v>
      </c>
      <c r="GH45" s="12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30" t="str">
        <f>IF(ISBLANK($GI$3),"",IF(ISBLANK(Tipy!FD39),"-",SUM(GD45:GH45)))</f>
        <v>-</v>
      </c>
      <c r="GJ45" s="129"/>
      <c r="GK45" s="126">
        <f>IF(ISBLANK($GP$3),"",IF(ISBLANK(Tipy!FJ39),0,IF(AND(Tipy!FJ39=Výsledky!$GN$3,Tipy!FL39=Výsledky!$GP$3),60,0)))</f>
        <v>0</v>
      </c>
      <c r="GL45" s="12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6">
        <f>IF(ISBLANK($GP$3),"",IF(OR(Tipy!FM39=Výsledky!$GK$6,Tipy!FM39=Výsledky!$GK$7,Tipy!FM39=Výsledky!$GK$8,Tipy!FM39=Výsledky!$GK$9),IF(VLOOKUP(Tipy!FM39,'Kategórie hráčov'!$A$2:$B$55,2,FALSE)=30,30,20),0))</f>
        <v>0</v>
      </c>
      <c r="GN45" s="126">
        <f>IF(ISBLANK($GP$3),"",IF(OR(Tipy!FN39=Výsledky!$GN$6,Tipy!FN39=Výsledky!$GN$7,Tipy!FN39=Výsledky!$GN$8,Tipy!FN39=Výsledky!$GN$9),IF(VLOOKUP(Tipy!FN39,'Kategórie hráčov'!$A$2:$B$55,2,FALSE)=30,30,20),0))</f>
        <v>0</v>
      </c>
      <c r="GO45" s="12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30" t="str">
        <f>IF(ISBLANK($GP$3),"",IF(ISBLANK(Tipy!FJ39),"-",SUM(GK45:GO45)))</f>
        <v>-</v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6.8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>
        <f>IF(ISBLANK($FN$3),"",IF(ISBLANK(Tipy!EL40),0,IF(AND(Tipy!EL40=Výsledky!$FL$3,Tipy!EN40=Výsledky!$FN$3),60,0)))</f>
        <v>0</v>
      </c>
      <c r="FJ46" s="12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6">
        <f>IF(ISBLANK($FN$3),"",IF(OR(Tipy!EO40=Výsledky!$FI$6,Tipy!EO40=Výsledky!$FI$7,Tipy!EO40=Výsledky!$FI$8,Tipy!EO40=Výsledky!$FI$9),IF(VLOOKUP(Tipy!EO40,'Kategórie hráčov'!$A$2:$B$55,2,FALSE)=30,30,20),0))</f>
        <v>0</v>
      </c>
      <c r="FL46" s="126">
        <f>IF(ISBLANK($FN$3),"",IF(OR(Tipy!EP40=Výsledky!$FL$6,Tipy!EP40=Výsledky!$FL$7,Tipy!EP40=Výsledky!$FL$8,Tipy!EP40=Výsledky!$FL$9),IF(VLOOKUP(Tipy!EP40,'Kategórie hráčov'!$A$2:$B$55,2,FALSE)=30,30,20),0))</f>
        <v>0</v>
      </c>
      <c r="FM46" s="12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30" t="str">
        <f>IF(ISBLANK($FN$3),"",IF(ISBLANK(Tipy!EL40),"-",SUM(FI46:FM46)))</f>
        <v>-</v>
      </c>
      <c r="FO46" s="129"/>
      <c r="FP46" s="126">
        <f>IF(ISBLANK($FU$3),"",IF(ISBLANK(Tipy!ER40),0,IF(AND(Tipy!ER40=Výsledky!$FS$3,Tipy!ET40=Výsledky!$FU$3),60,0)))</f>
        <v>0</v>
      </c>
      <c r="FQ46" s="12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6">
        <f>IF(ISBLANK($FU$3),"",IF(OR(Tipy!EU40=Výsledky!$FP$6,Tipy!EU40=Výsledky!$FP$7,Tipy!EU40=Výsledky!$FP$8,Tipy!EU40=Výsledky!$FP$9),IF(VLOOKUP(Tipy!EU40,'Kategórie hráčov'!$A$2:$B$55,2,FALSE)=30,30,20),0))</f>
        <v>0</v>
      </c>
      <c r="FS46" s="126">
        <f>IF(ISBLANK($FU$3),"",IF(OR(Tipy!EV40=Výsledky!$FS$6,Tipy!EV40=Výsledky!$FS$7,Tipy!EV40=Výsledky!$FS$8,Tipy!EV40=Výsledky!$FS$9),IF(VLOOKUP(Tipy!EV40,'Kategórie hráčov'!$A$2:$B$55,2,FALSE)=30,30,20),0))</f>
        <v>0</v>
      </c>
      <c r="FT46" s="12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30" t="str">
        <f>IF(ISBLANK($FU$3),"",IF(ISBLANK(Tipy!ER40),"-",SUM(FP46:FT46)))</f>
        <v>-</v>
      </c>
      <c r="FV46" s="129"/>
      <c r="FW46" s="126">
        <f>IF(ISBLANK($GB$3),"",IF(ISBLANK(Tipy!EX40),0,IF(AND(Tipy!EX40=Výsledky!$FZ$3,Tipy!EZ40=Výsledky!$GB$3),60,0)))</f>
        <v>0</v>
      </c>
      <c r="FX46" s="12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6">
        <f>IF(ISBLANK($GB$3),"",IF(OR(Tipy!FA40=Výsledky!$FW$6,Tipy!FA40=Výsledky!$FW$7,Tipy!FA40=Výsledky!$FW$8,Tipy!FA40=Výsledky!$FW$9),IF(VLOOKUP(Tipy!FA40,'Kategórie hráčov'!$A$2:$B$55,2,FALSE)=30,30,20),0))</f>
        <v>0</v>
      </c>
      <c r="FZ46" s="126">
        <f>IF(ISBLANK($GB$3),"",IF(OR(Tipy!FB40=Výsledky!$FZ$6,Tipy!FB40=Výsledky!$FZ$7,Tipy!FB40=Výsledky!$FZ$8,Tipy!FB40=Výsledky!$FZ$9),IF(VLOOKUP(Tipy!FB40,'Kategórie hráčov'!$A$2:$B$55,2,FALSE)=30,30,20),0))</f>
        <v>0</v>
      </c>
      <c r="GA46" s="12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30" t="str">
        <f>IF(ISBLANK($GB$3),"",IF(ISBLANK(Tipy!EX40),"-",SUM(FW46:GA46)))</f>
        <v>-</v>
      </c>
      <c r="GC46" s="129"/>
      <c r="GD46" s="126">
        <f>IF(ISBLANK($GI$3),"",IF(ISBLANK(Tipy!FD40),0,IF(AND(Tipy!FD40=Výsledky!$GG$3,Tipy!FF40=Výsledky!$GI$3),60,0)))</f>
        <v>0</v>
      </c>
      <c r="GE46" s="12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6">
        <f>IF(ISBLANK($GI$3),"",IF(OR(Tipy!FG40=Výsledky!$GD$6,Tipy!FG40=Výsledky!$GD$7,Tipy!FG40=Výsledky!$GD$8,Tipy!FG40=Výsledky!$GD$9),IF(VLOOKUP(Tipy!FG40,'Kategórie hráčov'!$A$2:$B$55,2,FALSE)=30,30,20),0))</f>
        <v>0</v>
      </c>
      <c r="GG46" s="126">
        <f>IF(ISBLANK($GI$3),"",IF(OR(Tipy!FH40=Výsledky!$GG$6,Tipy!FH40=Výsledky!$GG$7,Tipy!FH40=Výsledky!$GG$8,Tipy!FH40=Výsledky!$GG$9),IF(VLOOKUP(Tipy!FH40,'Kategórie hráčov'!$A$2:$B$55,2,FALSE)=30,30,20),0))</f>
        <v>0</v>
      </c>
      <c r="GH46" s="12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30" t="str">
        <f>IF(ISBLANK($GI$3),"",IF(ISBLANK(Tipy!FD40),"-",SUM(GD46:GH46)))</f>
        <v>-</v>
      </c>
      <c r="GJ46" s="129"/>
      <c r="GK46" s="126">
        <f>IF(ISBLANK($GP$3),"",IF(ISBLANK(Tipy!FJ40),0,IF(AND(Tipy!FJ40=Výsledky!$GN$3,Tipy!FL40=Výsledky!$GP$3),60,0)))</f>
        <v>0</v>
      </c>
      <c r="GL46" s="12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6">
        <f>IF(ISBLANK($GP$3),"",IF(OR(Tipy!FM40=Výsledky!$GK$6,Tipy!FM40=Výsledky!$GK$7,Tipy!FM40=Výsledky!$GK$8,Tipy!FM40=Výsledky!$GK$9),IF(VLOOKUP(Tipy!FM40,'Kategórie hráčov'!$A$2:$B$55,2,FALSE)=30,30,20),0))</f>
        <v>0</v>
      </c>
      <c r="GN46" s="126">
        <f>IF(ISBLANK($GP$3),"",IF(OR(Tipy!FN40=Výsledky!$GN$6,Tipy!FN40=Výsledky!$GN$7,Tipy!FN40=Výsledky!$GN$8,Tipy!FN40=Výsledky!$GN$9),IF(VLOOKUP(Tipy!FN40,'Kategórie hráčov'!$A$2:$B$55,2,FALSE)=30,30,20),0))</f>
        <v>0</v>
      </c>
      <c r="GO46" s="12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30" t="str">
        <f>IF(ISBLANK($GP$3),"",IF(ISBLANK(Tipy!FJ40),"-",SUM(GK46:GO46)))</f>
        <v>-</v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6.8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>
        <f>IF(ISBLANK($FN$3),"",IF(ISBLANK(Tipy!EL41),0,IF(AND(Tipy!EL41=Výsledky!$FL$3,Tipy!EN41=Výsledky!$FN$3),60,0)))</f>
        <v>0</v>
      </c>
      <c r="FJ47" s="12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6">
        <f>IF(ISBLANK($FN$3),"",IF(OR(Tipy!EO41=Výsledky!$FI$6,Tipy!EO41=Výsledky!$FI$7,Tipy!EO41=Výsledky!$FI$8,Tipy!EO41=Výsledky!$FI$9),IF(VLOOKUP(Tipy!EO41,'Kategórie hráčov'!$A$2:$B$55,2,FALSE)=30,30,20),0))</f>
        <v>0</v>
      </c>
      <c r="FL47" s="126">
        <f>IF(ISBLANK($FN$3),"",IF(OR(Tipy!EP41=Výsledky!$FL$6,Tipy!EP41=Výsledky!$FL$7,Tipy!EP41=Výsledky!$FL$8,Tipy!EP41=Výsledky!$FL$9),IF(VLOOKUP(Tipy!EP41,'Kategórie hráčov'!$A$2:$B$55,2,FALSE)=30,30,20),0))</f>
        <v>0</v>
      </c>
      <c r="FM47" s="127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30" t="str">
        <f>IF(ISBLANK($FN$3),"",IF(ISBLANK(Tipy!EL41),"-",SUM(FI47:FM47)))</f>
        <v>-</v>
      </c>
      <c r="FO47" s="129"/>
      <c r="FP47" s="126">
        <f>IF(ISBLANK($FU$3),"",IF(ISBLANK(Tipy!ER41),0,IF(AND(Tipy!ER41=Výsledky!$FS$3,Tipy!ET41=Výsledky!$FU$3),60,0)))</f>
        <v>0</v>
      </c>
      <c r="FQ47" s="12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6">
        <f>IF(ISBLANK($FU$3),"",IF(OR(Tipy!EU41=Výsledky!$FP$6,Tipy!EU41=Výsledky!$FP$7,Tipy!EU41=Výsledky!$FP$8,Tipy!EU41=Výsledky!$FP$9),IF(VLOOKUP(Tipy!EU41,'Kategórie hráčov'!$A$2:$B$55,2,FALSE)=30,30,20),0))</f>
        <v>0</v>
      </c>
      <c r="FS47" s="126">
        <f>IF(ISBLANK($FU$3),"",IF(OR(Tipy!EV41=Výsledky!$FS$6,Tipy!EV41=Výsledky!$FS$7,Tipy!EV41=Výsledky!$FS$8,Tipy!EV41=Výsledky!$FS$9),IF(VLOOKUP(Tipy!EV41,'Kategórie hráčov'!$A$2:$B$55,2,FALSE)=30,30,20),0))</f>
        <v>0</v>
      </c>
      <c r="FT47" s="127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30" t="str">
        <f>IF(ISBLANK($FU$3),"",IF(ISBLANK(Tipy!ER41),"-",SUM(FP47:FT47)))</f>
        <v>-</v>
      </c>
      <c r="FV47" s="129"/>
      <c r="FW47" s="126">
        <f>IF(ISBLANK($GB$3),"",IF(ISBLANK(Tipy!EX41),0,IF(AND(Tipy!EX41=Výsledky!$FZ$3,Tipy!EZ41=Výsledky!$GB$3),60,0)))</f>
        <v>0</v>
      </c>
      <c r="FX47" s="12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6">
        <f>IF(ISBLANK($GB$3),"",IF(OR(Tipy!FA41=Výsledky!$FW$6,Tipy!FA41=Výsledky!$FW$7,Tipy!FA41=Výsledky!$FW$8,Tipy!FA41=Výsledky!$FW$9),IF(VLOOKUP(Tipy!FA41,'Kategórie hráčov'!$A$2:$B$55,2,FALSE)=30,30,20),0))</f>
        <v>0</v>
      </c>
      <c r="FZ47" s="126">
        <f>IF(ISBLANK($GB$3),"",IF(OR(Tipy!FB41=Výsledky!$FZ$6,Tipy!FB41=Výsledky!$FZ$7,Tipy!FB41=Výsledky!$FZ$8,Tipy!FB41=Výsledky!$FZ$9),IF(VLOOKUP(Tipy!FB41,'Kategórie hráčov'!$A$2:$B$55,2,FALSE)=30,30,20),0))</f>
        <v>0</v>
      </c>
      <c r="GA47" s="12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30" t="str">
        <f>IF(ISBLANK($GB$3),"",IF(ISBLANK(Tipy!EX41),"-",SUM(FW47:GA47)))</f>
        <v>-</v>
      </c>
      <c r="GC47" s="129"/>
      <c r="GD47" s="126">
        <f>IF(ISBLANK($GI$3),"",IF(ISBLANK(Tipy!FD41),0,IF(AND(Tipy!FD41=Výsledky!$GG$3,Tipy!FF41=Výsledky!$GI$3),60,0)))</f>
        <v>0</v>
      </c>
      <c r="GE47" s="12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6">
        <f>IF(ISBLANK($GI$3),"",IF(OR(Tipy!FG41=Výsledky!$GD$6,Tipy!FG41=Výsledky!$GD$7,Tipy!FG41=Výsledky!$GD$8,Tipy!FG41=Výsledky!$GD$9),IF(VLOOKUP(Tipy!FG41,'Kategórie hráčov'!$A$2:$B$55,2,FALSE)=30,30,20),0))</f>
        <v>0</v>
      </c>
      <c r="GG47" s="126">
        <f>IF(ISBLANK($GI$3),"",IF(OR(Tipy!FH41=Výsledky!$GG$6,Tipy!FH41=Výsledky!$GG$7,Tipy!FH41=Výsledky!$GG$8,Tipy!FH41=Výsledky!$GG$9),IF(VLOOKUP(Tipy!FH41,'Kategórie hráčov'!$A$2:$B$55,2,FALSE)=30,30,20),0))</f>
        <v>0</v>
      </c>
      <c r="GH47" s="12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30" t="str">
        <f>IF(ISBLANK($GI$3),"",IF(ISBLANK(Tipy!FD41),"-",SUM(GD47:GH47)))</f>
        <v>-</v>
      </c>
      <c r="GJ47" s="129"/>
      <c r="GK47" s="126">
        <f>IF(ISBLANK($GP$3),"",IF(ISBLANK(Tipy!FJ41),0,IF(AND(Tipy!FJ41=Výsledky!$GN$3,Tipy!FL41=Výsledky!$GP$3),60,0)))</f>
        <v>0</v>
      </c>
      <c r="GL47" s="12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6">
        <f>IF(ISBLANK($GP$3),"",IF(OR(Tipy!FM41=Výsledky!$GK$6,Tipy!FM41=Výsledky!$GK$7,Tipy!FM41=Výsledky!$GK$8,Tipy!FM41=Výsledky!$GK$9),IF(VLOOKUP(Tipy!FM41,'Kategórie hráčov'!$A$2:$B$55,2,FALSE)=30,30,20),0))</f>
        <v>0</v>
      </c>
      <c r="GN47" s="126">
        <f>IF(ISBLANK($GP$3),"",IF(OR(Tipy!FN41=Výsledky!$GN$6,Tipy!FN41=Výsledky!$GN$7,Tipy!FN41=Výsledky!$GN$8,Tipy!FN41=Výsledky!$GN$9),IF(VLOOKUP(Tipy!FN41,'Kategórie hráčov'!$A$2:$B$55,2,FALSE)=30,30,20),0))</f>
        <v>0</v>
      </c>
      <c r="GO47" s="12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30" t="str">
        <f>IF(ISBLANK($GP$3),"",IF(ISBLANK(Tipy!FJ41),"-",SUM(GK47:GO47)))</f>
        <v>-</v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6.8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>
        <f>IF(ISBLANK($FN$3),"",IF(ISBLANK(Tipy!EL42),0,IF(AND(Tipy!EL42=Výsledky!$FL$3,Tipy!EN42=Výsledky!$FN$3),60,0)))</f>
        <v>0</v>
      </c>
      <c r="FJ48" s="12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6">
        <f>IF(ISBLANK($FN$3),"",IF(OR(Tipy!EO42=Výsledky!$FI$6,Tipy!EO42=Výsledky!$FI$7,Tipy!EO42=Výsledky!$FI$8,Tipy!EO42=Výsledky!$FI$9),IF(VLOOKUP(Tipy!EO42,'Kategórie hráčov'!$A$2:$B$55,2,FALSE)=30,30,20),0))</f>
        <v>20</v>
      </c>
      <c r="FL48" s="126">
        <f>IF(ISBLANK($FN$3),"",IF(OR(Tipy!EP42=Výsledky!$FL$6,Tipy!EP42=Výsledky!$FL$7,Tipy!EP42=Výsledky!$FL$8,Tipy!EP42=Výsledky!$FL$9),IF(VLOOKUP(Tipy!EP42,'Kategórie hráčov'!$A$2:$B$55,2,FALSE)=30,30,20),0))</f>
        <v>0</v>
      </c>
      <c r="FM48" s="127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30">
        <f>IF(ISBLANK($FN$3),"",IF(ISBLANK(Tipy!EL42),"-",SUM(FI48:FM48)))</f>
        <v>50</v>
      </c>
      <c r="FO48" s="129"/>
      <c r="FP48" s="126">
        <f>IF(ISBLANK($FU$3),"",IF(ISBLANK(Tipy!ER42),0,IF(AND(Tipy!ER42=Výsledky!$FS$3,Tipy!ET42=Výsledky!$FU$3),60,0)))</f>
        <v>0</v>
      </c>
      <c r="FQ48" s="12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6">
        <f>IF(ISBLANK($FU$3),"",IF(OR(Tipy!EU42=Výsledky!$FP$6,Tipy!EU42=Výsledky!$FP$7,Tipy!EU42=Výsledky!$FP$8,Tipy!EU42=Výsledky!$FP$9),IF(VLOOKUP(Tipy!EU42,'Kategórie hráčov'!$A$2:$B$55,2,FALSE)=30,30,20),0))</f>
        <v>0</v>
      </c>
      <c r="FS48" s="126">
        <f>IF(ISBLANK($FU$3),"",IF(OR(Tipy!EV42=Výsledky!$FS$6,Tipy!EV42=Výsledky!$FS$7,Tipy!EV42=Výsledky!$FS$8,Tipy!EV42=Výsledky!$FS$9),IF(VLOOKUP(Tipy!EV42,'Kategórie hráčov'!$A$2:$B$55,2,FALSE)=30,30,20),0))</f>
        <v>0</v>
      </c>
      <c r="FT48" s="12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30">
        <f>IF(ISBLANK($FU$3),"",IF(ISBLANK(Tipy!ER42),"-",SUM(FP48:FT48)))</f>
        <v>0</v>
      </c>
      <c r="FV48" s="129"/>
      <c r="FW48" s="126">
        <f>IF(ISBLANK($GB$3),"",IF(ISBLANK(Tipy!EX42),0,IF(AND(Tipy!EX42=Výsledky!$FZ$3,Tipy!EZ42=Výsledky!$GB$3),60,0)))</f>
        <v>0</v>
      </c>
      <c r="FX48" s="12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6">
        <f>IF(ISBLANK($GB$3),"",IF(OR(Tipy!FA42=Výsledky!$FW$6,Tipy!FA42=Výsledky!$FW$7,Tipy!FA42=Výsledky!$FW$8,Tipy!FA42=Výsledky!$FW$9),IF(VLOOKUP(Tipy!FA42,'Kategórie hráčov'!$A$2:$B$55,2,FALSE)=30,30,20),0))</f>
        <v>0</v>
      </c>
      <c r="FZ48" s="126">
        <f>IF(ISBLANK($GB$3),"",IF(OR(Tipy!FB42=Výsledky!$FZ$6,Tipy!FB42=Výsledky!$FZ$7,Tipy!FB42=Výsledky!$FZ$8,Tipy!FB42=Výsledky!$FZ$9),IF(VLOOKUP(Tipy!FB42,'Kategórie hráčov'!$A$2:$B$55,2,FALSE)=30,30,20),0))</f>
        <v>30</v>
      </c>
      <c r="GA48" s="12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30">
        <f>IF(ISBLANK($GB$3),"",IF(ISBLANK(Tipy!EX42),"-",SUM(FW48:GA48)))</f>
        <v>50</v>
      </c>
      <c r="GC48" s="129"/>
      <c r="GD48" s="126">
        <f>IF(ISBLANK($GI$3),"",IF(ISBLANK(Tipy!FD42),0,IF(AND(Tipy!FD42=Výsledky!$GG$3,Tipy!FF42=Výsledky!$GI$3),60,0)))</f>
        <v>0</v>
      </c>
      <c r="GE48" s="12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6">
        <f>IF(ISBLANK($GI$3),"",IF(OR(Tipy!FG42=Výsledky!$GD$6,Tipy!FG42=Výsledky!$GD$7,Tipy!FG42=Výsledky!$GD$8,Tipy!FG42=Výsledky!$GD$9),IF(VLOOKUP(Tipy!FG42,'Kategórie hráčov'!$A$2:$B$55,2,FALSE)=30,30,20),0))</f>
        <v>0</v>
      </c>
      <c r="GG48" s="126">
        <f>IF(ISBLANK($GI$3),"",IF(OR(Tipy!FH42=Výsledky!$GG$6,Tipy!FH42=Výsledky!$GG$7,Tipy!FH42=Výsledky!$GG$8,Tipy!FH42=Výsledky!$GG$9),IF(VLOOKUP(Tipy!FH42,'Kategórie hráčov'!$A$2:$B$55,2,FALSE)=30,30,20),0))</f>
        <v>0</v>
      </c>
      <c r="GH48" s="127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30">
        <f>IF(ISBLANK($GI$3),"",IF(ISBLANK(Tipy!FD42),"-",SUM(GD48:GH48)))</f>
        <v>30</v>
      </c>
      <c r="GJ48" s="129"/>
      <c r="GK48" s="126">
        <f>IF(ISBLANK($GP$3),"",IF(ISBLANK(Tipy!FJ42),0,IF(AND(Tipy!FJ42=Výsledky!$GN$3,Tipy!FL42=Výsledky!$GP$3),60,0)))</f>
        <v>0</v>
      </c>
      <c r="GL48" s="12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6">
        <f>IF(ISBLANK($GP$3),"",IF(OR(Tipy!FM42=Výsledky!$GK$6,Tipy!FM42=Výsledky!$GK$7,Tipy!FM42=Výsledky!$GK$8,Tipy!FM42=Výsledky!$GK$9),IF(VLOOKUP(Tipy!FM42,'Kategórie hráčov'!$A$2:$B$55,2,FALSE)=30,30,20),0))</f>
        <v>0</v>
      </c>
      <c r="GN48" s="126">
        <f>IF(ISBLANK($GP$3),"",IF(OR(Tipy!FN42=Výsledky!$GN$6,Tipy!FN42=Výsledky!$GN$7,Tipy!FN42=Výsledky!$GN$8,Tipy!FN42=Výsledky!$GN$9),IF(VLOOKUP(Tipy!FN42,'Kategórie hráčov'!$A$2:$B$55,2,FALSE)=30,30,20),0))</f>
        <v>0</v>
      </c>
      <c r="GO48" s="12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30">
        <f>IF(ISBLANK($GP$3),"",IF(ISBLANK(Tipy!FJ42),"-",SUM(GK48:GO48)))</f>
        <v>0</v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6.8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>
        <f>IF(ISBLANK($FN$3),"",IF(ISBLANK(Tipy!EL43),0,IF(AND(Tipy!EL43=Výsledky!$FL$3,Tipy!EN43=Výsledky!$FN$3),60,0)))</f>
        <v>0</v>
      </c>
      <c r="FJ49" s="12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6">
        <f>IF(ISBLANK($FN$3),"",IF(OR(Tipy!EO43=Výsledky!$FI$6,Tipy!EO43=Výsledky!$FI$7,Tipy!EO43=Výsledky!$FI$8,Tipy!EO43=Výsledky!$FI$9),IF(VLOOKUP(Tipy!EO43,'Kategórie hráčov'!$A$2:$B$55,2,FALSE)=30,30,20),0))</f>
        <v>0</v>
      </c>
      <c r="FL49" s="126">
        <f>IF(ISBLANK($FN$3),"",IF(OR(Tipy!EP43=Výsledky!$FL$6,Tipy!EP43=Výsledky!$FL$7,Tipy!EP43=Výsledky!$FL$8,Tipy!EP43=Výsledky!$FL$9),IF(VLOOKUP(Tipy!EP43,'Kategórie hráčov'!$A$2:$B$55,2,FALSE)=30,30,20),0))</f>
        <v>0</v>
      </c>
      <c r="FM49" s="12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30" t="str">
        <f>IF(ISBLANK($FN$3),"",IF(ISBLANK(Tipy!EL43),"-",SUM(FI49:FM49)))</f>
        <v>-</v>
      </c>
      <c r="FO49" s="129"/>
      <c r="FP49" s="126">
        <f>IF(ISBLANK($FU$3),"",IF(ISBLANK(Tipy!ER43),0,IF(AND(Tipy!ER43=Výsledky!$FS$3,Tipy!ET43=Výsledky!$FU$3),60,0)))</f>
        <v>0</v>
      </c>
      <c r="FQ49" s="12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6">
        <f>IF(ISBLANK($FU$3),"",IF(OR(Tipy!EU43=Výsledky!$FP$6,Tipy!EU43=Výsledky!$FP$7,Tipy!EU43=Výsledky!$FP$8,Tipy!EU43=Výsledky!$FP$9),IF(VLOOKUP(Tipy!EU43,'Kategórie hráčov'!$A$2:$B$55,2,FALSE)=30,30,20),0))</f>
        <v>0</v>
      </c>
      <c r="FS49" s="126">
        <f>IF(ISBLANK($FU$3),"",IF(OR(Tipy!EV43=Výsledky!$FS$6,Tipy!EV43=Výsledky!$FS$7,Tipy!EV43=Výsledky!$FS$8,Tipy!EV43=Výsledky!$FS$9),IF(VLOOKUP(Tipy!EV43,'Kategórie hráčov'!$A$2:$B$55,2,FALSE)=30,30,20),0))</f>
        <v>0</v>
      </c>
      <c r="FT49" s="12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30" t="str">
        <f>IF(ISBLANK($FU$3),"",IF(ISBLANK(Tipy!ER43),"-",SUM(FP49:FT49)))</f>
        <v>-</v>
      </c>
      <c r="FV49" s="129"/>
      <c r="FW49" s="126">
        <f>IF(ISBLANK($GB$3),"",IF(ISBLANK(Tipy!EX43),0,IF(AND(Tipy!EX43=Výsledky!$FZ$3,Tipy!EZ43=Výsledky!$GB$3),60,0)))</f>
        <v>0</v>
      </c>
      <c r="FX49" s="12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6">
        <f>IF(ISBLANK($GB$3),"",IF(OR(Tipy!FA43=Výsledky!$FW$6,Tipy!FA43=Výsledky!$FW$7,Tipy!FA43=Výsledky!$FW$8,Tipy!FA43=Výsledky!$FW$9),IF(VLOOKUP(Tipy!FA43,'Kategórie hráčov'!$A$2:$B$55,2,FALSE)=30,30,20),0))</f>
        <v>0</v>
      </c>
      <c r="FZ49" s="126">
        <f>IF(ISBLANK($GB$3),"",IF(OR(Tipy!FB43=Výsledky!$FZ$6,Tipy!FB43=Výsledky!$FZ$7,Tipy!FB43=Výsledky!$FZ$8,Tipy!FB43=Výsledky!$FZ$9),IF(VLOOKUP(Tipy!FB43,'Kategórie hráčov'!$A$2:$B$55,2,FALSE)=30,30,20),0))</f>
        <v>0</v>
      </c>
      <c r="GA49" s="12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30" t="str">
        <f>IF(ISBLANK($GB$3),"",IF(ISBLANK(Tipy!EX43),"-",SUM(FW49:GA49)))</f>
        <v>-</v>
      </c>
      <c r="GC49" s="129"/>
      <c r="GD49" s="126">
        <f>IF(ISBLANK($GI$3),"",IF(ISBLANK(Tipy!FD43),0,IF(AND(Tipy!FD43=Výsledky!$GG$3,Tipy!FF43=Výsledky!$GI$3),60,0)))</f>
        <v>0</v>
      </c>
      <c r="GE49" s="12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6">
        <f>IF(ISBLANK($GI$3),"",IF(OR(Tipy!FG43=Výsledky!$GD$6,Tipy!FG43=Výsledky!$GD$7,Tipy!FG43=Výsledky!$GD$8,Tipy!FG43=Výsledky!$GD$9),IF(VLOOKUP(Tipy!FG43,'Kategórie hráčov'!$A$2:$B$55,2,FALSE)=30,30,20),0))</f>
        <v>0</v>
      </c>
      <c r="GG49" s="126">
        <f>IF(ISBLANK($GI$3),"",IF(OR(Tipy!FH43=Výsledky!$GG$6,Tipy!FH43=Výsledky!$GG$7,Tipy!FH43=Výsledky!$GG$8,Tipy!FH43=Výsledky!$GG$9),IF(VLOOKUP(Tipy!FH43,'Kategórie hráčov'!$A$2:$B$55,2,FALSE)=30,30,20),0))</f>
        <v>0</v>
      </c>
      <c r="GH49" s="12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30" t="str">
        <f>IF(ISBLANK($GI$3),"",IF(ISBLANK(Tipy!FD43),"-",SUM(GD49:GH49)))</f>
        <v>-</v>
      </c>
      <c r="GJ49" s="129"/>
      <c r="GK49" s="126">
        <f>IF(ISBLANK($GP$3),"",IF(ISBLANK(Tipy!FJ43),0,IF(AND(Tipy!FJ43=Výsledky!$GN$3,Tipy!FL43=Výsledky!$GP$3),60,0)))</f>
        <v>0</v>
      </c>
      <c r="GL49" s="12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6">
        <f>IF(ISBLANK($GP$3),"",IF(OR(Tipy!FM43=Výsledky!$GK$6,Tipy!FM43=Výsledky!$GK$7,Tipy!FM43=Výsledky!$GK$8,Tipy!FM43=Výsledky!$GK$9),IF(VLOOKUP(Tipy!FM43,'Kategórie hráčov'!$A$2:$B$55,2,FALSE)=30,30,20),0))</f>
        <v>0</v>
      </c>
      <c r="GN49" s="126">
        <f>IF(ISBLANK($GP$3),"",IF(OR(Tipy!FN43=Výsledky!$GN$6,Tipy!FN43=Výsledky!$GN$7,Tipy!FN43=Výsledky!$GN$8,Tipy!FN43=Výsledky!$GN$9),IF(VLOOKUP(Tipy!FN43,'Kategórie hráčov'!$A$2:$B$55,2,FALSE)=30,30,20),0))</f>
        <v>0</v>
      </c>
      <c r="GO49" s="12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30" t="str">
        <f>IF(ISBLANK($GP$3),"",IF(ISBLANK(Tipy!FJ43),"-",SUM(GK49:GO49)))</f>
        <v>-</v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6.8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>
        <f>IF(ISBLANK($FN$3),"",IF(ISBLANK(Tipy!EL44),0,IF(AND(Tipy!EL44=Výsledky!$FL$3,Tipy!EN44=Výsledky!$FN$3),60,0)))</f>
        <v>0</v>
      </c>
      <c r="FJ50" s="12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6">
        <f>IF(ISBLANK($FN$3),"",IF(OR(Tipy!EO44=Výsledky!$FI$6,Tipy!EO44=Výsledky!$FI$7,Tipy!EO44=Výsledky!$FI$8,Tipy!EO44=Výsledky!$FI$9),IF(VLOOKUP(Tipy!EO44,'Kategórie hráčov'!$A$2:$B$55,2,FALSE)=30,30,20),0))</f>
        <v>0</v>
      </c>
      <c r="FL50" s="126">
        <f>IF(ISBLANK($FN$3),"",IF(OR(Tipy!EP44=Výsledky!$FL$6,Tipy!EP44=Výsledky!$FL$7,Tipy!EP44=Výsledky!$FL$8,Tipy!EP44=Výsledky!$FL$9),IF(VLOOKUP(Tipy!EP44,'Kategórie hráčov'!$A$2:$B$55,2,FALSE)=30,30,20),0))</f>
        <v>0</v>
      </c>
      <c r="FM50" s="12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30" t="str">
        <f>IF(ISBLANK($FN$3),"",IF(ISBLANK(Tipy!EL44),"-",SUM(FI50:FM50)))</f>
        <v>-</v>
      </c>
      <c r="FO50" s="129"/>
      <c r="FP50" s="126">
        <f>IF(ISBLANK($FU$3),"",IF(ISBLANK(Tipy!ER44),0,IF(AND(Tipy!ER44=Výsledky!$FS$3,Tipy!ET44=Výsledky!$FU$3),60,0)))</f>
        <v>0</v>
      </c>
      <c r="FQ50" s="12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6">
        <f>IF(ISBLANK($FU$3),"",IF(OR(Tipy!EU44=Výsledky!$FP$6,Tipy!EU44=Výsledky!$FP$7,Tipy!EU44=Výsledky!$FP$8,Tipy!EU44=Výsledky!$FP$9),IF(VLOOKUP(Tipy!EU44,'Kategórie hráčov'!$A$2:$B$55,2,FALSE)=30,30,20),0))</f>
        <v>0</v>
      </c>
      <c r="FS50" s="126">
        <f>IF(ISBLANK($FU$3),"",IF(OR(Tipy!EV44=Výsledky!$FS$6,Tipy!EV44=Výsledky!$FS$7,Tipy!EV44=Výsledky!$FS$8,Tipy!EV44=Výsledky!$FS$9),IF(VLOOKUP(Tipy!EV44,'Kategórie hráčov'!$A$2:$B$55,2,FALSE)=30,30,20),0))</f>
        <v>0</v>
      </c>
      <c r="FT50" s="127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30">
        <f>IF(ISBLANK($FU$3),"",IF(ISBLANK(Tipy!ER44),"-",SUM(FP50:FT50)))</f>
        <v>10</v>
      </c>
      <c r="FV50" s="129"/>
      <c r="FW50" s="126">
        <f>IF(ISBLANK($GB$3),"",IF(ISBLANK(Tipy!EX44),0,IF(AND(Tipy!EX44=Výsledky!$FZ$3,Tipy!EZ44=Výsledky!$GB$3),60,0)))</f>
        <v>0</v>
      </c>
      <c r="FX50" s="12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6">
        <f>IF(ISBLANK($GB$3),"",IF(OR(Tipy!FA44=Výsledky!$FW$6,Tipy!FA44=Výsledky!$FW$7,Tipy!FA44=Výsledky!$FW$8,Tipy!FA44=Výsledky!$FW$9),IF(VLOOKUP(Tipy!FA44,'Kategórie hráčov'!$A$2:$B$55,2,FALSE)=30,30,20),0))</f>
        <v>0</v>
      </c>
      <c r="FZ50" s="126">
        <f>IF(ISBLANK($GB$3),"",IF(OR(Tipy!FB44=Výsledky!$FZ$6,Tipy!FB44=Výsledky!$FZ$7,Tipy!FB44=Výsledky!$FZ$8,Tipy!FB44=Výsledky!$FZ$9),IF(VLOOKUP(Tipy!FB44,'Kategórie hráčov'!$A$2:$B$55,2,FALSE)=30,30,20),0))</f>
        <v>0</v>
      </c>
      <c r="GA50" s="12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30" t="str">
        <f>IF(ISBLANK($GB$3),"",IF(ISBLANK(Tipy!EX44),"-",SUM(FW50:GA50)))</f>
        <v>-</v>
      </c>
      <c r="GC50" s="129"/>
      <c r="GD50" s="126">
        <f>IF(ISBLANK($GI$3),"",IF(ISBLANK(Tipy!FD44),0,IF(AND(Tipy!FD44=Výsledky!$GG$3,Tipy!FF44=Výsledky!$GI$3),60,0)))</f>
        <v>0</v>
      </c>
      <c r="GE50" s="12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6">
        <f>IF(ISBLANK($GI$3),"",IF(OR(Tipy!FG44=Výsledky!$GD$6,Tipy!FG44=Výsledky!$GD$7,Tipy!FG44=Výsledky!$GD$8,Tipy!FG44=Výsledky!$GD$9),IF(VLOOKUP(Tipy!FG44,'Kategórie hráčov'!$A$2:$B$55,2,FALSE)=30,30,20),0))</f>
        <v>0</v>
      </c>
      <c r="GG50" s="126">
        <f>IF(ISBLANK($GI$3),"",IF(OR(Tipy!FH44=Výsledky!$GG$6,Tipy!FH44=Výsledky!$GG$7,Tipy!FH44=Výsledky!$GG$8,Tipy!FH44=Výsledky!$GG$9),IF(VLOOKUP(Tipy!FH44,'Kategórie hráčov'!$A$2:$B$55,2,FALSE)=30,30,20),0))</f>
        <v>0</v>
      </c>
      <c r="GH50" s="12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30">
        <f>IF(ISBLANK($GI$3),"",IF(ISBLANK(Tipy!FD44),"-",SUM(GD50:GH50)))</f>
        <v>20</v>
      </c>
      <c r="GJ50" s="129"/>
      <c r="GK50" s="126">
        <f>IF(ISBLANK($GP$3),"",IF(ISBLANK(Tipy!FJ44),0,IF(AND(Tipy!FJ44=Výsledky!$GN$3,Tipy!FL44=Výsledky!$GP$3),60,0)))</f>
        <v>0</v>
      </c>
      <c r="GL50" s="12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6">
        <f>IF(ISBLANK($GP$3),"",IF(OR(Tipy!FM44=Výsledky!$GK$6,Tipy!FM44=Výsledky!$GK$7,Tipy!FM44=Výsledky!$GK$8,Tipy!FM44=Výsledky!$GK$9),IF(VLOOKUP(Tipy!FM44,'Kategórie hráčov'!$A$2:$B$55,2,FALSE)=30,30,20),0))</f>
        <v>0</v>
      </c>
      <c r="GN50" s="126">
        <f>IF(ISBLANK($GP$3),"",IF(OR(Tipy!FN44=Výsledky!$GN$6,Tipy!FN44=Výsledky!$GN$7,Tipy!FN44=Výsledky!$GN$8,Tipy!FN44=Výsledky!$GN$9),IF(VLOOKUP(Tipy!FN44,'Kategórie hráčov'!$A$2:$B$55,2,FALSE)=30,30,20),0))</f>
        <v>0</v>
      </c>
      <c r="GO50" s="127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30">
        <f>IF(ISBLANK($GP$3),"",IF(ISBLANK(Tipy!FJ44),"-",SUM(GK50:GO50)))</f>
        <v>0</v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6.8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>
        <f>IF(ISBLANK($FN$3),"",IF(ISBLANK(Tipy!EL45),0,IF(AND(Tipy!EL45=Výsledky!$FL$3,Tipy!EN45=Výsledky!$FN$3),60,0)))</f>
        <v>0</v>
      </c>
      <c r="FJ51" s="12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6">
        <f>IF(ISBLANK($FN$3),"",IF(OR(Tipy!EO45=Výsledky!$FI$6,Tipy!EO45=Výsledky!$FI$7,Tipy!EO45=Výsledky!$FI$8,Tipy!EO45=Výsledky!$FI$9),IF(VLOOKUP(Tipy!EO45,'Kategórie hráčov'!$A$2:$B$55,2,FALSE)=30,30,20),0))</f>
        <v>0</v>
      </c>
      <c r="FL51" s="126">
        <f>IF(ISBLANK($FN$3),"",IF(OR(Tipy!EP45=Výsledky!$FL$6,Tipy!EP45=Výsledky!$FL$7,Tipy!EP45=Výsledky!$FL$8,Tipy!EP45=Výsledky!$FL$9),IF(VLOOKUP(Tipy!EP45,'Kategórie hráčov'!$A$2:$B$55,2,FALSE)=30,30,20),0))</f>
        <v>0</v>
      </c>
      <c r="FM51" s="12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30" t="str">
        <f>IF(ISBLANK($FN$3),"",IF(ISBLANK(Tipy!EL45),"-",SUM(FI51:FM51)))</f>
        <v>-</v>
      </c>
      <c r="FO51" s="129"/>
      <c r="FP51" s="126">
        <f>IF(ISBLANK($FU$3),"",IF(ISBLANK(Tipy!ER45),0,IF(AND(Tipy!ER45=Výsledky!$FS$3,Tipy!ET45=Výsledky!$FU$3),60,0)))</f>
        <v>0</v>
      </c>
      <c r="FQ51" s="12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6">
        <f>IF(ISBLANK($FU$3),"",IF(OR(Tipy!EU45=Výsledky!$FP$6,Tipy!EU45=Výsledky!$FP$7,Tipy!EU45=Výsledky!$FP$8,Tipy!EU45=Výsledky!$FP$9),IF(VLOOKUP(Tipy!EU45,'Kategórie hráčov'!$A$2:$B$55,2,FALSE)=30,30,20),0))</f>
        <v>0</v>
      </c>
      <c r="FS51" s="126">
        <f>IF(ISBLANK($FU$3),"",IF(OR(Tipy!EV45=Výsledky!$FS$6,Tipy!EV45=Výsledky!$FS$7,Tipy!EV45=Výsledky!$FS$8,Tipy!EV45=Výsledky!$FS$9),IF(VLOOKUP(Tipy!EV45,'Kategórie hráčov'!$A$2:$B$55,2,FALSE)=30,30,20),0))</f>
        <v>0</v>
      </c>
      <c r="FT51" s="127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30" t="str">
        <f>IF(ISBLANK($FU$3),"",IF(ISBLANK(Tipy!ER45),"-",SUM(FP51:FT51)))</f>
        <v>-</v>
      </c>
      <c r="FV51" s="129"/>
      <c r="FW51" s="126">
        <f>IF(ISBLANK($GB$3),"",IF(ISBLANK(Tipy!EX45),0,IF(AND(Tipy!EX45=Výsledky!$FZ$3,Tipy!EZ45=Výsledky!$GB$3),60,0)))</f>
        <v>0</v>
      </c>
      <c r="FX51" s="12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6">
        <f>IF(ISBLANK($GB$3),"",IF(OR(Tipy!FA45=Výsledky!$FW$6,Tipy!FA45=Výsledky!$FW$7,Tipy!FA45=Výsledky!$FW$8,Tipy!FA45=Výsledky!$FW$9),IF(VLOOKUP(Tipy!FA45,'Kategórie hráčov'!$A$2:$B$55,2,FALSE)=30,30,20),0))</f>
        <v>0</v>
      </c>
      <c r="FZ51" s="126">
        <f>IF(ISBLANK($GB$3),"",IF(OR(Tipy!FB45=Výsledky!$FZ$6,Tipy!FB45=Výsledky!$FZ$7,Tipy!FB45=Výsledky!$FZ$8,Tipy!FB45=Výsledky!$FZ$9),IF(VLOOKUP(Tipy!FB45,'Kategórie hráčov'!$A$2:$B$55,2,FALSE)=30,30,20),0))</f>
        <v>0</v>
      </c>
      <c r="GA51" s="127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30" t="str">
        <f>IF(ISBLANK($GB$3),"",IF(ISBLANK(Tipy!EX45),"-",SUM(FW51:GA51)))</f>
        <v>-</v>
      </c>
      <c r="GC51" s="129"/>
      <c r="GD51" s="126">
        <f>IF(ISBLANK($GI$3),"",IF(ISBLANK(Tipy!FD45),0,IF(AND(Tipy!FD45=Výsledky!$GG$3,Tipy!FF45=Výsledky!$GI$3),60,0)))</f>
        <v>0</v>
      </c>
      <c r="GE51" s="12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6">
        <f>IF(ISBLANK($GI$3),"",IF(OR(Tipy!FG45=Výsledky!$GD$6,Tipy!FG45=Výsledky!$GD$7,Tipy!FG45=Výsledky!$GD$8,Tipy!FG45=Výsledky!$GD$9),IF(VLOOKUP(Tipy!FG45,'Kategórie hráčov'!$A$2:$B$55,2,FALSE)=30,30,20),0))</f>
        <v>0</v>
      </c>
      <c r="GG51" s="126">
        <f>IF(ISBLANK($GI$3),"",IF(OR(Tipy!FH45=Výsledky!$GG$6,Tipy!FH45=Výsledky!$GG$7,Tipy!FH45=Výsledky!$GG$8,Tipy!FH45=Výsledky!$GG$9),IF(VLOOKUP(Tipy!FH45,'Kategórie hráčov'!$A$2:$B$55,2,FALSE)=30,30,20),0))</f>
        <v>0</v>
      </c>
      <c r="GH51" s="12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30" t="str">
        <f>IF(ISBLANK($GI$3),"",IF(ISBLANK(Tipy!FD45),"-",SUM(GD51:GH51)))</f>
        <v>-</v>
      </c>
      <c r="GJ51" s="129"/>
      <c r="GK51" s="126">
        <f>IF(ISBLANK($GP$3),"",IF(ISBLANK(Tipy!FJ45),0,IF(AND(Tipy!FJ45=Výsledky!$GN$3,Tipy!FL45=Výsledky!$GP$3),60,0)))</f>
        <v>0</v>
      </c>
      <c r="GL51" s="12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6">
        <f>IF(ISBLANK($GP$3),"",IF(OR(Tipy!FM45=Výsledky!$GK$6,Tipy!FM45=Výsledky!$GK$7,Tipy!FM45=Výsledky!$GK$8,Tipy!FM45=Výsledky!$GK$9),IF(VLOOKUP(Tipy!FM45,'Kategórie hráčov'!$A$2:$B$55,2,FALSE)=30,30,20),0))</f>
        <v>0</v>
      </c>
      <c r="GN51" s="126">
        <f>IF(ISBLANK($GP$3),"",IF(OR(Tipy!FN45=Výsledky!$GN$6,Tipy!FN45=Výsledky!$GN$7,Tipy!FN45=Výsledky!$GN$8,Tipy!FN45=Výsledky!$GN$9),IF(VLOOKUP(Tipy!FN45,'Kategórie hráčov'!$A$2:$B$55,2,FALSE)=30,30,20),0))</f>
        <v>0</v>
      </c>
      <c r="GO51" s="12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30" t="str">
        <f>IF(ISBLANK($GP$3),"",IF(ISBLANK(Tipy!FJ45),"-",SUM(GK51:GO51)))</f>
        <v>-</v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6.8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>
        <f>IF(ISBLANK($FN$3),"",IF(ISBLANK(Tipy!EL46),0,IF(AND(Tipy!EL46=Výsledky!$FL$3,Tipy!EN46=Výsledky!$FN$3),60,0)))</f>
        <v>0</v>
      </c>
      <c r="FJ52" s="12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6">
        <f>IF(ISBLANK($FN$3),"",IF(OR(Tipy!EO46=Výsledky!$FI$6,Tipy!EO46=Výsledky!$FI$7,Tipy!EO46=Výsledky!$FI$8,Tipy!EO46=Výsledky!$FI$9),IF(VLOOKUP(Tipy!EO46,'Kategórie hráčov'!$A$2:$B$55,2,FALSE)=30,30,20),0))</f>
        <v>0</v>
      </c>
      <c r="FL52" s="126">
        <f>IF(ISBLANK($FN$3),"",IF(OR(Tipy!EP46=Výsledky!$FL$6,Tipy!EP46=Výsledky!$FL$7,Tipy!EP46=Výsledky!$FL$8,Tipy!EP46=Výsledky!$FL$9),IF(VLOOKUP(Tipy!EP46,'Kategórie hráčov'!$A$2:$B$55,2,FALSE)=30,30,20),0))</f>
        <v>30</v>
      </c>
      <c r="FM52" s="127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30">
        <f>IF(ISBLANK($FN$3),"",IF(ISBLANK(Tipy!EL46),"-",SUM(FI52:FM52)))</f>
        <v>60</v>
      </c>
      <c r="FO52" s="129"/>
      <c r="FP52" s="126">
        <f>IF(ISBLANK($FU$3),"",IF(ISBLANK(Tipy!ER46),0,IF(AND(Tipy!ER46=Výsledky!$FS$3,Tipy!ET46=Výsledky!$FU$3),60,0)))</f>
        <v>0</v>
      </c>
      <c r="FQ52" s="12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6">
        <f>IF(ISBLANK($FU$3),"",IF(OR(Tipy!EU46=Výsledky!$FP$6,Tipy!EU46=Výsledky!$FP$7,Tipy!EU46=Výsledky!$FP$8,Tipy!EU46=Výsledky!$FP$9),IF(VLOOKUP(Tipy!EU46,'Kategórie hráčov'!$A$2:$B$55,2,FALSE)=30,30,20),0))</f>
        <v>0</v>
      </c>
      <c r="FS52" s="126">
        <f>IF(ISBLANK($FU$3),"",IF(OR(Tipy!EV46=Výsledky!$FS$6,Tipy!EV46=Výsledky!$FS$7,Tipy!EV46=Výsledky!$FS$8,Tipy!EV46=Výsledky!$FS$9),IF(VLOOKUP(Tipy!EV46,'Kategórie hráčov'!$A$2:$B$55,2,FALSE)=30,30,20),0))</f>
        <v>0</v>
      </c>
      <c r="FT52" s="127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30" t="str">
        <f>IF(ISBLANK($FU$3),"",IF(ISBLANK(Tipy!ER46),"-",SUM(FP52:FT52)))</f>
        <v>-</v>
      </c>
      <c r="FV52" s="129"/>
      <c r="FW52" s="126">
        <f>IF(ISBLANK($GB$3),"",IF(ISBLANK(Tipy!EX46),0,IF(AND(Tipy!EX46=Výsledky!$FZ$3,Tipy!EZ46=Výsledky!$GB$3),60,0)))</f>
        <v>0</v>
      </c>
      <c r="FX52" s="12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6">
        <f>IF(ISBLANK($GB$3),"",IF(OR(Tipy!FA46=Výsledky!$FW$6,Tipy!FA46=Výsledky!$FW$7,Tipy!FA46=Výsledky!$FW$8,Tipy!FA46=Výsledky!$FW$9),IF(VLOOKUP(Tipy!FA46,'Kategórie hráčov'!$A$2:$B$55,2,FALSE)=30,30,20),0))</f>
        <v>0</v>
      </c>
      <c r="FZ52" s="126">
        <f>IF(ISBLANK($GB$3),"",IF(OR(Tipy!FB46=Výsledky!$FZ$6,Tipy!FB46=Výsledky!$FZ$7,Tipy!FB46=Výsledky!$FZ$8,Tipy!FB46=Výsledky!$FZ$9),IF(VLOOKUP(Tipy!FB46,'Kategórie hráčov'!$A$2:$B$55,2,FALSE)=30,30,20),0))</f>
        <v>0</v>
      </c>
      <c r="GA52" s="127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30" t="str">
        <f>IF(ISBLANK($GB$3),"",IF(ISBLANK(Tipy!EX46),"-",SUM(FW52:GA52)))</f>
        <v>-</v>
      </c>
      <c r="GC52" s="129"/>
      <c r="GD52" s="126">
        <f>IF(ISBLANK($GI$3),"",IF(ISBLANK(Tipy!FD46),0,IF(AND(Tipy!FD46=Výsledky!$GG$3,Tipy!FF46=Výsledky!$GI$3),60,0)))</f>
        <v>0</v>
      </c>
      <c r="GE52" s="12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6">
        <f>IF(ISBLANK($GI$3),"",IF(OR(Tipy!FG46=Výsledky!$GD$6,Tipy!FG46=Výsledky!$GD$7,Tipy!FG46=Výsledky!$GD$8,Tipy!FG46=Výsledky!$GD$9),IF(VLOOKUP(Tipy!FG46,'Kategórie hráčov'!$A$2:$B$55,2,FALSE)=30,30,20),0))</f>
        <v>0</v>
      </c>
      <c r="GG52" s="126">
        <f>IF(ISBLANK($GI$3),"",IF(OR(Tipy!FH46=Výsledky!$GG$6,Tipy!FH46=Výsledky!$GG$7,Tipy!FH46=Výsledky!$GG$8,Tipy!FH46=Výsledky!$GG$9),IF(VLOOKUP(Tipy!FH46,'Kategórie hráčov'!$A$2:$B$55,2,FALSE)=30,30,20),0))</f>
        <v>0</v>
      </c>
      <c r="GH52" s="12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30" t="str">
        <f>IF(ISBLANK($GI$3),"",IF(ISBLANK(Tipy!FD46),"-",SUM(GD52:GH52)))</f>
        <v>-</v>
      </c>
      <c r="GJ52" s="129"/>
      <c r="GK52" s="126">
        <f>IF(ISBLANK($GP$3),"",IF(ISBLANK(Tipy!FJ46),0,IF(AND(Tipy!FJ46=Výsledky!$GN$3,Tipy!FL46=Výsledky!$GP$3),60,0)))</f>
        <v>0</v>
      </c>
      <c r="GL52" s="12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6">
        <f>IF(ISBLANK($GP$3),"",IF(OR(Tipy!FM46=Výsledky!$GK$6,Tipy!FM46=Výsledky!$GK$7,Tipy!FM46=Výsledky!$GK$8,Tipy!FM46=Výsledky!$GK$9),IF(VLOOKUP(Tipy!FM46,'Kategórie hráčov'!$A$2:$B$55,2,FALSE)=30,30,20),0))</f>
        <v>0</v>
      </c>
      <c r="GN52" s="126">
        <f>IF(ISBLANK($GP$3),"",IF(OR(Tipy!FN46=Výsledky!$GN$6,Tipy!FN46=Výsledky!$GN$7,Tipy!FN46=Výsledky!$GN$8,Tipy!FN46=Výsledky!$GN$9),IF(VLOOKUP(Tipy!FN46,'Kategórie hráčov'!$A$2:$B$55,2,FALSE)=30,30,20),0))</f>
        <v>0</v>
      </c>
      <c r="GO52" s="12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30" t="str">
        <f>IF(ISBLANK($GP$3),"",IF(ISBLANK(Tipy!FJ46),"-",SUM(GK52:GO52)))</f>
        <v>-</v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6.8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>
        <f>IF(ISBLANK($FN$3),"",IF(ISBLANK(Tipy!EL47),0,IF(AND(Tipy!EL47=Výsledky!$FL$3,Tipy!EN47=Výsledky!$FN$3),60,0)))</f>
        <v>0</v>
      </c>
      <c r="FJ53" s="12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6">
        <f>IF(ISBLANK($FN$3),"",IF(OR(Tipy!EO47=Výsledky!$FI$6,Tipy!EO47=Výsledky!$FI$7,Tipy!EO47=Výsledky!$FI$8,Tipy!EO47=Výsledky!$FI$9),IF(VLOOKUP(Tipy!EO47,'Kategórie hráčov'!$A$2:$B$55,2,FALSE)=30,30,20),0))</f>
        <v>0</v>
      </c>
      <c r="FL53" s="126">
        <f>IF(ISBLANK($FN$3),"",IF(OR(Tipy!EP47=Výsledky!$FL$6,Tipy!EP47=Výsledky!$FL$7,Tipy!EP47=Výsledky!$FL$8,Tipy!EP47=Výsledky!$FL$9),IF(VLOOKUP(Tipy!EP47,'Kategórie hráčov'!$A$2:$B$55,2,FALSE)=30,30,20),0))</f>
        <v>30</v>
      </c>
      <c r="FM53" s="12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30">
        <f>IF(ISBLANK($FN$3),"",IF(ISBLANK(Tipy!EL47),"-",SUM(FI53:FM53)))</f>
        <v>50</v>
      </c>
      <c r="FO53" s="129"/>
      <c r="FP53" s="126">
        <f>IF(ISBLANK($FU$3),"",IF(ISBLANK(Tipy!ER47),0,IF(AND(Tipy!ER47=Výsledky!$FS$3,Tipy!ET47=Výsledky!$FU$3),60,0)))</f>
        <v>0</v>
      </c>
      <c r="FQ53" s="12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6">
        <f>IF(ISBLANK($FU$3),"",IF(OR(Tipy!EU47=Výsledky!$FP$6,Tipy!EU47=Výsledky!$FP$7,Tipy!EU47=Výsledky!$FP$8,Tipy!EU47=Výsledky!$FP$9),IF(VLOOKUP(Tipy!EU47,'Kategórie hráčov'!$A$2:$B$55,2,FALSE)=30,30,20),0))</f>
        <v>0</v>
      </c>
      <c r="FS53" s="126">
        <f>IF(ISBLANK($FU$3),"",IF(OR(Tipy!EV47=Výsledky!$FS$6,Tipy!EV47=Výsledky!$FS$7,Tipy!EV47=Výsledky!$FS$8,Tipy!EV47=Výsledky!$FS$9),IF(VLOOKUP(Tipy!EV47,'Kategórie hráčov'!$A$2:$B$55,2,FALSE)=30,30,20),0))</f>
        <v>0</v>
      </c>
      <c r="FT53" s="12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30" t="str">
        <f>IF(ISBLANK($FU$3),"",IF(ISBLANK(Tipy!ER47),"-",SUM(FP53:FT53)))</f>
        <v>-</v>
      </c>
      <c r="FV53" s="129"/>
      <c r="FW53" s="126">
        <f>IF(ISBLANK($GB$3),"",IF(ISBLANK(Tipy!EX47),0,IF(AND(Tipy!EX47=Výsledky!$FZ$3,Tipy!EZ47=Výsledky!$GB$3),60,0)))</f>
        <v>0</v>
      </c>
      <c r="FX53" s="12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6">
        <f>IF(ISBLANK($GB$3),"",IF(OR(Tipy!FA47=Výsledky!$FW$6,Tipy!FA47=Výsledky!$FW$7,Tipy!FA47=Výsledky!$FW$8,Tipy!FA47=Výsledky!$FW$9),IF(VLOOKUP(Tipy!FA47,'Kategórie hráčov'!$A$2:$B$55,2,FALSE)=30,30,20),0))</f>
        <v>20</v>
      </c>
      <c r="FZ53" s="126">
        <f>IF(ISBLANK($GB$3),"",IF(OR(Tipy!FB47=Výsledky!$FZ$6,Tipy!FB47=Výsledky!$FZ$7,Tipy!FB47=Výsledky!$FZ$8,Tipy!FB47=Výsledky!$FZ$9),IF(VLOOKUP(Tipy!FB47,'Kategórie hráčov'!$A$2:$B$55,2,FALSE)=30,30,20),0))</f>
        <v>30</v>
      </c>
      <c r="GA53" s="12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30">
        <f>IF(ISBLANK($GB$3),"",IF(ISBLANK(Tipy!EX47),"-",SUM(FW53:GA53)))</f>
        <v>70</v>
      </c>
      <c r="GC53" s="129"/>
      <c r="GD53" s="126">
        <f>IF(ISBLANK($GI$3),"",IF(ISBLANK(Tipy!FD47),0,IF(AND(Tipy!FD47=Výsledky!$GG$3,Tipy!FF47=Výsledky!$GI$3),60,0)))</f>
        <v>0</v>
      </c>
      <c r="GE53" s="12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6">
        <f>IF(ISBLANK($GI$3),"",IF(OR(Tipy!FG47=Výsledky!$GD$6,Tipy!FG47=Výsledky!$GD$7,Tipy!FG47=Výsledky!$GD$8,Tipy!FG47=Výsledky!$GD$9),IF(VLOOKUP(Tipy!FG47,'Kategórie hráčov'!$A$2:$B$55,2,FALSE)=30,30,20),0))</f>
        <v>0</v>
      </c>
      <c r="GG53" s="126">
        <f>IF(ISBLANK($GI$3),"",IF(OR(Tipy!FH47=Výsledky!$GG$6,Tipy!FH47=Výsledky!$GG$7,Tipy!FH47=Výsledky!$GG$8,Tipy!FH47=Výsledky!$GG$9),IF(VLOOKUP(Tipy!FH47,'Kategórie hráčov'!$A$2:$B$55,2,FALSE)=30,30,20),0))</f>
        <v>0</v>
      </c>
      <c r="GH53" s="12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30">
        <f>IF(ISBLANK($GI$3),"",IF(ISBLANK(Tipy!FD47),"-",SUM(GD53:GH53)))</f>
        <v>20</v>
      </c>
      <c r="GJ53" s="129"/>
      <c r="GK53" s="126">
        <f>IF(ISBLANK($GP$3),"",IF(ISBLANK(Tipy!FJ47),0,IF(AND(Tipy!FJ47=Výsledky!$GN$3,Tipy!FL47=Výsledky!$GP$3),60,0)))</f>
        <v>0</v>
      </c>
      <c r="GL53" s="12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6">
        <f>IF(ISBLANK($GP$3),"",IF(OR(Tipy!FM47=Výsledky!$GK$6,Tipy!FM47=Výsledky!$GK$7,Tipy!FM47=Výsledky!$GK$8,Tipy!FM47=Výsledky!$GK$9),IF(VLOOKUP(Tipy!FM47,'Kategórie hráčov'!$A$2:$B$55,2,FALSE)=30,30,20),0))</f>
        <v>0</v>
      </c>
      <c r="GN53" s="126">
        <f>IF(ISBLANK($GP$3),"",IF(OR(Tipy!FN47=Výsledky!$GN$6,Tipy!FN47=Výsledky!$GN$7,Tipy!FN47=Výsledky!$GN$8,Tipy!FN47=Výsledky!$GN$9),IF(VLOOKUP(Tipy!FN47,'Kategórie hráčov'!$A$2:$B$55,2,FALSE)=30,30,20),0))</f>
        <v>0</v>
      </c>
      <c r="GO53" s="12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30">
        <f>IF(ISBLANK($GP$3),"",IF(ISBLANK(Tipy!FJ47),"-",SUM(GK53:GO53)))</f>
        <v>0</v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6.8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>
        <f>IF(ISBLANK($FN$3),"",IF(ISBLANK(Tipy!EL48),0,IF(AND(Tipy!EL48=Výsledky!$FL$3,Tipy!EN48=Výsledky!$FN$3),60,0)))</f>
        <v>0</v>
      </c>
      <c r="FJ54" s="12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6">
        <f>IF(ISBLANK($FN$3),"",IF(OR(Tipy!EO48=Výsledky!$FI$6,Tipy!EO48=Výsledky!$FI$7,Tipy!EO48=Výsledky!$FI$8,Tipy!EO48=Výsledky!$FI$9),IF(VLOOKUP(Tipy!EO48,'Kategórie hráčov'!$A$2:$B$55,2,FALSE)=30,30,20),0))</f>
        <v>0</v>
      </c>
      <c r="FL54" s="126">
        <f>IF(ISBLANK($FN$3),"",IF(OR(Tipy!EP48=Výsledky!$FL$6,Tipy!EP48=Výsledky!$FL$7,Tipy!EP48=Výsledky!$FL$8,Tipy!EP48=Výsledky!$FL$9),IF(VLOOKUP(Tipy!EP48,'Kategórie hráčov'!$A$2:$B$55,2,FALSE)=30,30,20),0))</f>
        <v>0</v>
      </c>
      <c r="FM54" s="12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30" t="str">
        <f>IF(ISBLANK($FN$3),"",IF(ISBLANK(Tipy!EL48),"-",SUM(FI54:FM54)))</f>
        <v>-</v>
      </c>
      <c r="FO54" s="129"/>
      <c r="FP54" s="126">
        <f>IF(ISBLANK($FU$3),"",IF(ISBLANK(Tipy!ER48),0,IF(AND(Tipy!ER48=Výsledky!$FS$3,Tipy!ET48=Výsledky!$FU$3),60,0)))</f>
        <v>0</v>
      </c>
      <c r="FQ54" s="12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6">
        <f>IF(ISBLANK($FU$3),"",IF(OR(Tipy!EU48=Výsledky!$FP$6,Tipy!EU48=Výsledky!$FP$7,Tipy!EU48=Výsledky!$FP$8,Tipy!EU48=Výsledky!$FP$9),IF(VLOOKUP(Tipy!EU48,'Kategórie hráčov'!$A$2:$B$55,2,FALSE)=30,30,20),0))</f>
        <v>0</v>
      </c>
      <c r="FS54" s="126">
        <f>IF(ISBLANK($FU$3),"",IF(OR(Tipy!EV48=Výsledky!$FS$6,Tipy!EV48=Výsledky!$FS$7,Tipy!EV48=Výsledky!$FS$8,Tipy!EV48=Výsledky!$FS$9),IF(VLOOKUP(Tipy!EV48,'Kategórie hráčov'!$A$2:$B$55,2,FALSE)=30,30,20),0))</f>
        <v>0</v>
      </c>
      <c r="FT54" s="12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30" t="str">
        <f>IF(ISBLANK($FU$3),"",IF(ISBLANK(Tipy!ER48),"-",SUM(FP54:FT54)))</f>
        <v>-</v>
      </c>
      <c r="FV54" s="129"/>
      <c r="FW54" s="126">
        <f>IF(ISBLANK($GB$3),"",IF(ISBLANK(Tipy!EX48),0,IF(AND(Tipy!EX48=Výsledky!$FZ$3,Tipy!EZ48=Výsledky!$GB$3),60,0)))</f>
        <v>0</v>
      </c>
      <c r="FX54" s="12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6">
        <f>IF(ISBLANK($GB$3),"",IF(OR(Tipy!FA48=Výsledky!$FW$6,Tipy!FA48=Výsledky!$FW$7,Tipy!FA48=Výsledky!$FW$8,Tipy!FA48=Výsledky!$FW$9),IF(VLOOKUP(Tipy!FA48,'Kategórie hráčov'!$A$2:$B$55,2,FALSE)=30,30,20),0))</f>
        <v>0</v>
      </c>
      <c r="FZ54" s="126">
        <f>IF(ISBLANK($GB$3),"",IF(OR(Tipy!FB48=Výsledky!$FZ$6,Tipy!FB48=Výsledky!$FZ$7,Tipy!FB48=Výsledky!$FZ$8,Tipy!FB48=Výsledky!$FZ$9),IF(VLOOKUP(Tipy!FB48,'Kategórie hráčov'!$A$2:$B$55,2,FALSE)=30,30,20),0))</f>
        <v>0</v>
      </c>
      <c r="GA54" s="12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30" t="str">
        <f>IF(ISBLANK($GB$3),"",IF(ISBLANK(Tipy!EX48),"-",SUM(FW54:GA54)))</f>
        <v>-</v>
      </c>
      <c r="GC54" s="129"/>
      <c r="GD54" s="126">
        <f>IF(ISBLANK($GI$3),"",IF(ISBLANK(Tipy!FD48),0,IF(AND(Tipy!FD48=Výsledky!$GG$3,Tipy!FF48=Výsledky!$GI$3),60,0)))</f>
        <v>0</v>
      </c>
      <c r="GE54" s="12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6">
        <f>IF(ISBLANK($GI$3),"",IF(OR(Tipy!FG48=Výsledky!$GD$6,Tipy!FG48=Výsledky!$GD$7,Tipy!FG48=Výsledky!$GD$8,Tipy!FG48=Výsledky!$GD$9),IF(VLOOKUP(Tipy!FG48,'Kategórie hráčov'!$A$2:$B$55,2,FALSE)=30,30,20),0))</f>
        <v>0</v>
      </c>
      <c r="GG54" s="126">
        <f>IF(ISBLANK($GI$3),"",IF(OR(Tipy!FH48=Výsledky!$GG$6,Tipy!FH48=Výsledky!$GG$7,Tipy!FH48=Výsledky!$GG$8,Tipy!FH48=Výsledky!$GG$9),IF(VLOOKUP(Tipy!FH48,'Kategórie hráčov'!$A$2:$B$55,2,FALSE)=30,30,20),0))</f>
        <v>0</v>
      </c>
      <c r="GH54" s="12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30" t="str">
        <f>IF(ISBLANK($GI$3),"",IF(ISBLANK(Tipy!FD48),"-",SUM(GD54:GH54)))</f>
        <v>-</v>
      </c>
      <c r="GJ54" s="129"/>
      <c r="GK54" s="126">
        <f>IF(ISBLANK($GP$3),"",IF(ISBLANK(Tipy!FJ48),0,IF(AND(Tipy!FJ48=Výsledky!$GN$3,Tipy!FL48=Výsledky!$GP$3),60,0)))</f>
        <v>0</v>
      </c>
      <c r="GL54" s="12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6">
        <f>IF(ISBLANK($GP$3),"",IF(OR(Tipy!FM48=Výsledky!$GK$6,Tipy!FM48=Výsledky!$GK$7,Tipy!FM48=Výsledky!$GK$8,Tipy!FM48=Výsledky!$GK$9),IF(VLOOKUP(Tipy!FM48,'Kategórie hráčov'!$A$2:$B$55,2,FALSE)=30,30,20),0))</f>
        <v>0</v>
      </c>
      <c r="GN54" s="126">
        <f>IF(ISBLANK($GP$3),"",IF(OR(Tipy!FN48=Výsledky!$GN$6,Tipy!FN48=Výsledky!$GN$7,Tipy!FN48=Výsledky!$GN$8,Tipy!FN48=Výsledky!$GN$9),IF(VLOOKUP(Tipy!FN48,'Kategórie hráčov'!$A$2:$B$55,2,FALSE)=30,30,20),0))</f>
        <v>0</v>
      </c>
      <c r="GO54" s="12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30" t="str">
        <f>IF(ISBLANK($GP$3),"",IF(ISBLANK(Tipy!FJ48),"-",SUM(GK54:GO54)))</f>
        <v>-</v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6.8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>
        <f>IF(ISBLANK($FN$3),"",IF(ISBLANK(Tipy!EL49),0,IF(AND(Tipy!EL49=Výsledky!$FL$3,Tipy!EN49=Výsledky!$FN$3),60,0)))</f>
        <v>0</v>
      </c>
      <c r="FJ55" s="12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6">
        <f>IF(ISBLANK($FN$3),"",IF(OR(Tipy!EO49=Výsledky!$FI$6,Tipy!EO49=Výsledky!$FI$7,Tipy!EO49=Výsledky!$FI$8,Tipy!EO49=Výsledky!$FI$9),IF(VLOOKUP(Tipy!EO49,'Kategórie hráčov'!$A$2:$B$55,2,FALSE)=30,30,20),0))</f>
        <v>0</v>
      </c>
      <c r="FL55" s="126">
        <f>IF(ISBLANK($FN$3),"",IF(OR(Tipy!EP49=Výsledky!$FL$6,Tipy!EP49=Výsledky!$FL$7,Tipy!EP49=Výsledky!$FL$8,Tipy!EP49=Výsledky!$FL$9),IF(VLOOKUP(Tipy!EP49,'Kategórie hráčov'!$A$2:$B$55,2,FALSE)=30,30,20),0))</f>
        <v>0</v>
      </c>
      <c r="FM55" s="12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30" t="str">
        <f>IF(ISBLANK($FN$3),"",IF(ISBLANK(Tipy!EL49),"-",SUM(FI55:FM55)))</f>
        <v>-</v>
      </c>
      <c r="FO55" s="129"/>
      <c r="FP55" s="126">
        <f>IF(ISBLANK($FU$3),"",IF(ISBLANK(Tipy!ER49),0,IF(AND(Tipy!ER49=Výsledky!$FS$3,Tipy!ET49=Výsledky!$FU$3),60,0)))</f>
        <v>0</v>
      </c>
      <c r="FQ55" s="12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6">
        <f>IF(ISBLANK($FU$3),"",IF(OR(Tipy!EU49=Výsledky!$FP$6,Tipy!EU49=Výsledky!$FP$7,Tipy!EU49=Výsledky!$FP$8,Tipy!EU49=Výsledky!$FP$9),IF(VLOOKUP(Tipy!EU49,'Kategórie hráčov'!$A$2:$B$55,2,FALSE)=30,30,20),0))</f>
        <v>0</v>
      </c>
      <c r="FS55" s="126">
        <f>IF(ISBLANK($FU$3),"",IF(OR(Tipy!EV49=Výsledky!$FS$6,Tipy!EV49=Výsledky!$FS$7,Tipy!EV49=Výsledky!$FS$8,Tipy!EV49=Výsledky!$FS$9),IF(VLOOKUP(Tipy!EV49,'Kategórie hráčov'!$A$2:$B$55,2,FALSE)=30,30,20),0))</f>
        <v>0</v>
      </c>
      <c r="FT55" s="12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30" t="str">
        <f>IF(ISBLANK($FU$3),"",IF(ISBLANK(Tipy!ER49),"-",SUM(FP55:FT55)))</f>
        <v>-</v>
      </c>
      <c r="FV55" s="129"/>
      <c r="FW55" s="126">
        <f>IF(ISBLANK($GB$3),"",IF(ISBLANK(Tipy!EX49),0,IF(AND(Tipy!EX49=Výsledky!$FZ$3,Tipy!EZ49=Výsledky!$GB$3),60,0)))</f>
        <v>0</v>
      </c>
      <c r="FX55" s="12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6">
        <f>IF(ISBLANK($GB$3),"",IF(OR(Tipy!FA49=Výsledky!$FW$6,Tipy!FA49=Výsledky!$FW$7,Tipy!FA49=Výsledky!$FW$8,Tipy!FA49=Výsledky!$FW$9),IF(VLOOKUP(Tipy!FA49,'Kategórie hráčov'!$A$2:$B$55,2,FALSE)=30,30,20),0))</f>
        <v>0</v>
      </c>
      <c r="FZ55" s="126">
        <f>IF(ISBLANK($GB$3),"",IF(OR(Tipy!FB49=Výsledky!$FZ$6,Tipy!FB49=Výsledky!$FZ$7,Tipy!FB49=Výsledky!$FZ$8,Tipy!FB49=Výsledky!$FZ$9),IF(VLOOKUP(Tipy!FB49,'Kategórie hráčov'!$A$2:$B$55,2,FALSE)=30,30,20),0))</f>
        <v>0</v>
      </c>
      <c r="GA55" s="12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30" t="str">
        <f>IF(ISBLANK($GB$3),"",IF(ISBLANK(Tipy!EX49),"-",SUM(FW55:GA55)))</f>
        <v>-</v>
      </c>
      <c r="GC55" s="129"/>
      <c r="GD55" s="126">
        <f>IF(ISBLANK($GI$3),"",IF(ISBLANK(Tipy!FD49),0,IF(AND(Tipy!FD49=Výsledky!$GG$3,Tipy!FF49=Výsledky!$GI$3),60,0)))</f>
        <v>0</v>
      </c>
      <c r="GE55" s="12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6">
        <f>IF(ISBLANK($GI$3),"",IF(OR(Tipy!FG49=Výsledky!$GD$6,Tipy!FG49=Výsledky!$GD$7,Tipy!FG49=Výsledky!$GD$8,Tipy!FG49=Výsledky!$GD$9),IF(VLOOKUP(Tipy!FG49,'Kategórie hráčov'!$A$2:$B$55,2,FALSE)=30,30,20),0))</f>
        <v>0</v>
      </c>
      <c r="GG55" s="126">
        <f>IF(ISBLANK($GI$3),"",IF(OR(Tipy!FH49=Výsledky!$GG$6,Tipy!FH49=Výsledky!$GG$7,Tipy!FH49=Výsledky!$GG$8,Tipy!FH49=Výsledky!$GG$9),IF(VLOOKUP(Tipy!FH49,'Kategórie hráčov'!$A$2:$B$55,2,FALSE)=30,30,20),0))</f>
        <v>0</v>
      </c>
      <c r="GH55" s="12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30" t="str">
        <f>IF(ISBLANK($GI$3),"",IF(ISBLANK(Tipy!FD49),"-",SUM(GD55:GH55)))</f>
        <v>-</v>
      </c>
      <c r="GJ55" s="129"/>
      <c r="GK55" s="126">
        <f>IF(ISBLANK($GP$3),"",IF(ISBLANK(Tipy!FJ49),0,IF(AND(Tipy!FJ49=Výsledky!$GN$3,Tipy!FL49=Výsledky!$GP$3),60,0)))</f>
        <v>0</v>
      </c>
      <c r="GL55" s="12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6">
        <f>IF(ISBLANK($GP$3),"",IF(OR(Tipy!FM49=Výsledky!$GK$6,Tipy!FM49=Výsledky!$GK$7,Tipy!FM49=Výsledky!$GK$8,Tipy!FM49=Výsledky!$GK$9),IF(VLOOKUP(Tipy!FM49,'Kategórie hráčov'!$A$2:$B$55,2,FALSE)=30,30,20),0))</f>
        <v>0</v>
      </c>
      <c r="GN55" s="126">
        <f>IF(ISBLANK($GP$3),"",IF(OR(Tipy!FN49=Výsledky!$GN$6,Tipy!FN49=Výsledky!$GN$7,Tipy!FN49=Výsledky!$GN$8,Tipy!FN49=Výsledky!$GN$9),IF(VLOOKUP(Tipy!FN49,'Kategórie hráčov'!$A$2:$B$55,2,FALSE)=30,30,20),0))</f>
        <v>0</v>
      </c>
      <c r="GO55" s="12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30" t="str">
        <f>IF(ISBLANK($GP$3),"",IF(ISBLANK(Tipy!FJ49),"-",SUM(GK55:GO55)))</f>
        <v>-</v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6.8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>
        <f>IF(ISBLANK($FN$3),"",IF(ISBLANK(Tipy!EL50),0,IF(AND(Tipy!EL50=Výsledky!$FL$3,Tipy!EN50=Výsledky!$FN$3),60,0)))</f>
        <v>0</v>
      </c>
      <c r="FJ56" s="12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6">
        <f>IF(ISBLANK($FN$3),"",IF(OR(Tipy!EO50=Výsledky!$FI$6,Tipy!EO50=Výsledky!$FI$7,Tipy!EO50=Výsledky!$FI$8,Tipy!EO50=Výsledky!$FI$9),IF(VLOOKUP(Tipy!EO50,'Kategórie hráčov'!$A$2:$B$55,2,FALSE)=30,30,20),0))</f>
        <v>0</v>
      </c>
      <c r="FL56" s="126">
        <f>IF(ISBLANK($FN$3),"",IF(OR(Tipy!EP50=Výsledky!$FL$6,Tipy!EP50=Výsledky!$FL$7,Tipy!EP50=Výsledky!$FL$8,Tipy!EP50=Výsledky!$FL$9),IF(VLOOKUP(Tipy!EP50,'Kategórie hráčov'!$A$2:$B$55,2,FALSE)=30,30,20),0))</f>
        <v>0</v>
      </c>
      <c r="FM56" s="127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30">
        <f>IF(ISBLANK($FN$3),"",IF(ISBLANK(Tipy!EL50),"-",SUM(FI56:FM56)))</f>
        <v>20</v>
      </c>
      <c r="FO56" s="129"/>
      <c r="FP56" s="126">
        <f>IF(ISBLANK($FU$3),"",IF(ISBLANK(Tipy!ER50),0,IF(AND(Tipy!ER50=Výsledky!$FS$3,Tipy!ET50=Výsledky!$FU$3),60,0)))</f>
        <v>0</v>
      </c>
      <c r="FQ56" s="12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6">
        <f>IF(ISBLANK($FU$3),"",IF(OR(Tipy!EU50=Výsledky!$FP$6,Tipy!EU50=Výsledky!$FP$7,Tipy!EU50=Výsledky!$FP$8,Tipy!EU50=Výsledky!$FP$9),IF(VLOOKUP(Tipy!EU50,'Kategórie hráčov'!$A$2:$B$55,2,FALSE)=30,30,20),0))</f>
        <v>0</v>
      </c>
      <c r="FS56" s="126">
        <f>IF(ISBLANK($FU$3),"",IF(OR(Tipy!EV50=Výsledky!$FS$6,Tipy!EV50=Výsledky!$FS$7,Tipy!EV50=Výsledky!$FS$8,Tipy!EV50=Výsledky!$FS$9),IF(VLOOKUP(Tipy!EV50,'Kategórie hráčov'!$A$2:$B$55,2,FALSE)=30,30,20),0))</f>
        <v>0</v>
      </c>
      <c r="FT56" s="12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30">
        <f>IF(ISBLANK($FU$3),"",IF(ISBLANK(Tipy!ER50),"-",SUM(FP56:FT56)))</f>
        <v>0</v>
      </c>
      <c r="FV56" s="129"/>
      <c r="FW56" s="126">
        <f>IF(ISBLANK($GB$3),"",IF(ISBLANK(Tipy!EX50),0,IF(AND(Tipy!EX50=Výsledky!$FZ$3,Tipy!EZ50=Výsledky!$GB$3),60,0)))</f>
        <v>0</v>
      </c>
      <c r="FX56" s="12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6">
        <f>IF(ISBLANK($GB$3),"",IF(OR(Tipy!FA50=Výsledky!$FW$6,Tipy!FA50=Výsledky!$FW$7,Tipy!FA50=Výsledky!$FW$8,Tipy!FA50=Výsledky!$FW$9),IF(VLOOKUP(Tipy!FA50,'Kategórie hráčov'!$A$2:$B$55,2,FALSE)=30,30,20),0))</f>
        <v>20</v>
      </c>
      <c r="FZ56" s="126">
        <f>IF(ISBLANK($GB$3),"",IF(OR(Tipy!FB50=Výsledky!$FZ$6,Tipy!FB50=Výsledky!$FZ$7,Tipy!FB50=Výsledky!$FZ$8,Tipy!FB50=Výsledky!$FZ$9),IF(VLOOKUP(Tipy!FB50,'Kategórie hráčov'!$A$2:$B$55,2,FALSE)=30,30,20),0))</f>
        <v>20</v>
      </c>
      <c r="GA56" s="12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30">
        <f>IF(ISBLANK($GB$3),"",IF(ISBLANK(Tipy!EX50),"-",SUM(FW56:GA56)))</f>
        <v>60</v>
      </c>
      <c r="GC56" s="129"/>
      <c r="GD56" s="126">
        <f>IF(ISBLANK($GI$3),"",IF(ISBLANK(Tipy!FD50),0,IF(AND(Tipy!FD50=Výsledky!$GG$3,Tipy!FF50=Výsledky!$GI$3),60,0)))</f>
        <v>0</v>
      </c>
      <c r="GE56" s="12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6">
        <f>IF(ISBLANK($GI$3),"",IF(OR(Tipy!FG50=Výsledky!$GD$6,Tipy!FG50=Výsledky!$GD$7,Tipy!FG50=Výsledky!$GD$8,Tipy!FG50=Výsledky!$GD$9),IF(VLOOKUP(Tipy!FG50,'Kategórie hráčov'!$A$2:$B$55,2,FALSE)=30,30,20),0))</f>
        <v>0</v>
      </c>
      <c r="GG56" s="126">
        <f>IF(ISBLANK($GI$3),"",IF(OR(Tipy!FH50=Výsledky!$GG$6,Tipy!FH50=Výsledky!$GG$7,Tipy!FH50=Výsledky!$GG$8,Tipy!FH50=Výsledky!$GG$9),IF(VLOOKUP(Tipy!FH50,'Kategórie hráčov'!$A$2:$B$55,2,FALSE)=30,30,20),0))</f>
        <v>0</v>
      </c>
      <c r="GH56" s="12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30">
        <f>IF(ISBLANK($GI$3),"",IF(ISBLANK(Tipy!FD50),"-",SUM(GD56:GH56)))</f>
        <v>20</v>
      </c>
      <c r="GJ56" s="129"/>
      <c r="GK56" s="126">
        <f>IF(ISBLANK($GP$3),"",IF(ISBLANK(Tipy!FJ50),0,IF(AND(Tipy!FJ50=Výsledky!$GN$3,Tipy!FL50=Výsledky!$GP$3),60,0)))</f>
        <v>0</v>
      </c>
      <c r="GL56" s="12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6">
        <f>IF(ISBLANK($GP$3),"",IF(OR(Tipy!FM50=Výsledky!$GK$6,Tipy!FM50=Výsledky!$GK$7,Tipy!FM50=Výsledky!$GK$8,Tipy!FM50=Výsledky!$GK$9),IF(VLOOKUP(Tipy!FM50,'Kategórie hráčov'!$A$2:$B$55,2,FALSE)=30,30,20),0))</f>
        <v>0</v>
      </c>
      <c r="GN56" s="126">
        <f>IF(ISBLANK($GP$3),"",IF(OR(Tipy!FN50=Výsledky!$GN$6,Tipy!FN50=Výsledky!$GN$7,Tipy!FN50=Výsledky!$GN$8,Tipy!FN50=Výsledky!$GN$9),IF(VLOOKUP(Tipy!FN50,'Kategórie hráčov'!$A$2:$B$55,2,FALSE)=30,30,20),0))</f>
        <v>0</v>
      </c>
      <c r="GO56" s="12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30">
        <f>IF(ISBLANK($GP$3),"",IF(ISBLANK(Tipy!FJ50),"-",SUM(GK56:GO56)))</f>
        <v>0</v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6.8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>
        <f>IF(ISBLANK($FN$3),"",IF(ISBLANK(Tipy!EL51),0,IF(AND(Tipy!EL51=Výsledky!$FL$3,Tipy!EN51=Výsledky!$FN$3),60,0)))</f>
        <v>0</v>
      </c>
      <c r="FJ57" s="12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6">
        <f>IF(ISBLANK($FN$3),"",IF(OR(Tipy!EO51=Výsledky!$FI$6,Tipy!EO51=Výsledky!$FI$7,Tipy!EO51=Výsledky!$FI$8,Tipy!EO51=Výsledky!$FI$9),IF(VLOOKUP(Tipy!EO51,'Kategórie hráčov'!$A$2:$B$55,2,FALSE)=30,30,20),0))</f>
        <v>0</v>
      </c>
      <c r="FL57" s="126">
        <f>IF(ISBLANK($FN$3),"",IF(OR(Tipy!EP51=Výsledky!$FL$6,Tipy!EP51=Výsledky!$FL$7,Tipy!EP51=Výsledky!$FL$8,Tipy!EP51=Výsledky!$FL$9),IF(VLOOKUP(Tipy!EP51,'Kategórie hráčov'!$A$2:$B$55,2,FALSE)=30,30,20),0))</f>
        <v>0</v>
      </c>
      <c r="FM57" s="12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30" t="str">
        <f>IF(ISBLANK($FN$3),"",IF(ISBLANK(Tipy!EL51),"-",SUM(FI57:FM57)))</f>
        <v>-</v>
      </c>
      <c r="FO57" s="129"/>
      <c r="FP57" s="126">
        <f>IF(ISBLANK($FU$3),"",IF(ISBLANK(Tipy!ER51),0,IF(AND(Tipy!ER51=Výsledky!$FS$3,Tipy!ET51=Výsledky!$FU$3),60,0)))</f>
        <v>0</v>
      </c>
      <c r="FQ57" s="12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6">
        <f>IF(ISBLANK($FU$3),"",IF(OR(Tipy!EU51=Výsledky!$FP$6,Tipy!EU51=Výsledky!$FP$7,Tipy!EU51=Výsledky!$FP$8,Tipy!EU51=Výsledky!$FP$9),IF(VLOOKUP(Tipy!EU51,'Kategórie hráčov'!$A$2:$B$55,2,FALSE)=30,30,20),0))</f>
        <v>0</v>
      </c>
      <c r="FS57" s="126">
        <f>IF(ISBLANK($FU$3),"",IF(OR(Tipy!EV51=Výsledky!$FS$6,Tipy!EV51=Výsledky!$FS$7,Tipy!EV51=Výsledky!$FS$8,Tipy!EV51=Výsledky!$FS$9),IF(VLOOKUP(Tipy!EV51,'Kategórie hráčov'!$A$2:$B$55,2,FALSE)=30,30,20),0))</f>
        <v>0</v>
      </c>
      <c r="FT57" s="12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30" t="str">
        <f>IF(ISBLANK($FU$3),"",IF(ISBLANK(Tipy!ER51),"-",SUM(FP57:FT57)))</f>
        <v>-</v>
      </c>
      <c r="FV57" s="129"/>
      <c r="FW57" s="126">
        <f>IF(ISBLANK($GB$3),"",IF(ISBLANK(Tipy!EX51),0,IF(AND(Tipy!EX51=Výsledky!$FZ$3,Tipy!EZ51=Výsledky!$GB$3),60,0)))</f>
        <v>0</v>
      </c>
      <c r="FX57" s="12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6">
        <f>IF(ISBLANK($GB$3),"",IF(OR(Tipy!FA51=Výsledky!$FW$6,Tipy!FA51=Výsledky!$FW$7,Tipy!FA51=Výsledky!$FW$8,Tipy!FA51=Výsledky!$FW$9),IF(VLOOKUP(Tipy!FA51,'Kategórie hráčov'!$A$2:$B$55,2,FALSE)=30,30,20),0))</f>
        <v>0</v>
      </c>
      <c r="FZ57" s="126">
        <f>IF(ISBLANK($GB$3),"",IF(OR(Tipy!FB51=Výsledky!$FZ$6,Tipy!FB51=Výsledky!$FZ$7,Tipy!FB51=Výsledky!$FZ$8,Tipy!FB51=Výsledky!$FZ$9),IF(VLOOKUP(Tipy!FB51,'Kategórie hráčov'!$A$2:$B$55,2,FALSE)=30,30,20),0))</f>
        <v>0</v>
      </c>
      <c r="GA57" s="12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30" t="str">
        <f>IF(ISBLANK($GB$3),"",IF(ISBLANK(Tipy!EX51),"-",SUM(FW57:GA57)))</f>
        <v>-</v>
      </c>
      <c r="GC57" s="129"/>
      <c r="GD57" s="126">
        <f>IF(ISBLANK($GI$3),"",IF(ISBLANK(Tipy!FD51),0,IF(AND(Tipy!FD51=Výsledky!$GG$3,Tipy!FF51=Výsledky!$GI$3),60,0)))</f>
        <v>0</v>
      </c>
      <c r="GE57" s="12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6">
        <f>IF(ISBLANK($GI$3),"",IF(OR(Tipy!FG51=Výsledky!$GD$6,Tipy!FG51=Výsledky!$GD$7,Tipy!FG51=Výsledky!$GD$8,Tipy!FG51=Výsledky!$GD$9),IF(VLOOKUP(Tipy!FG51,'Kategórie hráčov'!$A$2:$B$55,2,FALSE)=30,30,20),0))</f>
        <v>0</v>
      </c>
      <c r="GG57" s="126">
        <f>IF(ISBLANK($GI$3),"",IF(OR(Tipy!FH51=Výsledky!$GG$6,Tipy!FH51=Výsledky!$GG$7,Tipy!FH51=Výsledky!$GG$8,Tipy!FH51=Výsledky!$GG$9),IF(VLOOKUP(Tipy!FH51,'Kategórie hráčov'!$A$2:$B$55,2,FALSE)=30,30,20),0))</f>
        <v>0</v>
      </c>
      <c r="GH57" s="12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30" t="str">
        <f>IF(ISBLANK($GI$3),"",IF(ISBLANK(Tipy!FD51),"-",SUM(GD57:GH57)))</f>
        <v>-</v>
      </c>
      <c r="GJ57" s="129"/>
      <c r="GK57" s="126">
        <f>IF(ISBLANK($GP$3),"",IF(ISBLANK(Tipy!FJ51),0,IF(AND(Tipy!FJ51=Výsledky!$GN$3,Tipy!FL51=Výsledky!$GP$3),60,0)))</f>
        <v>0</v>
      </c>
      <c r="GL57" s="12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6">
        <f>IF(ISBLANK($GP$3),"",IF(OR(Tipy!FM51=Výsledky!$GK$6,Tipy!FM51=Výsledky!$GK$7,Tipy!FM51=Výsledky!$GK$8,Tipy!FM51=Výsledky!$GK$9),IF(VLOOKUP(Tipy!FM51,'Kategórie hráčov'!$A$2:$B$55,2,FALSE)=30,30,20),0))</f>
        <v>0</v>
      </c>
      <c r="GN57" s="126">
        <f>IF(ISBLANK($GP$3),"",IF(OR(Tipy!FN51=Výsledky!$GN$6,Tipy!FN51=Výsledky!$GN$7,Tipy!FN51=Výsledky!$GN$8,Tipy!FN51=Výsledky!$GN$9),IF(VLOOKUP(Tipy!FN51,'Kategórie hráčov'!$A$2:$B$55,2,FALSE)=30,30,20),0))</f>
        <v>0</v>
      </c>
      <c r="GO57" s="127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30" t="str">
        <f>IF(ISBLANK($GP$3),"",IF(ISBLANK(Tipy!FJ51),"-",SUM(GK57:GO57)))</f>
        <v>-</v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6.8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>
        <f>IF(ISBLANK($FN$3),"",IF(ISBLANK(Tipy!EL52),0,IF(AND(Tipy!EL52=Výsledky!$FL$3,Tipy!EN52=Výsledky!$FN$3),60,0)))</f>
        <v>0</v>
      </c>
      <c r="FJ58" s="12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6">
        <f>IF(ISBLANK($FN$3),"",IF(OR(Tipy!EO52=Výsledky!$FI$6,Tipy!EO52=Výsledky!$FI$7,Tipy!EO52=Výsledky!$FI$8,Tipy!EO52=Výsledky!$FI$9),IF(VLOOKUP(Tipy!EO52,'Kategórie hráčov'!$A$2:$B$55,2,FALSE)=30,30,20),0))</f>
        <v>0</v>
      </c>
      <c r="FL58" s="126">
        <f>IF(ISBLANK($FN$3),"",IF(OR(Tipy!EP52=Výsledky!$FL$6,Tipy!EP52=Výsledky!$FL$7,Tipy!EP52=Výsledky!$FL$8,Tipy!EP52=Výsledky!$FL$9),IF(VLOOKUP(Tipy!EP52,'Kategórie hráčov'!$A$2:$B$55,2,FALSE)=30,30,20),0))</f>
        <v>0</v>
      </c>
      <c r="FM58" s="12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30" t="str">
        <f>IF(ISBLANK($FN$3),"",IF(ISBLANK(Tipy!EL52),"-",SUM(FI58:FM58)))</f>
        <v>-</v>
      </c>
      <c r="FO58" s="129"/>
      <c r="FP58" s="126">
        <f>IF(ISBLANK($FU$3),"",IF(ISBLANK(Tipy!ER52),0,IF(AND(Tipy!ER52=Výsledky!$FS$3,Tipy!ET52=Výsledky!$FU$3),60,0)))</f>
        <v>0</v>
      </c>
      <c r="FQ58" s="12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6">
        <f>IF(ISBLANK($FU$3),"",IF(OR(Tipy!EU52=Výsledky!$FP$6,Tipy!EU52=Výsledky!$FP$7,Tipy!EU52=Výsledky!$FP$8,Tipy!EU52=Výsledky!$FP$9),IF(VLOOKUP(Tipy!EU52,'Kategórie hráčov'!$A$2:$B$55,2,FALSE)=30,30,20),0))</f>
        <v>20</v>
      </c>
      <c r="FS58" s="126">
        <f>IF(ISBLANK($FU$3),"",IF(OR(Tipy!EV52=Výsledky!$FS$6,Tipy!EV52=Výsledky!$FS$7,Tipy!EV52=Výsledky!$FS$8,Tipy!EV52=Výsledky!$FS$9),IF(VLOOKUP(Tipy!EV52,'Kategórie hráčov'!$A$2:$B$55,2,FALSE)=30,30,20),0))</f>
        <v>0</v>
      </c>
      <c r="FT58" s="12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30">
        <f>IF(ISBLANK($FU$3),"",IF(ISBLANK(Tipy!ER52),"-",SUM(FP58:FT58)))</f>
        <v>20</v>
      </c>
      <c r="FV58" s="129"/>
      <c r="FW58" s="126">
        <f>IF(ISBLANK($GB$3),"",IF(ISBLANK(Tipy!EX52),0,IF(AND(Tipy!EX52=Výsledky!$FZ$3,Tipy!EZ52=Výsledky!$GB$3),60,0)))</f>
        <v>0</v>
      </c>
      <c r="FX58" s="12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6">
        <f>IF(ISBLANK($GB$3),"",IF(OR(Tipy!FA52=Výsledky!$FW$6,Tipy!FA52=Výsledky!$FW$7,Tipy!FA52=Výsledky!$FW$8,Tipy!FA52=Výsledky!$FW$9),IF(VLOOKUP(Tipy!FA52,'Kategórie hráčov'!$A$2:$B$55,2,FALSE)=30,30,20),0))</f>
        <v>20</v>
      </c>
      <c r="FZ58" s="126">
        <f>IF(ISBLANK($GB$3),"",IF(OR(Tipy!FB52=Výsledky!$FZ$6,Tipy!FB52=Výsledky!$FZ$7,Tipy!FB52=Výsledky!$FZ$8,Tipy!FB52=Výsledky!$FZ$9),IF(VLOOKUP(Tipy!FB52,'Kategórie hráčov'!$A$2:$B$55,2,FALSE)=30,30,20),0))</f>
        <v>30</v>
      </c>
      <c r="GA58" s="12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30">
        <f>IF(ISBLANK($GB$3),"",IF(ISBLANK(Tipy!EX52),"-",SUM(FW58:GA58)))</f>
        <v>70</v>
      </c>
      <c r="GC58" s="129"/>
      <c r="GD58" s="126">
        <f>IF(ISBLANK($GI$3),"",IF(ISBLANK(Tipy!FD52),0,IF(AND(Tipy!FD52=Výsledky!$GG$3,Tipy!FF52=Výsledky!$GI$3),60,0)))</f>
        <v>0</v>
      </c>
      <c r="GE58" s="12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6">
        <f>IF(ISBLANK($GI$3),"",IF(OR(Tipy!FG52=Výsledky!$GD$6,Tipy!FG52=Výsledky!$GD$7,Tipy!FG52=Výsledky!$GD$8,Tipy!FG52=Výsledky!$GD$9),IF(VLOOKUP(Tipy!FG52,'Kategórie hráčov'!$A$2:$B$55,2,FALSE)=30,30,20),0))</f>
        <v>0</v>
      </c>
      <c r="GG58" s="126">
        <f>IF(ISBLANK($GI$3),"",IF(OR(Tipy!FH52=Výsledky!$GG$6,Tipy!FH52=Výsledky!$GG$7,Tipy!FH52=Výsledky!$GG$8,Tipy!FH52=Výsledky!$GG$9),IF(VLOOKUP(Tipy!FH52,'Kategórie hráčov'!$A$2:$B$55,2,FALSE)=30,30,20),0))</f>
        <v>0</v>
      </c>
      <c r="GH58" s="127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30">
        <f>IF(ISBLANK($GI$3),"",IF(ISBLANK(Tipy!FD52),"-",SUM(GD58:GH58)))</f>
        <v>30</v>
      </c>
      <c r="GJ58" s="129"/>
      <c r="GK58" s="126">
        <f>IF(ISBLANK($GP$3),"",IF(ISBLANK(Tipy!FJ52),0,IF(AND(Tipy!FJ52=Výsledky!$GN$3,Tipy!FL52=Výsledky!$GP$3),60,0)))</f>
        <v>0</v>
      </c>
      <c r="GL58" s="12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6">
        <f>IF(ISBLANK($GP$3),"",IF(OR(Tipy!FM52=Výsledky!$GK$6,Tipy!FM52=Výsledky!$GK$7,Tipy!FM52=Výsledky!$GK$8,Tipy!FM52=Výsledky!$GK$9),IF(VLOOKUP(Tipy!FM52,'Kategórie hráčov'!$A$2:$B$55,2,FALSE)=30,30,20),0))</f>
        <v>0</v>
      </c>
      <c r="GN58" s="126">
        <f>IF(ISBLANK($GP$3),"",IF(OR(Tipy!FN52=Výsledky!$GN$6,Tipy!FN52=Výsledky!$GN$7,Tipy!FN52=Výsledky!$GN$8,Tipy!FN52=Výsledky!$GN$9),IF(VLOOKUP(Tipy!FN52,'Kategórie hráčov'!$A$2:$B$55,2,FALSE)=30,30,20),0))</f>
        <v>30</v>
      </c>
      <c r="GO58" s="12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30">
        <f>IF(ISBLANK($GP$3),"",IF(ISBLANK(Tipy!FJ52),"-",SUM(GK58:GO58)))</f>
        <v>30</v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6.8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>
        <f>IF(ISBLANK($FN$3),"",IF(ISBLANK(Tipy!EL53),0,IF(AND(Tipy!EL53=Výsledky!$FL$3,Tipy!EN53=Výsledky!$FN$3),60,0)))</f>
        <v>60</v>
      </c>
      <c r="FJ59" s="12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6">
        <f>IF(ISBLANK($FN$3),"",IF(OR(Tipy!EO53=Výsledky!$FI$6,Tipy!EO53=Výsledky!$FI$7,Tipy!EO53=Výsledky!$FI$8,Tipy!EO53=Výsledky!$FI$9),IF(VLOOKUP(Tipy!EO53,'Kategórie hráčov'!$A$2:$B$55,2,FALSE)=30,30,20),0))</f>
        <v>20</v>
      </c>
      <c r="FL59" s="126">
        <f>IF(ISBLANK($FN$3),"",IF(OR(Tipy!EP53=Výsledky!$FL$6,Tipy!EP53=Výsledky!$FL$7,Tipy!EP53=Výsledky!$FL$8,Tipy!EP53=Výsledky!$FL$9),IF(VLOOKUP(Tipy!EP53,'Kategórie hráčov'!$A$2:$B$55,2,FALSE)=30,30,20),0))</f>
        <v>0</v>
      </c>
      <c r="FM59" s="12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30">
        <f>IF(ISBLANK($FN$3),"",IF(ISBLANK(Tipy!EL53),"-",SUM(FI59:FM59)))</f>
        <v>80</v>
      </c>
      <c r="FO59" s="129"/>
      <c r="FP59" s="126">
        <f>IF(ISBLANK($FU$3),"",IF(ISBLANK(Tipy!ER53),0,IF(AND(Tipy!ER53=Výsledky!$FS$3,Tipy!ET53=Výsledky!$FU$3),60,0)))</f>
        <v>0</v>
      </c>
      <c r="FQ59" s="12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6">
        <f>IF(ISBLANK($FU$3),"",IF(OR(Tipy!EU53=Výsledky!$FP$6,Tipy!EU53=Výsledky!$FP$7,Tipy!EU53=Výsledky!$FP$8,Tipy!EU53=Výsledky!$FP$9),IF(VLOOKUP(Tipy!EU53,'Kategórie hráčov'!$A$2:$B$55,2,FALSE)=30,30,20),0))</f>
        <v>20</v>
      </c>
      <c r="FS59" s="126">
        <f>IF(ISBLANK($FU$3),"",IF(OR(Tipy!EV53=Výsledky!$FS$6,Tipy!EV53=Výsledky!$FS$7,Tipy!EV53=Výsledky!$FS$8,Tipy!EV53=Výsledky!$FS$9),IF(VLOOKUP(Tipy!EV53,'Kategórie hráčov'!$A$2:$B$55,2,FALSE)=30,30,20),0))</f>
        <v>0</v>
      </c>
      <c r="FT59" s="12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30">
        <f>IF(ISBLANK($FU$3),"",IF(ISBLANK(Tipy!ER53),"-",SUM(FP59:FT59)))</f>
        <v>20</v>
      </c>
      <c r="FV59" s="129"/>
      <c r="FW59" s="126">
        <f>IF(ISBLANK($GB$3),"",IF(ISBLANK(Tipy!EX53),0,IF(AND(Tipy!EX53=Výsledky!$FZ$3,Tipy!EZ53=Výsledky!$GB$3),60,0)))</f>
        <v>0</v>
      </c>
      <c r="FX59" s="12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6">
        <f>IF(ISBLANK($GB$3),"",IF(OR(Tipy!FA53=Výsledky!$FW$6,Tipy!FA53=Výsledky!$FW$7,Tipy!FA53=Výsledky!$FW$8,Tipy!FA53=Výsledky!$FW$9),IF(VLOOKUP(Tipy!FA53,'Kategórie hráčov'!$A$2:$B$55,2,FALSE)=30,30,20),0))</f>
        <v>0</v>
      </c>
      <c r="FZ59" s="126">
        <f>IF(ISBLANK($GB$3),"",IF(OR(Tipy!FB53=Výsledky!$FZ$6,Tipy!FB53=Výsledky!$FZ$7,Tipy!FB53=Výsledky!$FZ$8,Tipy!FB53=Výsledky!$FZ$9),IF(VLOOKUP(Tipy!FB53,'Kategórie hráčov'!$A$2:$B$55,2,FALSE)=30,30,20),0))</f>
        <v>20</v>
      </c>
      <c r="GA59" s="127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30">
        <f>IF(ISBLANK($GB$3),"",IF(ISBLANK(Tipy!EX53),"-",SUM(FW59:GA59)))</f>
        <v>50</v>
      </c>
      <c r="GC59" s="129"/>
      <c r="GD59" s="126">
        <f>IF(ISBLANK($GI$3),"",IF(ISBLANK(Tipy!FD53),0,IF(AND(Tipy!FD53=Výsledky!$GG$3,Tipy!FF53=Výsledky!$GI$3),60,0)))</f>
        <v>0</v>
      </c>
      <c r="GE59" s="12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6">
        <f>IF(ISBLANK($GI$3),"",IF(OR(Tipy!FG53=Výsledky!$GD$6,Tipy!FG53=Výsledky!$GD$7,Tipy!FG53=Výsledky!$GD$8,Tipy!FG53=Výsledky!$GD$9),IF(VLOOKUP(Tipy!FG53,'Kategórie hráčov'!$A$2:$B$55,2,FALSE)=30,30,20),0))</f>
        <v>0</v>
      </c>
      <c r="GG59" s="126">
        <f>IF(ISBLANK($GI$3),"",IF(OR(Tipy!FH53=Výsledky!$GG$6,Tipy!FH53=Výsledky!$GG$7,Tipy!FH53=Výsledky!$GG$8,Tipy!FH53=Výsledky!$GG$9),IF(VLOOKUP(Tipy!FH53,'Kategórie hráčov'!$A$2:$B$55,2,FALSE)=30,30,20),0))</f>
        <v>0</v>
      </c>
      <c r="GH59" s="12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30">
        <f>IF(ISBLANK($GI$3),"",IF(ISBLANK(Tipy!FD53),"-",SUM(GD59:GH59)))</f>
        <v>20</v>
      </c>
      <c r="GJ59" s="129"/>
      <c r="GK59" s="126">
        <f>IF(ISBLANK($GP$3),"",IF(ISBLANK(Tipy!FJ53),0,IF(AND(Tipy!FJ53=Výsledky!$GN$3,Tipy!FL53=Výsledky!$GP$3),60,0)))</f>
        <v>0</v>
      </c>
      <c r="GL59" s="12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6">
        <f>IF(ISBLANK($GP$3),"",IF(OR(Tipy!FM53=Výsledky!$GK$6,Tipy!FM53=Výsledky!$GK$7,Tipy!FM53=Výsledky!$GK$8,Tipy!FM53=Výsledky!$GK$9),IF(VLOOKUP(Tipy!FM53,'Kategórie hráčov'!$A$2:$B$55,2,FALSE)=30,30,20),0))</f>
        <v>0</v>
      </c>
      <c r="GN59" s="126">
        <f>IF(ISBLANK($GP$3),"",IF(OR(Tipy!FN53=Výsledky!$GN$6,Tipy!FN53=Výsledky!$GN$7,Tipy!FN53=Výsledky!$GN$8,Tipy!FN53=Výsledky!$GN$9),IF(VLOOKUP(Tipy!FN53,'Kategórie hráčov'!$A$2:$B$55,2,FALSE)=30,30,20),0))</f>
        <v>30</v>
      </c>
      <c r="GO59" s="127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30">
        <f>IF(ISBLANK($GP$3),"",IF(ISBLANK(Tipy!FJ53),"-",SUM(GK59:GO59)))</f>
        <v>30</v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6.8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>
        <f>IF(ISBLANK($FN$3),"",IF(ISBLANK(Tipy!EL54),0,IF(AND(Tipy!EL54=Výsledky!$FL$3,Tipy!EN54=Výsledky!$FN$3),60,0)))</f>
        <v>0</v>
      </c>
      <c r="FJ60" s="12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6">
        <f>IF(ISBLANK($FN$3),"",IF(OR(Tipy!EO54=Výsledky!$FI$6,Tipy!EO54=Výsledky!$FI$7,Tipy!EO54=Výsledky!$FI$8,Tipy!EO54=Výsledky!$FI$9),IF(VLOOKUP(Tipy!EO54,'Kategórie hráčov'!$A$2:$B$55,2,FALSE)=30,30,20),0))</f>
        <v>0</v>
      </c>
      <c r="FL60" s="126">
        <f>IF(ISBLANK($FN$3),"",IF(OR(Tipy!EP54=Výsledky!$FL$6,Tipy!EP54=Výsledky!$FL$7,Tipy!EP54=Výsledky!$FL$8,Tipy!EP54=Výsledky!$FL$9),IF(VLOOKUP(Tipy!EP54,'Kategórie hráčov'!$A$2:$B$55,2,FALSE)=30,30,20),0))</f>
        <v>0</v>
      </c>
      <c r="FM60" s="12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30" t="str">
        <f>IF(ISBLANK($FN$3),"",IF(ISBLANK(Tipy!EL54),"-",SUM(FI60:FM60)))</f>
        <v>-</v>
      </c>
      <c r="FO60" s="129"/>
      <c r="FP60" s="126">
        <f>IF(ISBLANK($FU$3),"",IF(ISBLANK(Tipy!ER54),0,IF(AND(Tipy!ER54=Výsledky!$FS$3,Tipy!ET54=Výsledky!$FU$3),60,0)))</f>
        <v>0</v>
      </c>
      <c r="FQ60" s="12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6">
        <f>IF(ISBLANK($FU$3),"",IF(OR(Tipy!EU54=Výsledky!$FP$6,Tipy!EU54=Výsledky!$FP$7,Tipy!EU54=Výsledky!$FP$8,Tipy!EU54=Výsledky!$FP$9),IF(VLOOKUP(Tipy!EU54,'Kategórie hráčov'!$A$2:$B$55,2,FALSE)=30,30,20),0))</f>
        <v>0</v>
      </c>
      <c r="FS60" s="126">
        <f>IF(ISBLANK($FU$3),"",IF(OR(Tipy!EV54=Výsledky!$FS$6,Tipy!EV54=Výsledky!$FS$7,Tipy!EV54=Výsledky!$FS$8,Tipy!EV54=Výsledky!$FS$9),IF(VLOOKUP(Tipy!EV54,'Kategórie hráčov'!$A$2:$B$55,2,FALSE)=30,30,20),0))</f>
        <v>0</v>
      </c>
      <c r="FT60" s="12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30" t="str">
        <f>IF(ISBLANK($FU$3),"",IF(ISBLANK(Tipy!ER54),"-",SUM(FP60:FT60)))</f>
        <v>-</v>
      </c>
      <c r="FV60" s="129"/>
      <c r="FW60" s="126">
        <f>IF(ISBLANK($GB$3),"",IF(ISBLANK(Tipy!EX54),0,IF(AND(Tipy!EX54=Výsledky!$FZ$3,Tipy!EZ54=Výsledky!$GB$3),60,0)))</f>
        <v>0</v>
      </c>
      <c r="FX60" s="12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6">
        <f>IF(ISBLANK($GB$3),"",IF(OR(Tipy!FA54=Výsledky!$FW$6,Tipy!FA54=Výsledky!$FW$7,Tipy!FA54=Výsledky!$FW$8,Tipy!FA54=Výsledky!$FW$9),IF(VLOOKUP(Tipy!FA54,'Kategórie hráčov'!$A$2:$B$55,2,FALSE)=30,30,20),0))</f>
        <v>0</v>
      </c>
      <c r="FZ60" s="126">
        <f>IF(ISBLANK($GB$3),"",IF(OR(Tipy!FB54=Výsledky!$FZ$6,Tipy!FB54=Výsledky!$FZ$7,Tipy!FB54=Výsledky!$FZ$8,Tipy!FB54=Výsledky!$FZ$9),IF(VLOOKUP(Tipy!FB54,'Kategórie hráčov'!$A$2:$B$55,2,FALSE)=30,30,20),0))</f>
        <v>0</v>
      </c>
      <c r="GA60" s="12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30" t="str">
        <f>IF(ISBLANK($GB$3),"",IF(ISBLANK(Tipy!EX54),"-",SUM(FW60:GA60)))</f>
        <v>-</v>
      </c>
      <c r="GC60" s="129"/>
      <c r="GD60" s="126">
        <f>IF(ISBLANK($GI$3),"",IF(ISBLANK(Tipy!FD54),0,IF(AND(Tipy!FD54=Výsledky!$GG$3,Tipy!FF54=Výsledky!$GI$3),60,0)))</f>
        <v>0</v>
      </c>
      <c r="GE60" s="12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6">
        <f>IF(ISBLANK($GI$3),"",IF(OR(Tipy!FG54=Výsledky!$GD$6,Tipy!FG54=Výsledky!$GD$7,Tipy!FG54=Výsledky!$GD$8,Tipy!FG54=Výsledky!$GD$9),IF(VLOOKUP(Tipy!FG54,'Kategórie hráčov'!$A$2:$B$55,2,FALSE)=30,30,20),0))</f>
        <v>0</v>
      </c>
      <c r="GG60" s="126">
        <f>IF(ISBLANK($GI$3),"",IF(OR(Tipy!FH54=Výsledky!$GG$6,Tipy!FH54=Výsledky!$GG$7,Tipy!FH54=Výsledky!$GG$8,Tipy!FH54=Výsledky!$GG$9),IF(VLOOKUP(Tipy!FH54,'Kategórie hráčov'!$A$2:$B$55,2,FALSE)=30,30,20),0))</f>
        <v>0</v>
      </c>
      <c r="GH60" s="12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30" t="str">
        <f>IF(ISBLANK($GI$3),"",IF(ISBLANK(Tipy!FD54),"-",SUM(GD60:GH60)))</f>
        <v>-</v>
      </c>
      <c r="GJ60" s="129"/>
      <c r="GK60" s="126">
        <f>IF(ISBLANK($GP$3),"",IF(ISBLANK(Tipy!FJ54),0,IF(AND(Tipy!FJ54=Výsledky!$GN$3,Tipy!FL54=Výsledky!$GP$3),60,0)))</f>
        <v>0</v>
      </c>
      <c r="GL60" s="12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6">
        <f>IF(ISBLANK($GP$3),"",IF(OR(Tipy!FM54=Výsledky!$GK$6,Tipy!FM54=Výsledky!$GK$7,Tipy!FM54=Výsledky!$GK$8,Tipy!FM54=Výsledky!$GK$9),IF(VLOOKUP(Tipy!FM54,'Kategórie hráčov'!$A$2:$B$55,2,FALSE)=30,30,20),0))</f>
        <v>0</v>
      </c>
      <c r="GN60" s="126">
        <f>IF(ISBLANK($GP$3),"",IF(OR(Tipy!FN54=Výsledky!$GN$6,Tipy!FN54=Výsledky!$GN$7,Tipy!FN54=Výsledky!$GN$8,Tipy!FN54=Výsledky!$GN$9),IF(VLOOKUP(Tipy!FN54,'Kategórie hráčov'!$A$2:$B$55,2,FALSE)=30,30,20),0))</f>
        <v>0</v>
      </c>
      <c r="GO60" s="12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30" t="str">
        <f>IF(ISBLANK($GP$3),"",IF(ISBLANK(Tipy!FJ54),"-",SUM(GK60:GO60)))</f>
        <v>-</v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6.8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>
        <f>IF(ISBLANK($FN$3),"",IF(ISBLANK(Tipy!EL55),0,IF(AND(Tipy!EL55=Výsledky!$FL$3,Tipy!EN55=Výsledky!$FN$3),60,0)))</f>
        <v>0</v>
      </c>
      <c r="FJ61" s="12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6">
        <f>IF(ISBLANK($FN$3),"",IF(OR(Tipy!EO55=Výsledky!$FI$6,Tipy!EO55=Výsledky!$FI$7,Tipy!EO55=Výsledky!$FI$8,Tipy!EO55=Výsledky!$FI$9),IF(VLOOKUP(Tipy!EO55,'Kategórie hráčov'!$A$2:$B$55,2,FALSE)=30,30,20),0))</f>
        <v>0</v>
      </c>
      <c r="FL61" s="126">
        <f>IF(ISBLANK($FN$3),"",IF(OR(Tipy!EP55=Výsledky!$FL$6,Tipy!EP55=Výsledky!$FL$7,Tipy!EP55=Výsledky!$FL$8,Tipy!EP55=Výsledky!$FL$9),IF(VLOOKUP(Tipy!EP55,'Kategórie hráčov'!$A$2:$B$55,2,FALSE)=30,30,20),0))</f>
        <v>0</v>
      </c>
      <c r="FM61" s="127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30">
        <f>IF(ISBLANK($FN$3),"",IF(ISBLANK(Tipy!EL55),"-",SUM(FI61:FM61)))</f>
        <v>30</v>
      </c>
      <c r="FO61" s="129"/>
      <c r="FP61" s="126">
        <f>IF(ISBLANK($FU$3),"",IF(ISBLANK(Tipy!ER55),0,IF(AND(Tipy!ER55=Výsledky!$FS$3,Tipy!ET55=Výsledky!$FU$3),60,0)))</f>
        <v>0</v>
      </c>
      <c r="FQ61" s="12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6">
        <f>IF(ISBLANK($FU$3),"",IF(OR(Tipy!EU55=Výsledky!$FP$6,Tipy!EU55=Výsledky!$FP$7,Tipy!EU55=Výsledky!$FP$8,Tipy!EU55=Výsledky!$FP$9),IF(VLOOKUP(Tipy!EU55,'Kategórie hráčov'!$A$2:$B$55,2,FALSE)=30,30,20),0))</f>
        <v>20</v>
      </c>
      <c r="FS61" s="126">
        <f>IF(ISBLANK($FU$3),"",IF(OR(Tipy!EV55=Výsledky!$FS$6,Tipy!EV55=Výsledky!$FS$7,Tipy!EV55=Výsledky!$FS$8,Tipy!EV55=Výsledky!$FS$9),IF(VLOOKUP(Tipy!EV55,'Kategórie hráčov'!$A$2:$B$55,2,FALSE)=30,30,20),0))</f>
        <v>0</v>
      </c>
      <c r="FT61" s="12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30">
        <f>IF(ISBLANK($FU$3),"",IF(ISBLANK(Tipy!ER55),"-",SUM(FP61:FT61)))</f>
        <v>20</v>
      </c>
      <c r="FV61" s="129"/>
      <c r="FW61" s="126">
        <f>IF(ISBLANK($GB$3),"",IF(ISBLANK(Tipy!EX55),0,IF(AND(Tipy!EX55=Výsledky!$FZ$3,Tipy!EZ55=Výsledky!$GB$3),60,0)))</f>
        <v>0</v>
      </c>
      <c r="FX61" s="12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6">
        <f>IF(ISBLANK($GB$3),"",IF(OR(Tipy!FA55=Výsledky!$FW$6,Tipy!FA55=Výsledky!$FW$7,Tipy!FA55=Výsledky!$FW$8,Tipy!FA55=Výsledky!$FW$9),IF(VLOOKUP(Tipy!FA55,'Kategórie hráčov'!$A$2:$B$55,2,FALSE)=30,30,20),0))</f>
        <v>20</v>
      </c>
      <c r="FZ61" s="126">
        <f>IF(ISBLANK($GB$3),"",IF(OR(Tipy!FB55=Výsledky!$FZ$6,Tipy!FB55=Výsledky!$FZ$7,Tipy!FB55=Výsledky!$FZ$8,Tipy!FB55=Výsledky!$FZ$9),IF(VLOOKUP(Tipy!FB55,'Kategórie hráčov'!$A$2:$B$55,2,FALSE)=30,30,20),0))</f>
        <v>30</v>
      </c>
      <c r="GA61" s="12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30">
        <f>IF(ISBLANK($GB$3),"",IF(ISBLANK(Tipy!EX55),"-",SUM(FW61:GA61)))</f>
        <v>80</v>
      </c>
      <c r="GC61" s="129"/>
      <c r="GD61" s="126">
        <f>IF(ISBLANK($GI$3),"",IF(ISBLANK(Tipy!FD55),0,IF(AND(Tipy!FD55=Výsledky!$GG$3,Tipy!FF55=Výsledky!$GI$3),60,0)))</f>
        <v>60</v>
      </c>
      <c r="GE61" s="12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6">
        <f>IF(ISBLANK($GI$3),"",IF(OR(Tipy!FG55=Výsledky!$GD$6,Tipy!FG55=Výsledky!$GD$7,Tipy!FG55=Výsledky!$GD$8,Tipy!FG55=Výsledky!$GD$9),IF(VLOOKUP(Tipy!FG55,'Kategórie hráčov'!$A$2:$B$55,2,FALSE)=30,30,20),0))</f>
        <v>0</v>
      </c>
      <c r="GG61" s="126">
        <f>IF(ISBLANK($GI$3),"",IF(OR(Tipy!FH55=Výsledky!$GG$6,Tipy!FH55=Výsledky!$GG$7,Tipy!FH55=Výsledky!$GG$8,Tipy!FH55=Výsledky!$GG$9),IF(VLOOKUP(Tipy!FH55,'Kategórie hráčov'!$A$2:$B$55,2,FALSE)=30,30,20),0))</f>
        <v>0</v>
      </c>
      <c r="GH61" s="127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30">
        <f>IF(ISBLANK($GI$3),"",IF(ISBLANK(Tipy!FD55),"-",SUM(GD61:GH61)))</f>
        <v>60</v>
      </c>
      <c r="GJ61" s="129"/>
      <c r="GK61" s="126">
        <f>IF(ISBLANK($GP$3),"",IF(ISBLANK(Tipy!FJ55),0,IF(AND(Tipy!FJ55=Výsledky!$GN$3,Tipy!FL55=Výsledky!$GP$3),60,0)))</f>
        <v>0</v>
      </c>
      <c r="GL61" s="12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6">
        <f>IF(ISBLANK($GP$3),"",IF(OR(Tipy!FM55=Výsledky!$GK$6,Tipy!FM55=Výsledky!$GK$7,Tipy!FM55=Výsledky!$GK$8,Tipy!FM55=Výsledky!$GK$9),IF(VLOOKUP(Tipy!FM55,'Kategórie hráčov'!$A$2:$B$55,2,FALSE)=30,30,20),0))</f>
        <v>0</v>
      </c>
      <c r="GN61" s="126">
        <f>IF(ISBLANK($GP$3),"",IF(OR(Tipy!FN55=Výsledky!$GN$6,Tipy!FN55=Výsledky!$GN$7,Tipy!FN55=Výsledky!$GN$8,Tipy!FN55=Výsledky!$GN$9),IF(VLOOKUP(Tipy!FN55,'Kategórie hráčov'!$A$2:$B$55,2,FALSE)=30,30,20),0))</f>
        <v>0</v>
      </c>
      <c r="GO61" s="12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30">
        <f>IF(ISBLANK($GP$3),"",IF(ISBLANK(Tipy!FJ55),"-",SUM(GK61:GO61)))</f>
        <v>0</v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6.8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>
        <f>IF(ISBLANK($FN$3),"",IF(ISBLANK(Tipy!EL56),0,IF(AND(Tipy!EL56=Výsledky!$FL$3,Tipy!EN56=Výsledky!$FN$3),60,0)))</f>
        <v>0</v>
      </c>
      <c r="FJ62" s="12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6">
        <f>IF(ISBLANK($FN$3),"",IF(OR(Tipy!EO56=Výsledky!$FI$6,Tipy!EO56=Výsledky!$FI$7,Tipy!EO56=Výsledky!$FI$8,Tipy!EO56=Výsledky!$FI$9),IF(VLOOKUP(Tipy!EO56,'Kategórie hráčov'!$A$2:$B$55,2,FALSE)=30,30,20),0))</f>
        <v>0</v>
      </c>
      <c r="FL62" s="126">
        <f>IF(ISBLANK($FN$3),"",IF(OR(Tipy!EP56=Výsledky!$FL$6,Tipy!EP56=Výsledky!$FL$7,Tipy!EP56=Výsledky!$FL$8,Tipy!EP56=Výsledky!$FL$9),IF(VLOOKUP(Tipy!EP56,'Kategórie hráčov'!$A$2:$B$55,2,FALSE)=30,30,20),0))</f>
        <v>0</v>
      </c>
      <c r="FM62" s="12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30">
        <f>IF(ISBLANK($FN$3),"",IF(ISBLANK(Tipy!EL56),"-",SUM(FI62:FM62)))</f>
        <v>0</v>
      </c>
      <c r="FO62" s="129"/>
      <c r="FP62" s="126">
        <f>IF(ISBLANK($FU$3),"",IF(ISBLANK(Tipy!ER56),0,IF(AND(Tipy!ER56=Výsledky!$FS$3,Tipy!ET56=Výsledky!$FU$3),60,0)))</f>
        <v>0</v>
      </c>
      <c r="FQ62" s="12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6">
        <f>IF(ISBLANK($FU$3),"",IF(OR(Tipy!EU56=Výsledky!$FP$6,Tipy!EU56=Výsledky!$FP$7,Tipy!EU56=Výsledky!$FP$8,Tipy!EU56=Výsledky!$FP$9),IF(VLOOKUP(Tipy!EU56,'Kategórie hráčov'!$A$2:$B$55,2,FALSE)=30,30,20),0))</f>
        <v>0</v>
      </c>
      <c r="FS62" s="126">
        <f>IF(ISBLANK($FU$3),"",IF(OR(Tipy!EV56=Výsledky!$FS$6,Tipy!EV56=Výsledky!$FS$7,Tipy!EV56=Výsledky!$FS$8,Tipy!EV56=Výsledky!$FS$9),IF(VLOOKUP(Tipy!EV56,'Kategórie hráčov'!$A$2:$B$55,2,FALSE)=30,30,20),0))</f>
        <v>0</v>
      </c>
      <c r="FT62" s="12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30">
        <f>IF(ISBLANK($FU$3),"",IF(ISBLANK(Tipy!ER56),"-",SUM(FP62:FT62)))</f>
        <v>0</v>
      </c>
      <c r="FV62" s="129"/>
      <c r="FW62" s="126">
        <f>IF(ISBLANK($GB$3),"",IF(ISBLANK(Tipy!EX56),0,IF(AND(Tipy!EX56=Výsledky!$FZ$3,Tipy!EZ56=Výsledky!$GB$3),60,0)))</f>
        <v>0</v>
      </c>
      <c r="FX62" s="12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6">
        <f>IF(ISBLANK($GB$3),"",IF(OR(Tipy!FA56=Výsledky!$FW$6,Tipy!FA56=Výsledky!$FW$7,Tipy!FA56=Výsledky!$FW$8,Tipy!FA56=Výsledky!$FW$9),IF(VLOOKUP(Tipy!FA56,'Kategórie hráčov'!$A$2:$B$55,2,FALSE)=30,30,20),0))</f>
        <v>20</v>
      </c>
      <c r="FZ62" s="126">
        <f>IF(ISBLANK($GB$3),"",IF(OR(Tipy!FB56=Výsledky!$FZ$6,Tipy!FB56=Výsledky!$FZ$7,Tipy!FB56=Výsledky!$FZ$8,Tipy!FB56=Výsledky!$FZ$9),IF(VLOOKUP(Tipy!FB56,'Kategórie hráčov'!$A$2:$B$55,2,FALSE)=30,30,20),0))</f>
        <v>30</v>
      </c>
      <c r="GA62" s="12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30">
        <f>IF(ISBLANK($GB$3),"",IF(ISBLANK(Tipy!EX56),"-",SUM(FW62:GA62)))</f>
        <v>50</v>
      </c>
      <c r="GC62" s="129"/>
      <c r="GD62" s="126">
        <f>IF(ISBLANK($GI$3),"",IF(ISBLANK(Tipy!FD56),0,IF(AND(Tipy!FD56=Výsledky!$GG$3,Tipy!FF56=Výsledky!$GI$3),60,0)))</f>
        <v>0</v>
      </c>
      <c r="GE62" s="12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6">
        <f>IF(ISBLANK($GI$3),"",IF(OR(Tipy!FG56=Výsledky!$GD$6,Tipy!FG56=Výsledky!$GD$7,Tipy!FG56=Výsledky!$GD$8,Tipy!FG56=Výsledky!$GD$9),IF(VLOOKUP(Tipy!FG56,'Kategórie hráčov'!$A$2:$B$55,2,FALSE)=30,30,20),0))</f>
        <v>0</v>
      </c>
      <c r="GG62" s="126">
        <f>IF(ISBLANK($GI$3),"",IF(OR(Tipy!FH56=Výsledky!$GG$6,Tipy!FH56=Výsledky!$GG$7,Tipy!FH56=Výsledky!$GG$8,Tipy!FH56=Výsledky!$GG$9),IF(VLOOKUP(Tipy!FH56,'Kategórie hráčov'!$A$2:$B$55,2,FALSE)=30,30,20),0))</f>
        <v>0</v>
      </c>
      <c r="GH62" s="12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30">
        <f>IF(ISBLANK($GI$3),"",IF(ISBLANK(Tipy!FD56),"-",SUM(GD62:GH62)))</f>
        <v>20</v>
      </c>
      <c r="GJ62" s="129"/>
      <c r="GK62" s="126">
        <f>IF(ISBLANK($GP$3),"",IF(ISBLANK(Tipy!FJ56),0,IF(AND(Tipy!FJ56=Výsledky!$GN$3,Tipy!FL56=Výsledky!$GP$3),60,0)))</f>
        <v>0</v>
      </c>
      <c r="GL62" s="12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6">
        <f>IF(ISBLANK($GP$3),"",IF(OR(Tipy!FM56=Výsledky!$GK$6,Tipy!FM56=Výsledky!$GK$7,Tipy!FM56=Výsledky!$GK$8,Tipy!FM56=Výsledky!$GK$9),IF(VLOOKUP(Tipy!FM56,'Kategórie hráčov'!$A$2:$B$55,2,FALSE)=30,30,20),0))</f>
        <v>0</v>
      </c>
      <c r="GN62" s="126">
        <f>IF(ISBLANK($GP$3),"",IF(OR(Tipy!FN56=Výsledky!$GN$6,Tipy!FN56=Výsledky!$GN$7,Tipy!FN56=Výsledky!$GN$8,Tipy!FN56=Výsledky!$GN$9),IF(VLOOKUP(Tipy!FN56,'Kategórie hráčov'!$A$2:$B$55,2,FALSE)=30,30,20),0))</f>
        <v>0</v>
      </c>
      <c r="GO62" s="12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30">
        <f>IF(ISBLANK($GP$3),"",IF(ISBLANK(Tipy!FJ56),"-",SUM(GK62:GO62)))</f>
        <v>0</v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6.8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>
        <f>IF(ISBLANK($FN$3),"",IF(ISBLANK(Tipy!EL57),0,IF(AND(Tipy!EL57=Výsledky!$FL$3,Tipy!EN57=Výsledky!$FN$3),60,0)))</f>
        <v>0</v>
      </c>
      <c r="FJ63" s="12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6">
        <f>IF(ISBLANK($FN$3),"",IF(OR(Tipy!EO57=Výsledky!$FI$6,Tipy!EO57=Výsledky!$FI$7,Tipy!EO57=Výsledky!$FI$8,Tipy!EO57=Výsledky!$FI$9),IF(VLOOKUP(Tipy!EO57,'Kategórie hráčov'!$A$2:$B$55,2,FALSE)=30,30,20),0))</f>
        <v>20</v>
      </c>
      <c r="FL63" s="126">
        <f>IF(ISBLANK($FN$3),"",IF(OR(Tipy!EP57=Výsledky!$FL$6,Tipy!EP57=Výsledky!$FL$7,Tipy!EP57=Výsledky!$FL$8,Tipy!EP57=Výsledky!$FL$9),IF(VLOOKUP(Tipy!EP57,'Kategórie hráčov'!$A$2:$B$55,2,FALSE)=30,30,20),0))</f>
        <v>0</v>
      </c>
      <c r="FM63" s="12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30">
        <f>IF(ISBLANK($FN$3),"",IF(ISBLANK(Tipy!EL57),"-",SUM(FI63:FM63)))</f>
        <v>40</v>
      </c>
      <c r="FO63" s="129"/>
      <c r="FP63" s="126">
        <f>IF(ISBLANK($FU$3),"",IF(ISBLANK(Tipy!ER57),0,IF(AND(Tipy!ER57=Výsledky!$FS$3,Tipy!ET57=Výsledky!$FU$3),60,0)))</f>
        <v>0</v>
      </c>
      <c r="FQ63" s="12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6">
        <f>IF(ISBLANK($FU$3),"",IF(OR(Tipy!EU57=Výsledky!$FP$6,Tipy!EU57=Výsledky!$FP$7,Tipy!EU57=Výsledky!$FP$8,Tipy!EU57=Výsledky!$FP$9),IF(VLOOKUP(Tipy!EU57,'Kategórie hráčov'!$A$2:$B$55,2,FALSE)=30,30,20),0))</f>
        <v>0</v>
      </c>
      <c r="FS63" s="126">
        <f>IF(ISBLANK($FU$3),"",IF(OR(Tipy!EV57=Výsledky!$FS$6,Tipy!EV57=Výsledky!$FS$7,Tipy!EV57=Výsledky!$FS$8,Tipy!EV57=Výsledky!$FS$9),IF(VLOOKUP(Tipy!EV57,'Kategórie hráčov'!$A$2:$B$55,2,FALSE)=30,30,20),0))</f>
        <v>0</v>
      </c>
      <c r="FT63" s="12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30" t="str">
        <f>IF(ISBLANK($FU$3),"",IF(ISBLANK(Tipy!ER57),"-",SUM(FP63:FT63)))</f>
        <v>-</v>
      </c>
      <c r="FV63" s="129"/>
      <c r="FW63" s="126">
        <f>IF(ISBLANK($GB$3),"",IF(ISBLANK(Tipy!EX57),0,IF(AND(Tipy!EX57=Výsledky!$FZ$3,Tipy!EZ57=Výsledky!$GB$3),60,0)))</f>
        <v>0</v>
      </c>
      <c r="FX63" s="12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6">
        <f>IF(ISBLANK($GB$3),"",IF(OR(Tipy!FA57=Výsledky!$FW$6,Tipy!FA57=Výsledky!$FW$7,Tipy!FA57=Výsledky!$FW$8,Tipy!FA57=Výsledky!$FW$9),IF(VLOOKUP(Tipy!FA57,'Kategórie hráčov'!$A$2:$B$55,2,FALSE)=30,30,20),0))</f>
        <v>0</v>
      </c>
      <c r="FZ63" s="126">
        <f>IF(ISBLANK($GB$3),"",IF(OR(Tipy!FB57=Výsledky!$FZ$6,Tipy!FB57=Výsledky!$FZ$7,Tipy!FB57=Výsledky!$FZ$8,Tipy!FB57=Výsledky!$FZ$9),IF(VLOOKUP(Tipy!FB57,'Kategórie hráčov'!$A$2:$B$55,2,FALSE)=30,30,20),0))</f>
        <v>0</v>
      </c>
      <c r="GA63" s="12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30" t="str">
        <f>IF(ISBLANK($GB$3),"",IF(ISBLANK(Tipy!EX57),"-",SUM(FW63:GA63)))</f>
        <v>-</v>
      </c>
      <c r="GC63" s="129"/>
      <c r="GD63" s="126">
        <f>IF(ISBLANK($GI$3),"",IF(ISBLANK(Tipy!FD57),0,IF(AND(Tipy!FD57=Výsledky!$GG$3,Tipy!FF57=Výsledky!$GI$3),60,0)))</f>
        <v>0</v>
      </c>
      <c r="GE63" s="12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6">
        <f>IF(ISBLANK($GI$3),"",IF(OR(Tipy!FG57=Výsledky!$GD$6,Tipy!FG57=Výsledky!$GD$7,Tipy!FG57=Výsledky!$GD$8,Tipy!FG57=Výsledky!$GD$9),IF(VLOOKUP(Tipy!FG57,'Kategórie hráčov'!$A$2:$B$55,2,FALSE)=30,30,20),0))</f>
        <v>0</v>
      </c>
      <c r="GG63" s="126">
        <f>IF(ISBLANK($GI$3),"",IF(OR(Tipy!FH57=Výsledky!$GG$6,Tipy!FH57=Výsledky!$GG$7,Tipy!FH57=Výsledky!$GG$8,Tipy!FH57=Výsledky!$GG$9),IF(VLOOKUP(Tipy!FH57,'Kategórie hráčov'!$A$2:$B$55,2,FALSE)=30,30,20),0))</f>
        <v>0</v>
      </c>
      <c r="GH63" s="127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30">
        <f>IF(ISBLANK($GI$3),"",IF(ISBLANK(Tipy!FD57),"-",SUM(GD63:GH63)))</f>
        <v>30</v>
      </c>
      <c r="GJ63" s="129"/>
      <c r="GK63" s="126">
        <f>IF(ISBLANK($GP$3),"",IF(ISBLANK(Tipy!FJ57),0,IF(AND(Tipy!FJ57=Výsledky!$GN$3,Tipy!FL57=Výsledky!$GP$3),60,0)))</f>
        <v>0</v>
      </c>
      <c r="GL63" s="12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6">
        <f>IF(ISBLANK($GP$3),"",IF(OR(Tipy!FM57=Výsledky!$GK$6,Tipy!FM57=Výsledky!$GK$7,Tipy!FM57=Výsledky!$GK$8,Tipy!FM57=Výsledky!$GK$9),IF(VLOOKUP(Tipy!FM57,'Kategórie hráčov'!$A$2:$B$55,2,FALSE)=30,30,20),0))</f>
        <v>0</v>
      </c>
      <c r="GN63" s="126">
        <f>IF(ISBLANK($GP$3),"",IF(OR(Tipy!FN57=Výsledky!$GN$6,Tipy!FN57=Výsledky!$GN$7,Tipy!FN57=Výsledky!$GN$8,Tipy!FN57=Výsledky!$GN$9),IF(VLOOKUP(Tipy!FN57,'Kategórie hráčov'!$A$2:$B$55,2,FALSE)=30,30,20),0))</f>
        <v>0</v>
      </c>
      <c r="GO63" s="12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30">
        <f>IF(ISBLANK($GP$3),"",IF(ISBLANK(Tipy!FJ57),"-",SUM(GK63:GO63)))</f>
        <v>0</v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6.8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>
        <f>IF(ISBLANK($FN$3),"",IF(ISBLANK(Tipy!EL58),0,IF(AND(Tipy!EL58=Výsledky!$FL$3,Tipy!EN58=Výsledky!$FN$3),60,0)))</f>
        <v>0</v>
      </c>
      <c r="FJ64" s="12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6">
        <f>IF(ISBLANK($FN$3),"",IF(OR(Tipy!EO58=Výsledky!$FI$6,Tipy!EO58=Výsledky!$FI$7,Tipy!EO58=Výsledky!$FI$8,Tipy!EO58=Výsledky!$FI$9),IF(VLOOKUP(Tipy!EO58,'Kategórie hráčov'!$A$2:$B$55,2,FALSE)=30,30,20),0))</f>
        <v>0</v>
      </c>
      <c r="FL64" s="126">
        <f>IF(ISBLANK($FN$3),"",IF(OR(Tipy!EP58=Výsledky!$FL$6,Tipy!EP58=Výsledky!$FL$7,Tipy!EP58=Výsledky!$FL$8,Tipy!EP58=Výsledky!$FL$9),IF(VLOOKUP(Tipy!EP58,'Kategórie hráčov'!$A$2:$B$55,2,FALSE)=30,30,20),0))</f>
        <v>0</v>
      </c>
      <c r="FM64" s="12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30">
        <f>IF(ISBLANK($FN$3),"",IF(ISBLANK(Tipy!EL58),"-",SUM(FI64:FM64)))</f>
        <v>20</v>
      </c>
      <c r="FO64" s="129"/>
      <c r="FP64" s="126">
        <f>IF(ISBLANK($FU$3),"",IF(ISBLANK(Tipy!ER58),0,IF(AND(Tipy!ER58=Výsledky!$FS$3,Tipy!ET58=Výsledky!$FU$3),60,0)))</f>
        <v>0</v>
      </c>
      <c r="FQ64" s="12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6">
        <f>IF(ISBLANK($FU$3),"",IF(OR(Tipy!EU58=Výsledky!$FP$6,Tipy!EU58=Výsledky!$FP$7,Tipy!EU58=Výsledky!$FP$8,Tipy!EU58=Výsledky!$FP$9),IF(VLOOKUP(Tipy!EU58,'Kategórie hráčov'!$A$2:$B$55,2,FALSE)=30,30,20),0))</f>
        <v>20</v>
      </c>
      <c r="FS64" s="126">
        <f>IF(ISBLANK($FU$3),"",IF(OR(Tipy!EV58=Výsledky!$FS$6,Tipy!EV58=Výsledky!$FS$7,Tipy!EV58=Výsledky!$FS$8,Tipy!EV58=Výsledky!$FS$9),IF(VLOOKUP(Tipy!EV58,'Kategórie hráčov'!$A$2:$B$55,2,FALSE)=30,30,20),0))</f>
        <v>0</v>
      </c>
      <c r="FT64" s="12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30">
        <f>IF(ISBLANK($FU$3),"",IF(ISBLANK(Tipy!ER58),"-",SUM(FP64:FT64)))</f>
        <v>20</v>
      </c>
      <c r="FV64" s="129"/>
      <c r="FW64" s="126">
        <f>IF(ISBLANK($GB$3),"",IF(ISBLANK(Tipy!EX58),0,IF(AND(Tipy!EX58=Výsledky!$FZ$3,Tipy!EZ58=Výsledky!$GB$3),60,0)))</f>
        <v>0</v>
      </c>
      <c r="FX64" s="12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6">
        <f>IF(ISBLANK($GB$3),"",IF(OR(Tipy!FA58=Výsledky!$FW$6,Tipy!FA58=Výsledky!$FW$7,Tipy!FA58=Výsledky!$FW$8,Tipy!FA58=Výsledky!$FW$9),IF(VLOOKUP(Tipy!FA58,'Kategórie hráčov'!$A$2:$B$55,2,FALSE)=30,30,20),0))</f>
        <v>20</v>
      </c>
      <c r="FZ64" s="126">
        <f>IF(ISBLANK($GB$3),"",IF(OR(Tipy!FB58=Výsledky!$FZ$6,Tipy!FB58=Výsledky!$FZ$7,Tipy!FB58=Výsledky!$FZ$8,Tipy!FB58=Výsledky!$FZ$9),IF(VLOOKUP(Tipy!FB58,'Kategórie hráčov'!$A$2:$B$55,2,FALSE)=30,30,20),0))</f>
        <v>20</v>
      </c>
      <c r="GA64" s="127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30">
        <f>IF(ISBLANK($GB$3),"",IF(ISBLANK(Tipy!EX58),"-",SUM(FW64:GA64)))</f>
        <v>70</v>
      </c>
      <c r="GC64" s="129"/>
      <c r="GD64" s="126">
        <f>IF(ISBLANK($GI$3),"",IF(ISBLANK(Tipy!FD58),0,IF(AND(Tipy!FD58=Výsledky!$GG$3,Tipy!FF58=Výsledky!$GI$3),60,0)))</f>
        <v>0</v>
      </c>
      <c r="GE64" s="12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6">
        <f>IF(ISBLANK($GI$3),"",IF(OR(Tipy!FG58=Výsledky!$GD$6,Tipy!FG58=Výsledky!$GD$7,Tipy!FG58=Výsledky!$GD$8,Tipy!FG58=Výsledky!$GD$9),IF(VLOOKUP(Tipy!FG58,'Kategórie hráčov'!$A$2:$B$55,2,FALSE)=30,30,20),0))</f>
        <v>0</v>
      </c>
      <c r="GG64" s="126">
        <f>IF(ISBLANK($GI$3),"",IF(OR(Tipy!FH58=Výsledky!$GG$6,Tipy!FH58=Výsledky!$GG$7,Tipy!FH58=Výsledky!$GG$8,Tipy!FH58=Výsledky!$GG$9),IF(VLOOKUP(Tipy!FH58,'Kategórie hráčov'!$A$2:$B$55,2,FALSE)=30,30,20),0))</f>
        <v>0</v>
      </c>
      <c r="GH64" s="12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30">
        <f>IF(ISBLANK($GI$3),"",IF(ISBLANK(Tipy!FD58),"-",SUM(GD64:GH64)))</f>
        <v>20</v>
      </c>
      <c r="GJ64" s="129"/>
      <c r="GK64" s="126">
        <f>IF(ISBLANK($GP$3),"",IF(ISBLANK(Tipy!FJ58),0,IF(AND(Tipy!FJ58=Výsledky!$GN$3,Tipy!FL58=Výsledky!$GP$3),60,0)))</f>
        <v>0</v>
      </c>
      <c r="GL64" s="12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6">
        <f>IF(ISBLANK($GP$3),"",IF(OR(Tipy!FM58=Výsledky!$GK$6,Tipy!FM58=Výsledky!$GK$7,Tipy!FM58=Výsledky!$GK$8,Tipy!FM58=Výsledky!$GK$9),IF(VLOOKUP(Tipy!FM58,'Kategórie hráčov'!$A$2:$B$55,2,FALSE)=30,30,20),0))</f>
        <v>0</v>
      </c>
      <c r="GN64" s="126">
        <f>IF(ISBLANK($GP$3),"",IF(OR(Tipy!FN58=Výsledky!$GN$6,Tipy!FN58=Výsledky!$GN$7,Tipy!FN58=Výsledky!$GN$8,Tipy!FN58=Výsledky!$GN$9),IF(VLOOKUP(Tipy!FN58,'Kategórie hráčov'!$A$2:$B$55,2,FALSE)=30,30,20),0))</f>
        <v>30</v>
      </c>
      <c r="GO64" s="12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30">
        <f>IF(ISBLANK($GP$3),"",IF(ISBLANK(Tipy!FJ58),"-",SUM(GK64:GO64)))</f>
        <v>30</v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6.8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>
        <f>IF(ISBLANK($FN$3),"",IF(ISBLANK(Tipy!EL59),0,IF(AND(Tipy!EL59=Výsledky!$FL$3,Tipy!EN59=Výsledky!$FN$3),60,0)))</f>
        <v>0</v>
      </c>
      <c r="FJ65" s="12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6">
        <f>IF(ISBLANK($FN$3),"",IF(OR(Tipy!EO59=Výsledky!$FI$6,Tipy!EO59=Výsledky!$FI$7,Tipy!EO59=Výsledky!$FI$8,Tipy!EO59=Výsledky!$FI$9),IF(VLOOKUP(Tipy!EO59,'Kategórie hráčov'!$A$2:$B$55,2,FALSE)=30,30,20),0))</f>
        <v>20</v>
      </c>
      <c r="FL65" s="126">
        <f>IF(ISBLANK($FN$3),"",IF(OR(Tipy!EP59=Výsledky!$FL$6,Tipy!EP59=Výsledky!$FL$7,Tipy!EP59=Výsledky!$FL$8,Tipy!EP59=Výsledky!$FL$9),IF(VLOOKUP(Tipy!EP59,'Kategórie hráčov'!$A$2:$B$55,2,FALSE)=30,30,20),0))</f>
        <v>0</v>
      </c>
      <c r="FM65" s="127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30">
        <f>IF(ISBLANK($FN$3),"",IF(ISBLANK(Tipy!EL59),"-",SUM(FI65:FM65)))</f>
        <v>50</v>
      </c>
      <c r="FO65" s="129"/>
      <c r="FP65" s="126">
        <f>IF(ISBLANK($FU$3),"",IF(ISBLANK(Tipy!ER59),0,IF(AND(Tipy!ER59=Výsledky!$FS$3,Tipy!ET59=Výsledky!$FU$3),60,0)))</f>
        <v>0</v>
      </c>
      <c r="FQ65" s="12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6">
        <f>IF(ISBLANK($FU$3),"",IF(OR(Tipy!EU59=Výsledky!$FP$6,Tipy!EU59=Výsledky!$FP$7,Tipy!EU59=Výsledky!$FP$8,Tipy!EU59=Výsledky!$FP$9),IF(VLOOKUP(Tipy!EU59,'Kategórie hráčov'!$A$2:$B$55,2,FALSE)=30,30,20),0))</f>
        <v>0</v>
      </c>
      <c r="FS65" s="126">
        <f>IF(ISBLANK($FU$3),"",IF(OR(Tipy!EV59=Výsledky!$FS$6,Tipy!EV59=Výsledky!$FS$7,Tipy!EV59=Výsledky!$FS$8,Tipy!EV59=Výsledky!$FS$9),IF(VLOOKUP(Tipy!EV59,'Kategórie hráčov'!$A$2:$B$55,2,FALSE)=30,30,20),0))</f>
        <v>0</v>
      </c>
      <c r="FT65" s="127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30">
        <f>IF(ISBLANK($FU$3),"",IF(ISBLANK(Tipy!ER59),"-",SUM(FP65:FT65)))</f>
        <v>0</v>
      </c>
      <c r="FV65" s="129"/>
      <c r="FW65" s="126">
        <f>IF(ISBLANK($GB$3),"",IF(ISBLANK(Tipy!EX59),0,IF(AND(Tipy!EX59=Výsledky!$FZ$3,Tipy!EZ59=Výsledky!$GB$3),60,0)))</f>
        <v>0</v>
      </c>
      <c r="FX65" s="12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6">
        <f>IF(ISBLANK($GB$3),"",IF(OR(Tipy!FA59=Výsledky!$FW$6,Tipy!FA59=Výsledky!$FW$7,Tipy!FA59=Výsledky!$FW$8,Tipy!FA59=Výsledky!$FW$9),IF(VLOOKUP(Tipy!FA59,'Kategórie hráčov'!$A$2:$B$55,2,FALSE)=30,30,20),0))</f>
        <v>0</v>
      </c>
      <c r="FZ65" s="126">
        <f>IF(ISBLANK($GB$3),"",IF(OR(Tipy!FB59=Výsledky!$FZ$6,Tipy!FB59=Výsledky!$FZ$7,Tipy!FB59=Výsledky!$FZ$8,Tipy!FB59=Výsledky!$FZ$9),IF(VLOOKUP(Tipy!FB59,'Kategórie hráčov'!$A$2:$B$55,2,FALSE)=30,30,20),0))</f>
        <v>0</v>
      </c>
      <c r="GA65" s="12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30" t="str">
        <f>IF(ISBLANK($GB$3),"",IF(ISBLANK(Tipy!EX59),"-",SUM(FW65:GA65)))</f>
        <v>-</v>
      </c>
      <c r="GC65" s="129"/>
      <c r="GD65" s="126">
        <f>IF(ISBLANK($GI$3),"",IF(ISBLANK(Tipy!FD59),0,IF(AND(Tipy!FD59=Výsledky!$GG$3,Tipy!FF59=Výsledky!$GI$3),60,0)))</f>
        <v>0</v>
      </c>
      <c r="GE65" s="12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6">
        <f>IF(ISBLANK($GI$3),"",IF(OR(Tipy!FG59=Výsledky!$GD$6,Tipy!FG59=Výsledky!$GD$7,Tipy!FG59=Výsledky!$GD$8,Tipy!FG59=Výsledky!$GD$9),IF(VLOOKUP(Tipy!FG59,'Kategórie hráčov'!$A$2:$B$55,2,FALSE)=30,30,20),0))</f>
        <v>0</v>
      </c>
      <c r="GG65" s="126">
        <f>IF(ISBLANK($GI$3),"",IF(OR(Tipy!FH59=Výsledky!$GG$6,Tipy!FH59=Výsledky!$GG$7,Tipy!FH59=Výsledky!$GG$8,Tipy!FH59=Výsledky!$GG$9),IF(VLOOKUP(Tipy!FH59,'Kategórie hráčov'!$A$2:$B$55,2,FALSE)=30,30,20),0))</f>
        <v>0</v>
      </c>
      <c r="GH65" s="12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30" t="str">
        <f>IF(ISBLANK($GI$3),"",IF(ISBLANK(Tipy!FD59),"-",SUM(GD65:GH65)))</f>
        <v>-</v>
      </c>
      <c r="GJ65" s="129"/>
      <c r="GK65" s="126">
        <f>IF(ISBLANK($GP$3),"",IF(ISBLANK(Tipy!FJ59),0,IF(AND(Tipy!FJ59=Výsledky!$GN$3,Tipy!FL59=Výsledky!$GP$3),60,0)))</f>
        <v>0</v>
      </c>
      <c r="GL65" s="12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6">
        <f>IF(ISBLANK($GP$3),"",IF(OR(Tipy!FM59=Výsledky!$GK$6,Tipy!FM59=Výsledky!$GK$7,Tipy!FM59=Výsledky!$GK$8,Tipy!FM59=Výsledky!$GK$9),IF(VLOOKUP(Tipy!FM59,'Kategórie hráčov'!$A$2:$B$55,2,FALSE)=30,30,20),0))</f>
        <v>0</v>
      </c>
      <c r="GN65" s="126">
        <f>IF(ISBLANK($GP$3),"",IF(OR(Tipy!FN59=Výsledky!$GN$6,Tipy!FN59=Výsledky!$GN$7,Tipy!FN59=Výsledky!$GN$8,Tipy!FN59=Výsledky!$GN$9),IF(VLOOKUP(Tipy!FN59,'Kategórie hráčov'!$A$2:$B$55,2,FALSE)=30,30,20),0))</f>
        <v>0</v>
      </c>
      <c r="GO65" s="12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30" t="str">
        <f>IF(ISBLANK($GP$3),"",IF(ISBLANK(Tipy!FJ59),"-",SUM(GK65:GO65)))</f>
        <v>-</v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6.8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>
        <f>IF(ISBLANK($FN$3),"",IF(ISBLANK(Tipy!EL60),0,IF(AND(Tipy!EL60=Výsledky!$FL$3,Tipy!EN60=Výsledky!$FN$3),60,0)))</f>
        <v>0</v>
      </c>
      <c r="FJ66" s="12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6">
        <f>IF(ISBLANK($FN$3),"",IF(OR(Tipy!EO60=Výsledky!$FI$6,Tipy!EO60=Výsledky!$FI$7,Tipy!EO60=Výsledky!$FI$8,Tipy!EO60=Výsledky!$FI$9),IF(VLOOKUP(Tipy!EO60,'Kategórie hráčov'!$A$2:$B$55,2,FALSE)=30,30,20),0))</f>
        <v>0</v>
      </c>
      <c r="FL66" s="126">
        <f>IF(ISBLANK($FN$3),"",IF(OR(Tipy!EP60=Výsledky!$FL$6,Tipy!EP60=Výsledky!$FL$7,Tipy!EP60=Výsledky!$FL$8,Tipy!EP60=Výsledky!$FL$9),IF(VLOOKUP(Tipy!EP60,'Kategórie hráčov'!$A$2:$B$55,2,FALSE)=30,30,20),0))</f>
        <v>0</v>
      </c>
      <c r="FM66" s="12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30" t="str">
        <f>IF(ISBLANK($FN$3),"",IF(ISBLANK(Tipy!EL60),"-",SUM(FI66:FM66)))</f>
        <v>-</v>
      </c>
      <c r="FO66" s="129"/>
      <c r="FP66" s="126">
        <f>IF(ISBLANK($FU$3),"",IF(ISBLANK(Tipy!ER60),0,IF(AND(Tipy!ER60=Výsledky!$FS$3,Tipy!ET60=Výsledky!$FU$3),60,0)))</f>
        <v>0</v>
      </c>
      <c r="FQ66" s="12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6">
        <f>IF(ISBLANK($FU$3),"",IF(OR(Tipy!EU60=Výsledky!$FP$6,Tipy!EU60=Výsledky!$FP$7,Tipy!EU60=Výsledky!$FP$8,Tipy!EU60=Výsledky!$FP$9),IF(VLOOKUP(Tipy!EU60,'Kategórie hráčov'!$A$2:$B$55,2,FALSE)=30,30,20),0))</f>
        <v>0</v>
      </c>
      <c r="FS66" s="126">
        <f>IF(ISBLANK($FU$3),"",IF(OR(Tipy!EV60=Výsledky!$FS$6,Tipy!EV60=Výsledky!$FS$7,Tipy!EV60=Výsledky!$FS$8,Tipy!EV60=Výsledky!$FS$9),IF(VLOOKUP(Tipy!EV60,'Kategórie hráčov'!$A$2:$B$55,2,FALSE)=30,30,20),0))</f>
        <v>0</v>
      </c>
      <c r="FT66" s="12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30" t="str">
        <f>IF(ISBLANK($FU$3),"",IF(ISBLANK(Tipy!ER60),"-",SUM(FP66:FT66)))</f>
        <v>-</v>
      </c>
      <c r="FV66" s="129"/>
      <c r="FW66" s="126">
        <f>IF(ISBLANK($GB$3),"",IF(ISBLANK(Tipy!EX60),0,IF(AND(Tipy!EX60=Výsledky!$FZ$3,Tipy!EZ60=Výsledky!$GB$3),60,0)))</f>
        <v>0</v>
      </c>
      <c r="FX66" s="12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6">
        <f>IF(ISBLANK($GB$3),"",IF(OR(Tipy!FA60=Výsledky!$FW$6,Tipy!FA60=Výsledky!$FW$7,Tipy!FA60=Výsledky!$FW$8,Tipy!FA60=Výsledky!$FW$9),IF(VLOOKUP(Tipy!FA60,'Kategórie hráčov'!$A$2:$B$55,2,FALSE)=30,30,20),0))</f>
        <v>0</v>
      </c>
      <c r="FZ66" s="126">
        <f>IF(ISBLANK($GB$3),"",IF(OR(Tipy!FB60=Výsledky!$FZ$6,Tipy!FB60=Výsledky!$FZ$7,Tipy!FB60=Výsledky!$FZ$8,Tipy!FB60=Výsledky!$FZ$9),IF(VLOOKUP(Tipy!FB60,'Kategórie hráčov'!$A$2:$B$55,2,FALSE)=30,30,20),0))</f>
        <v>0</v>
      </c>
      <c r="GA66" s="12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30" t="str">
        <f>IF(ISBLANK($GB$3),"",IF(ISBLANK(Tipy!EX60),"-",SUM(FW66:GA66)))</f>
        <v>-</v>
      </c>
      <c r="GC66" s="129"/>
      <c r="GD66" s="126">
        <f>IF(ISBLANK($GI$3),"",IF(ISBLANK(Tipy!FD60),0,IF(AND(Tipy!FD60=Výsledky!$GG$3,Tipy!FF60=Výsledky!$GI$3),60,0)))</f>
        <v>0</v>
      </c>
      <c r="GE66" s="12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6">
        <f>IF(ISBLANK($GI$3),"",IF(OR(Tipy!FG60=Výsledky!$GD$6,Tipy!FG60=Výsledky!$GD$7,Tipy!FG60=Výsledky!$GD$8,Tipy!FG60=Výsledky!$GD$9),IF(VLOOKUP(Tipy!FG60,'Kategórie hráčov'!$A$2:$B$55,2,FALSE)=30,30,20),0))</f>
        <v>0</v>
      </c>
      <c r="GG66" s="126">
        <f>IF(ISBLANK($GI$3),"",IF(OR(Tipy!FH60=Výsledky!$GG$6,Tipy!FH60=Výsledky!$GG$7,Tipy!FH60=Výsledky!$GG$8,Tipy!FH60=Výsledky!$GG$9),IF(VLOOKUP(Tipy!FH60,'Kategórie hráčov'!$A$2:$B$55,2,FALSE)=30,30,20),0))</f>
        <v>0</v>
      </c>
      <c r="GH66" s="12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30" t="str">
        <f>IF(ISBLANK($GI$3),"",IF(ISBLANK(Tipy!FD60),"-",SUM(GD66:GH66)))</f>
        <v>-</v>
      </c>
      <c r="GJ66" s="129"/>
      <c r="GK66" s="126">
        <f>IF(ISBLANK($GP$3),"",IF(ISBLANK(Tipy!FJ60),0,IF(AND(Tipy!FJ60=Výsledky!$GN$3,Tipy!FL60=Výsledky!$GP$3),60,0)))</f>
        <v>0</v>
      </c>
      <c r="GL66" s="12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6">
        <f>IF(ISBLANK($GP$3),"",IF(OR(Tipy!FM60=Výsledky!$GK$6,Tipy!FM60=Výsledky!$GK$7,Tipy!FM60=Výsledky!$GK$8,Tipy!FM60=Výsledky!$GK$9),IF(VLOOKUP(Tipy!FM60,'Kategórie hráčov'!$A$2:$B$55,2,FALSE)=30,30,20),0))</f>
        <v>0</v>
      </c>
      <c r="GN66" s="126">
        <f>IF(ISBLANK($GP$3),"",IF(OR(Tipy!FN60=Výsledky!$GN$6,Tipy!FN60=Výsledky!$GN$7,Tipy!FN60=Výsledky!$GN$8,Tipy!FN60=Výsledky!$GN$9),IF(VLOOKUP(Tipy!FN60,'Kategórie hráčov'!$A$2:$B$55,2,FALSE)=30,30,20),0))</f>
        <v>0</v>
      </c>
      <c r="GO66" s="12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30" t="str">
        <f>IF(ISBLANK($GP$3),"",IF(ISBLANK(Tipy!FJ60),"-",SUM(GK66:GO66)))</f>
        <v>-</v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6.8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>
        <f>IF(ISBLANK($FN$3),"",IF(ISBLANK(Tipy!EL61),0,IF(AND(Tipy!EL61=Výsledky!$FL$3,Tipy!EN61=Výsledky!$FN$3),60,0)))</f>
        <v>0</v>
      </c>
      <c r="FJ67" s="12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6">
        <f>IF(ISBLANK($FN$3),"",IF(OR(Tipy!EO61=Výsledky!$FI$6,Tipy!EO61=Výsledky!$FI$7,Tipy!EO61=Výsledky!$FI$8,Tipy!EO61=Výsledky!$FI$9),IF(VLOOKUP(Tipy!EO61,'Kategórie hráčov'!$A$2:$B$55,2,FALSE)=30,30,20),0))</f>
        <v>0</v>
      </c>
      <c r="FL67" s="126">
        <f>IF(ISBLANK($FN$3),"",IF(OR(Tipy!EP61=Výsledky!$FL$6,Tipy!EP61=Výsledky!$FL$7,Tipy!EP61=Výsledky!$FL$8,Tipy!EP61=Výsledky!$FL$9),IF(VLOOKUP(Tipy!EP61,'Kategórie hráčov'!$A$2:$B$55,2,FALSE)=30,30,20),0))</f>
        <v>0</v>
      </c>
      <c r="FM67" s="12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30" t="str">
        <f>IF(ISBLANK($FN$3),"",IF(ISBLANK(Tipy!EL61),"-",SUM(FI67:FM67)))</f>
        <v>-</v>
      </c>
      <c r="FO67" s="129"/>
      <c r="FP67" s="126">
        <f>IF(ISBLANK($FU$3),"",IF(ISBLANK(Tipy!ER61),0,IF(AND(Tipy!ER61=Výsledky!$FS$3,Tipy!ET61=Výsledky!$FU$3),60,0)))</f>
        <v>0</v>
      </c>
      <c r="FQ67" s="12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6">
        <f>IF(ISBLANK($FU$3),"",IF(OR(Tipy!EU61=Výsledky!$FP$6,Tipy!EU61=Výsledky!$FP$7,Tipy!EU61=Výsledky!$FP$8,Tipy!EU61=Výsledky!$FP$9),IF(VLOOKUP(Tipy!EU61,'Kategórie hráčov'!$A$2:$B$55,2,FALSE)=30,30,20),0))</f>
        <v>20</v>
      </c>
      <c r="FS67" s="126">
        <f>IF(ISBLANK($FU$3),"",IF(OR(Tipy!EV61=Výsledky!$FS$6,Tipy!EV61=Výsledky!$FS$7,Tipy!EV61=Výsledky!$FS$8,Tipy!EV61=Výsledky!$FS$9),IF(VLOOKUP(Tipy!EV61,'Kategórie hráčov'!$A$2:$B$55,2,FALSE)=30,30,20),0))</f>
        <v>0</v>
      </c>
      <c r="FT67" s="12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30">
        <f>IF(ISBLANK($FU$3),"",IF(ISBLANK(Tipy!ER61),"-",SUM(FP67:FT67)))</f>
        <v>20</v>
      </c>
      <c r="FV67" s="129"/>
      <c r="FW67" s="126">
        <f>IF(ISBLANK($GB$3),"",IF(ISBLANK(Tipy!EX61),0,IF(AND(Tipy!EX61=Výsledky!$FZ$3,Tipy!EZ61=Výsledky!$GB$3),60,0)))</f>
        <v>0</v>
      </c>
      <c r="FX67" s="12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6">
        <f>IF(ISBLANK($GB$3),"",IF(OR(Tipy!FA61=Výsledky!$FW$6,Tipy!FA61=Výsledky!$FW$7,Tipy!FA61=Výsledky!$FW$8,Tipy!FA61=Výsledky!$FW$9),IF(VLOOKUP(Tipy!FA61,'Kategórie hráčov'!$A$2:$B$55,2,FALSE)=30,30,20),0))</f>
        <v>0</v>
      </c>
      <c r="FZ67" s="126">
        <f>IF(ISBLANK($GB$3),"",IF(OR(Tipy!FB61=Výsledky!$FZ$6,Tipy!FB61=Výsledky!$FZ$7,Tipy!FB61=Výsledky!$FZ$8,Tipy!FB61=Výsledky!$FZ$9),IF(VLOOKUP(Tipy!FB61,'Kategórie hráčov'!$A$2:$B$55,2,FALSE)=30,30,20),0))</f>
        <v>20</v>
      </c>
      <c r="GA67" s="127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30">
        <f>IF(ISBLANK($GB$3),"",IF(ISBLANK(Tipy!EX61),"-",SUM(FW67:GA67)))</f>
        <v>50</v>
      </c>
      <c r="GC67" s="129"/>
      <c r="GD67" s="126">
        <f>IF(ISBLANK($GI$3),"",IF(ISBLANK(Tipy!FD61),0,IF(AND(Tipy!FD61=Výsledky!$GG$3,Tipy!FF61=Výsledky!$GI$3),60,0)))</f>
        <v>0</v>
      </c>
      <c r="GE67" s="12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6">
        <f>IF(ISBLANK($GI$3),"",IF(OR(Tipy!FG61=Výsledky!$GD$6,Tipy!FG61=Výsledky!$GD$7,Tipy!FG61=Výsledky!$GD$8,Tipy!FG61=Výsledky!$GD$9),IF(VLOOKUP(Tipy!FG61,'Kategórie hráčov'!$A$2:$B$55,2,FALSE)=30,30,20),0))</f>
        <v>0</v>
      </c>
      <c r="GG67" s="126">
        <f>IF(ISBLANK($GI$3),"",IF(OR(Tipy!FH61=Výsledky!$GG$6,Tipy!FH61=Výsledky!$GG$7,Tipy!FH61=Výsledky!$GG$8,Tipy!FH61=Výsledky!$GG$9),IF(VLOOKUP(Tipy!FH61,'Kategórie hráčov'!$A$2:$B$55,2,FALSE)=30,30,20),0))</f>
        <v>0</v>
      </c>
      <c r="GH67" s="127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30">
        <f>IF(ISBLANK($GI$3),"",IF(ISBLANK(Tipy!FD61),"-",SUM(GD67:GH67)))</f>
        <v>30</v>
      </c>
      <c r="GJ67" s="129"/>
      <c r="GK67" s="126">
        <f>IF(ISBLANK($GP$3),"",IF(ISBLANK(Tipy!FJ61),0,IF(AND(Tipy!FJ61=Výsledky!$GN$3,Tipy!FL61=Výsledky!$GP$3),60,0)))</f>
        <v>0</v>
      </c>
      <c r="GL67" s="12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6">
        <f>IF(ISBLANK($GP$3),"",IF(OR(Tipy!FM61=Výsledky!$GK$6,Tipy!FM61=Výsledky!$GK$7,Tipy!FM61=Výsledky!$GK$8,Tipy!FM61=Výsledky!$GK$9),IF(VLOOKUP(Tipy!FM61,'Kategórie hráčov'!$A$2:$B$55,2,FALSE)=30,30,20),0))</f>
        <v>0</v>
      </c>
      <c r="GN67" s="126">
        <f>IF(ISBLANK($GP$3),"",IF(OR(Tipy!FN61=Výsledky!$GN$6,Tipy!FN61=Výsledky!$GN$7,Tipy!FN61=Výsledky!$GN$8,Tipy!FN61=Výsledky!$GN$9),IF(VLOOKUP(Tipy!FN61,'Kategórie hráčov'!$A$2:$B$55,2,FALSE)=30,30,20),0))</f>
        <v>30</v>
      </c>
      <c r="GO67" s="12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30">
        <f>IF(ISBLANK($GP$3),"",IF(ISBLANK(Tipy!FJ61),"-",SUM(GK67:GO67)))</f>
        <v>30</v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6.8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>
        <f>IF(ISBLANK($FN$3),"",IF(ISBLANK(Tipy!EL62),0,IF(AND(Tipy!EL62=Výsledky!$FL$3,Tipy!EN62=Výsledky!$FN$3),60,0)))</f>
        <v>0</v>
      </c>
      <c r="FJ68" s="12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6">
        <f>IF(ISBLANK($FN$3),"",IF(OR(Tipy!EO62=Výsledky!$FI$6,Tipy!EO62=Výsledky!$FI$7,Tipy!EO62=Výsledky!$FI$8,Tipy!EO62=Výsledky!$FI$9),IF(VLOOKUP(Tipy!EO62,'Kategórie hráčov'!$A$2:$B$55,2,FALSE)=30,30,20),0))</f>
        <v>0</v>
      </c>
      <c r="FL68" s="126">
        <f>IF(ISBLANK($FN$3),"",IF(OR(Tipy!EP62=Výsledky!$FL$6,Tipy!EP62=Výsledky!$FL$7,Tipy!EP62=Výsledky!$FL$8,Tipy!EP62=Výsledky!$FL$9),IF(VLOOKUP(Tipy!EP62,'Kategórie hráčov'!$A$2:$B$55,2,FALSE)=30,30,20),0))</f>
        <v>30</v>
      </c>
      <c r="FM68" s="12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30">
        <f>IF(ISBLANK($FN$3),"",IF(ISBLANK(Tipy!EL62),"-",SUM(FI68:FM68)))</f>
        <v>50</v>
      </c>
      <c r="FO68" s="129"/>
      <c r="FP68" s="126">
        <f>IF(ISBLANK($FU$3),"",IF(ISBLANK(Tipy!ER62),0,IF(AND(Tipy!ER62=Výsledky!$FS$3,Tipy!ET62=Výsledky!$FU$3),60,0)))</f>
        <v>60</v>
      </c>
      <c r="FQ68" s="12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6">
        <f>IF(ISBLANK($FU$3),"",IF(OR(Tipy!EU62=Výsledky!$FP$6,Tipy!EU62=Výsledky!$FP$7,Tipy!EU62=Výsledky!$FP$8,Tipy!EU62=Výsledky!$FP$9),IF(VLOOKUP(Tipy!EU62,'Kategórie hráčov'!$A$2:$B$63,2,FALSE)=30,30,20),0))</f>
        <v>20</v>
      </c>
      <c r="FS68" s="126">
        <f>IF(ISBLANK($FU$3),"",IF(OR(Tipy!EV62=Výsledky!$FS$6,Tipy!EV62=Výsledky!$FS$7,Tipy!EV62=Výsledky!$FS$8,Tipy!EV62=Výsledky!$FS$9),IF(VLOOKUP(Tipy!EV62,'Kategórie hráčov'!$A$2:$B$55,2,FALSE)=30,30,20),0))</f>
        <v>0</v>
      </c>
      <c r="FT68" s="12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30">
        <f>IF(ISBLANK($FU$3),"",IF(ISBLANK(Tipy!ER62),"-",SUM(FP68:FT68)))</f>
        <v>80</v>
      </c>
      <c r="FV68" s="129"/>
      <c r="FW68" s="126">
        <f>IF(ISBLANK($GB$3),"",IF(ISBLANK(Tipy!EX62),0,IF(AND(Tipy!EX62=Výsledky!$FZ$3,Tipy!EZ62=Výsledky!$GB$3),60,0)))</f>
        <v>60</v>
      </c>
      <c r="FX68" s="12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6">
        <f>IF(ISBLANK($GB$3),"",IF(OR(Tipy!FA62=Výsledky!$FW$6,Tipy!FA62=Výsledky!$FW$7,Tipy!FA62=Výsledky!$FW$8,Tipy!FA62=Výsledky!$FW$9),IF(VLOOKUP(Tipy!FA62,'Kategórie hráčov'!$A$2:$B$55,2,FALSE)=30,30,20),0))</f>
        <v>20</v>
      </c>
      <c r="FZ68" s="126">
        <f>IF(ISBLANK($GB$3),"",IF(OR(Tipy!FB62=Výsledky!$FZ$6,Tipy!FB62=Výsledky!$FZ$7,Tipy!FB62=Výsledky!$FZ$8,Tipy!FB62=Výsledky!$FZ$9),IF(VLOOKUP(Tipy!FB62,'Kategórie hráčov'!$A$2:$B$55,2,FALSE)=30,30,20),0))</f>
        <v>0</v>
      </c>
      <c r="GA68" s="12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30">
        <f>IF(ISBLANK($GB$3),"",IF(ISBLANK(Tipy!EX62),"-",SUM(FW68:GA68)))</f>
        <v>80</v>
      </c>
      <c r="GC68" s="129"/>
      <c r="GD68" s="126">
        <f>IF(ISBLANK($GI$3),"",IF(ISBLANK(Tipy!FD62),0,IF(AND(Tipy!FD62=Výsledky!$GG$3,Tipy!FF62=Výsledky!$GI$3),60,0)))</f>
        <v>0</v>
      </c>
      <c r="GE68" s="12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6">
        <f>IF(ISBLANK($GI$3),"",IF(OR(Tipy!FG62=Výsledky!$GD$6,Tipy!FG62=Výsledky!$GD$7,Tipy!FG62=Výsledky!$GD$8,Tipy!FG62=Výsledky!$GD$9),IF(VLOOKUP(Tipy!FG62,'Kategórie hráčov'!$A$2:$B$55,2,FALSE)=30,30,20),0))</f>
        <v>0</v>
      </c>
      <c r="GG68" s="126">
        <f>IF(ISBLANK($GI$3),"",IF(OR(Tipy!FH62=Výsledky!$GG$6,Tipy!FH62=Výsledky!$GG$7,Tipy!FH62=Výsledky!$GG$8,Tipy!FH62=Výsledky!$GG$9),IF(VLOOKUP(Tipy!FH62,'Kategórie hráčov'!$A$2:$B$55,2,FALSE)=30,30,20),0))</f>
        <v>0</v>
      </c>
      <c r="GH68" s="127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30">
        <f>IF(ISBLANK($GI$3),"",IF(ISBLANK(Tipy!FD62),"-",SUM(GD68:GH68)))</f>
        <v>30</v>
      </c>
      <c r="GJ68" s="129"/>
      <c r="GK68" s="126">
        <f>IF(ISBLANK($GP$3),"",IF(ISBLANK(Tipy!FJ62),0,IF(AND(Tipy!FJ62=Výsledky!$GN$3,Tipy!FL62=Výsledky!$GP$3),60,0)))</f>
        <v>0</v>
      </c>
      <c r="GL68" s="12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6">
        <f>IF(ISBLANK($GP$3),"",IF(OR(Tipy!FM62=Výsledky!$GK$6,Tipy!FM62=Výsledky!$GK$7,Tipy!FM62=Výsledky!$GK$8,Tipy!FM62=Výsledky!$GK$9),IF(VLOOKUP(Tipy!FM62,'Kategórie hráčov'!$A$2:$B$55,2,FALSE)=30,30,20),0))</f>
        <v>0</v>
      </c>
      <c r="GN68" s="126">
        <f>IF(ISBLANK($GP$3),"",IF(OR(Tipy!FN62=Výsledky!$GN$6,Tipy!FN62=Výsledky!$GN$7,Tipy!FN62=Výsledky!$GN$8,Tipy!FN62=Výsledky!$GN$9),IF(VLOOKUP(Tipy!FN62,'Kategórie hráčov'!$A$2:$B$55,2,FALSE)=30,30,20),0))</f>
        <v>0</v>
      </c>
      <c r="GO68" s="12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30">
        <f>IF(ISBLANK($GP$3),"",IF(ISBLANK(Tipy!FJ62),"-",SUM(GK68:GO68)))</f>
        <v>0</v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6.8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>
        <f>IF(ISBLANK($FN$3),"",IF(ISBLANK(Tipy!EL63),0,IF(AND(Tipy!EL63=Výsledky!$FL$3,Tipy!EN63=Výsledky!$FN$3),60,0)))</f>
        <v>0</v>
      </c>
      <c r="FJ69" s="12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6">
        <f>IF(ISBLANK($FN$3),"",IF(OR(Tipy!EO63=Výsledky!$FI$6,Tipy!EO63=Výsledky!$FI$7,Tipy!EO63=Výsledky!$FI$8,Tipy!EO63=Výsledky!$FI$9),IF(VLOOKUP(Tipy!EO63,'Kategórie hráčov'!$A$2:$B$55,2,FALSE)=30,30,20),0))</f>
        <v>20</v>
      </c>
      <c r="FL69" s="126">
        <f>IF(ISBLANK($FN$3),"",IF(OR(Tipy!EP63=Výsledky!$FL$6,Tipy!EP63=Výsledky!$FL$7,Tipy!EP63=Výsledky!$FL$8,Tipy!EP63=Výsledky!$FL$9),IF(VLOOKUP(Tipy!EP63,'Kategórie hráčov'!$A$2:$B$55,2,FALSE)=30,30,20),0))</f>
        <v>30</v>
      </c>
      <c r="FM69" s="127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30">
        <f>IF(ISBLANK($FN$3),"",IF(ISBLANK(Tipy!EL63),"-",SUM(FI69:FM69)))</f>
        <v>80</v>
      </c>
      <c r="FO69" s="129"/>
      <c r="FP69" s="126">
        <f>IF(ISBLANK($FU$3),"",IF(ISBLANK(Tipy!ER63),0,IF(AND(Tipy!ER63=Výsledky!$FS$3,Tipy!ET63=Výsledky!$FU$3),60,0)))</f>
        <v>0</v>
      </c>
      <c r="FQ69" s="12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6">
        <f>IF(ISBLANK($FU$3),"",IF(OR(Tipy!EU63=Výsledky!$FP$6,Tipy!EU63=Výsledky!$FP$7,Tipy!EU63=Výsledky!$FP$8,Tipy!EU63=Výsledky!$FP$9),IF(VLOOKUP(Tipy!EU63,'Kategórie hráčov'!$A$2:$B$55,2,FALSE)=30,30,20),0))</f>
        <v>0</v>
      </c>
      <c r="FS69" s="126">
        <f>IF(ISBLANK($FU$3),"",IF(OR(Tipy!EV63=Výsledky!$FS$6,Tipy!EV63=Výsledky!$FS$7,Tipy!EV63=Výsledky!$FS$8,Tipy!EV63=Výsledky!$FS$9),IF(VLOOKUP(Tipy!EV63,'Kategórie hráčov'!$A$2:$B$55,2,FALSE)=30,30,20),0))</f>
        <v>0</v>
      </c>
      <c r="FT69" s="12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30" t="str">
        <f>IF(ISBLANK($FU$3),"",IF(ISBLANK(Tipy!ER63),"-",SUM(FP69:FT69)))</f>
        <v>-</v>
      </c>
      <c r="FV69" s="129"/>
      <c r="FW69" s="126">
        <f>IF(ISBLANK($GB$3),"",IF(ISBLANK(Tipy!EX63),0,IF(AND(Tipy!EX63=Výsledky!$FZ$3,Tipy!EZ63=Výsledky!$GB$3),60,0)))</f>
        <v>0</v>
      </c>
      <c r="FX69" s="12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6">
        <f>IF(ISBLANK($GB$3),"",IF(OR(Tipy!FA63=Výsledky!$FW$6,Tipy!FA63=Výsledky!$FW$7,Tipy!FA63=Výsledky!$FW$8,Tipy!FA63=Výsledky!$FW$9),IF(VLOOKUP(Tipy!FA63,'Kategórie hráčov'!$A$2:$B$55,2,FALSE)=30,30,20),0))</f>
        <v>0</v>
      </c>
      <c r="FZ69" s="126">
        <f>IF(ISBLANK($GB$3),"",IF(OR(Tipy!FB63=Výsledky!$FZ$6,Tipy!FB63=Výsledky!$FZ$7,Tipy!FB63=Výsledky!$FZ$8,Tipy!FB63=Výsledky!$FZ$9),IF(VLOOKUP(Tipy!FB63,'Kategórie hráčov'!$A$2:$B$55,2,FALSE)=30,30,20),0))</f>
        <v>20</v>
      </c>
      <c r="GA69" s="12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30">
        <f>IF(ISBLANK($GB$3),"",IF(ISBLANK(Tipy!EX63),"-",SUM(FW69:GA69)))</f>
        <v>20</v>
      </c>
      <c r="GC69" s="129"/>
      <c r="GD69" s="126">
        <f>IF(ISBLANK($GI$3),"",IF(ISBLANK(Tipy!FD63),0,IF(AND(Tipy!FD63=Výsledky!$GG$3,Tipy!FF63=Výsledky!$GI$3),60,0)))</f>
        <v>0</v>
      </c>
      <c r="GE69" s="12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6">
        <f>IF(ISBLANK($GI$3),"",IF(OR(Tipy!FG63=Výsledky!$GD$6,Tipy!FG63=Výsledky!$GD$7,Tipy!FG63=Výsledky!$GD$8,Tipy!FG63=Výsledky!$GD$9),IF(VLOOKUP(Tipy!FG63,'Kategórie hráčov'!$A$2:$B$55,2,FALSE)=30,30,20),0))</f>
        <v>0</v>
      </c>
      <c r="GG69" s="126">
        <f>IF(ISBLANK($GI$3),"",IF(OR(Tipy!FH63=Výsledky!$GG$6,Tipy!FH63=Výsledky!$GG$7,Tipy!FH63=Výsledky!$GG$8,Tipy!FH63=Výsledky!$GG$9),IF(VLOOKUP(Tipy!FH63,'Kategórie hráčov'!$A$2:$B$55,2,FALSE)=30,30,20),0))</f>
        <v>0</v>
      </c>
      <c r="GH69" s="12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30" t="str">
        <f>IF(ISBLANK($GI$3),"",IF(ISBLANK(Tipy!FD63),"-",SUM(GD69:GH69)))</f>
        <v>-</v>
      </c>
      <c r="GJ69" s="129"/>
      <c r="GK69" s="126">
        <f>IF(ISBLANK($GP$3),"",IF(ISBLANK(Tipy!FJ63),0,IF(AND(Tipy!FJ63=Výsledky!$GN$3,Tipy!FL63=Výsledky!$GP$3),60,0)))</f>
        <v>0</v>
      </c>
      <c r="GL69" s="12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6">
        <f>IF(ISBLANK($GP$3),"",IF(OR(Tipy!FM63=Výsledky!$GK$6,Tipy!FM63=Výsledky!$GK$7,Tipy!FM63=Výsledky!$GK$8,Tipy!FM63=Výsledky!$GK$9),IF(VLOOKUP(Tipy!FM63,'Kategórie hráčov'!$A$2:$B$55,2,FALSE)=30,30,20),0))</f>
        <v>0</v>
      </c>
      <c r="GN69" s="126">
        <f>IF(ISBLANK($GP$3),"",IF(OR(Tipy!FN63=Výsledky!$GN$6,Tipy!FN63=Výsledky!$GN$7,Tipy!FN63=Výsledky!$GN$8,Tipy!FN63=Výsledky!$GN$9),IF(VLOOKUP(Tipy!FN63,'Kategórie hráčov'!$A$2:$B$55,2,FALSE)=30,30,20),0))</f>
        <v>30</v>
      </c>
      <c r="GO69" s="12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30">
        <f>IF(ISBLANK($GP$3),"",IF(ISBLANK(Tipy!FJ63),"-",SUM(GK69:GO69)))</f>
        <v>30</v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>
        <f>IF(ISBLANK($FN$3),"",IF(ISBLANK(Tipy!EL64),0,IF(AND(Tipy!EL64=Výsledky!$FL$3,Tipy!EN64=Výsledky!$FN$3),60,0)))</f>
        <v>0</v>
      </c>
      <c r="FJ70" s="12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6">
        <f>IF(ISBLANK($FN$3),"",IF(OR(Tipy!EO64=Výsledky!$FI$6,Tipy!EO64=Výsledky!$FI$7,Tipy!EO64=Výsledky!$FI$8,Tipy!EO64=Výsledky!$FI$9),IF(VLOOKUP(Tipy!EO64,'Kategórie hráčov'!$A$2:$B$55,2,FALSE)=30,30,20),0))</f>
        <v>20</v>
      </c>
      <c r="FL70" s="126">
        <f>IF(ISBLANK($FN$3),"",IF(OR(Tipy!EP64=Výsledky!$FL$6,Tipy!EP64=Výsledky!$FL$7,Tipy!EP64=Výsledky!$FL$8,Tipy!EP64=Výsledky!$FL$9),IF(VLOOKUP(Tipy!EP64,'Kategórie hráčov'!$A$2:$B$55,2,FALSE)=30,30,20),0))</f>
        <v>0</v>
      </c>
      <c r="FM70" s="127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30">
        <f>IF(ISBLANK($FN$3),"",IF(ISBLANK(Tipy!EL64),"-",SUM(FI70:FM70)))</f>
        <v>50</v>
      </c>
      <c r="FO70" s="129"/>
      <c r="FP70" s="126">
        <f>IF(ISBLANK($FU$3),"",IF(ISBLANK(Tipy!ER64),0,IF(AND(Tipy!ER64=Výsledky!$FS$3,Tipy!ET64=Výsledky!$FU$3),60,0)))</f>
        <v>0</v>
      </c>
      <c r="FQ70" s="12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6">
        <f>IF(ISBLANK($FU$3),"",IF(OR(Tipy!EU64=Výsledky!$FP$6,Tipy!EU64=Výsledky!$FP$7,Tipy!EU64=Výsledky!$FP$8,Tipy!EU64=Výsledky!$FP$9),IF(VLOOKUP(Tipy!EU64,'Kategórie hráčov'!$A$2:$B$55,2,FALSE)=30,30,20),0))</f>
        <v>0</v>
      </c>
      <c r="FS70" s="126">
        <f>IF(ISBLANK($FU$3),"",IF(OR(Tipy!EV64=Výsledky!$FS$6,Tipy!EV64=Výsledky!$FS$7,Tipy!EV64=Výsledky!$FS$8,Tipy!EV64=Výsledky!$FS$9),IF(VLOOKUP(Tipy!EV64,'Kategórie hráčov'!$A$2:$B$55,2,FALSE)=30,30,20),0))</f>
        <v>0</v>
      </c>
      <c r="FT70" s="12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30">
        <f>IF(ISBLANK($FU$3),"",IF(ISBLANK(Tipy!ER64),"-",SUM(FP70:FT70)))</f>
        <v>0</v>
      </c>
      <c r="FV70" s="129"/>
      <c r="FW70" s="126">
        <f>IF(ISBLANK($GB$3),"",IF(ISBLANK(Tipy!EX64),0,IF(AND(Tipy!EX64=Výsledky!$FZ$3,Tipy!EZ64=Výsledky!$GB$3),60,0)))</f>
        <v>0</v>
      </c>
      <c r="FX70" s="12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6">
        <f>IF(ISBLANK($GB$3),"",IF(OR(Tipy!FA64=Výsledky!$FW$6,Tipy!FA64=Výsledky!$FW$7,Tipy!FA64=Výsledky!$FW$8,Tipy!FA64=Výsledky!$FW$9),IF(VLOOKUP(Tipy!FA64,'Kategórie hráčov'!$A$2:$B$55,2,FALSE)=30,30,20),0))</f>
        <v>0</v>
      </c>
      <c r="FZ70" s="126">
        <f>IF(ISBLANK($GB$3),"",IF(OR(Tipy!FB64=Výsledky!$FZ$6,Tipy!FB64=Výsledky!$FZ$7,Tipy!FB64=Výsledky!$FZ$8,Tipy!FB64=Výsledky!$FZ$9),IF(VLOOKUP(Tipy!FB64,'Kategórie hráčov'!$A$2:$B$55,2,FALSE)=30,30,20),0))</f>
        <v>20</v>
      </c>
      <c r="GA70" s="127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30">
        <f>IF(ISBLANK($GB$3),"",IF(ISBLANK(Tipy!EX64),"-",SUM(FW70:GA70)))</f>
        <v>50</v>
      </c>
      <c r="GC70" s="129"/>
      <c r="GD70" s="126">
        <f>IF(ISBLANK($GI$3),"",IF(ISBLANK(Tipy!FD64),0,IF(AND(Tipy!FD64=Výsledky!$GG$3,Tipy!FF64=Výsledky!$GI$3),60,0)))</f>
        <v>0</v>
      </c>
      <c r="GE70" s="12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6">
        <f>IF(ISBLANK($GI$3),"",IF(OR(Tipy!FG64=Výsledky!$GD$6,Tipy!FG64=Výsledky!$GD$7,Tipy!FG64=Výsledky!$GD$8,Tipy!FG64=Výsledky!$GD$9),IF(VLOOKUP(Tipy!FG64,'Kategórie hráčov'!$A$2:$B$55,2,FALSE)=30,30,20),0))</f>
        <v>0</v>
      </c>
      <c r="GG70" s="126">
        <f>IF(ISBLANK($GI$3),"",IF(OR(Tipy!FH64=Výsledky!$GG$6,Tipy!FH64=Výsledky!$GG$7,Tipy!FH64=Výsledky!$GG$8,Tipy!FH64=Výsledky!$GG$9),IF(VLOOKUP(Tipy!FH64,'Kategórie hráčov'!$A$2:$B$55,2,FALSE)=30,30,20),0))</f>
        <v>0</v>
      </c>
      <c r="GH70" s="127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30">
        <f>IF(ISBLANK($GI$3),"",IF(ISBLANK(Tipy!FD64),"-",SUM(GD70:GH70)))</f>
        <v>30</v>
      </c>
      <c r="GJ70" s="129"/>
      <c r="GK70" s="126">
        <f>IF(ISBLANK($GP$3),"",IF(ISBLANK(Tipy!FJ64),0,IF(AND(Tipy!FJ64=Výsledky!$GN$3,Tipy!FL64=Výsledky!$GP$3),60,0)))</f>
        <v>0</v>
      </c>
      <c r="GL70" s="12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6">
        <f>IF(ISBLANK($GP$3),"",IF(OR(Tipy!FM64=Výsledky!$GK$6,Tipy!FM64=Výsledky!$GK$7,Tipy!FM64=Výsledky!$GK$8,Tipy!FM64=Výsledky!$GK$9),IF(VLOOKUP(Tipy!FM64,'Kategórie hráčov'!$A$2:$B$55,2,FALSE)=30,30,20),0))</f>
        <v>0</v>
      </c>
      <c r="GN70" s="126">
        <f>IF(ISBLANK($GP$3),"",IF(OR(Tipy!FN64=Výsledky!$GN$6,Tipy!FN64=Výsledky!$GN$7,Tipy!FN64=Výsledky!$GN$8,Tipy!FN64=Výsledky!$GN$9),IF(VLOOKUP(Tipy!FN64,'Kategórie hráčov'!$A$2:$B$55,2,FALSE)=30,30,20),0))</f>
        <v>0</v>
      </c>
      <c r="GO70" s="12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30">
        <f>IF(ISBLANK($GP$3),"",IF(ISBLANK(Tipy!FJ64),"-",SUM(GK70:GO70)))</f>
        <v>0</v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6.8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>
        <f>IF(ISBLANK($FN$3),"",IF(ISBLANK(Tipy!EL65),0,IF(AND(Tipy!EL65=Výsledky!$FL$3,Tipy!EN65=Výsledky!$FN$3),60,0)))</f>
        <v>0</v>
      </c>
      <c r="FJ71" s="12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6">
        <f>IF(ISBLANK($FN$3),"",IF(OR(Tipy!EO65=Výsledky!$FI$6,Tipy!EO65=Výsledky!$FI$7,Tipy!EO65=Výsledky!$FI$8,Tipy!EO65=Výsledky!$FI$9),IF(VLOOKUP(Tipy!EO65,'Kategórie hráčov'!$A$2:$B$55,2,FALSE)=30,30,20),0))</f>
        <v>0</v>
      </c>
      <c r="FL71" s="126">
        <f>IF(ISBLANK($FN$3),"",IF(OR(Tipy!EP65=Výsledky!$FL$6,Tipy!EP65=Výsledky!$FL$7,Tipy!EP65=Výsledky!$FL$8,Tipy!EP65=Výsledky!$FL$9),IF(VLOOKUP(Tipy!EP65,'Kategórie hráčov'!$A$2:$B$55,2,FALSE)=30,30,20),0))</f>
        <v>0</v>
      </c>
      <c r="FM71" s="12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30" t="str">
        <f>IF(ISBLANK($FN$3),"",IF(ISBLANK(Tipy!EL65),"-",SUM(FI71:FM71)))</f>
        <v>-</v>
      </c>
      <c r="FO71" s="129"/>
      <c r="FP71" s="126">
        <f>IF(ISBLANK($FU$3),"",IF(ISBLANK(Tipy!ER65),0,IF(AND(Tipy!ER65=Výsledky!$FS$3,Tipy!ET65=Výsledky!$FU$3),60,0)))</f>
        <v>0</v>
      </c>
      <c r="FQ71" s="12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6">
        <f>IF(ISBLANK($FU$3),"",IF(OR(Tipy!EU65=Výsledky!$FP$6,Tipy!EU65=Výsledky!$FP$7,Tipy!EU65=Výsledky!$FP$8,Tipy!EU65=Výsledky!$FP$9),IF(VLOOKUP(Tipy!EU65,'Kategórie hráčov'!$A$2:$B$55,2,FALSE)=30,30,20),0))</f>
        <v>0</v>
      </c>
      <c r="FS71" s="126">
        <f>IF(ISBLANK($FU$3),"",IF(OR(Tipy!EV65=Výsledky!$FS$6,Tipy!EV65=Výsledky!$FS$7,Tipy!EV65=Výsledky!$FS$8,Tipy!EV65=Výsledky!$FS$9),IF(VLOOKUP(Tipy!EV65,'Kategórie hráčov'!$A$2:$B$55,2,FALSE)=30,30,20),0))</f>
        <v>0</v>
      </c>
      <c r="FT71" s="12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30" t="str">
        <f>IF(ISBLANK($FU$3),"",IF(ISBLANK(Tipy!ER65),"-",SUM(FP71:FT71)))</f>
        <v>-</v>
      </c>
      <c r="FV71" s="129"/>
      <c r="FW71" s="126">
        <f>IF(ISBLANK($GB$3),"",IF(ISBLANK(Tipy!EX65),0,IF(AND(Tipy!EX65=Výsledky!$FZ$3,Tipy!EZ65=Výsledky!$GB$3),60,0)))</f>
        <v>0</v>
      </c>
      <c r="FX71" s="12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6">
        <f>IF(ISBLANK($GB$3),"",IF(OR(Tipy!FA65=Výsledky!$FW$6,Tipy!FA65=Výsledky!$FW$7,Tipy!FA65=Výsledky!$FW$8,Tipy!FA65=Výsledky!$FW$9),IF(VLOOKUP(Tipy!FA65,'Kategórie hráčov'!$A$2:$B$55,2,FALSE)=30,30,20),0))</f>
        <v>0</v>
      </c>
      <c r="FZ71" s="126">
        <f>IF(ISBLANK($GB$3),"",IF(OR(Tipy!FB65=Výsledky!$FZ$6,Tipy!FB65=Výsledky!$FZ$7,Tipy!FB65=Výsledky!$FZ$8,Tipy!FB65=Výsledky!$FZ$9),IF(VLOOKUP(Tipy!FB65,'Kategórie hráčov'!$A$2:$B$55,2,FALSE)=30,30,20),0))</f>
        <v>0</v>
      </c>
      <c r="GA71" s="12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30" t="str">
        <f>IF(ISBLANK($GB$3),"",IF(ISBLANK(Tipy!EX65),"-",SUM(FW71:GA71)))</f>
        <v>-</v>
      </c>
      <c r="GC71" s="129"/>
      <c r="GD71" s="126">
        <f>IF(ISBLANK($GI$3),"",IF(ISBLANK(Tipy!FD65),0,IF(AND(Tipy!FD65=Výsledky!$GG$3,Tipy!FF65=Výsledky!$GI$3),60,0)))</f>
        <v>0</v>
      </c>
      <c r="GE71" s="12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6">
        <f>IF(ISBLANK($GI$3),"",IF(OR(Tipy!FG65=Výsledky!$GD$6,Tipy!FG65=Výsledky!$GD$7,Tipy!FG65=Výsledky!$GD$8,Tipy!FG65=Výsledky!$GD$9),IF(VLOOKUP(Tipy!FG65,'Kategórie hráčov'!$A$2:$B$55,2,FALSE)=30,30,20),0))</f>
        <v>0</v>
      </c>
      <c r="GG71" s="126">
        <f>IF(ISBLANK($GI$3),"",IF(OR(Tipy!FH65=Výsledky!$GG$6,Tipy!FH65=Výsledky!$GG$7,Tipy!FH65=Výsledky!$GG$8,Tipy!FH65=Výsledky!$GG$9),IF(VLOOKUP(Tipy!FH65,'Kategórie hráčov'!$A$2:$B$55,2,FALSE)=30,30,20),0))</f>
        <v>0</v>
      </c>
      <c r="GH71" s="12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30" t="str">
        <f>IF(ISBLANK($GI$3),"",IF(ISBLANK(Tipy!FD65),"-",SUM(GD71:GH71)))</f>
        <v>-</v>
      </c>
      <c r="GJ71" s="129"/>
      <c r="GK71" s="126">
        <f>IF(ISBLANK($GP$3),"",IF(ISBLANK(Tipy!FJ65),0,IF(AND(Tipy!FJ65=Výsledky!$GN$3,Tipy!FL65=Výsledky!$GP$3),60,0)))</f>
        <v>0</v>
      </c>
      <c r="GL71" s="12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6">
        <f>IF(ISBLANK($GP$3),"",IF(OR(Tipy!FM65=Výsledky!$GK$6,Tipy!FM65=Výsledky!$GK$7,Tipy!FM65=Výsledky!$GK$8,Tipy!FM65=Výsledky!$GK$9),IF(VLOOKUP(Tipy!FM65,'Kategórie hráčov'!$A$2:$B$55,2,FALSE)=30,30,20),0))</f>
        <v>0</v>
      </c>
      <c r="GN71" s="126">
        <f>IF(ISBLANK($GP$3),"",IF(OR(Tipy!FN65=Výsledky!$GN$6,Tipy!FN65=Výsledky!$GN$7,Tipy!FN65=Výsledky!$GN$8,Tipy!FN65=Výsledky!$GN$9),IF(VLOOKUP(Tipy!FN65,'Kategórie hráčov'!$A$2:$B$55,2,FALSE)=30,30,20),0))</f>
        <v>0</v>
      </c>
      <c r="GO71" s="12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30" t="str">
        <f>IF(ISBLANK($GP$3),"",IF(ISBLANK(Tipy!FJ65),"-",SUM(GK71:GO71)))</f>
        <v>-</v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6.8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>
        <f>IF(ISBLANK($FN$3),"",IF(ISBLANK(Tipy!EL66),0,IF(AND(Tipy!EL66=Výsledky!$FL$3,Tipy!EN66=Výsledky!$FN$3),60,0)))</f>
        <v>0</v>
      </c>
      <c r="FJ72" s="12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6">
        <f>IF(ISBLANK($FN$3),"",IF(OR(Tipy!EO66=Výsledky!$FI$6,Tipy!EO66=Výsledky!$FI$7,Tipy!EO66=Výsledky!$FI$8,Tipy!EO66=Výsledky!$FI$9),IF(VLOOKUP(Tipy!EO66,'Kategórie hráčov'!$A$2:$B$55,2,FALSE)=30,30,20),0))</f>
        <v>0</v>
      </c>
      <c r="FL72" s="126">
        <f>IF(ISBLANK($FN$3),"",IF(OR(Tipy!EP66=Výsledky!$FL$6,Tipy!EP66=Výsledky!$FL$7,Tipy!EP66=Výsledky!$FL$8,Tipy!EP66=Výsledky!$FL$9),IF(VLOOKUP(Tipy!EP66,'Kategórie hráčov'!$A$2:$B$55,2,FALSE)=30,30,20),0))</f>
        <v>0</v>
      </c>
      <c r="FM72" s="12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30" t="str">
        <f>IF(ISBLANK($FN$3),"",IF(ISBLANK(Tipy!EL66),"-",SUM(FI72:FM72)))</f>
        <v>-</v>
      </c>
      <c r="FO72" s="129"/>
      <c r="FP72" s="126">
        <f>IF(ISBLANK($FU$3),"",IF(ISBLANK(Tipy!ER66),0,IF(AND(Tipy!ER66=Výsledky!$FS$3,Tipy!ET66=Výsledky!$FU$3),60,0)))</f>
        <v>0</v>
      </c>
      <c r="FQ72" s="12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6">
        <f>IF(ISBLANK($FU$3),"",IF(OR(Tipy!EU66=Výsledky!$FP$6,Tipy!EU66=Výsledky!$FP$7,Tipy!EU66=Výsledky!$FP$8,Tipy!EU66=Výsledky!$FP$9),IF(VLOOKUP(Tipy!EU66,'Kategórie hráčov'!$A$2:$B$55,2,FALSE)=30,30,20),0))</f>
        <v>0</v>
      </c>
      <c r="FS72" s="126">
        <f>IF(ISBLANK($FU$3),"",IF(OR(Tipy!EV66=Výsledky!$FS$6,Tipy!EV66=Výsledky!$FS$7,Tipy!EV66=Výsledky!$FS$8,Tipy!EV66=Výsledky!$FS$9),IF(VLOOKUP(Tipy!EV66,'Kategórie hráčov'!$A$2:$B$55,2,FALSE)=30,30,20),0))</f>
        <v>0</v>
      </c>
      <c r="FT72" s="12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30" t="str">
        <f>IF(ISBLANK($FU$3),"",IF(ISBLANK(Tipy!ER66),"-",SUM(FP72:FT72)))</f>
        <v>-</v>
      </c>
      <c r="FV72" s="129"/>
      <c r="FW72" s="126">
        <f>IF(ISBLANK($GB$3),"",IF(ISBLANK(Tipy!EX66),0,IF(AND(Tipy!EX66=Výsledky!$FZ$3,Tipy!EZ66=Výsledky!$GB$3),60,0)))</f>
        <v>0</v>
      </c>
      <c r="FX72" s="12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6">
        <f>IF(ISBLANK($GB$3),"",IF(OR(Tipy!FA66=Výsledky!$FW$6,Tipy!FA66=Výsledky!$FW$7,Tipy!FA66=Výsledky!$FW$8,Tipy!FA66=Výsledky!$FW$9),IF(VLOOKUP(Tipy!FA66,'Kategórie hráčov'!$A$2:$B$55,2,FALSE)=30,30,20),0))</f>
        <v>0</v>
      </c>
      <c r="FZ72" s="126">
        <f>IF(ISBLANK($GB$3),"",IF(OR(Tipy!FB66=Výsledky!$FZ$6,Tipy!FB66=Výsledky!$FZ$7,Tipy!FB66=Výsledky!$FZ$8,Tipy!FB66=Výsledky!$FZ$9),IF(VLOOKUP(Tipy!FB66,'Kategórie hráčov'!$A$2:$B$55,2,FALSE)=30,30,20),0))</f>
        <v>0</v>
      </c>
      <c r="GA72" s="12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30" t="str">
        <f>IF(ISBLANK($GB$3),"",IF(ISBLANK(Tipy!EX66),"-",SUM(FW72:GA72)))</f>
        <v>-</v>
      </c>
      <c r="GC72" s="129"/>
      <c r="GD72" s="126">
        <f>IF(ISBLANK($GI$3),"",IF(ISBLANK(Tipy!FD66),0,IF(AND(Tipy!FD66=Výsledky!$GG$3,Tipy!FF66=Výsledky!$GI$3),60,0)))</f>
        <v>0</v>
      </c>
      <c r="GE72" s="12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6">
        <f>IF(ISBLANK($GI$3),"",IF(OR(Tipy!FG66=Výsledky!$GD$6,Tipy!FG66=Výsledky!$GD$7,Tipy!FG66=Výsledky!$GD$8,Tipy!FG66=Výsledky!$GD$9),IF(VLOOKUP(Tipy!FG66,'Kategórie hráčov'!$A$2:$B$55,2,FALSE)=30,30,20),0))</f>
        <v>0</v>
      </c>
      <c r="GG72" s="126">
        <f>IF(ISBLANK($GI$3),"",IF(OR(Tipy!FH66=Výsledky!$GG$6,Tipy!FH66=Výsledky!$GG$7,Tipy!FH66=Výsledky!$GG$8,Tipy!FH66=Výsledky!$GG$9),IF(VLOOKUP(Tipy!FH66,'Kategórie hráčov'!$A$2:$B$55,2,FALSE)=30,30,20),0))</f>
        <v>0</v>
      </c>
      <c r="GH72" s="12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30" t="str">
        <f>IF(ISBLANK($GI$3),"",IF(ISBLANK(Tipy!FD66),"-",SUM(GD72:GH72)))</f>
        <v>-</v>
      </c>
      <c r="GJ72" s="129"/>
      <c r="GK72" s="126">
        <f>IF(ISBLANK($GP$3),"",IF(ISBLANK(Tipy!FJ66),0,IF(AND(Tipy!FJ66=Výsledky!$GN$3,Tipy!FL66=Výsledky!$GP$3),60,0)))</f>
        <v>0</v>
      </c>
      <c r="GL72" s="12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6">
        <f>IF(ISBLANK($GP$3),"",IF(OR(Tipy!FM66=Výsledky!$GK$6,Tipy!FM66=Výsledky!$GK$7,Tipy!FM66=Výsledky!$GK$8,Tipy!FM66=Výsledky!$GK$9),IF(VLOOKUP(Tipy!FM66,'Kategórie hráčov'!$A$2:$B$55,2,FALSE)=30,30,20),0))</f>
        <v>0</v>
      </c>
      <c r="GN72" s="126">
        <f>IF(ISBLANK($GP$3),"",IF(OR(Tipy!FN66=Výsledky!$GN$6,Tipy!FN66=Výsledky!$GN$7,Tipy!FN66=Výsledky!$GN$8,Tipy!FN66=Výsledky!$GN$9),IF(VLOOKUP(Tipy!FN66,'Kategórie hráčov'!$A$2:$B$55,2,FALSE)=30,30,20),0))</f>
        <v>0</v>
      </c>
      <c r="GO72" s="127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30" t="str">
        <f>IF(ISBLANK($GP$3),"",IF(ISBLANK(Tipy!FJ66),"-",SUM(GK72:GO72)))</f>
        <v>-</v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6.8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>
        <f>IF(ISBLANK($FN$3),"",IF(ISBLANK(Tipy!EL67),0,IF(AND(Tipy!EL67=Výsledky!$FL$3,Tipy!EN67=Výsledky!$FN$3),60,0)))</f>
        <v>0</v>
      </c>
      <c r="FJ73" s="12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6">
        <f>IF(ISBLANK($FN$3),"",IF(OR(Tipy!EO67=Výsledky!$FI$6,Tipy!EO67=Výsledky!$FI$7,Tipy!EO67=Výsledky!$FI$8,Tipy!EO67=Výsledky!$FI$9),IF(VLOOKUP(Tipy!EO67,'Kategórie hráčov'!$A$2:$B$55,2,FALSE)=30,30,20),0))</f>
        <v>0</v>
      </c>
      <c r="FL73" s="126">
        <f>IF(ISBLANK($FN$3),"",IF(OR(Tipy!EP67=Výsledky!$FL$6,Tipy!EP67=Výsledky!$FL$7,Tipy!EP67=Výsledky!$FL$8,Tipy!EP67=Výsledky!$FL$9),IF(VLOOKUP(Tipy!EP67,'Kategórie hráčov'!$A$2:$B$55,2,FALSE)=30,30,20),0))</f>
        <v>0</v>
      </c>
      <c r="FM73" s="12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30" t="str">
        <f>IF(ISBLANK($FN$3),"",IF(ISBLANK(Tipy!EL67),"-",SUM(FI73:FM73)))</f>
        <v>-</v>
      </c>
      <c r="FO73" s="129"/>
      <c r="FP73" s="126">
        <f>IF(ISBLANK($FU$3),"",IF(ISBLANK(Tipy!ER67),0,IF(AND(Tipy!ER67=Výsledky!$FS$3,Tipy!ET67=Výsledky!$FU$3),60,0)))</f>
        <v>0</v>
      </c>
      <c r="FQ73" s="12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6">
        <f>IF(ISBLANK($FU$3),"",IF(OR(Tipy!EU67=Výsledky!$FP$6,Tipy!EU67=Výsledky!$FP$7,Tipy!EU67=Výsledky!$FP$8,Tipy!EU67=Výsledky!$FP$9),IF(VLOOKUP(Tipy!EU67,'Kategórie hráčov'!$A$2:$B$63,2,FALSE)=30,30,20),0))</f>
        <v>20</v>
      </c>
      <c r="FS73" s="126">
        <f>IF(ISBLANK($FU$3),"",IF(OR(Tipy!EV67=Výsledky!$FS$6,Tipy!EV67=Výsledky!$FS$7,Tipy!EV67=Výsledky!$FS$8,Tipy!EV67=Výsledky!$FS$9),IF(VLOOKUP(Tipy!EV67,'Kategórie hráčov'!$A$2:$B$55,2,FALSE)=30,30,20),0))</f>
        <v>0</v>
      </c>
      <c r="FT73" s="127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30">
        <f>IF(ISBLANK($FU$3),"",IF(ISBLANK(Tipy!ER67),"-",SUM(FP73:FT73)))</f>
        <v>30</v>
      </c>
      <c r="FV73" s="129"/>
      <c r="FW73" s="126">
        <f>IF(ISBLANK($GB$3),"",IF(ISBLANK(Tipy!EX67),0,IF(AND(Tipy!EX67=Výsledky!$FZ$3,Tipy!EZ67=Výsledky!$GB$3),60,0)))</f>
        <v>0</v>
      </c>
      <c r="FX73" s="12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6">
        <f>IF(ISBLANK($GB$3),"",IF(OR(Tipy!FA67=Výsledky!$FW$6,Tipy!FA67=Výsledky!$FW$7,Tipy!FA67=Výsledky!$FW$8,Tipy!FA67=Výsledky!$FW$9),IF(VLOOKUP(Tipy!FA67,'Kategórie hráčov'!$A$2:$B$55,2,FALSE)=30,30,20),0))</f>
        <v>0</v>
      </c>
      <c r="FZ73" s="126">
        <f>IF(ISBLANK($GB$3),"",IF(OR(Tipy!FB67=Výsledky!$FZ$6,Tipy!FB67=Výsledky!$FZ$7,Tipy!FB67=Výsledky!$FZ$8,Tipy!FB67=Výsledky!$FZ$9),IF(VLOOKUP(Tipy!FB67,'Kategórie hráčov'!$A$2:$B$55,2,FALSE)=30,30,20),0))</f>
        <v>0</v>
      </c>
      <c r="GA73" s="12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30">
        <f>IF(ISBLANK($GB$3),"",IF(ISBLANK(Tipy!EX67),"-",SUM(FW73:GA73)))</f>
        <v>20</v>
      </c>
      <c r="GC73" s="129"/>
      <c r="GD73" s="126">
        <f>IF(ISBLANK($GI$3),"",IF(ISBLANK(Tipy!FD67),0,IF(AND(Tipy!FD67=Výsledky!$GG$3,Tipy!FF67=Výsledky!$GI$3),60,0)))</f>
        <v>0</v>
      </c>
      <c r="GE73" s="12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6">
        <f>IF(ISBLANK($GI$3),"",IF(OR(Tipy!FG67=Výsledky!$GD$6,Tipy!FG67=Výsledky!$GD$7,Tipy!FG67=Výsledky!$GD$8,Tipy!FG67=Výsledky!$GD$9),IF(VLOOKUP(Tipy!FG67,'Kategórie hráčov'!$A$2:$B$55,2,FALSE)=30,30,20),0))</f>
        <v>0</v>
      </c>
      <c r="GG73" s="126">
        <f>IF(ISBLANK($GI$3),"",IF(OR(Tipy!FH67=Výsledky!$GG$6,Tipy!FH67=Výsledky!$GG$7,Tipy!FH67=Výsledky!$GG$8,Tipy!FH67=Výsledky!$GG$9),IF(VLOOKUP(Tipy!FH67,'Kategórie hráčov'!$A$2:$B$55,2,FALSE)=30,30,20),0))</f>
        <v>0</v>
      </c>
      <c r="GH73" s="12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30">
        <f>IF(ISBLANK($GI$3),"",IF(ISBLANK(Tipy!FD67),"-",SUM(GD73:GH73)))</f>
        <v>20</v>
      </c>
      <c r="GJ73" s="129"/>
      <c r="GK73" s="126">
        <f>IF(ISBLANK($GP$3),"",IF(ISBLANK(Tipy!FJ67),0,IF(AND(Tipy!FJ67=Výsledky!$GN$3,Tipy!FL67=Výsledky!$GP$3),60,0)))</f>
        <v>0</v>
      </c>
      <c r="GL73" s="12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6">
        <f>IF(ISBLANK($GP$3),"",IF(OR(Tipy!FM67=Výsledky!$GK$6,Tipy!FM67=Výsledky!$GK$7,Tipy!FM67=Výsledky!$GK$8,Tipy!FM67=Výsledky!$GK$9),IF(VLOOKUP(Tipy!FM67,'Kategórie hráčov'!$A$2:$B$55,2,FALSE)=30,30,20),0))</f>
        <v>0</v>
      </c>
      <c r="GN73" s="126">
        <f>IF(ISBLANK($GP$3),"",IF(OR(Tipy!FN67=Výsledky!$GN$6,Tipy!FN67=Výsledky!$GN$7,Tipy!FN67=Výsledky!$GN$8,Tipy!FN67=Výsledky!$GN$9),IF(VLOOKUP(Tipy!FN67,'Kategórie hráčov'!$A$2:$B$55,2,FALSE)=30,30,20),0))</f>
        <v>0</v>
      </c>
      <c r="GO73" s="12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30">
        <f>IF(ISBLANK($GP$3),"",IF(ISBLANK(Tipy!FJ67),"-",SUM(GK73:GO73)))</f>
        <v>0</v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6.8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>
        <f>IF(ISBLANK($FN$3),"",IF(ISBLANK(Tipy!EL68),0,IF(AND(Tipy!EL68=Výsledky!$FL$3,Tipy!EN68=Výsledky!$FN$3),60,0)))</f>
        <v>0</v>
      </c>
      <c r="FJ74" s="12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6">
        <f>IF(ISBLANK($FN$3),"",IF(OR(Tipy!EO68=Výsledky!$FI$6,Tipy!EO68=Výsledky!$FI$7,Tipy!EO68=Výsledky!$FI$8,Tipy!EO68=Výsledky!$FI$9),IF(VLOOKUP(Tipy!EO68,'Kategórie hráčov'!$A$2:$B$55,2,FALSE)=30,30,20),0))</f>
        <v>0</v>
      </c>
      <c r="FL74" s="126">
        <f>IF(ISBLANK($FN$3),"",IF(OR(Tipy!EP68=Výsledky!$FL$6,Tipy!EP68=Výsledky!$FL$7,Tipy!EP68=Výsledky!$FL$8,Tipy!EP68=Výsledky!$FL$9),IF(VLOOKUP(Tipy!EP68,'Kategórie hráčov'!$A$2:$B$55,2,FALSE)=30,30,20),0))</f>
        <v>0</v>
      </c>
      <c r="FM74" s="12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30" t="str">
        <f>IF(ISBLANK($FN$3),"",IF(ISBLANK(Tipy!EL68),"-",SUM(FI74:FM74)))</f>
        <v>-</v>
      </c>
      <c r="FO74" s="129"/>
      <c r="FP74" s="126">
        <f>IF(ISBLANK($FU$3),"",IF(ISBLANK(Tipy!ER68),0,IF(AND(Tipy!ER68=Výsledky!$FS$3,Tipy!ET68=Výsledky!$FU$3),60,0)))</f>
        <v>0</v>
      </c>
      <c r="FQ74" s="12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6">
        <f>IF(ISBLANK($FU$3),"",IF(OR(Tipy!EU68=Výsledky!$FP$6,Tipy!EU68=Výsledky!$FP$7,Tipy!EU68=Výsledky!$FP$8,Tipy!EU68=Výsledky!$FP$9),IF(VLOOKUP(Tipy!EU68,'Kategórie hráčov'!$A$2:$B$55,2,FALSE)=30,30,20),0))</f>
        <v>0</v>
      </c>
      <c r="FS74" s="126">
        <f>IF(ISBLANK($FU$3),"",IF(OR(Tipy!EV68=Výsledky!$FS$6,Tipy!EV68=Výsledky!$FS$7,Tipy!EV68=Výsledky!$FS$8,Tipy!EV68=Výsledky!$FS$9),IF(VLOOKUP(Tipy!EV68,'Kategórie hráčov'!$A$2:$B$55,2,FALSE)=30,30,20),0))</f>
        <v>0</v>
      </c>
      <c r="FT74" s="12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30" t="str">
        <f>IF(ISBLANK($FU$3),"",IF(ISBLANK(Tipy!ER68),"-",SUM(FP74:FT74)))</f>
        <v>-</v>
      </c>
      <c r="FV74" s="129"/>
      <c r="FW74" s="126">
        <f>IF(ISBLANK($GB$3),"",IF(ISBLANK(Tipy!EX68),0,IF(AND(Tipy!EX68=Výsledky!$FZ$3,Tipy!EZ68=Výsledky!$GB$3),60,0)))</f>
        <v>0</v>
      </c>
      <c r="FX74" s="12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6">
        <f>IF(ISBLANK($GB$3),"",IF(OR(Tipy!FA68=Výsledky!$FW$6,Tipy!FA68=Výsledky!$FW$7,Tipy!FA68=Výsledky!$FW$8,Tipy!FA68=Výsledky!$FW$9),IF(VLOOKUP(Tipy!FA68,'Kategórie hráčov'!$A$2:$B$55,2,FALSE)=30,30,20),0))</f>
        <v>0</v>
      </c>
      <c r="FZ74" s="126">
        <f>IF(ISBLANK($GB$3),"",IF(OR(Tipy!FB68=Výsledky!$FZ$6,Tipy!FB68=Výsledky!$FZ$7,Tipy!FB68=Výsledky!$FZ$8,Tipy!FB68=Výsledky!$FZ$9),IF(VLOOKUP(Tipy!FB68,'Kategórie hráčov'!$A$2:$B$55,2,FALSE)=30,30,20),0))</f>
        <v>0</v>
      </c>
      <c r="GA74" s="12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30" t="str">
        <f>IF(ISBLANK($GB$3),"",IF(ISBLANK(Tipy!EX68),"-",SUM(FW74:GA74)))</f>
        <v>-</v>
      </c>
      <c r="GC74" s="129"/>
      <c r="GD74" s="126">
        <f>IF(ISBLANK($GI$3),"",IF(ISBLANK(Tipy!FD68),0,IF(AND(Tipy!FD68=Výsledky!$GG$3,Tipy!FF68=Výsledky!$GI$3),60,0)))</f>
        <v>0</v>
      </c>
      <c r="GE74" s="12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6">
        <f>IF(ISBLANK($GI$3),"",IF(OR(Tipy!FG68=Výsledky!$GD$6,Tipy!FG68=Výsledky!$GD$7,Tipy!FG68=Výsledky!$GD$8,Tipy!FG68=Výsledky!$GD$9),IF(VLOOKUP(Tipy!FG68,'Kategórie hráčov'!$A$2:$B$55,2,FALSE)=30,30,20),0))</f>
        <v>0</v>
      </c>
      <c r="GG74" s="126">
        <f>IF(ISBLANK($GI$3),"",IF(OR(Tipy!FH68=Výsledky!$GG$6,Tipy!FH68=Výsledky!$GG$7,Tipy!FH68=Výsledky!$GG$8,Tipy!FH68=Výsledky!$GG$9),IF(VLOOKUP(Tipy!FH68,'Kategórie hráčov'!$A$2:$B$55,2,FALSE)=30,30,20),0))</f>
        <v>0</v>
      </c>
      <c r="GH74" s="12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30" t="str">
        <f>IF(ISBLANK($GI$3),"",IF(ISBLANK(Tipy!FD68),"-",SUM(GD74:GH74)))</f>
        <v>-</v>
      </c>
      <c r="GJ74" s="129"/>
      <c r="GK74" s="126">
        <f>IF(ISBLANK($GP$3),"",IF(ISBLANK(Tipy!FJ68),0,IF(AND(Tipy!FJ68=Výsledky!$GN$3,Tipy!FL68=Výsledky!$GP$3),60,0)))</f>
        <v>0</v>
      </c>
      <c r="GL74" s="12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6">
        <f>IF(ISBLANK($GP$3),"",IF(OR(Tipy!FM68=Výsledky!$GK$6,Tipy!FM68=Výsledky!$GK$7,Tipy!FM68=Výsledky!$GK$8,Tipy!FM68=Výsledky!$GK$9),IF(VLOOKUP(Tipy!FM68,'Kategórie hráčov'!$A$2:$B$55,2,FALSE)=30,30,20),0))</f>
        <v>0</v>
      </c>
      <c r="GN74" s="126">
        <f>IF(ISBLANK($GP$3),"",IF(OR(Tipy!FN68=Výsledky!$GN$6,Tipy!FN68=Výsledky!$GN$7,Tipy!FN68=Výsledky!$GN$8,Tipy!FN68=Výsledky!$GN$9),IF(VLOOKUP(Tipy!FN68,'Kategórie hráčov'!$A$2:$B$55,2,FALSE)=30,30,20),0))</f>
        <v>0</v>
      </c>
      <c r="GO74" s="127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30" t="str">
        <f>IF(ISBLANK($GP$3),"",IF(ISBLANK(Tipy!FJ68),"-",SUM(GK74:GO74)))</f>
        <v>-</v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6.8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>
        <f>IF(ISBLANK($FN$3),"",IF(ISBLANK(Tipy!EL69),0,IF(AND(Tipy!EL69=Výsledky!$FL$3,Tipy!EN69=Výsledky!$FN$3),60,0)))</f>
        <v>0</v>
      </c>
      <c r="FJ75" s="12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6">
        <f>IF(ISBLANK($FN$3),"",IF(OR(Tipy!EO69=Výsledky!$FI$6,Tipy!EO69=Výsledky!$FI$7,Tipy!EO69=Výsledky!$FI$8,Tipy!EO69=Výsledky!$FI$9),IF(VLOOKUP(Tipy!EO69,'Kategórie hráčov'!$A$2:$B$55,2,FALSE)=30,30,20),0))</f>
        <v>0</v>
      </c>
      <c r="FL75" s="126">
        <f>IF(ISBLANK($FN$3),"",IF(OR(Tipy!EP69=Výsledky!$FL$6,Tipy!EP69=Výsledky!$FL$7,Tipy!EP69=Výsledky!$FL$8,Tipy!EP69=Výsledky!$FL$9),IF(VLOOKUP(Tipy!EP69,'Kategórie hráčov'!$A$2:$B$55,2,FALSE)=30,30,20),0))</f>
        <v>0</v>
      </c>
      <c r="FM75" s="12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30" t="str">
        <f>IF(ISBLANK($FN$3),"",IF(ISBLANK(Tipy!EL69),"-",SUM(FI75:FM75)))</f>
        <v>-</v>
      </c>
      <c r="FO75" s="129"/>
      <c r="FP75" s="126">
        <f>IF(ISBLANK($FU$3),"",IF(ISBLANK(Tipy!ER69),0,IF(AND(Tipy!ER69=Výsledky!$FS$3,Tipy!ET69=Výsledky!$FU$3),60,0)))</f>
        <v>0</v>
      </c>
      <c r="FQ75" s="12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6">
        <f>IF(ISBLANK($FU$3),"",IF(OR(Tipy!EU69=Výsledky!$FP$6,Tipy!EU69=Výsledky!$FP$7,Tipy!EU69=Výsledky!$FP$8,Tipy!EU69=Výsledky!$FP$9),IF(VLOOKUP(Tipy!EU69,'Kategórie hráčov'!$A$2:$B$55,2,FALSE)=30,30,20),0))</f>
        <v>0</v>
      </c>
      <c r="FS75" s="126">
        <f>IF(ISBLANK($FU$3),"",IF(OR(Tipy!EV69=Výsledky!$FS$6,Tipy!EV69=Výsledky!$FS$7,Tipy!EV69=Výsledky!$FS$8,Tipy!EV69=Výsledky!$FS$9),IF(VLOOKUP(Tipy!EV69,'Kategórie hráčov'!$A$2:$B$55,2,FALSE)=30,30,20),0))</f>
        <v>0</v>
      </c>
      <c r="FT75" s="12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30" t="str">
        <f>IF(ISBLANK($FU$3),"",IF(ISBLANK(Tipy!ER69),"-",SUM(FP75:FT75)))</f>
        <v>-</v>
      </c>
      <c r="FV75" s="129"/>
      <c r="FW75" s="126">
        <f>IF(ISBLANK($GB$3),"",IF(ISBLANK(Tipy!EX69),0,IF(AND(Tipy!EX69=Výsledky!$FZ$3,Tipy!EZ69=Výsledky!$GB$3),60,0)))</f>
        <v>0</v>
      </c>
      <c r="FX75" s="12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6">
        <f>IF(ISBLANK($GB$3),"",IF(OR(Tipy!FA69=Výsledky!$FW$6,Tipy!FA69=Výsledky!$FW$7,Tipy!FA69=Výsledky!$FW$8,Tipy!FA69=Výsledky!$FW$9),IF(VLOOKUP(Tipy!FA69,'Kategórie hráčov'!$A$2:$B$55,2,FALSE)=30,30,20),0))</f>
        <v>0</v>
      </c>
      <c r="FZ75" s="126">
        <f>IF(ISBLANK($GB$3),"",IF(OR(Tipy!FB69=Výsledky!$FZ$6,Tipy!FB69=Výsledky!$FZ$7,Tipy!FB69=Výsledky!$FZ$8,Tipy!FB69=Výsledky!$FZ$9),IF(VLOOKUP(Tipy!FB69,'Kategórie hráčov'!$A$2:$B$55,2,FALSE)=30,30,20),0))</f>
        <v>0</v>
      </c>
      <c r="GA75" s="12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30" t="str">
        <f>IF(ISBLANK($GB$3),"",IF(ISBLANK(Tipy!EX69),"-",SUM(FW75:GA75)))</f>
        <v>-</v>
      </c>
      <c r="GC75" s="129"/>
      <c r="GD75" s="126">
        <f>IF(ISBLANK($GI$3),"",IF(ISBLANK(Tipy!FD69),0,IF(AND(Tipy!FD69=Výsledky!$GG$3,Tipy!FF69=Výsledky!$GI$3),60,0)))</f>
        <v>0</v>
      </c>
      <c r="GE75" s="12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6">
        <f>IF(ISBLANK($GI$3),"",IF(OR(Tipy!FG69=Výsledky!$GD$6,Tipy!FG69=Výsledky!$GD$7,Tipy!FG69=Výsledky!$GD$8,Tipy!FG69=Výsledky!$GD$9),IF(VLOOKUP(Tipy!FG69,'Kategórie hráčov'!$A$2:$B$55,2,FALSE)=30,30,20),0))</f>
        <v>0</v>
      </c>
      <c r="GG75" s="126">
        <f>IF(ISBLANK($GI$3),"",IF(OR(Tipy!FH69=Výsledky!$GG$6,Tipy!FH69=Výsledky!$GG$7,Tipy!FH69=Výsledky!$GG$8,Tipy!FH69=Výsledky!$GG$9),IF(VLOOKUP(Tipy!FH69,'Kategórie hráčov'!$A$2:$B$55,2,FALSE)=30,30,20),0))</f>
        <v>0</v>
      </c>
      <c r="GH75" s="12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30" t="str">
        <f>IF(ISBLANK($GI$3),"",IF(ISBLANK(Tipy!FD69),"-",SUM(GD75:GH75)))</f>
        <v>-</v>
      </c>
      <c r="GJ75" s="129"/>
      <c r="GK75" s="126">
        <f>IF(ISBLANK($GP$3),"",IF(ISBLANK(Tipy!FJ69),0,IF(AND(Tipy!FJ69=Výsledky!$GN$3,Tipy!FL69=Výsledky!$GP$3),60,0)))</f>
        <v>0</v>
      </c>
      <c r="GL75" s="12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6">
        <f>IF(ISBLANK($GP$3),"",IF(OR(Tipy!FM69=Výsledky!$GK$6,Tipy!FM69=Výsledky!$GK$7,Tipy!FM69=Výsledky!$GK$8,Tipy!FM69=Výsledky!$GK$9),IF(VLOOKUP(Tipy!FM69,'Kategórie hráčov'!$A$2:$B$55,2,FALSE)=30,30,20),0))</f>
        <v>0</v>
      </c>
      <c r="GN75" s="126">
        <f>IF(ISBLANK($GP$3),"",IF(OR(Tipy!FN69=Výsledky!$GN$6,Tipy!FN69=Výsledky!$GN$7,Tipy!FN69=Výsledky!$GN$8,Tipy!FN69=Výsledky!$GN$9),IF(VLOOKUP(Tipy!FN69,'Kategórie hráčov'!$A$2:$B$55,2,FALSE)=30,30,20),0))</f>
        <v>0</v>
      </c>
      <c r="GO75" s="12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30" t="str">
        <f>IF(ISBLANK($GP$3),"",IF(ISBLANK(Tipy!FJ69),"-",SUM(GK75:GO75)))</f>
        <v>-</v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6.8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>
        <f>IF(ISBLANK($FN$3),"",IF(ISBLANK(Tipy!EL70),0,IF(AND(Tipy!EL70=Výsledky!$FL$3,Tipy!EN70=Výsledky!$FN$3),60,0)))</f>
        <v>0</v>
      </c>
      <c r="FJ76" s="12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6">
        <f>IF(ISBLANK($FN$3),"",IF(OR(Tipy!EO70=Výsledky!$FI$6,Tipy!EO70=Výsledky!$FI$7,Tipy!EO70=Výsledky!$FI$8,Tipy!EO70=Výsledky!$FI$9),IF(VLOOKUP(Tipy!EO70,'Kategórie hráčov'!$A$2:$B$55,2,FALSE)=30,30,20),0))</f>
        <v>0</v>
      </c>
      <c r="FL76" s="126">
        <f>IF(ISBLANK($FN$3),"",IF(OR(Tipy!EP70=Výsledky!$FL$6,Tipy!EP70=Výsledky!$FL$7,Tipy!EP70=Výsledky!$FL$8,Tipy!EP70=Výsledky!$FL$9),IF(VLOOKUP(Tipy!EP70,'Kategórie hráčov'!$A$2:$B$55,2,FALSE)=30,30,20),0))</f>
        <v>0</v>
      </c>
      <c r="FM76" s="12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30" t="str">
        <f>IF(ISBLANK($FN$3),"",IF(ISBLANK(Tipy!EL70),"-",SUM(FI76:FM76)))</f>
        <v>-</v>
      </c>
      <c r="FO76" s="129"/>
      <c r="FP76" s="126">
        <f>IF(ISBLANK($FU$3),"",IF(ISBLANK(Tipy!ER70),0,IF(AND(Tipy!ER70=Výsledky!$FS$3,Tipy!ET70=Výsledky!$FU$3),60,0)))</f>
        <v>0</v>
      </c>
      <c r="FQ76" s="12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6">
        <f>IF(ISBLANK($FU$3),"",IF(OR(Tipy!EU70=Výsledky!$FP$6,Tipy!EU70=Výsledky!$FP$7,Tipy!EU70=Výsledky!$FP$8,Tipy!EU70=Výsledky!$FP$9),IF(VLOOKUP(Tipy!EU70,'Kategórie hráčov'!$A$2:$B$55,2,FALSE)=30,30,20),0))</f>
        <v>0</v>
      </c>
      <c r="FS76" s="126">
        <f>IF(ISBLANK($FU$3),"",IF(OR(Tipy!EV70=Výsledky!$FS$6,Tipy!EV70=Výsledky!$FS$7,Tipy!EV70=Výsledky!$FS$8,Tipy!EV70=Výsledky!$FS$9),IF(VLOOKUP(Tipy!EV70,'Kategórie hráčov'!$A$2:$B$55,2,FALSE)=30,30,20),0))</f>
        <v>0</v>
      </c>
      <c r="FT76" s="127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30" t="str">
        <f>IF(ISBLANK($FU$3),"",IF(ISBLANK(Tipy!ER70),"-",SUM(FP76:FT76)))</f>
        <v>-</v>
      </c>
      <c r="FV76" s="129"/>
      <c r="FW76" s="126">
        <f>IF(ISBLANK($GB$3),"",IF(ISBLANK(Tipy!EX70),0,IF(AND(Tipy!EX70=Výsledky!$FZ$3,Tipy!EZ70=Výsledky!$GB$3),60,0)))</f>
        <v>0</v>
      </c>
      <c r="FX76" s="12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6">
        <f>IF(ISBLANK($GB$3),"",IF(OR(Tipy!FA70=Výsledky!$FW$6,Tipy!FA70=Výsledky!$FW$7,Tipy!FA70=Výsledky!$FW$8,Tipy!FA70=Výsledky!$FW$9),IF(VLOOKUP(Tipy!FA70,'Kategórie hráčov'!$A$2:$B$55,2,FALSE)=30,30,20),0))</f>
        <v>0</v>
      </c>
      <c r="FZ76" s="126">
        <f>IF(ISBLANK($GB$3),"",IF(OR(Tipy!FB70=Výsledky!$FZ$6,Tipy!FB70=Výsledky!$FZ$7,Tipy!FB70=Výsledky!$FZ$8,Tipy!FB70=Výsledky!$FZ$9),IF(VLOOKUP(Tipy!FB70,'Kategórie hráčov'!$A$2:$B$55,2,FALSE)=30,30,20),0))</f>
        <v>0</v>
      </c>
      <c r="GA76" s="127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30" t="str">
        <f>IF(ISBLANK($GB$3),"",IF(ISBLANK(Tipy!EX70),"-",SUM(FW76:GA76)))</f>
        <v>-</v>
      </c>
      <c r="GC76" s="129"/>
      <c r="GD76" s="126">
        <f>IF(ISBLANK($GI$3),"",IF(ISBLANK(Tipy!FD70),0,IF(AND(Tipy!FD70=Výsledky!$GG$3,Tipy!FF70=Výsledky!$GI$3),60,0)))</f>
        <v>0</v>
      </c>
      <c r="GE76" s="12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6">
        <f>IF(ISBLANK($GI$3),"",IF(OR(Tipy!FG70=Výsledky!$GD$6,Tipy!FG70=Výsledky!$GD$7,Tipy!FG70=Výsledky!$GD$8,Tipy!FG70=Výsledky!$GD$9),IF(VLOOKUP(Tipy!FG70,'Kategórie hráčov'!$A$2:$B$55,2,FALSE)=30,30,20),0))</f>
        <v>0</v>
      </c>
      <c r="GG76" s="126">
        <f>IF(ISBLANK($GI$3),"",IF(OR(Tipy!FH70=Výsledky!$GG$6,Tipy!FH70=Výsledky!$GG$7,Tipy!FH70=Výsledky!$GG$8,Tipy!FH70=Výsledky!$GG$9),IF(VLOOKUP(Tipy!FH70,'Kategórie hráčov'!$A$2:$B$55,2,FALSE)=30,30,20),0))</f>
        <v>0</v>
      </c>
      <c r="GH76" s="12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30" t="str">
        <f>IF(ISBLANK($GI$3),"",IF(ISBLANK(Tipy!FD70),"-",SUM(GD76:GH76)))</f>
        <v>-</v>
      </c>
      <c r="GJ76" s="129"/>
      <c r="GK76" s="126">
        <f>IF(ISBLANK($GP$3),"",IF(ISBLANK(Tipy!FJ70),0,IF(AND(Tipy!FJ70=Výsledky!$GN$3,Tipy!FL70=Výsledky!$GP$3),60,0)))</f>
        <v>0</v>
      </c>
      <c r="GL76" s="12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6">
        <f>IF(ISBLANK($GP$3),"",IF(OR(Tipy!FM70=Výsledky!$GK$6,Tipy!FM70=Výsledky!$GK$7,Tipy!FM70=Výsledky!$GK$8,Tipy!FM70=Výsledky!$GK$9),IF(VLOOKUP(Tipy!FM70,'Kategórie hráčov'!$A$2:$B$55,2,FALSE)=30,30,20),0))</f>
        <v>0</v>
      </c>
      <c r="GN76" s="126">
        <f>IF(ISBLANK($GP$3),"",IF(OR(Tipy!FN70=Výsledky!$GN$6,Tipy!FN70=Výsledky!$GN$7,Tipy!FN70=Výsledky!$GN$8,Tipy!FN70=Výsledky!$GN$9),IF(VLOOKUP(Tipy!FN70,'Kategórie hráčov'!$A$2:$B$55,2,FALSE)=30,30,20),0))</f>
        <v>0</v>
      </c>
      <c r="GO76" s="12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30" t="str">
        <f>IF(ISBLANK($GP$3),"",IF(ISBLANK(Tipy!FJ70),"-",SUM(GK76:GO76)))</f>
        <v>-</v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6.8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>
        <f>IF(ISBLANK($FN$3),"",IF(ISBLANK(Tipy!EL71),0,IF(AND(Tipy!EL71=Výsledky!$FL$3,Tipy!EN71=Výsledky!$FN$3),60,0)))</f>
        <v>0</v>
      </c>
      <c r="FJ77" s="12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6">
        <f>IF(ISBLANK($FN$3),"",IF(OR(Tipy!EO71=Výsledky!$FI$6,Tipy!EO71=Výsledky!$FI$7,Tipy!EO71=Výsledky!$FI$8,Tipy!EO71=Výsledky!$FI$9),IF(VLOOKUP(Tipy!EO71,'Kategórie hráčov'!$A$2:$B$55,2,FALSE)=30,30,20),0))</f>
        <v>20</v>
      </c>
      <c r="FL77" s="126">
        <f>IF(ISBLANK($FN$3),"",IF(OR(Tipy!EP71=Výsledky!$FL$6,Tipy!EP71=Výsledky!$FL$7,Tipy!EP71=Výsledky!$FL$8,Tipy!EP71=Výsledky!$FL$9),IF(VLOOKUP(Tipy!EP71,'Kategórie hráčov'!$A$2:$B$55,2,FALSE)=30,30,20),0))</f>
        <v>0</v>
      </c>
      <c r="FM77" s="127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30">
        <f>IF(ISBLANK($FN$3),"",IF(ISBLANK(Tipy!EL71),"-",SUM(FI77:FM77)))</f>
        <v>50</v>
      </c>
      <c r="FO77" s="129"/>
      <c r="FP77" s="126">
        <f>IF(ISBLANK($FU$3),"",IF(ISBLANK(Tipy!ER71),0,IF(AND(Tipy!ER71=Výsledky!$FS$3,Tipy!ET71=Výsledky!$FU$3),60,0)))</f>
        <v>0</v>
      </c>
      <c r="FQ77" s="12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6">
        <f>IF(ISBLANK($FU$3),"",IF(OR(Tipy!EU71=Výsledky!$FP$6,Tipy!EU71=Výsledky!$FP$7,Tipy!EU71=Výsledky!$FP$8,Tipy!EU71=Výsledky!$FP$9),IF(VLOOKUP(Tipy!EU71,'Kategórie hráčov'!$A$2:$B$55,2,FALSE)=30,30,20),0))</f>
        <v>0</v>
      </c>
      <c r="FS77" s="126">
        <f>IF(ISBLANK($FU$3),"",IF(OR(Tipy!EV71=Výsledky!$FS$6,Tipy!EV71=Výsledky!$FS$7,Tipy!EV71=Výsledky!$FS$8,Tipy!EV71=Výsledky!$FS$9),IF(VLOOKUP(Tipy!EV71,'Kategórie hráčov'!$A$2:$B$55,2,FALSE)=30,30,20),0))</f>
        <v>0</v>
      </c>
      <c r="FT77" s="12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30">
        <f>IF(ISBLANK($FU$3),"",IF(ISBLANK(Tipy!ER71),"-",SUM(FP77:FT77)))</f>
        <v>0</v>
      </c>
      <c r="FV77" s="129"/>
      <c r="FW77" s="126">
        <f>IF(ISBLANK($GB$3),"",IF(ISBLANK(Tipy!EX71),0,IF(AND(Tipy!EX71=Výsledky!$FZ$3,Tipy!EZ71=Výsledky!$GB$3),60,0)))</f>
        <v>60</v>
      </c>
      <c r="FX77" s="12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6">
        <f>IF(ISBLANK($GB$3),"",IF(OR(Tipy!FA71=Výsledky!$FW$6,Tipy!FA71=Výsledky!$FW$7,Tipy!FA71=Výsledky!$FW$8,Tipy!FA71=Výsledky!$FW$9),IF(VLOOKUP(Tipy!FA71,'Kategórie hráčov'!$A$2:$B$55,2,FALSE)=30,30,20),0))</f>
        <v>0</v>
      </c>
      <c r="FZ77" s="126">
        <f>IF(ISBLANK($GB$3),"",IF(OR(Tipy!FB71=Výsledky!$FZ$6,Tipy!FB71=Výsledky!$FZ$7,Tipy!FB71=Výsledky!$FZ$8,Tipy!FB71=Výsledky!$FZ$9),IF(VLOOKUP(Tipy!FB71,'Kategórie hráčov'!$A$2:$B$55,2,FALSE)=30,30,20),0))</f>
        <v>0</v>
      </c>
      <c r="GA77" s="127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30">
        <f>IF(ISBLANK($GB$3),"",IF(ISBLANK(Tipy!EX71),"-",SUM(FW77:GA77)))</f>
        <v>60</v>
      </c>
      <c r="GC77" s="129"/>
      <c r="GD77" s="126">
        <f>IF(ISBLANK($GI$3),"",IF(ISBLANK(Tipy!FD71),0,IF(AND(Tipy!FD71=Výsledky!$GG$3,Tipy!FF71=Výsledky!$GI$3),60,0)))</f>
        <v>0</v>
      </c>
      <c r="GE77" s="12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6">
        <f>IF(ISBLANK($GI$3),"",IF(OR(Tipy!FG71=Výsledky!$GD$6,Tipy!FG71=Výsledky!$GD$7,Tipy!FG71=Výsledky!$GD$8,Tipy!FG71=Výsledky!$GD$9),IF(VLOOKUP(Tipy!FG71,'Kategórie hráčov'!$A$2:$B$55,2,FALSE)=30,30,20),0))</f>
        <v>0</v>
      </c>
      <c r="GG77" s="126">
        <f>IF(ISBLANK($GI$3),"",IF(OR(Tipy!FH71=Výsledky!$GG$6,Tipy!FH71=Výsledky!$GG$7,Tipy!FH71=Výsledky!$GG$8,Tipy!FH71=Výsledky!$GG$9),IF(VLOOKUP(Tipy!FH71,'Kategórie hráčov'!$A$2:$B$55,2,FALSE)=30,30,20),0))</f>
        <v>0</v>
      </c>
      <c r="GH77" s="12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30">
        <f>IF(ISBLANK($GI$3),"",IF(ISBLANK(Tipy!FD71),"-",SUM(GD77:GH77)))</f>
        <v>20</v>
      </c>
      <c r="GJ77" s="129"/>
      <c r="GK77" s="126">
        <f>IF(ISBLANK($GP$3),"",IF(ISBLANK(Tipy!FJ71),0,IF(AND(Tipy!FJ71=Výsledky!$GN$3,Tipy!FL71=Výsledky!$GP$3),60,0)))</f>
        <v>0</v>
      </c>
      <c r="GL77" s="12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6">
        <f>IF(ISBLANK($GP$3),"",IF(OR(Tipy!FM71=Výsledky!$GK$6,Tipy!FM71=Výsledky!$GK$7,Tipy!FM71=Výsledky!$GK$8,Tipy!FM71=Výsledky!$GK$9),IF(VLOOKUP(Tipy!FM71,'Kategórie hráčov'!$A$2:$B$55,2,FALSE)=30,30,20),0))</f>
        <v>0</v>
      </c>
      <c r="GN77" s="126">
        <f>IF(ISBLANK($GP$3),"",IF(OR(Tipy!FN71=Výsledky!$GN$6,Tipy!FN71=Výsledky!$GN$7,Tipy!FN71=Výsledky!$GN$8,Tipy!FN71=Výsledky!$GN$9),IF(VLOOKUP(Tipy!FN71,'Kategórie hráčov'!$A$2:$B$55,2,FALSE)=30,30,20),0))</f>
        <v>0</v>
      </c>
      <c r="GO77" s="12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30">
        <f>IF(ISBLANK($GP$3),"",IF(ISBLANK(Tipy!FJ71),"-",SUM(GK77:GO77)))</f>
        <v>0</v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6.8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>
        <f>IF(ISBLANK($FN$3),"",IF(ISBLANK(Tipy!EL72),0,IF(AND(Tipy!EL72=Výsledky!$FL$3,Tipy!EN72=Výsledky!$FN$3),60,0)))</f>
        <v>0</v>
      </c>
      <c r="FJ78" s="12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6">
        <f>IF(ISBLANK($FN$3),"",IF(OR(Tipy!EO72=Výsledky!$FI$6,Tipy!EO72=Výsledky!$FI$7,Tipy!EO72=Výsledky!$FI$8,Tipy!EO72=Výsledky!$FI$9),IF(VLOOKUP(Tipy!EO72,'Kategórie hráčov'!$A$2:$B$55,2,FALSE)=30,30,20),0))</f>
        <v>0</v>
      </c>
      <c r="FL78" s="126">
        <f>IF(ISBLANK($FN$3),"",IF(OR(Tipy!EP72=Výsledky!$FL$6,Tipy!EP72=Výsledky!$FL$7,Tipy!EP72=Výsledky!$FL$8,Tipy!EP72=Výsledky!$FL$9),IF(VLOOKUP(Tipy!EP72,'Kategórie hráčov'!$A$2:$B$55,2,FALSE)=30,30,20),0))</f>
        <v>30</v>
      </c>
      <c r="FM78" s="127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30">
        <f>IF(ISBLANK($FN$3),"",IF(ISBLANK(Tipy!EL72),"-",SUM(FI78:FM78)))</f>
        <v>60</v>
      </c>
      <c r="FO78" s="129"/>
      <c r="FP78" s="126">
        <f>IF(ISBLANK($FU$3),"",IF(ISBLANK(Tipy!ER72),0,IF(AND(Tipy!ER72=Výsledky!$FS$3,Tipy!ET72=Výsledky!$FU$3),60,0)))</f>
        <v>0</v>
      </c>
      <c r="FQ78" s="12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6">
        <f>IF(ISBLANK($FU$3),"",IF(OR(Tipy!EU72=Výsledky!$FP$6,Tipy!EU72=Výsledky!$FP$7,Tipy!EU72=Výsledky!$FP$8,Tipy!EU72=Výsledky!$FP$9),IF(VLOOKUP(Tipy!EU72,'Kategórie hráčov'!$A$2:$B$55,2,FALSE)=30,30,20),0))</f>
        <v>20</v>
      </c>
      <c r="FS78" s="126">
        <f>IF(ISBLANK($FU$3),"",IF(OR(Tipy!EV72=Výsledky!$FS$6,Tipy!EV72=Výsledky!$FS$7,Tipy!EV72=Výsledky!$FS$8,Tipy!EV72=Výsledky!$FS$9),IF(VLOOKUP(Tipy!EV72,'Kategórie hráčov'!$A$2:$B$55,2,FALSE)=30,30,20),0))</f>
        <v>0</v>
      </c>
      <c r="FT78" s="127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30">
        <f>IF(ISBLANK($FU$3),"",IF(ISBLANK(Tipy!ER72),"-",SUM(FP78:FT78)))</f>
        <v>20</v>
      </c>
      <c r="FV78" s="129"/>
      <c r="FW78" s="126">
        <f>IF(ISBLANK($GB$3),"",IF(ISBLANK(Tipy!EX72),0,IF(AND(Tipy!EX72=Výsledky!$FZ$3,Tipy!EZ72=Výsledky!$GB$3),60,0)))</f>
        <v>0</v>
      </c>
      <c r="FX78" s="12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6">
        <f>IF(ISBLANK($GB$3),"",IF(OR(Tipy!FA72=Výsledky!$FW$6,Tipy!FA72=Výsledky!$FW$7,Tipy!FA72=Výsledky!$FW$8,Tipy!FA72=Výsledky!$FW$9),IF(VLOOKUP(Tipy!FA72,'Kategórie hráčov'!$A$2:$B$55,2,FALSE)=30,30,20),0))</f>
        <v>20</v>
      </c>
      <c r="FZ78" s="126">
        <f>IF(ISBLANK($GB$3),"",IF(OR(Tipy!FB72=Výsledky!$FZ$6,Tipy!FB72=Výsledky!$FZ$7,Tipy!FB72=Výsledky!$FZ$8,Tipy!FB72=Výsledky!$FZ$9),IF(VLOOKUP(Tipy!FB72,'Kategórie hráčov'!$A$2:$B$55,2,FALSE)=30,30,20),0))</f>
        <v>30</v>
      </c>
      <c r="GA78" s="12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30">
        <f>IF(ISBLANK($GB$3),"",IF(ISBLANK(Tipy!EX72),"-",SUM(FW78:GA78)))</f>
        <v>80</v>
      </c>
      <c r="GC78" s="129"/>
      <c r="GD78" s="126">
        <f>IF(ISBLANK($GI$3),"",IF(ISBLANK(Tipy!FD72),0,IF(AND(Tipy!FD72=Výsledky!$GG$3,Tipy!FF72=Výsledky!$GI$3),60,0)))</f>
        <v>0</v>
      </c>
      <c r="GE78" s="12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6">
        <f>IF(ISBLANK($GI$3),"",IF(OR(Tipy!FG72=Výsledky!$GD$6,Tipy!FG72=Výsledky!$GD$7,Tipy!FG72=Výsledky!$GD$8,Tipy!FG72=Výsledky!$GD$9),IF(VLOOKUP(Tipy!FG72,'Kategórie hráčov'!$A$2:$B$55,2,FALSE)=30,30,20),0))</f>
        <v>0</v>
      </c>
      <c r="GG78" s="126">
        <f>IF(ISBLANK($GI$3),"",IF(OR(Tipy!FH72=Výsledky!$GG$6,Tipy!FH72=Výsledky!$GG$7,Tipy!FH72=Výsledky!$GG$8,Tipy!FH72=Výsledky!$GG$9),IF(VLOOKUP(Tipy!FH72,'Kategórie hráčov'!$A$2:$B$55,2,FALSE)=30,30,20),0))</f>
        <v>0</v>
      </c>
      <c r="GH78" s="12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30">
        <f>IF(ISBLANK($GI$3),"",IF(ISBLANK(Tipy!FD72),"-",SUM(GD78:GH78)))</f>
        <v>20</v>
      </c>
      <c r="GJ78" s="129"/>
      <c r="GK78" s="126">
        <f>IF(ISBLANK($GP$3),"",IF(ISBLANK(Tipy!FJ72),0,IF(AND(Tipy!FJ72=Výsledky!$GN$3,Tipy!FL72=Výsledky!$GP$3),60,0)))</f>
        <v>0</v>
      </c>
      <c r="GL78" s="12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6">
        <f>IF(ISBLANK($GP$3),"",IF(OR(Tipy!FM72=Výsledky!$GK$6,Tipy!FM72=Výsledky!$GK$7,Tipy!FM72=Výsledky!$GK$8,Tipy!FM72=Výsledky!$GK$9),IF(VLOOKUP(Tipy!FM72,'Kategórie hráčov'!$A$2:$B$55,2,FALSE)=30,30,20),0))</f>
        <v>0</v>
      </c>
      <c r="GN78" s="126">
        <f>IF(ISBLANK($GP$3),"",IF(OR(Tipy!FN72=Výsledky!$GN$6,Tipy!FN72=Výsledky!$GN$7,Tipy!FN72=Výsledky!$GN$8,Tipy!FN72=Výsledky!$GN$9),IF(VLOOKUP(Tipy!FN72,'Kategórie hráčov'!$A$2:$B$55,2,FALSE)=30,30,20),0))</f>
        <v>0</v>
      </c>
      <c r="GO78" s="12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30">
        <f>IF(ISBLANK($GP$3),"",IF(ISBLANK(Tipy!FJ72),"-",SUM(GK78:GO78)))</f>
        <v>0</v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6.8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>
        <f>IF(ISBLANK($FN$3),"",IF(ISBLANK(Tipy!EL73),0,IF(AND(Tipy!EL73=Výsledky!$FL$3,Tipy!EN73=Výsledky!$FN$3),60,0)))</f>
        <v>0</v>
      </c>
      <c r="FJ79" s="12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6">
        <f>IF(ISBLANK($FN$3),"",IF(OR(Tipy!EO73=Výsledky!$FI$6,Tipy!EO73=Výsledky!$FI$7,Tipy!EO73=Výsledky!$FI$8,Tipy!EO73=Výsledky!$FI$9),IF(VLOOKUP(Tipy!EO73,'Kategórie hráčov'!$A$2:$B$55,2,FALSE)=30,30,20),0))</f>
        <v>0</v>
      </c>
      <c r="FL79" s="126">
        <f>IF(ISBLANK($FN$3),"",IF(OR(Tipy!EP73=Výsledky!$FL$6,Tipy!EP73=Výsledky!$FL$7,Tipy!EP73=Výsledky!$FL$8,Tipy!EP73=Výsledky!$FL$9),IF(VLOOKUP(Tipy!EP73,'Kategórie hráčov'!$A$2:$B$55,2,FALSE)=30,30,20),0))</f>
        <v>0</v>
      </c>
      <c r="FM79" s="12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30" t="str">
        <f>IF(ISBLANK($FN$3),"",IF(ISBLANK(Tipy!EL73),"-",SUM(FI79:FM79)))</f>
        <v>-</v>
      </c>
      <c r="FO79" s="129"/>
      <c r="FP79" s="126">
        <f>IF(ISBLANK($FU$3),"",IF(ISBLANK(Tipy!ER73),0,IF(AND(Tipy!ER73=Výsledky!$FS$3,Tipy!ET73=Výsledky!$FU$3),60,0)))</f>
        <v>0</v>
      </c>
      <c r="FQ79" s="12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6">
        <f>IF(ISBLANK($FU$3),"",IF(OR(Tipy!EU73=Výsledky!$FP$6,Tipy!EU73=Výsledky!$FP$7,Tipy!EU73=Výsledky!$FP$8,Tipy!EU73=Výsledky!$FP$9),IF(VLOOKUP(Tipy!EU73,'Kategórie hráčov'!$A$2:$B$55,2,FALSE)=30,30,20),0))</f>
        <v>0</v>
      </c>
      <c r="FS79" s="126">
        <f>IF(ISBLANK($FU$3),"",IF(OR(Tipy!EV73=Výsledky!$FS$6,Tipy!EV73=Výsledky!$FS$7,Tipy!EV73=Výsledky!$FS$8,Tipy!EV73=Výsledky!$FS$9),IF(VLOOKUP(Tipy!EV73,'Kategórie hráčov'!$A$2:$B$55,2,FALSE)=30,30,20),0))</f>
        <v>0</v>
      </c>
      <c r="FT79" s="12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30" t="str">
        <f>IF(ISBLANK($FU$3),"",IF(ISBLANK(Tipy!ER73),"-",SUM(FP79:FT79)))</f>
        <v>-</v>
      </c>
      <c r="FV79" s="129"/>
      <c r="FW79" s="126">
        <f>IF(ISBLANK($GB$3),"",IF(ISBLANK(Tipy!EX73),0,IF(AND(Tipy!EX73=Výsledky!$FZ$3,Tipy!EZ73=Výsledky!$GB$3),60,0)))</f>
        <v>0</v>
      </c>
      <c r="FX79" s="12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6">
        <f>IF(ISBLANK($GB$3),"",IF(OR(Tipy!FA73=Výsledky!$FW$6,Tipy!FA73=Výsledky!$FW$7,Tipy!FA73=Výsledky!$FW$8,Tipy!FA73=Výsledky!$FW$9),IF(VLOOKUP(Tipy!FA73,'Kategórie hráčov'!$A$2:$B$55,2,FALSE)=30,30,20),0))</f>
        <v>0</v>
      </c>
      <c r="FZ79" s="126">
        <f>IF(ISBLANK($GB$3),"",IF(OR(Tipy!FB73=Výsledky!$FZ$6,Tipy!FB73=Výsledky!$FZ$7,Tipy!FB73=Výsledky!$FZ$8,Tipy!FB73=Výsledky!$FZ$9),IF(VLOOKUP(Tipy!FB73,'Kategórie hráčov'!$A$2:$B$55,2,FALSE)=30,30,20),0))</f>
        <v>0</v>
      </c>
      <c r="GA79" s="127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30" t="str">
        <f>IF(ISBLANK($GB$3),"",IF(ISBLANK(Tipy!EX73),"-",SUM(FW79:GA79)))</f>
        <v>-</v>
      </c>
      <c r="GC79" s="129"/>
      <c r="GD79" s="126">
        <f>IF(ISBLANK($GI$3),"",IF(ISBLANK(Tipy!FD73),0,IF(AND(Tipy!FD73=Výsledky!$GG$3,Tipy!FF73=Výsledky!$GI$3),60,0)))</f>
        <v>0</v>
      </c>
      <c r="GE79" s="12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6">
        <f>IF(ISBLANK($GI$3),"",IF(OR(Tipy!FG73=Výsledky!$GD$6,Tipy!FG73=Výsledky!$GD$7,Tipy!FG73=Výsledky!$GD$8,Tipy!FG73=Výsledky!$GD$9),IF(VLOOKUP(Tipy!FG73,'Kategórie hráčov'!$A$2:$B$55,2,FALSE)=30,30,20),0))</f>
        <v>0</v>
      </c>
      <c r="GG79" s="126">
        <f>IF(ISBLANK($GI$3),"",IF(OR(Tipy!FH73=Výsledky!$GG$6,Tipy!FH73=Výsledky!$GG$7,Tipy!FH73=Výsledky!$GG$8,Tipy!FH73=Výsledky!$GG$9),IF(VLOOKUP(Tipy!FH73,'Kategórie hráčov'!$A$2:$B$55,2,FALSE)=30,30,20),0))</f>
        <v>0</v>
      </c>
      <c r="GH79" s="12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30" t="str">
        <f>IF(ISBLANK($GI$3),"",IF(ISBLANK(Tipy!FD73),"-",SUM(GD79:GH79)))</f>
        <v>-</v>
      </c>
      <c r="GJ79" s="129"/>
      <c r="GK79" s="126">
        <f>IF(ISBLANK($GP$3),"",IF(ISBLANK(Tipy!FJ73),0,IF(AND(Tipy!FJ73=Výsledky!$GN$3,Tipy!FL73=Výsledky!$GP$3),60,0)))</f>
        <v>0</v>
      </c>
      <c r="GL79" s="12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6">
        <f>IF(ISBLANK($GP$3),"",IF(OR(Tipy!FM73=Výsledky!$GK$6,Tipy!FM73=Výsledky!$GK$7,Tipy!FM73=Výsledky!$GK$8,Tipy!FM73=Výsledky!$GK$9),IF(VLOOKUP(Tipy!FM73,'Kategórie hráčov'!$A$2:$B$55,2,FALSE)=30,30,20),0))</f>
        <v>0</v>
      </c>
      <c r="GN79" s="126">
        <f>IF(ISBLANK($GP$3),"",IF(OR(Tipy!FN73=Výsledky!$GN$6,Tipy!FN73=Výsledky!$GN$7,Tipy!FN73=Výsledky!$GN$8,Tipy!FN73=Výsledky!$GN$9),IF(VLOOKUP(Tipy!FN73,'Kategórie hráčov'!$A$2:$B$55,2,FALSE)=30,30,20),0))</f>
        <v>0</v>
      </c>
      <c r="GO79" s="12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30" t="str">
        <f>IF(ISBLANK($GP$3),"",IF(ISBLANK(Tipy!FJ73),"-",SUM(GK79:GO79)))</f>
        <v>-</v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6.8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>
        <f>IF(ISBLANK($FN$3),"",IF(ISBLANK(Tipy!EL74),0,IF(AND(Tipy!EL74=Výsledky!$FL$3,Tipy!EN74=Výsledky!$FN$3),60,0)))</f>
        <v>0</v>
      </c>
      <c r="FJ80" s="12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6">
        <f>IF(ISBLANK($FN$3),"",IF(OR(Tipy!EO74=Výsledky!$FI$6,Tipy!EO74=Výsledky!$FI$7,Tipy!EO74=Výsledky!$FI$8,Tipy!EO74=Výsledky!$FI$9),IF(VLOOKUP(Tipy!EO74,'Kategórie hráčov'!$A$2:$B$55,2,FALSE)=30,30,20),0))</f>
        <v>0</v>
      </c>
      <c r="FL80" s="126">
        <f>IF(ISBLANK($FN$3),"",IF(OR(Tipy!EP74=Výsledky!$FL$6,Tipy!EP74=Výsledky!$FL$7,Tipy!EP74=Výsledky!$FL$8,Tipy!EP74=Výsledky!$FL$9),IF(VLOOKUP(Tipy!EP74,'Kategórie hráčov'!$A$2:$B$55,2,FALSE)=30,30,20),0))</f>
        <v>0</v>
      </c>
      <c r="FM80" s="12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30" t="str">
        <f>IF(ISBLANK($FN$3),"",IF(ISBLANK(Tipy!EL74),"-",SUM(FI80:FM80)))</f>
        <v>-</v>
      </c>
      <c r="FO80" s="129"/>
      <c r="FP80" s="126">
        <f>IF(ISBLANK($FU$3),"",IF(ISBLANK(Tipy!ER74),0,IF(AND(Tipy!ER74=Výsledky!$FS$3,Tipy!ET74=Výsledky!$FU$3),60,0)))</f>
        <v>0</v>
      </c>
      <c r="FQ80" s="12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6">
        <f>IF(ISBLANK($FU$3),"",IF(OR(Tipy!EU74=Výsledky!$FP$6,Tipy!EU74=Výsledky!$FP$7,Tipy!EU74=Výsledky!$FP$8,Tipy!EU74=Výsledky!$FP$9),IF(VLOOKUP(Tipy!EU74,'Kategórie hráčov'!$A$2:$B$55,2,FALSE)=30,30,20),0))</f>
        <v>0</v>
      </c>
      <c r="FS80" s="126">
        <f>IF(ISBLANK($FU$3),"",IF(OR(Tipy!EV74=Výsledky!$FS$6,Tipy!EV74=Výsledky!$FS$7,Tipy!EV74=Výsledky!$FS$8,Tipy!EV74=Výsledky!$FS$9),IF(VLOOKUP(Tipy!EV74,'Kategórie hráčov'!$A$2:$B$55,2,FALSE)=30,30,20),0))</f>
        <v>0</v>
      </c>
      <c r="FT80" s="12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30" t="str">
        <f>IF(ISBLANK($FU$3),"",IF(ISBLANK(Tipy!ER74),"-",SUM(FP80:FT80)))</f>
        <v>-</v>
      </c>
      <c r="FV80" s="129"/>
      <c r="FW80" s="126">
        <f>IF(ISBLANK($GB$3),"",IF(ISBLANK(Tipy!EX74),0,IF(AND(Tipy!EX74=Výsledky!$FZ$3,Tipy!EZ74=Výsledky!$GB$3),60,0)))</f>
        <v>0</v>
      </c>
      <c r="FX80" s="12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6">
        <f>IF(ISBLANK($GB$3),"",IF(OR(Tipy!FA74=Výsledky!$FW$6,Tipy!FA74=Výsledky!$FW$7,Tipy!FA74=Výsledky!$FW$8,Tipy!FA74=Výsledky!$FW$9),IF(VLOOKUP(Tipy!FA74,'Kategórie hráčov'!$A$2:$B$55,2,FALSE)=30,30,20),0))</f>
        <v>20</v>
      </c>
      <c r="FZ80" s="126">
        <f>IF(ISBLANK($GB$3),"",IF(OR(Tipy!FB74=Výsledky!$FZ$6,Tipy!FB74=Výsledky!$FZ$7,Tipy!FB74=Výsledky!$FZ$8,Tipy!FB74=Výsledky!$FZ$9),IF(VLOOKUP(Tipy!FB74,'Kategórie hráčov'!$A$2:$B$55,2,FALSE)=30,30,20),0))</f>
        <v>0</v>
      </c>
      <c r="GA80" s="127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30">
        <f>IF(ISBLANK($GB$3),"",IF(ISBLANK(Tipy!EX74),"-",SUM(FW80:GA80)))</f>
        <v>50</v>
      </c>
      <c r="GC80" s="129"/>
      <c r="GD80" s="126">
        <f>IF(ISBLANK($GI$3),"",IF(ISBLANK(Tipy!FD74),0,IF(AND(Tipy!FD74=Výsledky!$GG$3,Tipy!FF74=Výsledky!$GI$3),60,0)))</f>
        <v>0</v>
      </c>
      <c r="GE80" s="12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6">
        <f>IF(ISBLANK($GI$3),"",IF(OR(Tipy!FG74=Výsledky!$GD$6,Tipy!FG74=Výsledky!$GD$7,Tipy!FG74=Výsledky!$GD$8,Tipy!FG74=Výsledky!$GD$9),IF(VLOOKUP(Tipy!FG74,'Kategórie hráčov'!$A$2:$B$55,2,FALSE)=30,30,20),0))</f>
        <v>0</v>
      </c>
      <c r="GG80" s="126">
        <f>IF(ISBLANK($GI$3),"",IF(OR(Tipy!FH74=Výsledky!$GG$6,Tipy!FH74=Výsledky!$GG$7,Tipy!FH74=Výsledky!$GG$8,Tipy!FH74=Výsledky!$GG$9),IF(VLOOKUP(Tipy!FH74,'Kategórie hráčov'!$A$2:$B$55,2,FALSE)=30,30,20),0))</f>
        <v>0</v>
      </c>
      <c r="GH80" s="12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30">
        <f>IF(ISBLANK($GI$3),"",IF(ISBLANK(Tipy!FD74),"-",SUM(GD80:GH80)))</f>
        <v>20</v>
      </c>
      <c r="GJ80" s="129"/>
      <c r="GK80" s="126">
        <f>IF(ISBLANK($GP$3),"",IF(ISBLANK(Tipy!FJ74),0,IF(AND(Tipy!FJ74=Výsledky!$GN$3,Tipy!FL74=Výsledky!$GP$3),60,0)))</f>
        <v>0</v>
      </c>
      <c r="GL80" s="12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6">
        <f>IF(ISBLANK($GP$3),"",IF(OR(Tipy!FM74=Výsledky!$GK$6,Tipy!FM74=Výsledky!$GK$7,Tipy!FM74=Výsledky!$GK$8,Tipy!FM74=Výsledky!$GK$9),IF(VLOOKUP(Tipy!FM74,'Kategórie hráčov'!$A$2:$B$55,2,FALSE)=30,30,20),0))</f>
        <v>0</v>
      </c>
      <c r="GN80" s="126">
        <f>IF(ISBLANK($GP$3),"",IF(OR(Tipy!FN74=Výsledky!$GN$6,Tipy!FN74=Výsledky!$GN$7,Tipy!FN74=Výsledky!$GN$8,Tipy!FN74=Výsledky!$GN$9),IF(VLOOKUP(Tipy!FN74,'Kategórie hráčov'!$A$2:$B$55,2,FALSE)=30,30,20),0))</f>
        <v>0</v>
      </c>
      <c r="GO80" s="12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30">
        <f>IF(ISBLANK($GP$3),"",IF(ISBLANK(Tipy!FJ74),"-",SUM(GK80:GO80)))</f>
        <v>0</v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6.8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>
        <f>IF(ISBLANK($FN$3),"",IF(ISBLANK(Tipy!EL75),0,IF(AND(Tipy!EL75=Výsledky!$FL$3,Tipy!EN75=Výsledky!$FN$3),60,0)))</f>
        <v>0</v>
      </c>
      <c r="FJ81" s="12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6">
        <f>IF(ISBLANK($FN$3),"",IF(OR(Tipy!EO75=Výsledky!$FI$6,Tipy!EO75=Výsledky!$FI$7,Tipy!EO75=Výsledky!$FI$8,Tipy!EO75=Výsledky!$FI$9),IF(VLOOKUP(Tipy!EO75,'Kategórie hráčov'!$A$2:$B$55,2,FALSE)=30,30,20),0))</f>
        <v>0</v>
      </c>
      <c r="FL81" s="126">
        <f>IF(ISBLANK($FN$3),"",IF(OR(Tipy!EP75=Výsledky!$FL$6,Tipy!EP75=Výsledky!$FL$7,Tipy!EP75=Výsledky!$FL$8,Tipy!EP75=Výsledky!$FL$9),IF(VLOOKUP(Tipy!EP75,'Kategórie hráčov'!$A$2:$B$55,2,FALSE)=30,30,20),0))</f>
        <v>30</v>
      </c>
      <c r="FM81" s="12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30">
        <f>IF(ISBLANK($FN$3),"",IF(ISBLANK(Tipy!EL75),"-",SUM(FI81:FM81)))</f>
        <v>50</v>
      </c>
      <c r="FO81" s="129"/>
      <c r="FP81" s="126">
        <f>IF(ISBLANK($FU$3),"",IF(ISBLANK(Tipy!ER75),0,IF(AND(Tipy!ER75=Výsledky!$FS$3,Tipy!ET75=Výsledky!$FU$3),60,0)))</f>
        <v>0</v>
      </c>
      <c r="FQ81" s="12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6">
        <f>IF(ISBLANK($FU$3),"",IF(OR(Tipy!EU75=Výsledky!$FP$6,Tipy!EU75=Výsledky!$FP$7,Tipy!EU75=Výsledky!$FP$8,Tipy!EU75=Výsledky!$FP$9),IF(VLOOKUP(Tipy!EU75,'Kategórie hráčov'!$A$2:$B$55,2,FALSE)=30,30,20),0))</f>
        <v>0</v>
      </c>
      <c r="FS81" s="126">
        <f>IF(ISBLANK($FU$3),"",IF(OR(Tipy!EV75=Výsledky!$FS$6,Tipy!EV75=Výsledky!$FS$7,Tipy!EV75=Výsledky!$FS$8,Tipy!EV75=Výsledky!$FS$9),IF(VLOOKUP(Tipy!EV75,'Kategórie hráčov'!$A$2:$B$55,2,FALSE)=30,30,20),0))</f>
        <v>0</v>
      </c>
      <c r="FT81" s="127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30">
        <f>IF(ISBLANK($FU$3),"",IF(ISBLANK(Tipy!ER75),"-",SUM(FP81:FT81)))</f>
        <v>10</v>
      </c>
      <c r="FV81" s="129"/>
      <c r="FW81" s="126">
        <f>IF(ISBLANK($GB$3),"",IF(ISBLANK(Tipy!EX75),0,IF(AND(Tipy!EX75=Výsledky!$FZ$3,Tipy!EZ75=Výsledky!$GB$3),60,0)))</f>
        <v>0</v>
      </c>
      <c r="FX81" s="12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6">
        <f>IF(ISBLANK($GB$3),"",IF(OR(Tipy!FA75=Výsledky!$FW$6,Tipy!FA75=Výsledky!$FW$7,Tipy!FA75=Výsledky!$FW$8,Tipy!FA75=Výsledky!$FW$9),IF(VLOOKUP(Tipy!FA75,'Kategórie hráčov'!$A$2:$B$55,2,FALSE)=30,30,20),0))</f>
        <v>0</v>
      </c>
      <c r="FZ81" s="126">
        <f>IF(ISBLANK($GB$3),"",IF(OR(Tipy!FB75=Výsledky!$FZ$6,Tipy!FB75=Výsledky!$FZ$7,Tipy!FB75=Výsledky!$FZ$8,Tipy!FB75=Výsledky!$FZ$9),IF(VLOOKUP(Tipy!FB75,'Kategórie hráčov'!$A$2:$B$55,2,FALSE)=30,30,20),0))</f>
        <v>0</v>
      </c>
      <c r="GA81" s="12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30">
        <f>IF(ISBLANK($GB$3),"",IF(ISBLANK(Tipy!EX75),"-",SUM(FW81:GA81)))</f>
        <v>20</v>
      </c>
      <c r="GC81" s="129"/>
      <c r="GD81" s="126">
        <f>IF(ISBLANK($GI$3),"",IF(ISBLANK(Tipy!FD75),0,IF(AND(Tipy!FD75=Výsledky!$GG$3,Tipy!FF75=Výsledky!$GI$3),60,0)))</f>
        <v>60</v>
      </c>
      <c r="GE81" s="12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6">
        <f>IF(ISBLANK($GI$3),"",IF(OR(Tipy!FG75=Výsledky!$GD$6,Tipy!FG75=Výsledky!$GD$7,Tipy!FG75=Výsledky!$GD$8,Tipy!FG75=Výsledky!$GD$9),IF(VLOOKUP(Tipy!FG75,'Kategórie hráčov'!$A$2:$B$55,2,FALSE)=30,30,20),0))</f>
        <v>0</v>
      </c>
      <c r="GG81" s="126">
        <f>IF(ISBLANK($GI$3),"",IF(OR(Tipy!FH75=Výsledky!$GG$6,Tipy!FH75=Výsledky!$GG$7,Tipy!FH75=Výsledky!$GG$8,Tipy!FH75=Výsledky!$GG$9),IF(VLOOKUP(Tipy!FH75,'Kategórie hráčov'!$A$2:$B$55,2,FALSE)=30,30,20),0))</f>
        <v>0</v>
      </c>
      <c r="GH81" s="127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30">
        <f>IF(ISBLANK($GI$3),"",IF(ISBLANK(Tipy!FD75),"-",SUM(GD81:GH81)))</f>
        <v>60</v>
      </c>
      <c r="GJ81" s="129"/>
      <c r="GK81" s="126">
        <f>IF(ISBLANK($GP$3),"",IF(ISBLANK(Tipy!FJ75),0,IF(AND(Tipy!FJ75=Výsledky!$GN$3,Tipy!FL75=Výsledky!$GP$3),60,0)))</f>
        <v>0</v>
      </c>
      <c r="GL81" s="12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6">
        <f>IF(ISBLANK($GP$3),"",IF(OR(Tipy!FM75=Výsledky!$GK$6,Tipy!FM75=Výsledky!$GK$7,Tipy!FM75=Výsledky!$GK$8,Tipy!FM75=Výsledky!$GK$9),IF(VLOOKUP(Tipy!FM75,'Kategórie hráčov'!$A$2:$B$55,2,FALSE)=30,30,20),0))</f>
        <v>0</v>
      </c>
      <c r="GN81" s="126">
        <f>IF(ISBLANK($GP$3),"",IF(OR(Tipy!FN75=Výsledky!$GN$6,Tipy!FN75=Výsledky!$GN$7,Tipy!FN75=Výsledky!$GN$8,Tipy!FN75=Výsledky!$GN$9),IF(VLOOKUP(Tipy!FN75,'Kategórie hráčov'!$A$2:$B$55,2,FALSE)=30,30,20),0))</f>
        <v>30</v>
      </c>
      <c r="GO81" s="12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30">
        <f>IF(ISBLANK($GP$3),"",IF(ISBLANK(Tipy!FJ75),"-",SUM(GK81:GO81)))</f>
        <v>30</v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6.8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>
        <f>IF(ISBLANK($FN$3),"",IF(ISBLANK(Tipy!EL76),0,IF(AND(Tipy!EL76=Výsledky!$FL$3,Tipy!EN76=Výsledky!$FN$3),60,0)))</f>
        <v>0</v>
      </c>
      <c r="FJ82" s="12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6">
        <f>IF(ISBLANK($FN$3),"",IF(OR(Tipy!EO76=Výsledky!$FI$6,Tipy!EO76=Výsledky!$FI$7,Tipy!EO76=Výsledky!$FI$8,Tipy!EO76=Výsledky!$FI$9),IF(VLOOKUP(Tipy!EO76,'Kategórie hráčov'!$A$2:$B$55,2,FALSE)=30,30,20),0))</f>
        <v>0</v>
      </c>
      <c r="FL82" s="126">
        <f>IF(ISBLANK($FN$3),"",IF(OR(Tipy!EP76=Výsledky!$FL$6,Tipy!EP76=Výsledky!$FL$7,Tipy!EP76=Výsledky!$FL$8,Tipy!EP76=Výsledky!$FL$9),IF(VLOOKUP(Tipy!EP76,'Kategórie hráčov'!$A$2:$B$55,2,FALSE)=30,30,20),0))</f>
        <v>0</v>
      </c>
      <c r="FM82" s="12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30" t="str">
        <f>IF(ISBLANK($FN$3),"",IF(ISBLANK(Tipy!EL76),"-",SUM(FI82:FM82)))</f>
        <v>-</v>
      </c>
      <c r="FO82" s="129"/>
      <c r="FP82" s="126">
        <f>IF(ISBLANK($FU$3),"",IF(ISBLANK(Tipy!ER76),0,IF(AND(Tipy!ER76=Výsledky!$FS$3,Tipy!ET76=Výsledky!$FU$3),60,0)))</f>
        <v>0</v>
      </c>
      <c r="FQ82" s="12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6">
        <f>IF(ISBLANK($FU$3),"",IF(OR(Tipy!EU76=Výsledky!$FP$6,Tipy!EU76=Výsledky!$FP$7,Tipy!EU76=Výsledky!$FP$8,Tipy!EU76=Výsledky!$FP$9),IF(VLOOKUP(Tipy!EU76,'Kategórie hráčov'!$A$2:$B$55,2,FALSE)=30,30,20),0))</f>
        <v>0</v>
      </c>
      <c r="FS82" s="126">
        <f>IF(ISBLANK($FU$3),"",IF(OR(Tipy!EV76=Výsledky!$FS$6,Tipy!EV76=Výsledky!$FS$7,Tipy!EV76=Výsledky!$FS$8,Tipy!EV76=Výsledky!$FS$9),IF(VLOOKUP(Tipy!EV76,'Kategórie hráčov'!$A$2:$B$55,2,FALSE)=30,30,20),0))</f>
        <v>0</v>
      </c>
      <c r="FT82" s="127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30" t="str">
        <f>IF(ISBLANK($FU$3),"",IF(ISBLANK(Tipy!ER76),"-",SUM(FP82:FT82)))</f>
        <v>-</v>
      </c>
      <c r="FV82" s="129"/>
      <c r="FW82" s="126">
        <f>IF(ISBLANK($GB$3),"",IF(ISBLANK(Tipy!EX76),0,IF(AND(Tipy!EX76=Výsledky!$FZ$3,Tipy!EZ76=Výsledky!$GB$3),60,0)))</f>
        <v>0</v>
      </c>
      <c r="FX82" s="12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6">
        <f>IF(ISBLANK($GB$3),"",IF(OR(Tipy!FA76=Výsledky!$FW$6,Tipy!FA76=Výsledky!$FW$7,Tipy!FA76=Výsledky!$FW$8,Tipy!FA76=Výsledky!$FW$9),IF(VLOOKUP(Tipy!FA76,'Kategórie hráčov'!$A$2:$B$55,2,FALSE)=30,30,20),0))</f>
        <v>0</v>
      </c>
      <c r="FZ82" s="126">
        <f>IF(ISBLANK($GB$3),"",IF(OR(Tipy!FB76=Výsledky!$FZ$6,Tipy!FB76=Výsledky!$FZ$7,Tipy!FB76=Výsledky!$FZ$8,Tipy!FB76=Výsledky!$FZ$9),IF(VLOOKUP(Tipy!FB76,'Kategórie hráčov'!$A$2:$B$55,2,FALSE)=30,30,20),0))</f>
        <v>0</v>
      </c>
      <c r="GA82" s="12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30" t="str">
        <f>IF(ISBLANK($GB$3),"",IF(ISBLANK(Tipy!EX76),"-",SUM(FW82:GA82)))</f>
        <v>-</v>
      </c>
      <c r="GC82" s="129"/>
      <c r="GD82" s="126">
        <f>IF(ISBLANK($GI$3),"",IF(ISBLANK(Tipy!FD76),0,IF(AND(Tipy!FD76=Výsledky!$GG$3,Tipy!FF76=Výsledky!$GI$3),60,0)))</f>
        <v>0</v>
      </c>
      <c r="GE82" s="12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6">
        <f>IF(ISBLANK($GI$3),"",IF(OR(Tipy!FG76=Výsledky!$GD$6,Tipy!FG76=Výsledky!$GD$7,Tipy!FG76=Výsledky!$GD$8,Tipy!FG76=Výsledky!$GD$9),IF(VLOOKUP(Tipy!FG76,'Kategórie hráčov'!$A$2:$B$55,2,FALSE)=30,30,20),0))</f>
        <v>0</v>
      </c>
      <c r="GG82" s="126">
        <f>IF(ISBLANK($GI$3),"",IF(OR(Tipy!FH76=Výsledky!$GG$6,Tipy!FH76=Výsledky!$GG$7,Tipy!FH76=Výsledky!$GG$8,Tipy!FH76=Výsledky!$GG$9),IF(VLOOKUP(Tipy!FH76,'Kategórie hráčov'!$A$2:$B$55,2,FALSE)=30,30,20),0))</f>
        <v>0</v>
      </c>
      <c r="GH82" s="12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30" t="str">
        <f>IF(ISBLANK($GI$3),"",IF(ISBLANK(Tipy!FD76),"-",SUM(GD82:GH82)))</f>
        <v>-</v>
      </c>
      <c r="GJ82" s="129"/>
      <c r="GK82" s="126">
        <f>IF(ISBLANK($GP$3),"",IF(ISBLANK(Tipy!FJ76),0,IF(AND(Tipy!FJ76=Výsledky!$GN$3,Tipy!FL76=Výsledky!$GP$3),60,0)))</f>
        <v>0</v>
      </c>
      <c r="GL82" s="12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6">
        <f>IF(ISBLANK($GP$3),"",IF(OR(Tipy!FM76=Výsledky!$GK$6,Tipy!FM76=Výsledky!$GK$7,Tipy!FM76=Výsledky!$GK$8,Tipy!FM76=Výsledky!$GK$9),IF(VLOOKUP(Tipy!FM76,'Kategórie hráčov'!$A$2:$B$55,2,FALSE)=30,30,20),0))</f>
        <v>0</v>
      </c>
      <c r="GN82" s="126">
        <f>IF(ISBLANK($GP$3),"",IF(OR(Tipy!FN76=Výsledky!$GN$6,Tipy!FN76=Výsledky!$GN$7,Tipy!FN76=Výsledky!$GN$8,Tipy!FN76=Výsledky!$GN$9),IF(VLOOKUP(Tipy!FN76,'Kategórie hráčov'!$A$2:$B$55,2,FALSE)=30,30,20),0))</f>
        <v>0</v>
      </c>
      <c r="GO82" s="12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30" t="str">
        <f>IF(ISBLANK($GP$3),"",IF(ISBLANK(Tipy!FJ76),"-",SUM(GK82:GO82)))</f>
        <v>-</v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6.8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>
        <f>IF(ISBLANK($FN$3),"",IF(ISBLANK(Tipy!EL77),0,IF(AND(Tipy!EL77=Výsledky!$FL$3,Tipy!EN77=Výsledky!$FN$3),60,0)))</f>
        <v>0</v>
      </c>
      <c r="FJ83" s="12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6">
        <f>IF(ISBLANK($FN$3),"",IF(OR(Tipy!EO77=Výsledky!$FI$6,Tipy!EO77=Výsledky!$FI$7,Tipy!EO77=Výsledky!$FI$8,Tipy!EO77=Výsledky!$FI$9),IF(VLOOKUP(Tipy!EO77,'Kategórie hráčov'!$A$2:$B$55,2,FALSE)=30,30,20),0))</f>
        <v>0</v>
      </c>
      <c r="FL83" s="126">
        <f>IF(ISBLANK($FN$3),"",IF(OR(Tipy!EP77=Výsledky!$FL$6,Tipy!EP77=Výsledky!$FL$7,Tipy!EP77=Výsledky!$FL$8,Tipy!EP77=Výsledky!$FL$9),IF(VLOOKUP(Tipy!EP77,'Kategórie hráčov'!$A$2:$B$55,2,FALSE)=30,30,20),0))</f>
        <v>30</v>
      </c>
      <c r="FM83" s="127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30">
        <f>IF(ISBLANK($FN$3),"",IF(ISBLANK(Tipy!EL77),"-",SUM(FI83:FM83)))</f>
        <v>60</v>
      </c>
      <c r="FO83" s="129"/>
      <c r="FP83" s="126">
        <f>IF(ISBLANK($FU$3),"",IF(ISBLANK(Tipy!ER77),0,IF(AND(Tipy!ER77=Výsledky!$FS$3,Tipy!ET77=Výsledky!$FU$3),60,0)))</f>
        <v>0</v>
      </c>
      <c r="FQ83" s="12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6">
        <f>IF(ISBLANK($FU$3),"",IF(OR(Tipy!EU77=Výsledky!$FP$6,Tipy!EU77=Výsledky!$FP$7,Tipy!EU77=Výsledky!$FP$8,Tipy!EU77=Výsledky!$FP$9),IF(VLOOKUP(Tipy!EU77,'Kategórie hráčov'!$A$2:$B$55,2,FALSE)=30,30,20),0))</f>
        <v>0</v>
      </c>
      <c r="FS83" s="126">
        <f>IF(ISBLANK($FU$3),"",IF(OR(Tipy!EV77=Výsledky!$FS$6,Tipy!EV77=Výsledky!$FS$7,Tipy!EV77=Výsledky!$FS$8,Tipy!EV77=Výsledky!$FS$9),IF(VLOOKUP(Tipy!EV77,'Kategórie hráčov'!$A$2:$B$55,2,FALSE)=30,30,20),0))</f>
        <v>0</v>
      </c>
      <c r="FT83" s="12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30" t="str">
        <f>IF(ISBLANK($FU$3),"",IF(ISBLANK(Tipy!ER77),"-",SUM(FP83:FT83)))</f>
        <v>-</v>
      </c>
      <c r="FV83" s="129"/>
      <c r="FW83" s="126">
        <f>IF(ISBLANK($GB$3),"",IF(ISBLANK(Tipy!EX77),0,IF(AND(Tipy!EX77=Výsledky!$FZ$3,Tipy!EZ77=Výsledky!$GB$3),60,0)))</f>
        <v>60</v>
      </c>
      <c r="FX83" s="12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6">
        <f>IF(ISBLANK($GB$3),"",IF(OR(Tipy!FA77=Výsledky!$FW$6,Tipy!FA77=Výsledky!$FW$7,Tipy!FA77=Výsledky!$FW$8,Tipy!FA77=Výsledky!$FW$9),IF(VLOOKUP(Tipy!FA77,'Kategórie hráčov'!$A$2:$B$55,2,FALSE)=30,30,20),0))</f>
        <v>20</v>
      </c>
      <c r="FZ83" s="126">
        <f>IF(ISBLANK($GB$3),"",IF(OR(Tipy!FB77=Výsledky!$FZ$6,Tipy!FB77=Výsledky!$FZ$7,Tipy!FB77=Výsledky!$FZ$8,Tipy!FB77=Výsledky!$FZ$9),IF(VLOOKUP(Tipy!FB77,'Kategórie hráčov'!$A$2:$B$55,2,FALSE)=30,30,20),0))</f>
        <v>30</v>
      </c>
      <c r="GA83" s="127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30">
        <f>IF(ISBLANK($GB$3),"",IF(ISBLANK(Tipy!EX77),"-",SUM(FW83:GA83)))</f>
        <v>110</v>
      </c>
      <c r="GC83" s="129"/>
      <c r="GD83" s="126">
        <f>IF(ISBLANK($GI$3),"",IF(ISBLANK(Tipy!FD77),0,IF(AND(Tipy!FD77=Výsledky!$GG$3,Tipy!FF77=Výsledky!$GI$3),60,0)))</f>
        <v>0</v>
      </c>
      <c r="GE83" s="12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6">
        <f>IF(ISBLANK($GI$3),"",IF(OR(Tipy!FG77=Výsledky!$GD$6,Tipy!FG77=Výsledky!$GD$7,Tipy!FG77=Výsledky!$GD$8,Tipy!FG77=Výsledky!$GD$9),IF(VLOOKUP(Tipy!FG77,'Kategórie hráčov'!$A$2:$B$55,2,FALSE)=30,30,20),0))</f>
        <v>0</v>
      </c>
      <c r="GG83" s="126">
        <f>IF(ISBLANK($GI$3),"",IF(OR(Tipy!FH77=Výsledky!$GG$6,Tipy!FH77=Výsledky!$GG$7,Tipy!FH77=Výsledky!$GG$8,Tipy!FH77=Výsledky!$GG$9),IF(VLOOKUP(Tipy!FH77,'Kategórie hráčov'!$A$2:$B$55,2,FALSE)=30,30,20),0))</f>
        <v>0</v>
      </c>
      <c r="GH83" s="12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30">
        <f>IF(ISBLANK($GI$3),"",IF(ISBLANK(Tipy!FD77),"-",SUM(GD83:GH83)))</f>
        <v>20</v>
      </c>
      <c r="GJ83" s="129"/>
      <c r="GK83" s="126">
        <f>IF(ISBLANK($GP$3),"",IF(ISBLANK(Tipy!FJ77),0,IF(AND(Tipy!FJ77=Výsledky!$GN$3,Tipy!FL77=Výsledky!$GP$3),60,0)))</f>
        <v>0</v>
      </c>
      <c r="GL83" s="12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6">
        <f>IF(ISBLANK($GP$3),"",IF(OR(Tipy!FM77=Výsledky!$GK$6,Tipy!FM77=Výsledky!$GK$7,Tipy!FM77=Výsledky!$GK$8,Tipy!FM77=Výsledky!$GK$9),IF(VLOOKUP(Tipy!FM77,'Kategórie hráčov'!$A$2:$B$55,2,FALSE)=30,30,20),0))</f>
        <v>0</v>
      </c>
      <c r="GN83" s="126">
        <f>IF(ISBLANK($GP$3),"",IF(OR(Tipy!FN77=Výsledky!$GN$6,Tipy!FN77=Výsledky!$GN$7,Tipy!FN77=Výsledky!$GN$8,Tipy!FN77=Výsledky!$GN$9),IF(VLOOKUP(Tipy!FN77,'Kategórie hráčov'!$A$2:$B$55,2,FALSE)=30,30,20),0))</f>
        <v>0</v>
      </c>
      <c r="GO83" s="127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30">
        <f>IF(ISBLANK($GP$3),"",IF(ISBLANK(Tipy!FJ77),"-",SUM(GK83:GO83)))</f>
        <v>0</v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6.8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>
        <f>IF(ISBLANK($FN$3),"",IF(ISBLANK(Tipy!EL78),0,IF(AND(Tipy!EL78=Výsledky!$FL$3,Tipy!EN78=Výsledky!$FN$3),60,0)))</f>
        <v>60</v>
      </c>
      <c r="FJ84" s="12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6">
        <f>IF(ISBLANK($FN$3),"",IF(OR(Tipy!EO78=Výsledky!$FI$6,Tipy!EO78=Výsledky!$FI$7,Tipy!EO78=Výsledky!$FI$8,Tipy!EO78=Výsledky!$FI$9),IF(VLOOKUP(Tipy!EO78,'Kategórie hráčov'!$A$2:$B$55,2,FALSE)=30,30,20),0))</f>
        <v>0</v>
      </c>
      <c r="FL84" s="126">
        <f>IF(ISBLANK($FN$3),"",IF(OR(Tipy!EP78=Výsledky!$FL$6,Tipy!EP78=Výsledky!$FL$7,Tipy!EP78=Výsledky!$FL$8,Tipy!EP78=Výsledky!$FL$9),IF(VLOOKUP(Tipy!EP78,'Kategórie hráčov'!$A$2:$B$55,2,FALSE)=30,30,20),0))</f>
        <v>0</v>
      </c>
      <c r="FM84" s="12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30">
        <f>IF(ISBLANK($FN$3),"",IF(ISBLANK(Tipy!EL78),"-",SUM(FI84:FM84)))</f>
        <v>60</v>
      </c>
      <c r="FO84" s="129"/>
      <c r="FP84" s="126">
        <f>IF(ISBLANK($FU$3),"",IF(ISBLANK(Tipy!ER78),0,IF(AND(Tipy!ER78=Výsledky!$FS$3,Tipy!ET78=Výsledky!$FU$3),60,0)))</f>
        <v>0</v>
      </c>
      <c r="FQ84" s="12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6">
        <f>IF(ISBLANK($FU$3),"",IF(OR(Tipy!EU78=Výsledky!$FP$6,Tipy!EU78=Výsledky!$FP$7,Tipy!EU78=Výsledky!$FP$8,Tipy!EU78=Výsledky!$FP$9),IF(VLOOKUP(Tipy!EU78,'Kategórie hráčov'!$A$2:$B$55,2,FALSE)=30,30,20),0))</f>
        <v>20</v>
      </c>
      <c r="FS84" s="126">
        <f>IF(ISBLANK($FU$3),"",IF(OR(Tipy!EV78=Výsledky!$FS$6,Tipy!EV78=Výsledky!$FS$7,Tipy!EV78=Výsledky!$FS$8,Tipy!EV78=Výsledky!$FS$9),IF(VLOOKUP(Tipy!EV78,'Kategórie hráčov'!$A$2:$B$55,2,FALSE)=30,30,20),0))</f>
        <v>0</v>
      </c>
      <c r="FT84" s="12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30">
        <f>IF(ISBLANK($FU$3),"",IF(ISBLANK(Tipy!ER78),"-",SUM(FP84:FT84)))</f>
        <v>20</v>
      </c>
      <c r="FV84" s="129"/>
      <c r="FW84" s="126">
        <f>IF(ISBLANK($GB$3),"",IF(ISBLANK(Tipy!EX78),0,IF(AND(Tipy!EX78=Výsledky!$FZ$3,Tipy!EZ78=Výsledky!$GB$3),60,0)))</f>
        <v>0</v>
      </c>
      <c r="FX84" s="12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6">
        <f>IF(ISBLANK($GB$3),"",IF(OR(Tipy!FA78=Výsledky!$FW$6,Tipy!FA78=Výsledky!$FW$7,Tipy!FA78=Výsledky!$FW$8,Tipy!FA78=Výsledky!$FW$9),IF(VLOOKUP(Tipy!FA78,'Kategórie hráčov'!$A$2:$B$55,2,FALSE)=30,30,20),0))</f>
        <v>20</v>
      </c>
      <c r="FZ84" s="126">
        <f>IF(ISBLANK($GB$3),"",IF(OR(Tipy!FB78=Výsledky!$FZ$6,Tipy!FB78=Výsledky!$FZ$7,Tipy!FB78=Výsledky!$FZ$8,Tipy!FB78=Výsledky!$FZ$9),IF(VLOOKUP(Tipy!FB78,'Kategórie hráčov'!$A$2:$B$55,2,FALSE)=30,30,20),0))</f>
        <v>0</v>
      </c>
      <c r="GA84" s="12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30">
        <f>IF(ISBLANK($GB$3),"",IF(ISBLANK(Tipy!EX78),"-",SUM(FW84:GA84)))</f>
        <v>40</v>
      </c>
      <c r="GC84" s="129"/>
      <c r="GD84" s="126">
        <f>IF(ISBLANK($GI$3),"",IF(ISBLANK(Tipy!FD78),0,IF(AND(Tipy!FD78=Výsledky!$GG$3,Tipy!FF78=Výsledky!$GI$3),60,0)))</f>
        <v>0</v>
      </c>
      <c r="GE84" s="12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6">
        <f>IF(ISBLANK($GI$3),"",IF(OR(Tipy!FG78=Výsledky!$GD$6,Tipy!FG78=Výsledky!$GD$7,Tipy!FG78=Výsledky!$GD$8,Tipy!FG78=Výsledky!$GD$9),IF(VLOOKUP(Tipy!FG78,'Kategórie hráčov'!$A$2:$B$55,2,FALSE)=30,30,20),0))</f>
        <v>0</v>
      </c>
      <c r="GG84" s="126">
        <f>IF(ISBLANK($GI$3),"",IF(OR(Tipy!FH78=Výsledky!$GG$6,Tipy!FH78=Výsledky!$GG$7,Tipy!FH78=Výsledky!$GG$8,Tipy!FH78=Výsledky!$GG$9),IF(VLOOKUP(Tipy!FH78,'Kategórie hráčov'!$A$2:$B$55,2,FALSE)=30,30,20),0))</f>
        <v>0</v>
      </c>
      <c r="GH84" s="12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30">
        <f>IF(ISBLANK($GI$3),"",IF(ISBLANK(Tipy!FD78),"-",SUM(GD84:GH84)))</f>
        <v>20</v>
      </c>
      <c r="GJ84" s="129"/>
      <c r="GK84" s="126">
        <f>IF(ISBLANK($GP$3),"",IF(ISBLANK(Tipy!FJ78),0,IF(AND(Tipy!FJ78=Výsledky!$GN$3,Tipy!FL78=Výsledky!$GP$3),60,0)))</f>
        <v>0</v>
      </c>
      <c r="GL84" s="12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6">
        <f>IF(ISBLANK($GP$3),"",IF(OR(Tipy!FM78=Výsledky!$GK$6,Tipy!FM78=Výsledky!$GK$7,Tipy!FM78=Výsledky!$GK$8,Tipy!FM78=Výsledky!$GK$9),IF(VLOOKUP(Tipy!FM78,'Kategórie hráčov'!$A$2:$B$55,2,FALSE)=30,30,20),0))</f>
        <v>0</v>
      </c>
      <c r="GN84" s="126">
        <f>IF(ISBLANK($GP$3),"",IF(OR(Tipy!FN78=Výsledky!$GN$6,Tipy!FN78=Výsledky!$GN$7,Tipy!FN78=Výsledky!$GN$8,Tipy!FN78=Výsledky!$GN$9),IF(VLOOKUP(Tipy!FN78,'Kategórie hráčov'!$A$2:$B$55,2,FALSE)=30,30,20),0))</f>
        <v>0</v>
      </c>
      <c r="GO84" s="12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30">
        <f>IF(ISBLANK($GP$3),"",IF(ISBLANK(Tipy!FJ78),"-",SUM(GK84:GO84)))</f>
        <v>0</v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6.8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>
        <f>IF(ISBLANK($FN$3),"",IF(ISBLANK(Tipy!EL79),0,IF(AND(Tipy!EL79=Výsledky!$FL$3,Tipy!EN79=Výsledky!$FN$3),60,0)))</f>
        <v>0</v>
      </c>
      <c r="FJ85" s="12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6">
        <f>IF(ISBLANK($FN$3),"",IF(OR(Tipy!EO79=Výsledky!$FI$6,Tipy!EO79=Výsledky!$FI$7,Tipy!EO79=Výsledky!$FI$8,Tipy!EO79=Výsledky!$FI$9),IF(VLOOKUP(Tipy!EO79,'Kategórie hráčov'!$A$2:$B$55,2,FALSE)=30,30,20),0))</f>
        <v>0</v>
      </c>
      <c r="FL85" s="126">
        <f>IF(ISBLANK($FN$3),"",IF(OR(Tipy!EP79=Výsledky!$FL$6,Tipy!EP79=Výsledky!$FL$7,Tipy!EP79=Výsledky!$FL$8,Tipy!EP79=Výsledky!$FL$9),IF(VLOOKUP(Tipy!EP79,'Kategórie hráčov'!$A$2:$B$55,2,FALSE)=30,30,20),0))</f>
        <v>30</v>
      </c>
      <c r="FM85" s="12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30">
        <f>IF(ISBLANK($FN$3),"",IF(ISBLANK(Tipy!EL79),"-",SUM(FI85:FM85)))</f>
        <v>50</v>
      </c>
      <c r="FO85" s="129"/>
      <c r="FP85" s="126">
        <f>IF(ISBLANK($FU$3),"",IF(ISBLANK(Tipy!ER79),0,IF(AND(Tipy!ER79=Výsledky!$FS$3,Tipy!ET79=Výsledky!$FU$3),60,0)))</f>
        <v>0</v>
      </c>
      <c r="FQ85" s="12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6">
        <f>IF(ISBLANK($FU$3),"",IF(OR(Tipy!EU79=Výsledky!$FP$6,Tipy!EU79=Výsledky!$FP$7,Tipy!EU79=Výsledky!$FP$8,Tipy!EU79=Výsledky!$FP$9),IF(VLOOKUP(Tipy!EU79,'Kategórie hráčov'!$A$2:$B$55,2,FALSE)=30,30,20),0))</f>
        <v>20</v>
      </c>
      <c r="FS85" s="126">
        <f>IF(ISBLANK($FU$3),"",IF(OR(Tipy!EV79=Výsledky!$FS$6,Tipy!EV79=Výsledky!$FS$7,Tipy!EV79=Výsledky!$FS$8,Tipy!EV79=Výsledky!$FS$9),IF(VLOOKUP(Tipy!EV79,'Kategórie hráčov'!$A$2:$B$55,2,FALSE)=30,30,20),0))</f>
        <v>0</v>
      </c>
      <c r="FT85" s="12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30">
        <f>IF(ISBLANK($FU$3),"",IF(ISBLANK(Tipy!ER79),"-",SUM(FP85:FT85)))</f>
        <v>20</v>
      </c>
      <c r="FV85" s="129"/>
      <c r="FW85" s="126">
        <f>IF(ISBLANK($GB$3),"",IF(ISBLANK(Tipy!EX79),0,IF(AND(Tipy!EX79=Výsledky!$FZ$3,Tipy!EZ79=Výsledky!$GB$3),60,0)))</f>
        <v>0</v>
      </c>
      <c r="FX85" s="12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6">
        <f>IF(ISBLANK($GB$3),"",IF(OR(Tipy!FA79=Výsledky!$FW$6,Tipy!FA79=Výsledky!$FW$7,Tipy!FA79=Výsledky!$FW$8,Tipy!FA79=Výsledky!$FW$9),IF(VLOOKUP(Tipy!FA79,'Kategórie hráčov'!$A$2:$B$55,2,FALSE)=30,30,20),0))</f>
        <v>0</v>
      </c>
      <c r="FZ85" s="126">
        <f>IF(ISBLANK($GB$3),"",IF(OR(Tipy!FB79=Výsledky!$FZ$6,Tipy!FB79=Výsledky!$FZ$7,Tipy!FB79=Výsledky!$FZ$8,Tipy!FB79=Výsledky!$FZ$9),IF(VLOOKUP(Tipy!FB79,'Kategórie hráčov'!$A$2:$B$55,2,FALSE)=30,30,20),0))</f>
        <v>0</v>
      </c>
      <c r="GA85" s="12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30" t="str">
        <f>IF(ISBLANK($GB$3),"",IF(ISBLANK(Tipy!EX79),"-",SUM(FW85:GA85)))</f>
        <v>-</v>
      </c>
      <c r="GC85" s="129"/>
      <c r="GD85" s="126">
        <f>IF(ISBLANK($GI$3),"",IF(ISBLANK(Tipy!FD79),0,IF(AND(Tipy!FD79=Výsledky!$GG$3,Tipy!FF79=Výsledky!$GI$3),60,0)))</f>
        <v>0</v>
      </c>
      <c r="GE85" s="126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6">
        <f>IF(ISBLANK($GI$3),"",IF(OR(Tipy!FG79=Výsledky!$GD$6,Tipy!FG79=Výsledky!$GD$7,Tipy!FG79=Výsledky!$GD$8,Tipy!FG79=Výsledky!$GD$9),IF(VLOOKUP(Tipy!FG79,'Kategórie hráčov'!$A$2:$B$55,2,FALSE)=30,30,20),0))</f>
        <v>0</v>
      </c>
      <c r="GG85" s="126">
        <f>IF(ISBLANK($GI$3),"",IF(OR(Tipy!FH79=Výsledky!$GG$6,Tipy!FH79=Výsledky!$GG$7,Tipy!FH79=Výsledky!$GG$8,Tipy!FH79=Výsledky!$GG$9),IF(VLOOKUP(Tipy!FH79,'Kategórie hráčov'!$A$2:$B$55,2,FALSE)=30,30,20),0))</f>
        <v>0</v>
      </c>
      <c r="GH85" s="127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30">
        <f>IF(ISBLANK($GI$3),"",IF(ISBLANK(Tipy!FD79),"-",SUM(GD85:GH85)))</f>
        <v>20</v>
      </c>
      <c r="GJ85" s="129"/>
      <c r="GK85" s="126">
        <f>IF(ISBLANK($GP$3),"",IF(ISBLANK(Tipy!FJ79),0,IF(AND(Tipy!FJ79=Výsledky!$GN$3,Tipy!FL79=Výsledky!$GP$3),60,0)))</f>
        <v>0</v>
      </c>
      <c r="GL85" s="126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6">
        <f>IF(ISBLANK($GP$3),"",IF(OR(Tipy!FM79=Výsledky!$GK$6,Tipy!FM79=Výsledky!$GK$7,Tipy!FM79=Výsledky!$GK$8,Tipy!FM79=Výsledky!$GK$9),IF(VLOOKUP(Tipy!FM79,'Kategórie hráčov'!$A$2:$B$55,2,FALSE)=30,30,20),0))</f>
        <v>0</v>
      </c>
      <c r="GN85" s="126">
        <f>IF(ISBLANK($GP$3),"",IF(OR(Tipy!FN79=Výsledky!$GN$6,Tipy!FN79=Výsledky!$GN$7,Tipy!FN79=Výsledky!$GN$8,Tipy!FN79=Výsledky!$GN$9),IF(VLOOKUP(Tipy!FN79,'Kategórie hráčov'!$A$2:$B$55,2,FALSE)=30,30,20),0))</f>
        <v>30</v>
      </c>
      <c r="GO85" s="127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30">
        <f>IF(ISBLANK($GP$3),"",IF(ISBLANK(Tipy!FJ79),"-",SUM(GK85:GO85)))</f>
        <v>30</v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6.8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>
        <f>IF(ISBLANK($FN$3),"",IF(ISBLANK(Tipy!EL80),0,IF(AND(Tipy!EL80=Výsledky!$FL$3,Tipy!EN80=Výsledky!$FN$3),60,0)))</f>
        <v>0</v>
      </c>
      <c r="FJ86" s="12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6">
        <f>IF(ISBLANK($FN$3),"",IF(OR(Tipy!EO80=Výsledky!$FI$6,Tipy!EO80=Výsledky!$FI$7,Tipy!EO80=Výsledky!$FI$8,Tipy!EO80=Výsledky!$FI$9),IF(VLOOKUP(Tipy!EO80,'Kategórie hráčov'!$A$2:$B$55,2,FALSE)=30,30,20),0))</f>
        <v>0</v>
      </c>
      <c r="FL86" s="126">
        <f>IF(ISBLANK($FN$3),"",IF(OR(Tipy!EP80=Výsledky!$FL$6,Tipy!EP80=Výsledky!$FL$7,Tipy!EP80=Výsledky!$FL$8,Tipy!EP80=Výsledky!$FL$9),IF(VLOOKUP(Tipy!EP80,'Kategórie hráčov'!$A$2:$B$55,2,FALSE)=30,30,20),0))</f>
        <v>0</v>
      </c>
      <c r="FM86" s="127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30">
        <f>IF(ISBLANK($FN$3),"",IF(ISBLANK(Tipy!EL80),"-",SUM(FI86:FM86)))</f>
        <v>30</v>
      </c>
      <c r="FO86" s="129"/>
      <c r="FP86" s="126">
        <f>IF(ISBLANK($FU$3),"",IF(ISBLANK(Tipy!ER80),0,IF(AND(Tipy!ER80=Výsledky!$FS$3,Tipy!ET80=Výsledky!$FU$3),60,0)))</f>
        <v>0</v>
      </c>
      <c r="FQ86" s="12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6">
        <f>IF(ISBLANK($FU$3),"",IF(OR(Tipy!EU80=Výsledky!$FP$6,Tipy!EU80=Výsledky!$FP$7,Tipy!EU80=Výsledky!$FP$8,Tipy!EU80=Výsledky!$FP$9),IF(VLOOKUP(Tipy!EU80,'Kategórie hráčov'!$A$2:$B$55,2,FALSE)=30,30,20),0))</f>
        <v>0</v>
      </c>
      <c r="FS86" s="126">
        <f>IF(ISBLANK($FU$3),"",IF(OR(Tipy!EV80=Výsledky!$FS$6,Tipy!EV80=Výsledky!$FS$7,Tipy!EV80=Výsledky!$FS$8,Tipy!EV80=Výsledky!$FS$9),IF(VLOOKUP(Tipy!EV80,'Kategórie hráčov'!$A$2:$B$55,2,FALSE)=30,30,20),0))</f>
        <v>0</v>
      </c>
      <c r="FT86" s="12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30">
        <f>IF(ISBLANK($FU$3),"",IF(ISBLANK(Tipy!ER80),"-",SUM(FP86:FT86)))</f>
        <v>0</v>
      </c>
      <c r="FV86" s="129"/>
      <c r="FW86" s="126">
        <f>IF(ISBLANK($GB$3),"",IF(ISBLANK(Tipy!EX80),0,IF(AND(Tipy!EX80=Výsledky!$FZ$3,Tipy!EZ80=Výsledky!$GB$3),60,0)))</f>
        <v>0</v>
      </c>
      <c r="FX86" s="12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6">
        <f>IF(ISBLANK($GB$3),"",IF(OR(Tipy!FA80=Výsledky!$FW$6,Tipy!FA80=Výsledky!$FW$7,Tipy!FA80=Výsledky!$FW$8,Tipy!FA80=Výsledky!$FW$9),IF(VLOOKUP(Tipy!FA80,'Kategórie hráčov'!$A$2:$B$55,2,FALSE)=30,30,20),0))</f>
        <v>0</v>
      </c>
      <c r="FZ86" s="126">
        <f>IF(ISBLANK($GB$3),"",IF(OR(Tipy!FB80=Výsledky!$FZ$6,Tipy!FB80=Výsledky!$FZ$7,Tipy!FB80=Výsledky!$FZ$8,Tipy!FB80=Výsledky!$FZ$9),IF(VLOOKUP(Tipy!FB80,'Kategórie hráčov'!$A$2:$B$55,2,FALSE)=30,30,20),0))</f>
        <v>0</v>
      </c>
      <c r="GA86" s="12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30" t="str">
        <f>IF(ISBLANK($GB$3),"",IF(ISBLANK(Tipy!EX80),"-",SUM(FW86:GA86)))</f>
        <v>-</v>
      </c>
      <c r="GC86" s="129"/>
      <c r="GD86" s="126">
        <f>IF(ISBLANK($GI$3),"",IF(ISBLANK(Tipy!FD80),0,IF(AND(Tipy!FD80=Výsledky!$GG$3,Tipy!FF80=Výsledky!$GI$3),60,0)))</f>
        <v>0</v>
      </c>
      <c r="GE86" s="126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6">
        <f>IF(ISBLANK($GI$3),"",IF(OR(Tipy!FG80=Výsledky!$GD$6,Tipy!FG80=Výsledky!$GD$7,Tipy!FG80=Výsledky!$GD$8,Tipy!FG80=Výsledky!$GD$9),IF(VLOOKUP(Tipy!FG80,'Kategórie hráčov'!$A$2:$B$55,2,FALSE)=30,30,20),0))</f>
        <v>0</v>
      </c>
      <c r="GG86" s="126">
        <f>IF(ISBLANK($GI$3),"",IF(OR(Tipy!FH80=Výsledky!$GG$6,Tipy!FH80=Výsledky!$GG$7,Tipy!FH80=Výsledky!$GG$8,Tipy!FH80=Výsledky!$GG$9),IF(VLOOKUP(Tipy!FH80,'Kategórie hráčov'!$A$2:$B$55,2,FALSE)=30,30,20),0))</f>
        <v>0</v>
      </c>
      <c r="GH86" s="127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30">
        <f>IF(ISBLANK($GI$3),"",IF(ISBLANK(Tipy!FD80),"-",SUM(GD86:GH86)))</f>
        <v>20</v>
      </c>
      <c r="GJ86" s="129"/>
      <c r="GK86" s="126">
        <f>IF(ISBLANK($GP$3),"",IF(ISBLANK(Tipy!FJ80),0,IF(AND(Tipy!FJ80=Výsledky!$GN$3,Tipy!FL80=Výsledky!$GP$3),60,0)))</f>
        <v>0</v>
      </c>
      <c r="GL86" s="126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6">
        <f>IF(ISBLANK($GP$3),"",IF(OR(Tipy!FM80=Výsledky!$GK$6,Tipy!FM80=Výsledky!$GK$7,Tipy!FM80=Výsledky!$GK$8,Tipy!FM80=Výsledky!$GK$9),IF(VLOOKUP(Tipy!FM80,'Kategórie hráčov'!$A$2:$B$55,2,FALSE)=30,30,20),0))</f>
        <v>0</v>
      </c>
      <c r="GN86" s="126">
        <f>IF(ISBLANK($GP$3),"",IF(OR(Tipy!FN80=Výsledky!$GN$6,Tipy!FN80=Výsledky!$GN$7,Tipy!FN80=Výsledky!$GN$8,Tipy!FN80=Výsledky!$GN$9),IF(VLOOKUP(Tipy!FN80,'Kategórie hráčov'!$A$2:$B$55,2,FALSE)=30,30,20),0))</f>
        <v>30</v>
      </c>
      <c r="GO86" s="127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30">
        <f>IF(ISBLANK($GP$3),"",IF(ISBLANK(Tipy!FJ80),"-",SUM(GK86:GO86)))</f>
        <v>30</v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6.8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>
        <f>IF(ISBLANK($FN$3),"",IF(ISBLANK(Tipy!EL81),0,IF(AND(Tipy!EL81=Výsledky!$FL$3,Tipy!EN81=Výsledky!$FN$3),60,0)))</f>
        <v>60</v>
      </c>
      <c r="FJ87" s="12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6">
        <f>IF(ISBLANK($FN$3),"",IF(OR(Tipy!EO81=Výsledky!$FI$6,Tipy!EO81=Výsledky!$FI$7,Tipy!EO81=Výsledky!$FI$8,Tipy!EO81=Výsledky!$FI$9),IF(VLOOKUP(Tipy!EO81,'Kategórie hráčov'!$A$2:$B$55,2,FALSE)=30,30,20),0))</f>
        <v>20</v>
      </c>
      <c r="FL87" s="126">
        <f>IF(ISBLANK($FN$3),"",IF(OR(Tipy!EP81=Výsledky!$FL$6,Tipy!EP81=Výsledky!$FL$7,Tipy!EP81=Výsledky!$FL$8,Tipy!EP81=Výsledky!$FL$9),IF(VLOOKUP(Tipy!EP81,'Kategórie hráčov'!$A$2:$B$55,2,FALSE)=30,30,20),0))</f>
        <v>0</v>
      </c>
      <c r="FM87" s="127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30">
        <f>IF(ISBLANK($FN$3),"",IF(ISBLANK(Tipy!EL81),"-",SUM(FI87:FM87)))</f>
        <v>80</v>
      </c>
      <c r="FO87" s="129"/>
      <c r="FP87" s="126">
        <f>IF(ISBLANK($FU$3),"",IF(ISBLANK(Tipy!ER81),0,IF(AND(Tipy!ER81=Výsledky!$FS$3,Tipy!ET81=Výsledky!$FU$3),60,0)))</f>
        <v>0</v>
      </c>
      <c r="FQ87" s="12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6">
        <f>IF(ISBLANK($FU$3),"",IF(OR(Tipy!EU81=Výsledky!$FP$6,Tipy!EU81=Výsledky!$FP$7,Tipy!EU81=Výsledky!$FP$8,Tipy!EU81=Výsledky!$FP$9),IF(VLOOKUP(Tipy!EU81,'Kategórie hráčov'!$A$2:$B$55,2,FALSE)=30,30,20),0))</f>
        <v>0</v>
      </c>
      <c r="FS87" s="126">
        <f>IF(ISBLANK($FU$3),"",IF(OR(Tipy!EV81=Výsledky!$FS$6,Tipy!EV81=Výsledky!$FS$7,Tipy!EV81=Výsledky!$FS$8,Tipy!EV81=Výsledky!$FS$9),IF(VLOOKUP(Tipy!EV81,'Kategórie hráčov'!$A$2:$B$55,2,FALSE)=30,30,20),0))</f>
        <v>0</v>
      </c>
      <c r="FT87" s="12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30">
        <f>IF(ISBLANK($FU$3),"",IF(ISBLANK(Tipy!ER81),"-",SUM(FP87:FT87)))</f>
        <v>10</v>
      </c>
      <c r="FV87" s="129"/>
      <c r="FW87" s="126">
        <f>IF(ISBLANK($GB$3),"",IF(ISBLANK(Tipy!EX81),0,IF(AND(Tipy!EX81=Výsledky!$FZ$3,Tipy!EZ81=Výsledky!$GB$3),60,0)))</f>
        <v>60</v>
      </c>
      <c r="FX87" s="12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6">
        <f>IF(ISBLANK($GB$3),"",IF(OR(Tipy!FA81=Výsledky!$FW$6,Tipy!FA81=Výsledky!$FW$7,Tipy!FA81=Výsledky!$FW$8,Tipy!FA81=Výsledky!$FW$9),IF(VLOOKUP(Tipy!FA81,'Kategórie hráčov'!$A$2:$B$55,2,FALSE)=30,30,20),0))</f>
        <v>20</v>
      </c>
      <c r="FZ87" s="126">
        <f>IF(ISBLANK($GB$3),"",IF(OR(Tipy!FB81=Výsledky!$FZ$6,Tipy!FB81=Výsledky!$FZ$7,Tipy!FB81=Výsledky!$FZ$8,Tipy!FB81=Výsledky!$FZ$9),IF(VLOOKUP(Tipy!FB81,'Kategórie hráčov'!$A$2:$B$55,2,FALSE)=30,30,20),0))</f>
        <v>0</v>
      </c>
      <c r="GA87" s="12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30">
        <f>IF(ISBLANK($GB$3),"",IF(ISBLANK(Tipy!EX81),"-",SUM(FW87:GA87)))</f>
        <v>80</v>
      </c>
      <c r="GC87" s="129"/>
      <c r="GD87" s="126">
        <f>IF(ISBLANK($GI$3),"",IF(ISBLANK(Tipy!FD81),0,IF(AND(Tipy!FD81=Výsledky!$GG$3,Tipy!FF81=Výsledky!$GI$3),60,0)))</f>
        <v>0</v>
      </c>
      <c r="GE87" s="126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6">
        <f>IF(ISBLANK($GI$3),"",IF(OR(Tipy!FG81=Výsledky!$GD$6,Tipy!FG81=Výsledky!$GD$7,Tipy!FG81=Výsledky!$GD$8,Tipy!FG81=Výsledky!$GD$9),IF(VLOOKUP(Tipy!FG81,'Kategórie hráčov'!$A$2:$B$55,2,FALSE)=30,30,20),0))</f>
        <v>0</v>
      </c>
      <c r="GG87" s="126">
        <f>IF(ISBLANK($GI$3),"",IF(OR(Tipy!FH81=Výsledky!$GG$6,Tipy!FH81=Výsledky!$GG$7,Tipy!FH81=Výsledky!$GG$8,Tipy!FH81=Výsledky!$GG$9),IF(VLOOKUP(Tipy!FH81,'Kategórie hráčov'!$A$2:$B$55,2,FALSE)=30,30,20),0))</f>
        <v>0</v>
      </c>
      <c r="GH87" s="127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30">
        <f>IF(ISBLANK($GI$3),"",IF(ISBLANK(Tipy!FD81),"-",SUM(GD87:GH87)))</f>
        <v>20</v>
      </c>
      <c r="GJ87" s="129"/>
      <c r="GK87" s="126">
        <f>IF(ISBLANK($GP$3),"",IF(ISBLANK(Tipy!FJ81),0,IF(AND(Tipy!FJ81=Výsledky!$GN$3,Tipy!FL81=Výsledky!$GP$3),60,0)))</f>
        <v>0</v>
      </c>
      <c r="GL87" s="126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6">
        <f>IF(ISBLANK($GP$3),"",IF(OR(Tipy!FM81=Výsledky!$GK$6,Tipy!FM81=Výsledky!$GK$7,Tipy!FM81=Výsledky!$GK$8,Tipy!FM81=Výsledky!$GK$9),IF(VLOOKUP(Tipy!FM81,'Kategórie hráčov'!$A$2:$B$55,2,FALSE)=30,30,20),0))</f>
        <v>0</v>
      </c>
      <c r="GN87" s="126">
        <f>IF(ISBLANK($GP$3),"",IF(OR(Tipy!FN81=Výsledky!$GN$6,Tipy!FN81=Výsledky!$GN$7,Tipy!FN81=Výsledky!$GN$8,Tipy!FN81=Výsledky!$GN$9),IF(VLOOKUP(Tipy!FN81,'Kategórie hráčov'!$A$2:$B$55,2,FALSE)=30,30,20),0))</f>
        <v>0</v>
      </c>
      <c r="GO87" s="127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30">
        <f>IF(ISBLANK($GP$3),"",IF(ISBLANK(Tipy!FJ81),"-",SUM(GK87:GO87)))</f>
        <v>0</v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6.8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>
        <f>IF(ISBLANK($FN$3),"",IF(ISBLANK(Tipy!EL82),0,IF(AND(Tipy!EL82=Výsledky!$FL$3,Tipy!EN82=Výsledky!$FN$3),60,0)))</f>
        <v>60</v>
      </c>
      <c r="FJ88" s="12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6">
        <f>IF(ISBLANK($FN$3),"",IF(OR(Tipy!EO82=Výsledky!$FI$6,Tipy!EO82=Výsledky!$FI$7,Tipy!EO82=Výsledky!$FI$8,Tipy!EO82=Výsledky!$FI$9),IF(VLOOKUP(Tipy!EO82,'Kategórie hráčov'!$A$2:$B$55,2,FALSE)=30,30,20),0))</f>
        <v>20</v>
      </c>
      <c r="FL88" s="126">
        <f>IF(ISBLANK($FN$3),"",IF(OR(Tipy!EP82=Výsledky!$FL$6,Tipy!EP82=Výsledky!$FL$7,Tipy!EP82=Výsledky!$FL$8,Tipy!EP82=Výsledky!$FL$9),IF(VLOOKUP(Tipy!EP82,'Kategórie hráčov'!$A$2:$B$55,2,FALSE)=30,30,20),0))</f>
        <v>0</v>
      </c>
      <c r="FM88" s="12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30">
        <f>IF(ISBLANK($FN$3),"",IF(ISBLANK(Tipy!EL82),"-",SUM(FI88:FM88)))</f>
        <v>80</v>
      </c>
      <c r="FO88" s="129"/>
      <c r="FP88" s="126">
        <f>IF(ISBLANK($FU$3),"",IF(ISBLANK(Tipy!ER82),0,IF(AND(Tipy!ER82=Výsledky!$FS$3,Tipy!ET82=Výsledky!$FU$3),60,0)))</f>
        <v>0</v>
      </c>
      <c r="FQ88" s="12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6">
        <f>IF(ISBLANK($FU$3),"",IF(OR(Tipy!EU82=Výsledky!$FP$6,Tipy!EU82=Výsledky!$FP$7,Tipy!EU82=Výsledky!$FP$8,Tipy!EU82=Výsledky!$FP$9),IF(VLOOKUP(Tipy!EU82,'Kategórie hráčov'!$A$2:$B$55,2,FALSE)=30,30,20),0))</f>
        <v>0</v>
      </c>
      <c r="FS88" s="126">
        <f>IF(ISBLANK($FU$3),"",IF(OR(Tipy!EV82=Výsledky!$FS$6,Tipy!EV82=Výsledky!$FS$7,Tipy!EV82=Výsledky!$FS$8,Tipy!EV82=Výsledky!$FS$9),IF(VLOOKUP(Tipy!EV82,'Kategórie hráčov'!$A$2:$B$55,2,FALSE)=30,30,20),0))</f>
        <v>0</v>
      </c>
      <c r="FT88" s="127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30">
        <f>IF(ISBLANK($FU$3),"",IF(ISBLANK(Tipy!ER82),"-",SUM(FP88:FT88)))</f>
        <v>0</v>
      </c>
      <c r="FV88" s="129"/>
      <c r="FW88" s="126">
        <f>IF(ISBLANK($GB$3),"",IF(ISBLANK(Tipy!EX82),0,IF(AND(Tipy!EX82=Výsledky!$FZ$3,Tipy!EZ82=Výsledky!$GB$3),60,0)))</f>
        <v>0</v>
      </c>
      <c r="FX88" s="12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6">
        <f>IF(ISBLANK($GB$3),"",IF(OR(Tipy!FA82=Výsledky!$FW$6,Tipy!FA82=Výsledky!$FW$7,Tipy!FA82=Výsledky!$FW$8,Tipy!FA82=Výsledky!$FW$9),IF(VLOOKUP(Tipy!FA82,'Kategórie hráčov'!$A$2:$B$55,2,FALSE)=30,30,20),0))</f>
        <v>0</v>
      </c>
      <c r="FZ88" s="126">
        <f>IF(ISBLANK($GB$3),"",IF(OR(Tipy!FB82=Výsledky!$FZ$6,Tipy!FB82=Výsledky!$FZ$7,Tipy!FB82=Výsledky!$FZ$8,Tipy!FB82=Výsledky!$FZ$9),IF(VLOOKUP(Tipy!FB82,'Kategórie hráčov'!$A$2:$B$55,2,FALSE)=30,30,20),0))</f>
        <v>0</v>
      </c>
      <c r="GA88" s="127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30" t="str">
        <f>IF(ISBLANK($GB$3),"",IF(ISBLANK(Tipy!EX82),"-",SUM(FW88:GA88)))</f>
        <v>-</v>
      </c>
      <c r="GC88" s="129"/>
      <c r="GD88" s="126">
        <f>IF(ISBLANK($GI$3),"",IF(ISBLANK(Tipy!FD82),0,IF(AND(Tipy!FD82=Výsledky!$GG$3,Tipy!FF82=Výsledky!$GI$3),60,0)))</f>
        <v>0</v>
      </c>
      <c r="GE88" s="126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6">
        <f>IF(ISBLANK($GI$3),"",IF(OR(Tipy!FG82=Výsledky!$GD$6,Tipy!FG82=Výsledky!$GD$7,Tipy!FG82=Výsledky!$GD$8,Tipy!FG82=Výsledky!$GD$9),IF(VLOOKUP(Tipy!FG82,'Kategórie hráčov'!$A$2:$B$55,2,FALSE)=30,30,20),0))</f>
        <v>0</v>
      </c>
      <c r="GG88" s="126">
        <f>IF(ISBLANK($GI$3),"",IF(OR(Tipy!FH82=Výsledky!$GG$6,Tipy!FH82=Výsledky!$GG$7,Tipy!FH82=Výsledky!$GG$8,Tipy!FH82=Výsledky!$GG$9),IF(VLOOKUP(Tipy!FH82,'Kategórie hráčov'!$A$2:$B$55,2,FALSE)=30,30,20),0))</f>
        <v>0</v>
      </c>
      <c r="GH88" s="127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30" t="str">
        <f>IF(ISBLANK($GI$3),"",IF(ISBLANK(Tipy!FD82),"-",SUM(GD88:GH88)))</f>
        <v>-</v>
      </c>
      <c r="GJ88" s="129"/>
      <c r="GK88" s="126">
        <f>IF(ISBLANK($GP$3),"",IF(ISBLANK(Tipy!FJ82),0,IF(AND(Tipy!FJ82=Výsledky!$GN$3,Tipy!FL82=Výsledky!$GP$3),60,0)))</f>
        <v>0</v>
      </c>
      <c r="GL88" s="126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6">
        <f>IF(ISBLANK($GP$3),"",IF(OR(Tipy!FM82=Výsledky!$GK$6,Tipy!FM82=Výsledky!$GK$7,Tipy!FM82=Výsledky!$GK$8,Tipy!FM82=Výsledky!$GK$9),IF(VLOOKUP(Tipy!FM82,'Kategórie hráčov'!$A$2:$B$55,2,FALSE)=30,30,20),0))</f>
        <v>0</v>
      </c>
      <c r="GN88" s="126">
        <f>IF(ISBLANK($GP$3),"",IF(OR(Tipy!FN82=Výsledky!$GN$6,Tipy!FN82=Výsledky!$GN$7,Tipy!FN82=Výsledky!$GN$8,Tipy!FN82=Výsledky!$GN$9),IF(VLOOKUP(Tipy!FN82,'Kategórie hráčov'!$A$2:$B$55,2,FALSE)=30,30,20),0))</f>
        <v>0</v>
      </c>
      <c r="GO88" s="127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30" t="str">
        <f>IF(ISBLANK($GP$3),"",IF(ISBLANK(Tipy!FJ82),"-",SUM(GK88:GO88)))</f>
        <v>-</v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6.8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>
        <f>IF(ISBLANK($FN$3),"",IF(ISBLANK(Tipy!EL83),0,IF(AND(Tipy!EL83=Výsledky!$FL$3,Tipy!EN83=Výsledky!$FN$3),60,0)))</f>
        <v>0</v>
      </c>
      <c r="FJ89" s="12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6">
        <f>IF(ISBLANK($FN$3),"",IF(OR(Tipy!EO83=Výsledky!$FI$6,Tipy!EO83=Výsledky!$FI$7,Tipy!EO83=Výsledky!$FI$8,Tipy!EO83=Výsledky!$FI$9),IF(VLOOKUP(Tipy!EO83,'Kategórie hráčov'!$A$2:$B$55,2,FALSE)=30,30,20),0))</f>
        <v>0</v>
      </c>
      <c r="FL89" s="126">
        <f>IF(ISBLANK($FN$3),"",IF(OR(Tipy!EP83=Výsledky!$FL$6,Tipy!EP83=Výsledky!$FL$7,Tipy!EP83=Výsledky!$FL$8,Tipy!EP83=Výsledky!$FL$9),IF(VLOOKUP(Tipy!EP83,'Kategórie hráčov'!$A$2:$B$55,2,FALSE)=30,30,20),0))</f>
        <v>0</v>
      </c>
      <c r="FM89" s="12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30" t="str">
        <f>IF(ISBLANK($FN$3),"",IF(ISBLANK(Tipy!EL83),"-",SUM(FI89:FM89)))</f>
        <v>-</v>
      </c>
      <c r="FO89" s="129"/>
      <c r="FP89" s="126">
        <f>IF(ISBLANK($FU$3),"",IF(ISBLANK(Tipy!ER83),0,IF(AND(Tipy!ER83=Výsledky!$FS$3,Tipy!ET83=Výsledky!$FU$3),60,0)))</f>
        <v>0</v>
      </c>
      <c r="FQ89" s="12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6">
        <f>IF(ISBLANK($FU$3),"",IF(OR(Tipy!EU83=Výsledky!$FP$6,Tipy!EU83=Výsledky!$FP$7,Tipy!EU83=Výsledky!$FP$8,Tipy!EU83=Výsledky!$FP$9),IF(VLOOKUP(Tipy!EU83,'Kategórie hráčov'!$A$2:$B$55,2,FALSE)=30,30,20),0))</f>
        <v>0</v>
      </c>
      <c r="FS89" s="126">
        <f>IF(ISBLANK($FU$3),"",IF(OR(Tipy!EV83=Výsledky!$FS$6,Tipy!EV83=Výsledky!$FS$7,Tipy!EV83=Výsledky!$FS$8,Tipy!EV83=Výsledky!$FS$9),IF(VLOOKUP(Tipy!EV83,'Kategórie hráčov'!$A$2:$B$55,2,FALSE)=30,30,20),0))</f>
        <v>0</v>
      </c>
      <c r="FT89" s="12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30" t="str">
        <f>IF(ISBLANK($FU$3),"",IF(ISBLANK(Tipy!ER83),"-",SUM(FP89:FT89)))</f>
        <v>-</v>
      </c>
      <c r="FV89" s="129"/>
      <c r="FW89" s="126">
        <f>IF(ISBLANK($GB$3),"",IF(ISBLANK(Tipy!EX83),0,IF(AND(Tipy!EX83=Výsledky!$FZ$3,Tipy!EZ83=Výsledky!$GB$3),60,0)))</f>
        <v>0</v>
      </c>
      <c r="FX89" s="12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6">
        <f>IF(ISBLANK($GB$3),"",IF(OR(Tipy!FA83=Výsledky!$FW$6,Tipy!FA83=Výsledky!$FW$7,Tipy!FA83=Výsledky!$FW$8,Tipy!FA83=Výsledky!$FW$9),IF(VLOOKUP(Tipy!FA83,'Kategórie hráčov'!$A$2:$B$55,2,FALSE)=30,30,20),0))</f>
        <v>0</v>
      </c>
      <c r="FZ89" s="126">
        <f>IF(ISBLANK($GB$3),"",IF(OR(Tipy!FB83=Výsledky!$FZ$6,Tipy!FB83=Výsledky!$FZ$7,Tipy!FB83=Výsledky!$FZ$8,Tipy!FB83=Výsledky!$FZ$9),IF(VLOOKUP(Tipy!FB83,'Kategórie hráčov'!$A$2:$B$55,2,FALSE)=30,30,20),0))</f>
        <v>0</v>
      </c>
      <c r="GA89" s="12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30" t="str">
        <f>IF(ISBLANK($GB$3),"",IF(ISBLANK(Tipy!EX83),"-",SUM(FW89:GA89)))</f>
        <v>-</v>
      </c>
      <c r="GC89" s="129"/>
      <c r="GD89" s="126">
        <f>IF(ISBLANK($GI$3),"",IF(ISBLANK(Tipy!FD83),0,IF(AND(Tipy!FD83=Výsledky!$GG$3,Tipy!FF83=Výsledky!$GI$3),60,0)))</f>
        <v>0</v>
      </c>
      <c r="GE89" s="126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6">
        <f>IF(ISBLANK($GI$3),"",IF(OR(Tipy!FG83=Výsledky!$GD$6,Tipy!FG83=Výsledky!$GD$7,Tipy!FG83=Výsledky!$GD$8,Tipy!FG83=Výsledky!$GD$9),IF(VLOOKUP(Tipy!FG83,'Kategórie hráčov'!$A$2:$B$55,2,FALSE)=30,30,20),0))</f>
        <v>0</v>
      </c>
      <c r="GG89" s="126">
        <f>IF(ISBLANK($GI$3),"",IF(OR(Tipy!FH83=Výsledky!$GG$6,Tipy!FH83=Výsledky!$GG$7,Tipy!FH83=Výsledky!$GG$8,Tipy!FH83=Výsledky!$GG$9),IF(VLOOKUP(Tipy!FH83,'Kategórie hráčov'!$A$2:$B$55,2,FALSE)=30,30,20),0))</f>
        <v>0</v>
      </c>
      <c r="GH89" s="127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30" t="str">
        <f>IF(ISBLANK($GI$3),"",IF(ISBLANK(Tipy!FD83),"-",SUM(GD89:GH89)))</f>
        <v>-</v>
      </c>
      <c r="GJ89" s="129"/>
      <c r="GK89" s="126">
        <f>IF(ISBLANK($GP$3),"",IF(ISBLANK(Tipy!FJ83),0,IF(AND(Tipy!FJ83=Výsledky!$GN$3,Tipy!FL83=Výsledky!$GP$3),60,0)))</f>
        <v>0</v>
      </c>
      <c r="GL89" s="126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6">
        <f>IF(ISBLANK($GP$3),"",IF(OR(Tipy!FM83=Výsledky!$GK$6,Tipy!FM83=Výsledky!$GK$7,Tipy!FM83=Výsledky!$GK$8,Tipy!FM83=Výsledky!$GK$9),IF(VLOOKUP(Tipy!FM83,'Kategórie hráčov'!$A$2:$B$55,2,FALSE)=30,30,20),0))</f>
        <v>0</v>
      </c>
      <c r="GN89" s="126">
        <f>IF(ISBLANK($GP$3),"",IF(OR(Tipy!FN83=Výsledky!$GN$6,Tipy!FN83=Výsledky!$GN$7,Tipy!FN83=Výsledky!$GN$8,Tipy!FN83=Výsledky!$GN$9),IF(VLOOKUP(Tipy!FN83,'Kategórie hráčov'!$A$2:$B$55,2,FALSE)=30,30,20),0))</f>
        <v>0</v>
      </c>
      <c r="GO89" s="127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30" t="str">
        <f>IF(ISBLANK($GP$3),"",IF(ISBLANK(Tipy!FJ83),"-",SUM(GK89:GO89)))</f>
        <v>-</v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7.399999999999999" thickBot="1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>
        <f>IF(ISBLANK($FN$3),"",IF(ISBLANK(Tipy!EL84),0,IF(AND(Tipy!EL84=Výsledky!$FL$3,Tipy!EN84=Výsledky!$FN$3),60,0)))</f>
        <v>0</v>
      </c>
      <c r="FJ90" s="133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3">
        <f>IF(ISBLANK($FN$3),"",IF(OR(Tipy!EO84=Výsledky!$FI$6,Tipy!EO84=Výsledky!$FI$7,Tipy!EO84=Výsledky!$FI$8,Tipy!EO84=Výsledky!$FI$9),IF(VLOOKUP(Tipy!EO84,'Kategórie hráčov'!$A$2:$B$55,2,FALSE)=30,30,20),0))</f>
        <v>0</v>
      </c>
      <c r="FL90" s="133">
        <f>IF(ISBLANK($FN$3),"",IF(OR(Tipy!EP84=Výsledky!$FL$6,Tipy!EP84=Výsledky!$FL$7,Tipy!EP84=Výsledky!$FL$8,Tipy!EP84=Výsledky!$FL$9),IF(VLOOKUP(Tipy!EP84,'Kategórie hráčov'!$A$2:$B$55,2,FALSE)=30,30,20),0))</f>
        <v>0</v>
      </c>
      <c r="FM90" s="134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30" t="str">
        <f>IF(ISBLANK($FN$3),"",IF(ISBLANK(Tipy!EL84),"-",SUM(FI90:FM90)))</f>
        <v>-</v>
      </c>
      <c r="FO90" s="129"/>
      <c r="FP90" s="132">
        <f>IF(ISBLANK($FU$3),"",IF(ISBLANK(Tipy!ER84),0,IF(AND(Tipy!ER84=Výsledky!$FS$3,Tipy!ET84=Výsledky!$FU$3),60,0)))</f>
        <v>0</v>
      </c>
      <c r="FQ90" s="133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3">
        <f>IF(ISBLANK($FU$3),"",IF(OR(Tipy!EU84=Výsledky!$FP$6,Tipy!EU84=Výsledky!$FP$7,Tipy!EU84=Výsledky!$FP$8,Tipy!EU84=Výsledky!$FP$9),IF(VLOOKUP(Tipy!EU84,'Kategórie hráčov'!$A$2:$B$55,2,FALSE)=30,30,20),0))</f>
        <v>0</v>
      </c>
      <c r="FS90" s="133">
        <f>IF(ISBLANK($FU$3),"",IF(OR(Tipy!EV84=Výsledky!$FS$6,Tipy!EV84=Výsledky!$FS$7,Tipy!EV84=Výsledky!$FS$8,Tipy!EV84=Výsledky!$FS$9),IF(VLOOKUP(Tipy!EV84,'Kategórie hráčov'!$A$2:$B$55,2,FALSE)=30,30,20),0))</f>
        <v>0</v>
      </c>
      <c r="FT90" s="134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30" t="str">
        <f>IF(ISBLANK($FU$3),"",IF(ISBLANK(Tipy!ER84),"-",SUM(FP90:FT90)))</f>
        <v>-</v>
      </c>
      <c r="FV90" s="129"/>
      <c r="FW90" s="132">
        <f>IF(ISBLANK($GB$3),"",IF(ISBLANK(Tipy!EX84),0,IF(AND(Tipy!EX84=Výsledky!$FZ$3,Tipy!EZ84=Výsledky!$GB$3),60,0)))</f>
        <v>0</v>
      </c>
      <c r="FX90" s="133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3">
        <f>IF(ISBLANK($GB$3),"",IF(OR(Tipy!FA84=Výsledky!$FW$6,Tipy!FA84=Výsledky!$FW$7,Tipy!FA84=Výsledky!$FW$8,Tipy!FA84=Výsledky!$FW$9),IF(VLOOKUP(Tipy!FA84,'Kategórie hráčov'!$A$2:$B$55,2,FALSE)=30,30,20),0))</f>
        <v>0</v>
      </c>
      <c r="FZ90" s="133">
        <f>IF(ISBLANK($GB$3),"",IF(OR(Tipy!FB84=Výsledky!$FZ$6,Tipy!FB84=Výsledky!$FZ$7,Tipy!FB84=Výsledky!$FZ$8,Tipy!FB84=Výsledky!$FZ$9),IF(VLOOKUP(Tipy!FB84,'Kategórie hráčov'!$A$2:$B$55,2,FALSE)=30,30,20),0))</f>
        <v>0</v>
      </c>
      <c r="GA90" s="134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30" t="str">
        <f>IF(ISBLANK($GB$3),"",IF(ISBLANK(Tipy!EX84),"-",SUM(FW90:GA90)))</f>
        <v>-</v>
      </c>
      <c r="GC90" s="129"/>
      <c r="GD90" s="132">
        <f>IF(ISBLANK($GI$3),"",IF(ISBLANK(Tipy!FD84),0,IF(AND(Tipy!FD84=Výsledky!$GG$3,Tipy!FF84=Výsledky!$GI$3),60,0)))</f>
        <v>0</v>
      </c>
      <c r="GE90" s="133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3">
        <f>IF(ISBLANK($GI$3),"",IF(OR(Tipy!FG84=Výsledky!$GD$6,Tipy!FG84=Výsledky!$GD$7,Tipy!FG84=Výsledky!$GD$8,Tipy!FG84=Výsledky!$GD$9),IF(VLOOKUP(Tipy!FG84,'Kategórie hráčov'!$A$2:$B$55,2,FALSE)=30,30,20),0))</f>
        <v>0</v>
      </c>
      <c r="GG90" s="133">
        <f>IF(ISBLANK($GI$3),"",IF(OR(Tipy!FH84=Výsledky!$GG$6,Tipy!FH84=Výsledky!$GG$7,Tipy!FH84=Výsledky!$GG$8,Tipy!FH84=Výsledky!$GG$9),IF(VLOOKUP(Tipy!FH84,'Kategórie hráčov'!$A$2:$B$55,2,FALSE)=30,30,20),0))</f>
        <v>0</v>
      </c>
      <c r="GH90" s="134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5" t="str">
        <f>IF(ISBLANK($GI$3),"",IF(ISBLANK(Tipy!FD84),"-",SUM(GD90:GH90)))</f>
        <v>-</v>
      </c>
      <c r="GJ90" s="129"/>
      <c r="GK90" s="132">
        <f>IF(ISBLANK($GP$3),"",IF(ISBLANK(Tipy!FJ84),0,IF(AND(Tipy!FJ84=Výsledky!$GN$3,Tipy!FL84=Výsledky!$GP$3),60,0)))</f>
        <v>0</v>
      </c>
      <c r="GL90" s="133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3">
        <f>IF(ISBLANK($GP$3),"",IF(OR(Tipy!FM84=Výsledky!$GK$6,Tipy!FM84=Výsledky!$GK$7,Tipy!FM84=Výsledky!$GK$8,Tipy!FM84=Výsledky!$GK$9),IF(VLOOKUP(Tipy!FM84,'Kategórie hráčov'!$A$2:$B$55,2,FALSE)=30,30,20),0))</f>
        <v>0</v>
      </c>
      <c r="GN90" s="133">
        <f>IF(ISBLANK($GP$3),"",IF(OR(Tipy!FN84=Výsledky!$GN$6,Tipy!FN84=Výsledky!$GN$7,Tipy!FN84=Výsledky!$GN$8,Tipy!FN84=Výsledky!$GN$9),IF(VLOOKUP(Tipy!FN84,'Kategórie hráčov'!$A$2:$B$55,2,FALSE)=30,30,20),0))</f>
        <v>0</v>
      </c>
      <c r="GO90" s="134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5" t="str">
        <f>IF(ISBLANK($GP$3),"",IF(ISBLANK(Tipy!FJ84),"-",SUM(GK90:GO90)))</f>
        <v>-</v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>
      <c r="A92" s="334" t="s">
        <v>180</v>
      </c>
      <c r="B92" s="144" t="s">
        <v>173</v>
      </c>
      <c r="C92" s="145"/>
      <c r="D92" s="304">
        <f>IF(ISBLANK(I3),"",COUNTIF(I12:I90,"&gt;=0"))</f>
        <v>57</v>
      </c>
      <c r="E92" s="304"/>
      <c r="F92" s="305">
        <f>IF(ISBLANK(I3),"",D92/COUNT($A$12:$A$90))</f>
        <v>0.72151898734177211</v>
      </c>
      <c r="G92" s="305"/>
      <c r="H92" s="146"/>
      <c r="I92" s="147"/>
      <c r="J92" s="148"/>
      <c r="K92" s="304">
        <f>IF(ISBLANK(P3),"",COUNTIF(P12:P90,"&gt;=0"))</f>
        <v>60</v>
      </c>
      <c r="L92" s="304"/>
      <c r="M92" s="305">
        <f>IF(ISBLANK(P3),"",K92/COUNT($A$12:$A$90))</f>
        <v>0.759493670886076</v>
      </c>
      <c r="N92" s="305"/>
      <c r="O92" s="146"/>
      <c r="P92" s="147"/>
      <c r="Q92" s="149"/>
      <c r="R92" s="304">
        <f>IF(ISBLANK(W3),"",COUNTIF(W12:W90,"&gt;=0"))</f>
        <v>67</v>
      </c>
      <c r="S92" s="304"/>
      <c r="T92" s="305">
        <f>IF(ISBLANK(W3),"",R92/COUNT($A$12:$A$90))</f>
        <v>0.84810126582278478</v>
      </c>
      <c r="U92" s="305"/>
      <c r="V92" s="146"/>
      <c r="W92" s="147"/>
      <c r="X92" s="149"/>
      <c r="Y92" s="304">
        <f>IF(ISBLANK(AD3),"",COUNTIF(AD12:AD90,"&gt;=0"))</f>
        <v>66</v>
      </c>
      <c r="Z92" s="304"/>
      <c r="AA92" s="305">
        <f>IF(ISBLANK(AD3),"",Y92/COUNT($A$12:$A$90))</f>
        <v>0.83544303797468356</v>
      </c>
      <c r="AB92" s="305"/>
      <c r="AC92" s="146"/>
      <c r="AD92" s="147"/>
      <c r="AE92" s="149"/>
      <c r="AF92" s="304">
        <f>IF(ISBLANK(AK3),"",COUNTIF(AK12:AK90,"&gt;=0"))</f>
        <v>59</v>
      </c>
      <c r="AG92" s="304"/>
      <c r="AH92" s="305">
        <f>IF(ISBLANK(AK3),"",AF92/COUNT($A$12:$A$90))</f>
        <v>0.74683544303797467</v>
      </c>
      <c r="AI92" s="305"/>
      <c r="AJ92" s="146"/>
      <c r="AK92" s="147"/>
      <c r="AL92" s="149"/>
      <c r="AM92" s="304">
        <f>IF(ISBLANK(AR3),"",COUNTIF(AR12:AR90,"&gt;=0"))</f>
        <v>62</v>
      </c>
      <c r="AN92" s="304"/>
      <c r="AO92" s="305">
        <f>IF(ISBLANK(AR3),"",AM92/COUNT($A$12:$A$90))</f>
        <v>0.78481012658227844</v>
      </c>
      <c r="AP92" s="305"/>
      <c r="AQ92" s="146"/>
      <c r="AR92" s="147"/>
      <c r="AS92" s="149"/>
      <c r="AT92" s="304">
        <f>IF(ISBLANK(AY3),"",COUNTIF(AY12:AY90,"&gt;=0"))</f>
        <v>54</v>
      </c>
      <c r="AU92" s="304"/>
      <c r="AV92" s="305">
        <f>IF(ISBLANK(AY3),"",AT92/COUNT($A$12:$A$90))</f>
        <v>0.68354430379746833</v>
      </c>
      <c r="AW92" s="305"/>
      <c r="AX92" s="146"/>
      <c r="AY92" s="147"/>
      <c r="AZ92" s="149"/>
      <c r="BA92" s="304">
        <f>IF(ISBLANK(BF3),"",COUNTIF(BF12:BF90,"&gt;=0"))</f>
        <v>59</v>
      </c>
      <c r="BB92" s="304"/>
      <c r="BC92" s="305">
        <f>IF(ISBLANK(BF3),"",BA92/COUNT($A$12:$A$90))</f>
        <v>0.74683544303797467</v>
      </c>
      <c r="BD92" s="305"/>
      <c r="BE92" s="146"/>
      <c r="BF92" s="147"/>
      <c r="BG92" s="149"/>
      <c r="BH92" s="304" t="str">
        <f>IF(ISBLANK(BM3),"",COUNTIF(BM12:BM90,"&gt;=0"))</f>
        <v/>
      </c>
      <c r="BI92" s="304"/>
      <c r="BJ92" s="305" t="str">
        <f>IF(ISBLANK(BM3),"",BH92/COUNT($A$12:$A$90))</f>
        <v/>
      </c>
      <c r="BK92" s="305"/>
      <c r="BL92" s="146"/>
      <c r="BM92" s="147"/>
      <c r="BN92" s="149"/>
      <c r="BO92" s="304">
        <f>IF(ISBLANK(BT3),"",COUNTIF(BT12:BT90,"&gt;=0"))</f>
        <v>55</v>
      </c>
      <c r="BP92" s="304"/>
      <c r="BQ92" s="305">
        <f>IF(ISBLANK(BT3),"",BO92/COUNT($A$12:$A$90))</f>
        <v>0.69620253164556967</v>
      </c>
      <c r="BR92" s="305"/>
      <c r="BS92" s="146"/>
      <c r="BT92" s="147"/>
      <c r="BU92" s="149"/>
      <c r="BV92" s="304" t="str">
        <f>IF(ISBLANK(CA3),"",COUNTIF(CA12:CA90,"&gt;=0"))</f>
        <v/>
      </c>
      <c r="BW92" s="304"/>
      <c r="BX92" s="305" t="str">
        <f>IF(ISBLANK(CA3),"",BV92/COUNT($A$12:$A$90))</f>
        <v/>
      </c>
      <c r="BY92" s="305"/>
      <c r="BZ92" s="146"/>
      <c r="CA92" s="147"/>
      <c r="CB92" s="149"/>
      <c r="CC92" s="304">
        <f>IF(ISBLANK(CH3),"",COUNTIF(CH12:CH90,"&gt;=0"))</f>
        <v>52</v>
      </c>
      <c r="CD92" s="304"/>
      <c r="CE92" s="305">
        <f>IF(ISBLANK(CH3),"",CC92/COUNT($A$12:$A$90))</f>
        <v>0.65822784810126578</v>
      </c>
      <c r="CF92" s="305"/>
      <c r="CG92" s="146"/>
      <c r="CH92" s="147"/>
      <c r="CI92" s="149"/>
      <c r="CJ92" s="304">
        <f>IF(ISBLANK(CO3),"",COUNTIF(CO12:CO90,"&gt;=0"))</f>
        <v>55</v>
      </c>
      <c r="CK92" s="304"/>
      <c r="CL92" s="305">
        <f>IF(ISBLANK(CO3),"",CJ92/COUNT($A$12:$A$90))</f>
        <v>0.69620253164556967</v>
      </c>
      <c r="CM92" s="305"/>
      <c r="CN92" s="146"/>
      <c r="CO92" s="147"/>
      <c r="CP92" s="149"/>
      <c r="CQ92" s="304">
        <f>IF(ISBLANK(CV3),"",COUNTIF(CV12:CV90,"&gt;=0"))</f>
        <v>47</v>
      </c>
      <c r="CR92" s="304"/>
      <c r="CS92" s="305">
        <f>IF(ISBLANK(CV3),"",CQ92/COUNT($A$12:$A$90))</f>
        <v>0.59493670886075944</v>
      </c>
      <c r="CT92" s="305"/>
      <c r="CU92" s="146"/>
      <c r="CV92" s="147"/>
      <c r="CW92" s="149"/>
      <c r="CX92" s="304">
        <f>IF(ISBLANK(DC3),"",COUNTIF(DC12:DC90,"&gt;=0"))</f>
        <v>49</v>
      </c>
      <c r="CY92" s="304"/>
      <c r="CZ92" s="305">
        <f>IF(ISBLANK(DC3),"",CX92/COUNT($A$12:$A$90))</f>
        <v>0.620253164556962</v>
      </c>
      <c r="DA92" s="305"/>
      <c r="DB92" s="146"/>
      <c r="DC92" s="147"/>
      <c r="DD92" s="149"/>
      <c r="DE92" s="304">
        <f>IF(ISBLANK(DJ3),"",COUNTIF(DJ12:DJ90,"&gt;=0"))</f>
        <v>52</v>
      </c>
      <c r="DF92" s="304"/>
      <c r="DG92" s="305">
        <f>IF(ISBLANK(DJ3),"",DE92/COUNT($A$12:$A$90))</f>
        <v>0.65822784810126578</v>
      </c>
      <c r="DH92" s="305"/>
      <c r="DI92" s="146"/>
      <c r="DJ92" s="147"/>
      <c r="DK92" s="149"/>
      <c r="DL92" s="304">
        <f>IF(ISBLANK(DQ3),"",COUNTIF(DQ12:DQ90,"&gt;=0"))</f>
        <v>51</v>
      </c>
      <c r="DM92" s="304"/>
      <c r="DN92" s="305">
        <f>IF(ISBLANK(DQ3),"",DL92/COUNT($A$12:$A$90))</f>
        <v>0.64556962025316456</v>
      </c>
      <c r="DO92" s="305"/>
      <c r="DP92" s="146"/>
      <c r="DQ92" s="147"/>
      <c r="DR92" s="149"/>
      <c r="DS92" s="304">
        <f>IF(ISBLANK(DX3),"",COUNTIF(DX12:DX90,"&gt;=0"))</f>
        <v>51</v>
      </c>
      <c r="DT92" s="304"/>
      <c r="DU92" s="305">
        <f>IF(ISBLANK(DX3),"",DS92/COUNT($A$12:$A$90))</f>
        <v>0.64556962025316456</v>
      </c>
      <c r="DV92" s="305"/>
      <c r="DW92" s="146"/>
      <c r="DX92" s="147"/>
      <c r="DY92" s="149"/>
      <c r="DZ92" s="304">
        <f>IF(ISBLANK(EE3),"",COUNTIF(EE12:EE90,"&gt;=0"))</f>
        <v>51</v>
      </c>
      <c r="EA92" s="304"/>
      <c r="EB92" s="305">
        <f>IF(ISBLANK(EE3),"",DZ92/COUNT($A$12:$A$90))</f>
        <v>0.64556962025316456</v>
      </c>
      <c r="EC92" s="305"/>
      <c r="ED92" s="146"/>
      <c r="EE92" s="147"/>
      <c r="EF92" s="149"/>
      <c r="EG92" s="304">
        <f>IF(ISBLANK(EL3),"",COUNTIF(EL12:EL90,"&gt;=0"))</f>
        <v>48</v>
      </c>
      <c r="EH92" s="304"/>
      <c r="EI92" s="305">
        <f>IF(ISBLANK(EL3),"",EG92/COUNT($A$12:$A$90))</f>
        <v>0.60759493670886078</v>
      </c>
      <c r="EJ92" s="305"/>
      <c r="EK92" s="146"/>
      <c r="EL92" s="147"/>
      <c r="EM92" s="149"/>
      <c r="EN92" s="304">
        <f>IF(ISBLANK(ES3),"",COUNTIF(ES12:ES90,"&gt;=0"))</f>
        <v>46</v>
      </c>
      <c r="EO92" s="304"/>
      <c r="EP92" s="305">
        <f>IF(ISBLANK(ES3),"",EN92/COUNT($A$12:$A$90))</f>
        <v>0.58227848101265822</v>
      </c>
      <c r="EQ92" s="305"/>
      <c r="ER92" s="146"/>
      <c r="ES92" s="147"/>
      <c r="ET92" s="149"/>
      <c r="EU92" s="304">
        <f>IF(ISBLANK(EZ3),"",COUNTIF(EZ12:EZ90,"&gt;=0"))</f>
        <v>50</v>
      </c>
      <c r="EV92" s="304"/>
      <c r="EW92" s="305">
        <f>IF(ISBLANK(EZ3),"",EU92/COUNT($A$12:$A$90))</f>
        <v>0.63291139240506333</v>
      </c>
      <c r="EX92" s="305"/>
      <c r="EY92" s="146"/>
      <c r="EZ92" s="147"/>
      <c r="FA92" s="149"/>
      <c r="FB92" s="304">
        <f>IF(ISBLANK(FG3),"",COUNTIF(FG12:FG90,"&gt;=0"))</f>
        <v>50</v>
      </c>
      <c r="FC92" s="304"/>
      <c r="FD92" s="305">
        <f>IF(ISBLANK(FG3),"",FB92/COUNT($A$12:$A$90))</f>
        <v>0.63291139240506333</v>
      </c>
      <c r="FE92" s="305"/>
      <c r="FF92" s="146"/>
      <c r="FG92" s="147"/>
      <c r="FH92" s="149"/>
      <c r="FI92" s="304">
        <f>IF(ISBLANK(FN3),"",COUNTIF(FN12:FN90,"&gt;=0"))</f>
        <v>43</v>
      </c>
      <c r="FJ92" s="304"/>
      <c r="FK92" s="305">
        <f>IF(ISBLANK(FN3),"",FI92/COUNT($A$12:$A$90))</f>
        <v>0.54430379746835444</v>
      </c>
      <c r="FL92" s="305"/>
      <c r="FM92" s="146"/>
      <c r="FN92" s="147"/>
      <c r="FO92" s="149"/>
      <c r="FP92" s="304">
        <f>IF(ISBLANK(FU3),"",COUNTIF(FU12:FU90,"&gt;=0"))</f>
        <v>41</v>
      </c>
      <c r="FQ92" s="304"/>
      <c r="FR92" s="305">
        <f>IF(ISBLANK(FU3),"",FP92/COUNT($A$12:$A$90))</f>
        <v>0.51898734177215189</v>
      </c>
      <c r="FS92" s="305"/>
      <c r="FT92" s="146"/>
      <c r="FU92" s="147"/>
      <c r="FV92" s="149"/>
      <c r="FW92" s="304">
        <f>IF(ISBLANK(GB3),"",COUNTIF(GB12:GB90,"&gt;=0"))</f>
        <v>39</v>
      </c>
      <c r="FX92" s="304"/>
      <c r="FY92" s="305">
        <f>IF(ISBLANK(GB3),"",FW92/COUNT($A$12:$A$90))</f>
        <v>0.49367088607594939</v>
      </c>
      <c r="FZ92" s="305"/>
      <c r="GA92" s="146"/>
      <c r="GB92" s="147"/>
      <c r="GC92" s="149"/>
      <c r="GD92" s="304">
        <f>IF(ISBLANK(GI3),"",COUNTIF(GI12:GI90,"&gt;=0"))</f>
        <v>43</v>
      </c>
      <c r="GE92" s="304"/>
      <c r="GF92" s="305">
        <f>IF(ISBLANK(GI3),"",GD92/COUNT($A$12:$A$90))</f>
        <v>0.54430379746835444</v>
      </c>
      <c r="GG92" s="305"/>
      <c r="GH92" s="146"/>
      <c r="GI92" s="147"/>
      <c r="GJ92" s="149"/>
      <c r="GK92" s="304">
        <f>IF(ISBLANK(GP3),"",COUNTIF(GP12:GP90,"&gt;=0"))</f>
        <v>46</v>
      </c>
      <c r="GL92" s="304"/>
      <c r="GM92" s="305">
        <f>IF(ISBLANK(GP3),"",GK92/COUNT($A$12:$A$90))</f>
        <v>0.58227848101265822</v>
      </c>
      <c r="GN92" s="305"/>
      <c r="GO92" s="146"/>
      <c r="GP92" s="147"/>
      <c r="GQ92" s="149"/>
      <c r="GR92" s="304" t="str">
        <f>IF(ISBLANK(GW3),"",COUNTIF(GW12:GW90,"&gt;=0"))</f>
        <v/>
      </c>
      <c r="GS92" s="304"/>
      <c r="GT92" s="305" t="str">
        <f>IF(ISBLANK(GW3),"",GR92/COUNT($A$12:$A$90))</f>
        <v/>
      </c>
      <c r="GU92" s="305"/>
      <c r="GV92" s="146"/>
      <c r="GW92" s="147"/>
      <c r="GX92" s="149"/>
      <c r="GY92" s="304" t="str">
        <f>IF(ISBLANK(HD3),"",COUNTIF(HD12:HD90,"&gt;=0"))</f>
        <v/>
      </c>
      <c r="GZ92" s="304"/>
      <c r="HA92" s="305" t="str">
        <f>IF(ISBLANK(HD3),"",GY92/COUNT($A$12:$A$90))</f>
        <v/>
      </c>
      <c r="HB92" s="305"/>
      <c r="HC92" s="146"/>
      <c r="HD92" s="147"/>
      <c r="HE92" s="149"/>
      <c r="HF92" s="304" t="str">
        <f>IF(ISBLANK(HK3),"",COUNTIF(HK12:HK90,"&gt;=0"))</f>
        <v/>
      </c>
      <c r="HG92" s="304"/>
      <c r="HH92" s="305" t="str">
        <f>IF(ISBLANK(HK3),"",HF92/COUNT($A$12:$A$90))</f>
        <v/>
      </c>
      <c r="HI92" s="305"/>
      <c r="HJ92" s="146"/>
      <c r="HK92" s="147"/>
      <c r="HL92" s="149"/>
      <c r="HM92" s="304" t="str">
        <f>IF(ISBLANK(HR3),"",COUNTIF(HR12:HR90,"&gt;=0"))</f>
        <v/>
      </c>
      <c r="HN92" s="304"/>
      <c r="HO92" s="305" t="str">
        <f>IF(ISBLANK(HR3),"",HM92/COUNT($A$12:$A$90))</f>
        <v/>
      </c>
      <c r="HP92" s="305"/>
      <c r="HQ92" s="146"/>
      <c r="HR92" s="147"/>
      <c r="HS92" s="149"/>
      <c r="HT92" s="304" t="str">
        <f>IF(ISBLANK(HY3),"",COUNTIF(HY12:HY90,"&gt;=0"))</f>
        <v/>
      </c>
      <c r="HU92" s="304"/>
      <c r="HV92" s="305" t="str">
        <f>IF(ISBLANK(HY3),"",HT92/COUNT($A$12:$A$90))</f>
        <v/>
      </c>
      <c r="HW92" s="305"/>
      <c r="HX92" s="146"/>
      <c r="HY92" s="147"/>
      <c r="HZ92" s="149"/>
      <c r="IA92" s="304" t="str">
        <f>IF(ISBLANK(IF3),"",COUNTIF(IF12:IF90,"&gt;=0"))</f>
        <v/>
      </c>
      <c r="IB92" s="304"/>
      <c r="IC92" s="305" t="str">
        <f>IF(ISBLANK(IF3),"",IA92/COUNT($A$12:$A$90))</f>
        <v/>
      </c>
      <c r="ID92" s="305"/>
      <c r="IE92" s="146"/>
      <c r="IF92" s="147"/>
      <c r="IG92" s="149"/>
      <c r="IH92" s="304" t="str">
        <f>IF(ISBLANK(IM3),"",COUNTIF(IM12:IM90,"&gt;=0"))</f>
        <v/>
      </c>
      <c r="II92" s="304"/>
      <c r="IJ92" s="305" t="str">
        <f>IF(ISBLANK(IM3),"",IH92/COUNT($A$12:$A$90))</f>
        <v/>
      </c>
      <c r="IK92" s="305"/>
      <c r="IL92" s="146"/>
      <c r="IM92" s="147"/>
      <c r="IN92" s="149"/>
      <c r="IO92" s="304" t="str">
        <f>IF(ISBLANK(IT3),"",COUNTIF(IT12:IT90,"&gt;=0"))</f>
        <v/>
      </c>
      <c r="IP92" s="304"/>
      <c r="IQ92" s="305" t="str">
        <f>IF(ISBLANK(IT3),"",IO92/COUNT($A$12:$A$90))</f>
        <v/>
      </c>
      <c r="IR92" s="305"/>
      <c r="IS92" s="146"/>
      <c r="IT92" s="147"/>
      <c r="IU92" s="149"/>
      <c r="IV92" s="304" t="str">
        <f>IF(ISBLANK(JA3),"",COUNTIF(JA12:JA90,"&gt;=0"))</f>
        <v/>
      </c>
      <c r="IW92" s="304"/>
      <c r="IX92" s="305" t="str">
        <f>IF(ISBLANK(JA3),"",IV92/COUNT($A$12:$A$90))</f>
        <v/>
      </c>
      <c r="IY92" s="305"/>
      <c r="IZ92" s="146"/>
      <c r="JA92" s="147"/>
      <c r="JB92" s="149"/>
      <c r="JC92" s="304" t="str">
        <f>IF(ISBLANK(JH3),"",COUNTIF(JH12:JH90,"&gt;=0"))</f>
        <v/>
      </c>
      <c r="JD92" s="304"/>
      <c r="JE92" s="305" t="str">
        <f>IF(ISBLANK(JH3),"",JC92/COUNT($A$12:$A$90))</f>
        <v/>
      </c>
      <c r="JF92" s="305"/>
      <c r="JG92" s="146"/>
      <c r="JH92" s="147"/>
      <c r="JI92" s="149"/>
      <c r="JJ92" s="304" t="str">
        <f>IF(ISBLANK(JO3),"",COUNTIF(JO12:JO90,"&gt;=0"))</f>
        <v/>
      </c>
      <c r="JK92" s="304"/>
      <c r="JL92" s="305" t="str">
        <f>IF(ISBLANK(JO3),"",JJ92/COUNT($A$12:$A$90))</f>
        <v/>
      </c>
      <c r="JM92" s="305"/>
      <c r="JN92" s="146"/>
      <c r="JO92" s="147"/>
      <c r="JP92" s="149"/>
      <c r="JQ92" s="304" t="str">
        <f>IF(ISBLANK(JV3),"",COUNTIF(JV12:JV90,"&gt;=0"))</f>
        <v/>
      </c>
      <c r="JR92" s="304"/>
      <c r="JS92" s="305" t="str">
        <f>IF(ISBLANK(JV3),"",JQ92/COUNT($A$12:$A$90))</f>
        <v/>
      </c>
      <c r="JT92" s="305"/>
      <c r="JU92" s="146"/>
      <c r="JV92" s="147"/>
      <c r="JW92" s="149"/>
      <c r="JX92" s="304" t="str">
        <f>IF(ISBLANK(KC3),"",COUNTIF(KC12:KC90,"&gt;=0"))</f>
        <v/>
      </c>
      <c r="JY92" s="304"/>
      <c r="JZ92" s="305" t="str">
        <f>IF(ISBLANK(KC3),"",JX92/COUNT($A$12:$A$90))</f>
        <v/>
      </c>
      <c r="KA92" s="305"/>
      <c r="KB92" s="146"/>
      <c r="KC92" s="147"/>
      <c r="KD92" s="149"/>
      <c r="KE92" s="304" t="str">
        <f>IF(ISBLANK(KJ3),"",COUNTIF(KJ12:KJ90,"&gt;=0"))</f>
        <v/>
      </c>
      <c r="KF92" s="304"/>
      <c r="KG92" s="305" t="str">
        <f>IF(ISBLANK(KJ3),"",KE92/COUNT($A$12:$A$90))</f>
        <v/>
      </c>
      <c r="KH92" s="305"/>
      <c r="KI92" s="146"/>
      <c r="KJ92" s="147"/>
      <c r="KK92" s="149"/>
      <c r="KL92" s="304" t="str">
        <f>IF(ISBLANK(KQ3),"",COUNTIF(KQ12:KQ90,"&gt;=0"))</f>
        <v/>
      </c>
      <c r="KM92" s="304"/>
      <c r="KN92" s="305" t="str">
        <f>IF(ISBLANK(KQ3),"",KL92/COUNT($A$12:$A$90))</f>
        <v/>
      </c>
      <c r="KO92" s="305"/>
      <c r="KP92" s="146"/>
      <c r="KQ92" s="147"/>
      <c r="KR92" s="149"/>
      <c r="KS92" s="304" t="str">
        <f>IF(ISBLANK(KX3),"",COUNTIF(KX12:KX90,"&gt;=0"))</f>
        <v/>
      </c>
      <c r="KT92" s="304"/>
      <c r="KU92" s="305" t="str">
        <f>IF(ISBLANK(KX3),"",KS92/COUNT($A$12:$A$90))</f>
        <v/>
      </c>
      <c r="KV92" s="305"/>
      <c r="KW92" s="146"/>
      <c r="KX92" s="147"/>
      <c r="KY92" s="150"/>
      <c r="KZ92" s="304" t="str">
        <f>IF(ISBLANK(LE3),"",COUNTIF(LE12:LE90,"&gt;=0"))</f>
        <v/>
      </c>
      <c r="LA92" s="304"/>
      <c r="LB92" s="305" t="str">
        <f>IF(ISBLANK(LE3),"",KZ92/COUNT($A$12:$A$90))</f>
        <v/>
      </c>
      <c r="LC92" s="305"/>
      <c r="LD92" s="146"/>
      <c r="LE92" s="147"/>
      <c r="LF92" s="149"/>
      <c r="LG92" s="304" t="str">
        <f>IF(ISBLANK(LL3),"",COUNTIF(LL12:LL90,"&gt;=0"))</f>
        <v/>
      </c>
      <c r="LH92" s="304"/>
      <c r="LI92" s="305" t="str">
        <f>IF(ISBLANK(LL3),"",LG92/COUNT($A$12:$A$90))</f>
        <v/>
      </c>
      <c r="LJ92" s="305"/>
      <c r="LK92" s="146"/>
      <c r="LL92" s="147"/>
      <c r="LM92" s="149"/>
      <c r="LN92" s="304" t="str">
        <f>IF(ISBLANK(LS3),"",COUNTIF(LS12:LS90,"&gt;=0"))</f>
        <v/>
      </c>
      <c r="LO92" s="304"/>
      <c r="LP92" s="305" t="str">
        <f>IF(ISBLANK(LS3),"",LN92/COUNT($A$12:$A$90))</f>
        <v/>
      </c>
      <c r="LQ92" s="305"/>
      <c r="LR92" s="146"/>
      <c r="LS92" s="147"/>
      <c r="LT92" s="149"/>
      <c r="LU92" s="304" t="str">
        <f>IF(ISBLANK(LZ3),"",COUNTIF(LZ12:LZ90,"&gt;=0"))</f>
        <v/>
      </c>
      <c r="LV92" s="304"/>
      <c r="LW92" s="305" t="str">
        <f>IF(ISBLANK(LZ3),"",LU92/COUNT($A$12:$A$90))</f>
        <v/>
      </c>
      <c r="LX92" s="305"/>
      <c r="LY92" s="146"/>
      <c r="LZ92" s="147"/>
      <c r="MA92" s="149"/>
      <c r="MB92" s="304" t="str">
        <f>IF(ISBLANK(MG3),"",COUNTIF(MG12:MG90,"&gt;=0"))</f>
        <v/>
      </c>
      <c r="MC92" s="304"/>
      <c r="MD92" s="305" t="str">
        <f>IF(ISBLANK(MG3),"",MB92/COUNT($A$12:$A$90))</f>
        <v/>
      </c>
      <c r="ME92" s="305"/>
      <c r="MF92" s="146"/>
      <c r="MG92" s="147"/>
      <c r="MH92" s="149"/>
      <c r="MI92" s="304" t="str">
        <f>IF(ISBLANK(MN3),"",COUNTIF(MN12:MN90,"&gt;=0"))</f>
        <v/>
      </c>
      <c r="MJ92" s="304"/>
      <c r="MK92" s="305" t="str">
        <f>IF(ISBLANK(MN3),"",MI92/COUNT($A$12:$A$90))</f>
        <v/>
      </c>
      <c r="ML92" s="305"/>
      <c r="MM92" s="146"/>
      <c r="MN92" s="147"/>
      <c r="MO92" s="149"/>
      <c r="MP92" s="304" t="str">
        <f>IF(ISBLANK(MU3),"",COUNTIF(MU12:MU90,"&gt;=0"))</f>
        <v/>
      </c>
      <c r="MQ92" s="304"/>
      <c r="MR92" s="305" t="str">
        <f>IF(ISBLANK(MU3),"",MP92/COUNT($A$12:$A$90))</f>
        <v/>
      </c>
      <c r="MS92" s="305"/>
      <c r="MT92" s="146"/>
      <c r="MU92" s="147"/>
      <c r="MV92" s="149"/>
      <c r="MW92" s="304" t="str">
        <f>IF(ISBLANK(NB3),"",COUNTIF(NB12:NB90,"&gt;=0"))</f>
        <v/>
      </c>
      <c r="MX92" s="304"/>
      <c r="MY92" s="305" t="str">
        <f>IF(ISBLANK(NB3),"",MW92/COUNT($A$12:$A$90))</f>
        <v/>
      </c>
      <c r="MZ92" s="305"/>
      <c r="NA92" s="146"/>
      <c r="NB92" s="147"/>
      <c r="NC92" s="149"/>
      <c r="ND92" s="304" t="str">
        <f>IF(ISBLANK(NI3),"",COUNTIF(NI12:NI90,"&gt;=0"))</f>
        <v/>
      </c>
      <c r="NE92" s="304"/>
      <c r="NF92" s="305" t="str">
        <f>IF(ISBLANK(NI3),"",ND92/COUNT($A$12:$A$90))</f>
        <v/>
      </c>
      <c r="NG92" s="305"/>
      <c r="NH92" s="146"/>
      <c r="NI92" s="147"/>
      <c r="NJ92" s="149"/>
      <c r="NK92" s="304" t="str">
        <f>IF(ISBLANK(NP3),"",COUNTIF(NP12:NP90,"&gt;=0"))</f>
        <v/>
      </c>
      <c r="NL92" s="304"/>
      <c r="NM92" s="305" t="str">
        <f>IF(ISBLANK(NP3),"",NK92/COUNT($A$12:$A$90))</f>
        <v/>
      </c>
      <c r="NN92" s="305"/>
      <c r="NO92" s="146"/>
      <c r="NP92" s="147"/>
      <c r="NQ92" s="149"/>
      <c r="NR92" s="304" t="str">
        <f>IF(ISBLANK(NW3),"",COUNTIF(NW12:NW90,"&gt;=0"))</f>
        <v/>
      </c>
      <c r="NS92" s="304"/>
      <c r="NT92" s="305" t="str">
        <f>IF(ISBLANK(NW3),"",NR92/COUNT($A$12:$A$90))</f>
        <v/>
      </c>
      <c r="NU92" s="305"/>
      <c r="NV92" s="146"/>
      <c r="NW92" s="147"/>
      <c r="NX92" s="149"/>
      <c r="NY92" s="304" t="str">
        <f>IF(ISBLANK(OD3),"",COUNTIF(OD12:OD90,"&gt;=0"))</f>
        <v/>
      </c>
      <c r="NZ92" s="304"/>
      <c r="OA92" s="305" t="str">
        <f>IF(ISBLANK(OD3),"",NY92/COUNT($A$12:$A$90))</f>
        <v/>
      </c>
      <c r="OB92" s="305"/>
      <c r="OC92" s="146"/>
      <c r="OD92" s="147"/>
      <c r="OE92" s="149"/>
      <c r="OF92" s="304" t="str">
        <f>IF(ISBLANK(OK3),"",COUNTIF(OK12:OK90,"&gt;=0"))</f>
        <v/>
      </c>
      <c r="OG92" s="304"/>
      <c r="OH92" s="305" t="str">
        <f>IF(ISBLANK(OK3),"",OF92/COUNT($A$12:$A$90))</f>
        <v/>
      </c>
      <c r="OI92" s="305"/>
      <c r="OJ92" s="146"/>
      <c r="OK92" s="147"/>
      <c r="OL92" s="149"/>
      <c r="OM92" s="304" t="str">
        <f>IF(ISBLANK(OR3),"",COUNTIF(OR12:OR90,"&gt;=0"))</f>
        <v/>
      </c>
      <c r="ON92" s="304"/>
      <c r="OO92" s="305" t="str">
        <f>IF(ISBLANK(OR3),"",OM92/COUNT($A$12:$A$90))</f>
        <v/>
      </c>
      <c r="OP92" s="305"/>
      <c r="OQ92" s="146"/>
      <c r="OR92" s="147"/>
      <c r="OS92" s="149"/>
      <c r="OT92" s="304" t="str">
        <f>IF(ISBLANK(OY3),"",COUNTIF(OY12:OY90,"&gt;=0"))</f>
        <v/>
      </c>
      <c r="OU92" s="304"/>
      <c r="OV92" s="305" t="str">
        <f>IF(ISBLANK(OY3),"",OT92/COUNT($A$12:$A$90))</f>
        <v/>
      </c>
      <c r="OW92" s="305"/>
      <c r="OX92" s="146"/>
      <c r="OY92" s="147"/>
      <c r="OZ92" s="149"/>
      <c r="PA92" s="304" t="str">
        <f>IF(ISBLANK(PF3),"",COUNTIF(PF12:PF90,"&gt;=0"))</f>
        <v/>
      </c>
      <c r="PB92" s="304"/>
      <c r="PC92" s="305" t="str">
        <f>IF(ISBLANK(PF3),"",PA92/COUNT($A$12:$A$90))</f>
        <v/>
      </c>
      <c r="PD92" s="305"/>
      <c r="PE92" s="146"/>
      <c r="PF92" s="147"/>
      <c r="PG92" s="149"/>
      <c r="PH92" s="304" t="str">
        <f>IF(ISBLANK(PM3),"",COUNTIF(PM12:PM90,"&gt;=0"))</f>
        <v/>
      </c>
      <c r="PI92" s="304"/>
      <c r="PJ92" s="305" t="str">
        <f>IF(ISBLANK(PM3),"",PH92/COUNT($A$12:$A$90))</f>
        <v/>
      </c>
      <c r="PK92" s="305"/>
      <c r="PL92" s="146"/>
      <c r="PM92" s="147"/>
      <c r="PN92" s="149"/>
      <c r="PO92" s="304" t="str">
        <f>IF(ISBLANK(PT3),"",COUNTIF(PT12:PT90,"&gt;=0"))</f>
        <v/>
      </c>
      <c r="PP92" s="304"/>
      <c r="PQ92" s="305" t="str">
        <f>IF(ISBLANK(PT3),"",PO92/COUNT($A$12:$A$90))</f>
        <v/>
      </c>
      <c r="PR92" s="305"/>
      <c r="PS92" s="146"/>
      <c r="PT92" s="147"/>
      <c r="PU92" s="149"/>
      <c r="PV92" s="304" t="str">
        <f>IF(ISBLANK(QA3),"",COUNTIF(QA12:QA90,"&gt;=0"))</f>
        <v/>
      </c>
      <c r="PW92" s="304"/>
      <c r="PX92" s="305" t="str">
        <f>IF(ISBLANK(QA3),"",PV92/COUNT($A$12:$A$90))</f>
        <v/>
      </c>
      <c r="PY92" s="305"/>
      <c r="PZ92" s="146"/>
      <c r="QA92" s="147"/>
      <c r="QB92" s="149"/>
      <c r="QC92" s="304" t="str">
        <f>IF(ISBLANK(QH3),"",COUNTIF(QH12:QH90,"&gt;=0"))</f>
        <v/>
      </c>
      <c r="QD92" s="304"/>
      <c r="QE92" s="305" t="str">
        <f>IF(ISBLANK(QH3),"",QC92/COUNT($A$12:$A$90))</f>
        <v/>
      </c>
      <c r="QF92" s="305"/>
      <c r="QG92" s="146"/>
      <c r="QH92" s="147"/>
      <c r="QI92" s="131"/>
      <c r="QJ92" s="131"/>
    </row>
    <row r="93" spans="1:452" ht="15" customHeight="1">
      <c r="A93" s="335"/>
      <c r="B93" s="151" t="s">
        <v>174</v>
      </c>
      <c r="C93" s="145"/>
      <c r="D93" s="274">
        <f>IF(ISBLANK(I3),"",COUNTIF(D12:D90,"=60"))</f>
        <v>5</v>
      </c>
      <c r="E93" s="274"/>
      <c r="F93" s="275">
        <f>IF(ISBLANK(I3),"",D93/D92)</f>
        <v>8.771929824561403E-2</v>
      </c>
      <c r="G93" s="275"/>
      <c r="H93" s="275">
        <f>IF(ISBLANK(I3),"",(D93+D94)/D92)</f>
        <v>0.40350877192982454</v>
      </c>
      <c r="I93" s="324"/>
      <c r="J93" s="148"/>
      <c r="K93" s="274">
        <f>IF(ISBLANK(P3),"",COUNTIF(K12:K90,"=60"))</f>
        <v>0</v>
      </c>
      <c r="L93" s="274"/>
      <c r="M93" s="275">
        <f>IF(ISBLANK(P3),"",K93/K92)</f>
        <v>0</v>
      </c>
      <c r="N93" s="275"/>
      <c r="O93" s="275">
        <f>IF(ISBLANK(P3),"",(K93+K94)/K92)</f>
        <v>0</v>
      </c>
      <c r="P93" s="324"/>
      <c r="Q93" s="149"/>
      <c r="R93" s="274">
        <f>IF(ISBLANK(W3),"",COUNTIF(R12:R90,"=60"))</f>
        <v>0</v>
      </c>
      <c r="S93" s="274"/>
      <c r="T93" s="275">
        <f>IF(ISBLANK(W3),"",R93/R92)</f>
        <v>0</v>
      </c>
      <c r="U93" s="275"/>
      <c r="V93" s="275">
        <f>IF(ISBLANK(W3),"",(R93+R94)/R92)</f>
        <v>1.4925373134328358E-2</v>
      </c>
      <c r="W93" s="324"/>
      <c r="X93" s="149"/>
      <c r="Y93" s="274">
        <f>IF(ISBLANK(AD3),"",COUNTIF(Y12:Y90,"=60"))</f>
        <v>0</v>
      </c>
      <c r="Z93" s="274"/>
      <c r="AA93" s="275">
        <f>IF(ISBLANK(AD3),"",Y93/Y92)</f>
        <v>0</v>
      </c>
      <c r="AB93" s="275"/>
      <c r="AC93" s="275">
        <f>IF(ISBLANK(AD3),"",(Y93+Y94)/Y92)</f>
        <v>0</v>
      </c>
      <c r="AD93" s="324"/>
      <c r="AE93" s="149"/>
      <c r="AF93" s="274">
        <f>IF(ISBLANK(AK3),"",COUNTIF(AF12:AF90,"=60"))</f>
        <v>0</v>
      </c>
      <c r="AG93" s="274"/>
      <c r="AH93" s="275">
        <f>IF(ISBLANK(AK3),"",AF93/AF92)</f>
        <v>0</v>
      </c>
      <c r="AI93" s="275"/>
      <c r="AJ93" s="275">
        <f>IF(ISBLANK(AK3),"",(AF93+AF94)/AF92)</f>
        <v>1</v>
      </c>
      <c r="AK93" s="324"/>
      <c r="AL93" s="149"/>
      <c r="AM93" s="274">
        <f>IF(ISBLANK(AR3),"",COUNTIF(AM12:AM90,"=60"))</f>
        <v>17</v>
      </c>
      <c r="AN93" s="274"/>
      <c r="AO93" s="275">
        <f>IF(ISBLANK(AR3),"",AM93/AM92)</f>
        <v>0.27419354838709675</v>
      </c>
      <c r="AP93" s="275"/>
      <c r="AQ93" s="275">
        <f>IF(ISBLANK(AR3),"",(AM93+AM94)/AM92)</f>
        <v>0.95161290322580649</v>
      </c>
      <c r="AR93" s="324"/>
      <c r="AS93" s="149"/>
      <c r="AT93" s="274">
        <f>IF(ISBLANK(AY3),"",COUNTIF(AT12:AT90,"=60"))</f>
        <v>0</v>
      </c>
      <c r="AU93" s="274"/>
      <c r="AV93" s="275">
        <f>IF(ISBLANK(AY3),"",AT93/AT92)</f>
        <v>0</v>
      </c>
      <c r="AW93" s="275"/>
      <c r="AX93" s="275">
        <f>IF(ISBLANK(AY3),"",(AT93+AT94)/AT92)</f>
        <v>3.7037037037037035E-2</v>
      </c>
      <c r="AY93" s="324"/>
      <c r="AZ93" s="149"/>
      <c r="BA93" s="274">
        <f>IF(ISBLANK(BF3),"",COUNTIF(BA12:BA90,"=60"))</f>
        <v>0</v>
      </c>
      <c r="BB93" s="274"/>
      <c r="BC93" s="275">
        <f>IF(ISBLANK(BF3),"",BA93/BA92)</f>
        <v>0</v>
      </c>
      <c r="BD93" s="275"/>
      <c r="BE93" s="275">
        <f>IF(ISBLANK(BF3),"",(BA93+BA94)/BA92)</f>
        <v>3.3898305084745763E-2</v>
      </c>
      <c r="BF93" s="324"/>
      <c r="BG93" s="149"/>
      <c r="BH93" s="274" t="str">
        <f>IF(ISBLANK(BM3),"",COUNTIF(BH12:BH90,"=60"))</f>
        <v/>
      </c>
      <c r="BI93" s="274"/>
      <c r="BJ93" s="275" t="str">
        <f>IF(ISBLANK(BM3),"",BH93/BH92)</f>
        <v/>
      </c>
      <c r="BK93" s="275"/>
      <c r="BL93" s="275" t="str">
        <f>IF(ISBLANK(BM3),"",(BH93+BH94)/BH92)</f>
        <v/>
      </c>
      <c r="BM93" s="324"/>
      <c r="BN93" s="149"/>
      <c r="BO93" s="274">
        <f>IF(ISBLANK(BT3),"",COUNTIF(BO12:BO90,"=60"))</f>
        <v>10</v>
      </c>
      <c r="BP93" s="274"/>
      <c r="BQ93" s="275">
        <f>IF(ISBLANK(BT3),"",BO93/BO92)</f>
        <v>0.18181818181818182</v>
      </c>
      <c r="BR93" s="275"/>
      <c r="BS93" s="275">
        <f>IF(ISBLANK(BT3),"",(BO93+BO94)/BO92)</f>
        <v>0.81818181818181823</v>
      </c>
      <c r="BT93" s="324"/>
      <c r="BU93" s="149"/>
      <c r="BV93" s="274" t="str">
        <f>IF(ISBLANK(CA3),"",COUNTIF(BV12:BV90,"=60"))</f>
        <v/>
      </c>
      <c r="BW93" s="274"/>
      <c r="BX93" s="275" t="str">
        <f>IF(ISBLANK(CA3),"",BV93/BV92)</f>
        <v/>
      </c>
      <c r="BY93" s="275"/>
      <c r="BZ93" s="275" t="str">
        <f>IF(ISBLANK(CA3),"",(BV93+BV94)/BV92)</f>
        <v/>
      </c>
      <c r="CA93" s="324"/>
      <c r="CB93" s="149"/>
      <c r="CC93" s="274">
        <f>IF(ISBLANK(CH3),"",COUNTIF(CC12:CC90,"=60"))</f>
        <v>0</v>
      </c>
      <c r="CD93" s="274"/>
      <c r="CE93" s="275">
        <f>IF(ISBLANK(CH3),"",CC93/CC92)</f>
        <v>0</v>
      </c>
      <c r="CF93" s="275"/>
      <c r="CG93" s="275">
        <f>IF(ISBLANK(CH3),"",(CC93+CC94)/CC92)</f>
        <v>1.9230769230769232E-2</v>
      </c>
      <c r="CH93" s="324"/>
      <c r="CI93" s="149"/>
      <c r="CJ93" s="274">
        <f>IF(ISBLANK(CO3),"",COUNTIF(CJ12:CJ90,"=60"))</f>
        <v>8</v>
      </c>
      <c r="CK93" s="274"/>
      <c r="CL93" s="275">
        <f>IF(ISBLANK(CO3),"",CJ93/CJ92)</f>
        <v>0.14545454545454545</v>
      </c>
      <c r="CM93" s="275"/>
      <c r="CN93" s="275">
        <f>IF(ISBLANK(CO3),"",(CJ93+CJ94)/CJ92)</f>
        <v>0.94545454545454544</v>
      </c>
      <c r="CO93" s="324"/>
      <c r="CP93" s="149"/>
      <c r="CQ93" s="274">
        <f>IF(ISBLANK(CV3),"",COUNTIF(CQ12:CQ90,"=60"))</f>
        <v>0</v>
      </c>
      <c r="CR93" s="274"/>
      <c r="CS93" s="275">
        <f>IF(ISBLANK(CV3),"",CQ93/CQ92)</f>
        <v>0</v>
      </c>
      <c r="CT93" s="275"/>
      <c r="CU93" s="275">
        <f>IF(ISBLANK(CV3),"",(CQ93+CQ94)/CQ92)</f>
        <v>0.1702127659574468</v>
      </c>
      <c r="CV93" s="324"/>
      <c r="CW93" s="149"/>
      <c r="CX93" s="274">
        <f>IF(ISBLANK(DC3),"",COUNTIF(CX12:CX90,"=60"))</f>
        <v>0</v>
      </c>
      <c r="CY93" s="274"/>
      <c r="CZ93" s="275">
        <f>IF(ISBLANK(DC3),"",CX93/CX92)</f>
        <v>0</v>
      </c>
      <c r="DA93" s="275"/>
      <c r="DB93" s="275">
        <f>IF(ISBLANK(DC3),"",(CX93+CX94)/CX92)</f>
        <v>1</v>
      </c>
      <c r="DC93" s="324"/>
      <c r="DD93" s="149"/>
      <c r="DE93" s="274">
        <f>IF(ISBLANK(DJ3),"",COUNTIF(DE12:DE90,"=60"))</f>
        <v>1</v>
      </c>
      <c r="DF93" s="274"/>
      <c r="DG93" s="275">
        <f>IF(ISBLANK(DJ3),"",DE93/DE92)</f>
        <v>1.9230769230769232E-2</v>
      </c>
      <c r="DH93" s="275"/>
      <c r="DI93" s="275">
        <f>IF(ISBLANK(DJ3),"",(DE93+DE94)/DE92)</f>
        <v>0.53846153846153844</v>
      </c>
      <c r="DJ93" s="324"/>
      <c r="DK93" s="149"/>
      <c r="DL93" s="274">
        <f>IF(ISBLANK(DQ3),"",COUNTIF(DL12:DL90,"=60"))</f>
        <v>2</v>
      </c>
      <c r="DM93" s="274"/>
      <c r="DN93" s="275">
        <f>IF(ISBLANK(DQ3),"",DL93/DL92)</f>
        <v>3.9215686274509803E-2</v>
      </c>
      <c r="DO93" s="275"/>
      <c r="DP93" s="275">
        <f>IF(ISBLANK(DQ3),"",(DL93+DL94)/DL92)</f>
        <v>0.96078431372549022</v>
      </c>
      <c r="DQ93" s="324"/>
      <c r="DR93" s="149"/>
      <c r="DS93" s="274">
        <f>IF(ISBLANK(DX3),"",COUNTIF(DS12:DS90,"=60"))</f>
        <v>0</v>
      </c>
      <c r="DT93" s="274"/>
      <c r="DU93" s="275">
        <f>IF(ISBLANK(DX3),"",DS93/DS92)</f>
        <v>0</v>
      </c>
      <c r="DV93" s="275"/>
      <c r="DW93" s="275">
        <f>IF(ISBLANK(DX3),"",(DS93+DS94)/DS92)</f>
        <v>0</v>
      </c>
      <c r="DX93" s="324"/>
      <c r="DY93" s="149"/>
      <c r="DZ93" s="274">
        <f>IF(ISBLANK(EE3),"",COUNTIF(DZ12:DZ90,"=60"))</f>
        <v>0</v>
      </c>
      <c r="EA93" s="274"/>
      <c r="EB93" s="275">
        <f>IF(ISBLANK(EE3),"",DZ93/DZ92)</f>
        <v>0</v>
      </c>
      <c r="EC93" s="275"/>
      <c r="ED93" s="275">
        <f>IF(ISBLANK(EE3),"",(DZ93+DZ94)/DZ92)</f>
        <v>0.49019607843137253</v>
      </c>
      <c r="EE93" s="324"/>
      <c r="EF93" s="149"/>
      <c r="EG93" s="274">
        <f>IF(ISBLANK(EL3),"",COUNTIF(EG12:EG90,"=60"))</f>
        <v>0</v>
      </c>
      <c r="EH93" s="274"/>
      <c r="EI93" s="275">
        <f>IF(ISBLANK(EL3),"",EG93/EG92)</f>
        <v>0</v>
      </c>
      <c r="EJ93" s="275"/>
      <c r="EK93" s="275">
        <f>IF(ISBLANK(EL3),"",(EG93+EG94)/EG92)</f>
        <v>0</v>
      </c>
      <c r="EL93" s="324"/>
      <c r="EM93" s="149"/>
      <c r="EN93" s="274">
        <f>IF(ISBLANK(ES3),"",COUNTIF(EN12:EN90,"=60"))</f>
        <v>3</v>
      </c>
      <c r="EO93" s="274"/>
      <c r="EP93" s="275">
        <f>IF(ISBLANK(ES3),"",EN93/EN92)</f>
        <v>6.5217391304347824E-2</v>
      </c>
      <c r="EQ93" s="275"/>
      <c r="ER93" s="275">
        <f>IF(ISBLANK(ES3),"",(EN93+EN94)/EN92)</f>
        <v>0.5</v>
      </c>
      <c r="ES93" s="324"/>
      <c r="ET93" s="149"/>
      <c r="EU93" s="274">
        <f>IF(ISBLANK(EZ3),"",COUNTIF(EU12:EU90,"=60"))</f>
        <v>19</v>
      </c>
      <c r="EV93" s="274"/>
      <c r="EW93" s="275">
        <f>IF(ISBLANK(EZ3),"",EU93/EU92)</f>
        <v>0.38</v>
      </c>
      <c r="EX93" s="275"/>
      <c r="EY93" s="275">
        <f>IF(ISBLANK(EZ3),"",(EU93+EU94)/EU92)</f>
        <v>0.82</v>
      </c>
      <c r="EZ93" s="324"/>
      <c r="FA93" s="149"/>
      <c r="FB93" s="274">
        <f>IF(ISBLANK(FG3),"",COUNTIF(FB12:FB90,"=60"))</f>
        <v>0</v>
      </c>
      <c r="FC93" s="274"/>
      <c r="FD93" s="275">
        <f>IF(ISBLANK(FG3),"",FB93/FB92)</f>
        <v>0</v>
      </c>
      <c r="FE93" s="275"/>
      <c r="FF93" s="275">
        <f>IF(ISBLANK(FG3),"",(FB93+FB94)/FB92)</f>
        <v>0.02</v>
      </c>
      <c r="FG93" s="324"/>
      <c r="FH93" s="149"/>
      <c r="FI93" s="274">
        <f>IF(ISBLANK(FN3),"",COUNTIF(FI12:FI90,"=60"))</f>
        <v>9</v>
      </c>
      <c r="FJ93" s="274"/>
      <c r="FK93" s="275">
        <f>IF(ISBLANK(FN3),"",FI93/FI92)</f>
        <v>0.20930232558139536</v>
      </c>
      <c r="FL93" s="275"/>
      <c r="FM93" s="275">
        <f>IF(ISBLANK(FN3),"",(FI93+FI94)/FI92)</f>
        <v>0.97674418604651159</v>
      </c>
      <c r="FN93" s="324"/>
      <c r="FO93" s="149"/>
      <c r="FP93" s="274">
        <f>IF(ISBLANK(FU3),"",COUNTIF(FP12:FP90,"=60"))</f>
        <v>1</v>
      </c>
      <c r="FQ93" s="274"/>
      <c r="FR93" s="275">
        <f>IF(ISBLANK(FU3),"",FP93/FP92)</f>
        <v>2.4390243902439025E-2</v>
      </c>
      <c r="FS93" s="275"/>
      <c r="FT93" s="275">
        <f>IF(ISBLANK(FU3),"",(FP93+FP94)/FP92)</f>
        <v>7.3170731707317069E-2</v>
      </c>
      <c r="FU93" s="324"/>
      <c r="FV93" s="149"/>
      <c r="FW93" s="274">
        <f>IF(ISBLANK(GB3),"",COUNTIF(FW12:FW90,"=60"))</f>
        <v>9</v>
      </c>
      <c r="FX93" s="274"/>
      <c r="FY93" s="275">
        <f>IF(ISBLANK(GB3),"",FW93/FW92)</f>
        <v>0.23076923076923078</v>
      </c>
      <c r="FZ93" s="275"/>
      <c r="GA93" s="275">
        <f>IF(ISBLANK(GB3),"",(FW93+FW94)/FW92)</f>
        <v>0.94871794871794868</v>
      </c>
      <c r="GB93" s="324"/>
      <c r="GC93" s="149"/>
      <c r="GD93" s="274">
        <f>IF(ISBLANK(GI3),"",COUNTIF(GD12:GD90,"=60"))</f>
        <v>2</v>
      </c>
      <c r="GE93" s="274"/>
      <c r="GF93" s="275">
        <f>IF(ISBLANK(GI3),"",GD93/GD92)</f>
        <v>4.6511627906976744E-2</v>
      </c>
      <c r="GG93" s="275"/>
      <c r="GH93" s="275">
        <f>IF(ISBLANK(GI3),"",(GD93+GD94)/GD92)</f>
        <v>1</v>
      </c>
      <c r="GI93" s="324"/>
      <c r="GJ93" s="149"/>
      <c r="GK93" s="274">
        <f>IF(ISBLANK(GP3),"",COUNTIF(GK12:GK90,"=60"))</f>
        <v>0</v>
      </c>
      <c r="GL93" s="274"/>
      <c r="GM93" s="275">
        <f>IF(ISBLANK(GP3),"",GK93/GK92)</f>
        <v>0</v>
      </c>
      <c r="GN93" s="275"/>
      <c r="GO93" s="275">
        <f>IF(ISBLANK(GP3),"",(GK93+GK94)/GK92)</f>
        <v>0</v>
      </c>
      <c r="GP93" s="324"/>
      <c r="GQ93" s="149"/>
      <c r="GR93" s="274" t="str">
        <f>IF(ISBLANK(GW3),"",COUNTIF(GR12:GR90,"=60"))</f>
        <v/>
      </c>
      <c r="GS93" s="274"/>
      <c r="GT93" s="275" t="str">
        <f>IF(ISBLANK(GW3),"",GR93/GR92)</f>
        <v/>
      </c>
      <c r="GU93" s="275"/>
      <c r="GV93" s="275" t="str">
        <f>IF(ISBLANK(GW3),"",(GR93+GR94)/GR92)</f>
        <v/>
      </c>
      <c r="GW93" s="324"/>
      <c r="GX93" s="149"/>
      <c r="GY93" s="274" t="str">
        <f>IF(ISBLANK(HD3),"",COUNTIF(GY12:GY90,"=60"))</f>
        <v/>
      </c>
      <c r="GZ93" s="274"/>
      <c r="HA93" s="275" t="str">
        <f>IF(ISBLANK(HD3),"",GY93/GY92)</f>
        <v/>
      </c>
      <c r="HB93" s="275"/>
      <c r="HC93" s="275" t="str">
        <f>IF(ISBLANK(HD3),"",(GY93+GY94)/GY92)</f>
        <v/>
      </c>
      <c r="HD93" s="324"/>
      <c r="HE93" s="149"/>
      <c r="HF93" s="274" t="str">
        <f>IF(ISBLANK(HK3),"",COUNTIF(HF12:HF90,"=60"))</f>
        <v/>
      </c>
      <c r="HG93" s="274"/>
      <c r="HH93" s="275" t="str">
        <f>IF(ISBLANK(HK3),"",HF93/HF92)</f>
        <v/>
      </c>
      <c r="HI93" s="275"/>
      <c r="HJ93" s="275" t="str">
        <f>IF(ISBLANK(HK3),"",(HF93+HF94)/HF92)</f>
        <v/>
      </c>
      <c r="HK93" s="324"/>
      <c r="HL93" s="149"/>
      <c r="HM93" s="274" t="str">
        <f>IF(ISBLANK(HR3),"",COUNTIF(HM12:HM90,"=60"))</f>
        <v/>
      </c>
      <c r="HN93" s="274"/>
      <c r="HO93" s="275" t="str">
        <f>IF(ISBLANK(HR3),"",HM93/HM92)</f>
        <v/>
      </c>
      <c r="HP93" s="275"/>
      <c r="HQ93" s="275" t="str">
        <f>IF(ISBLANK(HR3),"",(HM93+HM94)/HM92)</f>
        <v/>
      </c>
      <c r="HR93" s="324"/>
      <c r="HS93" s="149"/>
      <c r="HT93" s="274" t="str">
        <f>IF(ISBLANK(HY3),"",COUNTIF(HT12:HT90,"=60"))</f>
        <v/>
      </c>
      <c r="HU93" s="274"/>
      <c r="HV93" s="275" t="str">
        <f>IF(ISBLANK(HY3),"",HT93/HT92)</f>
        <v/>
      </c>
      <c r="HW93" s="275"/>
      <c r="HX93" s="275" t="str">
        <f>IF(ISBLANK(HY3),"",(HT93+HT94)/HT92)</f>
        <v/>
      </c>
      <c r="HY93" s="324"/>
      <c r="HZ93" s="149"/>
      <c r="IA93" s="274" t="str">
        <f>IF(ISBLANK(IF3),"",COUNTIF(IA12:IA90,"=60"))</f>
        <v/>
      </c>
      <c r="IB93" s="274"/>
      <c r="IC93" s="275" t="str">
        <f>IF(ISBLANK(IF3),"",IA93/IA92)</f>
        <v/>
      </c>
      <c r="ID93" s="275"/>
      <c r="IE93" s="275" t="str">
        <f>IF(ISBLANK(IF3),"",(IA93+IA94)/IA92)</f>
        <v/>
      </c>
      <c r="IF93" s="324"/>
      <c r="IG93" s="149"/>
      <c r="IH93" s="274" t="str">
        <f>IF(ISBLANK(IM3),"",COUNTIF(IH12:IH90,"=60"))</f>
        <v/>
      </c>
      <c r="II93" s="274"/>
      <c r="IJ93" s="275" t="str">
        <f>IF(ISBLANK(IM3),"",IH93/IH92)</f>
        <v/>
      </c>
      <c r="IK93" s="275"/>
      <c r="IL93" s="275" t="str">
        <f>IF(ISBLANK(IM3),"",(IH93+IH94)/IH92)</f>
        <v/>
      </c>
      <c r="IM93" s="324"/>
      <c r="IN93" s="149"/>
      <c r="IO93" s="274" t="str">
        <f>IF(ISBLANK(IT3),"",COUNTIF(IO12:IO90,"=60"))</f>
        <v/>
      </c>
      <c r="IP93" s="274"/>
      <c r="IQ93" s="275" t="str">
        <f>IF(ISBLANK(IT3),"",IO93/IO92)</f>
        <v/>
      </c>
      <c r="IR93" s="275"/>
      <c r="IS93" s="275" t="str">
        <f>IF(ISBLANK(IT3),"",(IO93+IO94)/IO92)</f>
        <v/>
      </c>
      <c r="IT93" s="324"/>
      <c r="IU93" s="149"/>
      <c r="IV93" s="274" t="str">
        <f>IF(ISBLANK(JA3),"",COUNTIF(IV12:IV90,"=60"))</f>
        <v/>
      </c>
      <c r="IW93" s="274"/>
      <c r="IX93" s="275" t="str">
        <f>IF(ISBLANK(JA3),"",IV93/IV92)</f>
        <v/>
      </c>
      <c r="IY93" s="275"/>
      <c r="IZ93" s="275" t="str">
        <f>IF(ISBLANK(JA3),"",(IV93+IV94)/IV92)</f>
        <v/>
      </c>
      <c r="JA93" s="324"/>
      <c r="JB93" s="149"/>
      <c r="JC93" s="274" t="str">
        <f>IF(ISBLANK(JH3),"",COUNTIF(JC12:JC90,"=60"))</f>
        <v/>
      </c>
      <c r="JD93" s="274"/>
      <c r="JE93" s="275" t="str">
        <f>IF(ISBLANK(JH3),"",JC93/JC92)</f>
        <v/>
      </c>
      <c r="JF93" s="275"/>
      <c r="JG93" s="275" t="str">
        <f>IF(ISBLANK(JH3),"",(JC93+JC94)/JC92)</f>
        <v/>
      </c>
      <c r="JH93" s="324"/>
      <c r="JI93" s="149"/>
      <c r="JJ93" s="274" t="str">
        <f>IF(ISBLANK(JO3),"",COUNTIF(JJ12:JJ90,"=60"))</f>
        <v/>
      </c>
      <c r="JK93" s="274"/>
      <c r="JL93" s="275" t="str">
        <f>IF(ISBLANK(JO3),"",JJ93/JJ92)</f>
        <v/>
      </c>
      <c r="JM93" s="275"/>
      <c r="JN93" s="275" t="str">
        <f>IF(ISBLANK(JO3),"",(JJ93+JJ94)/JJ92)</f>
        <v/>
      </c>
      <c r="JO93" s="324"/>
      <c r="JP93" s="149"/>
      <c r="JQ93" s="274" t="str">
        <f>IF(ISBLANK(JV3),"",COUNTIF(JQ12:JQ90,"=60"))</f>
        <v/>
      </c>
      <c r="JR93" s="274"/>
      <c r="JS93" s="275" t="str">
        <f>IF(ISBLANK(JV3),"",JQ93/JQ92)</f>
        <v/>
      </c>
      <c r="JT93" s="275"/>
      <c r="JU93" s="275" t="str">
        <f>IF(ISBLANK(JV3),"",(JQ93+JQ94)/JQ92)</f>
        <v/>
      </c>
      <c r="JV93" s="324"/>
      <c r="JW93" s="149"/>
      <c r="JX93" s="274" t="str">
        <f>IF(ISBLANK(KC3),"",COUNTIF(JX12:JX90,"=60"))</f>
        <v/>
      </c>
      <c r="JY93" s="274"/>
      <c r="JZ93" s="275" t="str">
        <f>IF(ISBLANK(KC3),"",JX93/JX92)</f>
        <v/>
      </c>
      <c r="KA93" s="275"/>
      <c r="KB93" s="275" t="str">
        <f>IF(ISBLANK(KC3),"",(JX93+JX94)/JX92)</f>
        <v/>
      </c>
      <c r="KC93" s="324"/>
      <c r="KD93" s="149"/>
      <c r="KE93" s="274" t="str">
        <f>IF(ISBLANK(KJ3),"",COUNTIF(KE12:KE90,"=60"))</f>
        <v/>
      </c>
      <c r="KF93" s="274"/>
      <c r="KG93" s="275" t="str">
        <f>IF(ISBLANK(KJ3),"",KE93/KE92)</f>
        <v/>
      </c>
      <c r="KH93" s="275"/>
      <c r="KI93" s="275" t="str">
        <f>IF(ISBLANK(KJ3),"",(KE93+KE94)/KE92)</f>
        <v/>
      </c>
      <c r="KJ93" s="324"/>
      <c r="KK93" s="149"/>
      <c r="KL93" s="274" t="str">
        <f>IF(ISBLANK(KQ3),"",COUNTIF(KL12:KL90,"=60"))</f>
        <v/>
      </c>
      <c r="KM93" s="274"/>
      <c r="KN93" s="275" t="str">
        <f>IF(ISBLANK(KQ3),"",KL93/KL92)</f>
        <v/>
      </c>
      <c r="KO93" s="275"/>
      <c r="KP93" s="275" t="str">
        <f>IF(ISBLANK(KQ3),"",(KL93+KL94)/KL92)</f>
        <v/>
      </c>
      <c r="KQ93" s="324"/>
      <c r="KR93" s="149"/>
      <c r="KS93" s="274" t="str">
        <f>IF(ISBLANK(KX3),"",COUNTIF(KS12:KS90,"=60"))</f>
        <v/>
      </c>
      <c r="KT93" s="274"/>
      <c r="KU93" s="275" t="str">
        <f>IF(ISBLANK(KX3),"",KS93/KS92)</f>
        <v/>
      </c>
      <c r="KV93" s="275"/>
      <c r="KW93" s="275" t="str">
        <f>IF(ISBLANK(KX3),"",(KS93+KS94)/KS92)</f>
        <v/>
      </c>
      <c r="KX93" s="324"/>
      <c r="KY93" s="150"/>
      <c r="KZ93" s="274" t="str">
        <f>IF(ISBLANK(LE3),"",COUNTIF(KZ12:KZ90,"=60"))</f>
        <v/>
      </c>
      <c r="LA93" s="274"/>
      <c r="LB93" s="275" t="str">
        <f>IF(ISBLANK(LE3),"",KZ93/KZ92)</f>
        <v/>
      </c>
      <c r="LC93" s="275"/>
      <c r="LD93" s="275" t="str">
        <f>IF(ISBLANK(LE3),"",(KZ93+KZ94)/KZ92)</f>
        <v/>
      </c>
      <c r="LE93" s="324"/>
      <c r="LF93" s="149"/>
      <c r="LG93" s="274" t="str">
        <f>IF(ISBLANK(LL3),"",COUNTIF(LG12:LG90,"=60"))</f>
        <v/>
      </c>
      <c r="LH93" s="274"/>
      <c r="LI93" s="275" t="str">
        <f>IF(ISBLANK(LL3),"",LG93/LG92)</f>
        <v/>
      </c>
      <c r="LJ93" s="275"/>
      <c r="LK93" s="275" t="str">
        <f>IF(ISBLANK(LL3),"",(LG93+LG94)/LG92)</f>
        <v/>
      </c>
      <c r="LL93" s="324"/>
      <c r="LM93" s="149"/>
      <c r="LN93" s="274" t="str">
        <f>IF(ISBLANK(LS3),"",COUNTIF(LN12:LN90,"=60"))</f>
        <v/>
      </c>
      <c r="LO93" s="274"/>
      <c r="LP93" s="275" t="str">
        <f>IF(ISBLANK(LS3),"",LN93/LN92)</f>
        <v/>
      </c>
      <c r="LQ93" s="275"/>
      <c r="LR93" s="275" t="str">
        <f>IF(ISBLANK(LS3),"",(LN93+LN94)/LN92)</f>
        <v/>
      </c>
      <c r="LS93" s="324"/>
      <c r="LT93" s="149"/>
      <c r="LU93" s="274" t="str">
        <f>IF(ISBLANK(LZ3),"",COUNTIF(LU12:LU90,"=60"))</f>
        <v/>
      </c>
      <c r="LV93" s="274"/>
      <c r="LW93" s="275" t="str">
        <f>IF(ISBLANK(LZ3),"",LU93/LU92)</f>
        <v/>
      </c>
      <c r="LX93" s="275"/>
      <c r="LY93" s="275" t="str">
        <f>IF(ISBLANK(LZ3),"",(LU93+LU94)/LU92)</f>
        <v/>
      </c>
      <c r="LZ93" s="324"/>
      <c r="MA93" s="149"/>
      <c r="MB93" s="274" t="str">
        <f>IF(ISBLANK(MG3),"",COUNTIF(MB12:MB90,"=60"))</f>
        <v/>
      </c>
      <c r="MC93" s="274"/>
      <c r="MD93" s="275" t="str">
        <f>IF(ISBLANK(MG3),"",MB93/MB92)</f>
        <v/>
      </c>
      <c r="ME93" s="275"/>
      <c r="MF93" s="275" t="str">
        <f>IF(ISBLANK(MG3),"",(MB93+MB94)/MB92)</f>
        <v/>
      </c>
      <c r="MG93" s="324"/>
      <c r="MH93" s="149"/>
      <c r="MI93" s="274" t="str">
        <f>IF(ISBLANK(MN3),"",COUNTIF(MI12:MI90,"=60"))</f>
        <v/>
      </c>
      <c r="MJ93" s="274"/>
      <c r="MK93" s="275" t="str">
        <f>IF(ISBLANK(MN3),"",MI93/MI92)</f>
        <v/>
      </c>
      <c r="ML93" s="275"/>
      <c r="MM93" s="275" t="str">
        <f>IF(ISBLANK(MN3),"",(MI93+MI94)/MI92)</f>
        <v/>
      </c>
      <c r="MN93" s="324"/>
      <c r="MO93" s="149"/>
      <c r="MP93" s="274" t="str">
        <f>IF(ISBLANK(MU3),"",COUNTIF(MP12:MP90,"=60"))</f>
        <v/>
      </c>
      <c r="MQ93" s="274"/>
      <c r="MR93" s="275" t="str">
        <f>IF(ISBLANK(MU3),"",MP93/MP92)</f>
        <v/>
      </c>
      <c r="MS93" s="275"/>
      <c r="MT93" s="275" t="str">
        <f>IF(ISBLANK(MU3),"",(MP93+MP94)/MP92)</f>
        <v/>
      </c>
      <c r="MU93" s="324"/>
      <c r="MV93" s="149"/>
      <c r="MW93" s="274" t="str">
        <f>IF(ISBLANK(NB3),"",COUNTIF(MW12:MW90,"=60"))</f>
        <v/>
      </c>
      <c r="MX93" s="274"/>
      <c r="MY93" s="275" t="str">
        <f>IF(ISBLANK(NB3),"",MW93/MW92)</f>
        <v/>
      </c>
      <c r="MZ93" s="275"/>
      <c r="NA93" s="275" t="str">
        <f>IF(ISBLANK(NB3),"",(MW93+MW94)/MW92)</f>
        <v/>
      </c>
      <c r="NB93" s="324"/>
      <c r="NC93" s="149"/>
      <c r="ND93" s="274" t="str">
        <f>IF(ISBLANK(NI3),"",COUNTIF(ND12:ND90,"=60"))</f>
        <v/>
      </c>
      <c r="NE93" s="274"/>
      <c r="NF93" s="275" t="str">
        <f>IF(ISBLANK(NI3),"",ND93/ND92)</f>
        <v/>
      </c>
      <c r="NG93" s="275"/>
      <c r="NH93" s="275" t="str">
        <f>IF(ISBLANK(NI3),"",(ND93+ND94)/ND92)</f>
        <v/>
      </c>
      <c r="NI93" s="324"/>
      <c r="NJ93" s="149"/>
      <c r="NK93" s="274" t="str">
        <f>IF(ISBLANK(NP3),"",COUNTIF(NK12:NK90,"=60"))</f>
        <v/>
      </c>
      <c r="NL93" s="274"/>
      <c r="NM93" s="275" t="str">
        <f>IF(ISBLANK(NP3),"",NK93/NK92)</f>
        <v/>
      </c>
      <c r="NN93" s="275"/>
      <c r="NO93" s="275" t="str">
        <f>IF(ISBLANK(NP3),"",(NK93+NK94)/NK92)</f>
        <v/>
      </c>
      <c r="NP93" s="324"/>
      <c r="NQ93" s="149"/>
      <c r="NR93" s="274" t="str">
        <f>IF(ISBLANK(NW3),"",COUNTIF(NR12:NR90,"=60"))</f>
        <v/>
      </c>
      <c r="NS93" s="274"/>
      <c r="NT93" s="275" t="str">
        <f>IF(ISBLANK(NW3),"",NR93/NR92)</f>
        <v/>
      </c>
      <c r="NU93" s="275"/>
      <c r="NV93" s="275" t="str">
        <f>IF(ISBLANK(NW3),"",(NR93+NR94)/NR92)</f>
        <v/>
      </c>
      <c r="NW93" s="324"/>
      <c r="NX93" s="149"/>
      <c r="NY93" s="274" t="str">
        <f>IF(ISBLANK(OD3),"",COUNTIF(NY12:NY90,"=60"))</f>
        <v/>
      </c>
      <c r="NZ93" s="274"/>
      <c r="OA93" s="275" t="str">
        <f>IF(ISBLANK(OD3),"",NY93/NY92)</f>
        <v/>
      </c>
      <c r="OB93" s="275"/>
      <c r="OC93" s="275" t="str">
        <f>IF(ISBLANK(OD3),"",(NY93+NY94)/NY92)</f>
        <v/>
      </c>
      <c r="OD93" s="324"/>
      <c r="OE93" s="149"/>
      <c r="OF93" s="274" t="str">
        <f>IF(ISBLANK(OK3),"",COUNTIF(OF12:OF90,"=60"))</f>
        <v/>
      </c>
      <c r="OG93" s="274"/>
      <c r="OH93" s="275" t="str">
        <f>IF(ISBLANK(OK3),"",OF93/OF92)</f>
        <v/>
      </c>
      <c r="OI93" s="275"/>
      <c r="OJ93" s="275" t="str">
        <f>IF(ISBLANK(OK3),"",(OF93+OF94)/OF92)</f>
        <v/>
      </c>
      <c r="OK93" s="324"/>
      <c r="OL93" s="149"/>
      <c r="OM93" s="274" t="str">
        <f>IF(ISBLANK(OR3),"",COUNTIF(OM12:OM90,"=60"))</f>
        <v/>
      </c>
      <c r="ON93" s="274"/>
      <c r="OO93" s="275" t="str">
        <f>IF(ISBLANK(OR3),"",OM93/OM92)</f>
        <v/>
      </c>
      <c r="OP93" s="275"/>
      <c r="OQ93" s="275" t="str">
        <f>IF(ISBLANK(OR3),"",(OM93+OM94)/OM92)</f>
        <v/>
      </c>
      <c r="OR93" s="324"/>
      <c r="OS93" s="149"/>
      <c r="OT93" s="274" t="str">
        <f>IF(ISBLANK(OY3),"",COUNTIF(OT12:OT90,"=60"))</f>
        <v/>
      </c>
      <c r="OU93" s="274"/>
      <c r="OV93" s="275" t="str">
        <f>IF(ISBLANK(OY3),"",OT93/OT92)</f>
        <v/>
      </c>
      <c r="OW93" s="275"/>
      <c r="OX93" s="275" t="str">
        <f>IF(ISBLANK(OY3),"",(OT93+OT94)/OT92)</f>
        <v/>
      </c>
      <c r="OY93" s="324"/>
      <c r="OZ93" s="149"/>
      <c r="PA93" s="274" t="str">
        <f>IF(ISBLANK(PF3),"",COUNTIF(PA12:PA90,"=60"))</f>
        <v/>
      </c>
      <c r="PB93" s="274"/>
      <c r="PC93" s="275" t="str">
        <f>IF(ISBLANK(PF3),"",PA93/PA92)</f>
        <v/>
      </c>
      <c r="PD93" s="275"/>
      <c r="PE93" s="275" t="str">
        <f>IF(ISBLANK(PF3),"",(PA93+PA94)/PA92)</f>
        <v/>
      </c>
      <c r="PF93" s="324"/>
      <c r="PG93" s="149"/>
      <c r="PH93" s="274" t="str">
        <f>IF(ISBLANK(PM3),"",COUNTIF(PH12:PH90,"=60"))</f>
        <v/>
      </c>
      <c r="PI93" s="274"/>
      <c r="PJ93" s="275" t="str">
        <f>IF(ISBLANK(PM3),"",PH93/PH92)</f>
        <v/>
      </c>
      <c r="PK93" s="275"/>
      <c r="PL93" s="275" t="str">
        <f>IF(ISBLANK(PM3),"",(PH93+PH94)/PH92)</f>
        <v/>
      </c>
      <c r="PM93" s="324"/>
      <c r="PN93" s="149"/>
      <c r="PO93" s="274" t="str">
        <f>IF(ISBLANK(PT3),"",COUNTIF(PO12:PO90,"=60"))</f>
        <v/>
      </c>
      <c r="PP93" s="274"/>
      <c r="PQ93" s="275" t="str">
        <f>IF(ISBLANK(PT3),"",PO93/PO92)</f>
        <v/>
      </c>
      <c r="PR93" s="275"/>
      <c r="PS93" s="275" t="str">
        <f>IF(ISBLANK(PT3),"",(PO93+PO94)/PO92)</f>
        <v/>
      </c>
      <c r="PT93" s="324"/>
      <c r="PU93" s="149"/>
      <c r="PV93" s="274" t="str">
        <f>IF(ISBLANK(QA3),"",COUNTIF(PV12:PV90,"=60"))</f>
        <v/>
      </c>
      <c r="PW93" s="274"/>
      <c r="PX93" s="275" t="str">
        <f>IF(ISBLANK(QA3),"",PV93/PV92)</f>
        <v/>
      </c>
      <c r="PY93" s="275"/>
      <c r="PZ93" s="275" t="str">
        <f>IF(ISBLANK(QA3),"",(PV93+PV94)/PV92)</f>
        <v/>
      </c>
      <c r="QA93" s="324"/>
      <c r="QB93" s="149"/>
      <c r="QC93" s="274" t="str">
        <f>IF(ISBLANK(QH3),"",COUNTIF(QC12:QC90,"=60"))</f>
        <v/>
      </c>
      <c r="QD93" s="274"/>
      <c r="QE93" s="275" t="str">
        <f>IF(ISBLANK(QH3),"",QC93/QC92)</f>
        <v/>
      </c>
      <c r="QF93" s="275"/>
      <c r="QG93" s="275" t="str">
        <f>IF(ISBLANK(QH3),"",(QC93+QC94)/QC92)</f>
        <v/>
      </c>
      <c r="QH93" s="324"/>
      <c r="QI93" s="131"/>
      <c r="QJ93" s="131"/>
    </row>
    <row r="94" spans="1:452" ht="15" customHeight="1">
      <c r="A94" s="335"/>
      <c r="B94" s="151" t="s">
        <v>175</v>
      </c>
      <c r="C94" s="145"/>
      <c r="D94" s="274">
        <f>IF(ISBLANK(I3),"",COUNTIF(E12:E90,"=20"))</f>
        <v>18</v>
      </c>
      <c r="E94" s="274"/>
      <c r="F94" s="275">
        <f>IF(ISBLANK(I3),"",D94/D92)</f>
        <v>0.31578947368421051</v>
      </c>
      <c r="G94" s="275"/>
      <c r="H94" s="275"/>
      <c r="I94" s="324"/>
      <c r="J94" s="148"/>
      <c r="K94" s="274">
        <f>IF(ISBLANK(P3),"",COUNTIF(L12:L90,"=20"))</f>
        <v>0</v>
      </c>
      <c r="L94" s="274"/>
      <c r="M94" s="275">
        <f>IF(ISBLANK(P3),"",K94/K92)</f>
        <v>0</v>
      </c>
      <c r="N94" s="275"/>
      <c r="O94" s="275"/>
      <c r="P94" s="324"/>
      <c r="Q94" s="149"/>
      <c r="R94" s="274">
        <f>IF(ISBLANK(W3),"",COUNTIF(S12:S90,"=20"))</f>
        <v>1</v>
      </c>
      <c r="S94" s="274"/>
      <c r="T94" s="275">
        <f>IF(ISBLANK(W3),"",R94/R92)</f>
        <v>1.4925373134328358E-2</v>
      </c>
      <c r="U94" s="275"/>
      <c r="V94" s="275"/>
      <c r="W94" s="324"/>
      <c r="X94" s="149"/>
      <c r="Y94" s="274">
        <f>IF(ISBLANK(AD3),"",COUNTIF(Z12:Z90,"=20"))</f>
        <v>0</v>
      </c>
      <c r="Z94" s="274"/>
      <c r="AA94" s="275">
        <f>IF(ISBLANK(AD3),"",Y94/Y92)</f>
        <v>0</v>
      </c>
      <c r="AB94" s="275"/>
      <c r="AC94" s="275"/>
      <c r="AD94" s="324"/>
      <c r="AE94" s="149"/>
      <c r="AF94" s="274">
        <f>IF(ISBLANK(AK3),"",COUNTIF(AG12:AG90,"=20"))</f>
        <v>59</v>
      </c>
      <c r="AG94" s="274"/>
      <c r="AH94" s="275">
        <f>IF(ISBLANK(AK3),"",AF94/AF92)</f>
        <v>1</v>
      </c>
      <c r="AI94" s="275"/>
      <c r="AJ94" s="275"/>
      <c r="AK94" s="324"/>
      <c r="AL94" s="149"/>
      <c r="AM94" s="274">
        <f>IF(ISBLANK(AR3),"",COUNTIF(AN12:AN90,"=20"))</f>
        <v>42</v>
      </c>
      <c r="AN94" s="274"/>
      <c r="AO94" s="275">
        <f>IF(ISBLANK(AR3),"",AM94/AM92)</f>
        <v>0.67741935483870963</v>
      </c>
      <c r="AP94" s="275"/>
      <c r="AQ94" s="275"/>
      <c r="AR94" s="324"/>
      <c r="AS94" s="149"/>
      <c r="AT94" s="274">
        <f>IF(ISBLANK(AY3),"",COUNTIF(AU12:AU90,"=20"))</f>
        <v>2</v>
      </c>
      <c r="AU94" s="274"/>
      <c r="AV94" s="275">
        <f>IF(ISBLANK(AY3),"",AT94/AT92)</f>
        <v>3.7037037037037035E-2</v>
      </c>
      <c r="AW94" s="275"/>
      <c r="AX94" s="275"/>
      <c r="AY94" s="324"/>
      <c r="AZ94" s="149"/>
      <c r="BA94" s="274">
        <f>IF(ISBLANK(BF3),"",COUNTIF(BB12:BB90,"=20"))</f>
        <v>2</v>
      </c>
      <c r="BB94" s="274"/>
      <c r="BC94" s="275">
        <f>IF(ISBLANK(BF3),"",BA94/BA92)</f>
        <v>3.3898305084745763E-2</v>
      </c>
      <c r="BD94" s="275"/>
      <c r="BE94" s="275"/>
      <c r="BF94" s="324"/>
      <c r="BG94" s="149"/>
      <c r="BH94" s="274" t="str">
        <f>IF(ISBLANK(BM3),"",COUNTIF(BI12:BI90,"=20"))</f>
        <v/>
      </c>
      <c r="BI94" s="274"/>
      <c r="BJ94" s="275" t="str">
        <f>IF(ISBLANK(BM3),"",BH94/BH92)</f>
        <v/>
      </c>
      <c r="BK94" s="275"/>
      <c r="BL94" s="275"/>
      <c r="BM94" s="324"/>
      <c r="BN94" s="149"/>
      <c r="BO94" s="274">
        <f>IF(ISBLANK(BT3),"",COUNTIF(BP12:BP90,"=20"))</f>
        <v>35</v>
      </c>
      <c r="BP94" s="274"/>
      <c r="BQ94" s="275">
        <f>IF(ISBLANK(BT3),"",BO94/BO92)</f>
        <v>0.63636363636363635</v>
      </c>
      <c r="BR94" s="275"/>
      <c r="BS94" s="275"/>
      <c r="BT94" s="324"/>
      <c r="BU94" s="149"/>
      <c r="BV94" s="274" t="str">
        <f>IF(ISBLANK(CA3),"",COUNTIF(BW12:BW90,"=20"))</f>
        <v/>
      </c>
      <c r="BW94" s="274"/>
      <c r="BX94" s="275" t="str">
        <f>IF(ISBLANK(CA3),"",BV94/BV92)</f>
        <v/>
      </c>
      <c r="BY94" s="275"/>
      <c r="BZ94" s="275"/>
      <c r="CA94" s="324"/>
      <c r="CB94" s="149"/>
      <c r="CC94" s="274">
        <f>IF(ISBLANK(CH3),"",COUNTIF(CD12:CD90,"=20"))</f>
        <v>1</v>
      </c>
      <c r="CD94" s="274"/>
      <c r="CE94" s="275">
        <f>IF(ISBLANK(CH3),"",CC94/CC92)</f>
        <v>1.9230769230769232E-2</v>
      </c>
      <c r="CF94" s="275"/>
      <c r="CG94" s="275"/>
      <c r="CH94" s="324"/>
      <c r="CI94" s="149"/>
      <c r="CJ94" s="274">
        <f>IF(ISBLANK(CO3),"",COUNTIF(CK12:CK90,"=20"))</f>
        <v>44</v>
      </c>
      <c r="CK94" s="274"/>
      <c r="CL94" s="275">
        <f>IF(ISBLANK(CO3),"",CJ94/CJ92)</f>
        <v>0.8</v>
      </c>
      <c r="CM94" s="275"/>
      <c r="CN94" s="275"/>
      <c r="CO94" s="324"/>
      <c r="CP94" s="149"/>
      <c r="CQ94" s="274">
        <f>IF(ISBLANK(CV3),"",COUNTIF(CR12:CR90,"=20"))</f>
        <v>8</v>
      </c>
      <c r="CR94" s="274"/>
      <c r="CS94" s="275">
        <f>IF(ISBLANK(CV3),"",CQ94/CQ92)</f>
        <v>0.1702127659574468</v>
      </c>
      <c r="CT94" s="275"/>
      <c r="CU94" s="275"/>
      <c r="CV94" s="324"/>
      <c r="CW94" s="149"/>
      <c r="CX94" s="274">
        <f>IF(ISBLANK(DC3),"",COUNTIF(CY12:CY90,"=20"))</f>
        <v>49</v>
      </c>
      <c r="CY94" s="274"/>
      <c r="CZ94" s="275">
        <f>IF(ISBLANK(DC3),"",CX94/CX92)</f>
        <v>1</v>
      </c>
      <c r="DA94" s="275"/>
      <c r="DB94" s="275"/>
      <c r="DC94" s="324"/>
      <c r="DD94" s="149"/>
      <c r="DE94" s="274">
        <f>IF(ISBLANK(DJ3),"",COUNTIF(DF12:DF90,"=20"))</f>
        <v>27</v>
      </c>
      <c r="DF94" s="274"/>
      <c r="DG94" s="275">
        <f>IF(ISBLANK(DJ3),"",DE94/DE92)</f>
        <v>0.51923076923076927</v>
      </c>
      <c r="DH94" s="275"/>
      <c r="DI94" s="275"/>
      <c r="DJ94" s="324"/>
      <c r="DK94" s="149"/>
      <c r="DL94" s="274">
        <f>IF(ISBLANK(DQ3),"",COUNTIF(DM12:DM90,"=20"))</f>
        <v>47</v>
      </c>
      <c r="DM94" s="274"/>
      <c r="DN94" s="275">
        <f>IF(ISBLANK(DQ3),"",DL94/DL92)</f>
        <v>0.92156862745098034</v>
      </c>
      <c r="DO94" s="275"/>
      <c r="DP94" s="275"/>
      <c r="DQ94" s="324"/>
      <c r="DR94" s="149"/>
      <c r="DS94" s="274">
        <f>IF(ISBLANK(DX3),"",COUNTIF(DT12:DT90,"=20"))</f>
        <v>0</v>
      </c>
      <c r="DT94" s="274"/>
      <c r="DU94" s="275">
        <f>IF(ISBLANK(DX3),"",DS94/DS92)</f>
        <v>0</v>
      </c>
      <c r="DV94" s="275"/>
      <c r="DW94" s="275"/>
      <c r="DX94" s="324"/>
      <c r="DY94" s="149"/>
      <c r="DZ94" s="274">
        <f>IF(ISBLANK(EE3),"",COUNTIF(EA12:EA90,"=20"))</f>
        <v>25</v>
      </c>
      <c r="EA94" s="274"/>
      <c r="EB94" s="275">
        <f>IF(ISBLANK(EE3),"",DZ94/DZ92)</f>
        <v>0.49019607843137253</v>
      </c>
      <c r="EC94" s="275"/>
      <c r="ED94" s="275"/>
      <c r="EE94" s="324"/>
      <c r="EF94" s="149"/>
      <c r="EG94" s="274">
        <f>IF(ISBLANK(EL3),"",COUNTIF(EH12:EH90,"=20"))</f>
        <v>0</v>
      </c>
      <c r="EH94" s="274"/>
      <c r="EI94" s="275">
        <f>IF(ISBLANK(EL3),"",EG94/EG92)</f>
        <v>0</v>
      </c>
      <c r="EJ94" s="275"/>
      <c r="EK94" s="275"/>
      <c r="EL94" s="324"/>
      <c r="EM94" s="149"/>
      <c r="EN94" s="274">
        <f>IF(ISBLANK(ES3),"",COUNTIF(EO12:EO90,"=20"))</f>
        <v>20</v>
      </c>
      <c r="EO94" s="274"/>
      <c r="EP94" s="275">
        <f>IF(ISBLANK(ES3),"",EN94/EN92)</f>
        <v>0.43478260869565216</v>
      </c>
      <c r="EQ94" s="275"/>
      <c r="ER94" s="275"/>
      <c r="ES94" s="324"/>
      <c r="ET94" s="149"/>
      <c r="EU94" s="274">
        <f>IF(ISBLANK(EZ3),"",COUNTIF(EV12:EV90,"=20"))</f>
        <v>22</v>
      </c>
      <c r="EV94" s="274"/>
      <c r="EW94" s="275">
        <f>IF(ISBLANK(EZ3),"",EU94/EU92)</f>
        <v>0.44</v>
      </c>
      <c r="EX94" s="275"/>
      <c r="EY94" s="275"/>
      <c r="EZ94" s="324"/>
      <c r="FA94" s="149"/>
      <c r="FB94" s="274">
        <f>IF(ISBLANK(FG3),"",COUNTIF(FC12:FC90,"=20"))</f>
        <v>1</v>
      </c>
      <c r="FC94" s="274"/>
      <c r="FD94" s="275">
        <f>IF(ISBLANK(FG3),"",FB94/FB92)</f>
        <v>0.02</v>
      </c>
      <c r="FE94" s="275"/>
      <c r="FF94" s="275"/>
      <c r="FG94" s="324"/>
      <c r="FH94" s="149"/>
      <c r="FI94" s="274">
        <f>IF(ISBLANK(FN3),"",COUNTIF(FJ12:FJ90,"=20"))</f>
        <v>33</v>
      </c>
      <c r="FJ94" s="274"/>
      <c r="FK94" s="275">
        <f>IF(ISBLANK(FN3),"",FI94/FI92)</f>
        <v>0.76744186046511631</v>
      </c>
      <c r="FL94" s="275"/>
      <c r="FM94" s="275"/>
      <c r="FN94" s="324"/>
      <c r="FO94" s="149"/>
      <c r="FP94" s="274">
        <f>IF(ISBLANK(FU3),"",COUNTIF(FQ12:FQ90,"=20"))</f>
        <v>2</v>
      </c>
      <c r="FQ94" s="274"/>
      <c r="FR94" s="275">
        <f>IF(ISBLANK(FU3),"",FP94/FP92)</f>
        <v>4.878048780487805E-2</v>
      </c>
      <c r="FS94" s="275"/>
      <c r="FT94" s="275"/>
      <c r="FU94" s="324"/>
      <c r="FV94" s="149"/>
      <c r="FW94" s="274">
        <f>IF(ISBLANK(GB3),"",COUNTIF(FX12:FX90,"=20"))</f>
        <v>28</v>
      </c>
      <c r="FX94" s="274"/>
      <c r="FY94" s="275">
        <f>IF(ISBLANK(GB3),"",FW94/FW92)</f>
        <v>0.71794871794871795</v>
      </c>
      <c r="FZ94" s="275"/>
      <c r="GA94" s="275"/>
      <c r="GB94" s="324"/>
      <c r="GC94" s="149"/>
      <c r="GD94" s="274">
        <f>IF(ISBLANK(GI3),"",COUNTIF(GE12:GE90,"=20"))</f>
        <v>41</v>
      </c>
      <c r="GE94" s="274"/>
      <c r="GF94" s="275">
        <f>IF(ISBLANK(GI3),"",GD94/GD92)</f>
        <v>0.95348837209302328</v>
      </c>
      <c r="GG94" s="275"/>
      <c r="GH94" s="275"/>
      <c r="GI94" s="324"/>
      <c r="GJ94" s="149"/>
      <c r="GK94" s="274">
        <f>IF(ISBLANK(GP3),"",COUNTIF(GL12:GL90,"=20"))</f>
        <v>0</v>
      </c>
      <c r="GL94" s="274"/>
      <c r="GM94" s="275">
        <f>IF(ISBLANK(GP3),"",GK94/GK92)</f>
        <v>0</v>
      </c>
      <c r="GN94" s="275"/>
      <c r="GO94" s="275"/>
      <c r="GP94" s="324"/>
      <c r="GQ94" s="149"/>
      <c r="GR94" s="274" t="str">
        <f>IF(ISBLANK(GW3),"",COUNTIF(GS12:GS90,"=20"))</f>
        <v/>
      </c>
      <c r="GS94" s="274"/>
      <c r="GT94" s="275" t="str">
        <f>IF(ISBLANK(GW3),"",GR94/GR92)</f>
        <v/>
      </c>
      <c r="GU94" s="275"/>
      <c r="GV94" s="275"/>
      <c r="GW94" s="324"/>
      <c r="GX94" s="149"/>
      <c r="GY94" s="274" t="str">
        <f>IF(ISBLANK(HD3),"",COUNTIF(GZ12:GZ90,"=20"))</f>
        <v/>
      </c>
      <c r="GZ94" s="274"/>
      <c r="HA94" s="275" t="str">
        <f>IF(ISBLANK(HD3),"",GY94/GY92)</f>
        <v/>
      </c>
      <c r="HB94" s="275"/>
      <c r="HC94" s="275"/>
      <c r="HD94" s="324"/>
      <c r="HE94" s="149"/>
      <c r="HF94" s="274" t="str">
        <f>IF(ISBLANK(HK3),"",COUNTIF(HG12:HG90,"=20"))</f>
        <v/>
      </c>
      <c r="HG94" s="274"/>
      <c r="HH94" s="275" t="str">
        <f>IF(ISBLANK(HK3),"",HF94/HF92)</f>
        <v/>
      </c>
      <c r="HI94" s="275"/>
      <c r="HJ94" s="275"/>
      <c r="HK94" s="324"/>
      <c r="HL94" s="149"/>
      <c r="HM94" s="274" t="str">
        <f>IF(ISBLANK(HR3),"",COUNTIF(HN12:HN90,"=20"))</f>
        <v/>
      </c>
      <c r="HN94" s="274"/>
      <c r="HO94" s="275" t="str">
        <f>IF(ISBLANK(HR3),"",HM94/HM92)</f>
        <v/>
      </c>
      <c r="HP94" s="275"/>
      <c r="HQ94" s="275"/>
      <c r="HR94" s="324"/>
      <c r="HS94" s="149"/>
      <c r="HT94" s="274" t="str">
        <f>IF(ISBLANK(HY3),"",COUNTIF(HU12:HU90,"=20"))</f>
        <v/>
      </c>
      <c r="HU94" s="274"/>
      <c r="HV94" s="275" t="str">
        <f>IF(ISBLANK(HY3),"",HT94/HT92)</f>
        <v/>
      </c>
      <c r="HW94" s="275"/>
      <c r="HX94" s="275"/>
      <c r="HY94" s="324"/>
      <c r="HZ94" s="149"/>
      <c r="IA94" s="274" t="str">
        <f>IF(ISBLANK(IF3),"",COUNTIF(IB12:IB90,"=20"))</f>
        <v/>
      </c>
      <c r="IB94" s="274"/>
      <c r="IC94" s="275" t="str">
        <f>IF(ISBLANK(IF3),"",IA94/IA92)</f>
        <v/>
      </c>
      <c r="ID94" s="275"/>
      <c r="IE94" s="275"/>
      <c r="IF94" s="324"/>
      <c r="IG94" s="149"/>
      <c r="IH94" s="274" t="str">
        <f>IF(ISBLANK(IM3),"",COUNTIF(II12:II90,"=20"))</f>
        <v/>
      </c>
      <c r="II94" s="274"/>
      <c r="IJ94" s="275" t="str">
        <f>IF(ISBLANK(IM3),"",IH94/IH92)</f>
        <v/>
      </c>
      <c r="IK94" s="275"/>
      <c r="IL94" s="275"/>
      <c r="IM94" s="324"/>
      <c r="IN94" s="149"/>
      <c r="IO94" s="274" t="str">
        <f>IF(ISBLANK(IT3),"",COUNTIF(IP12:IP90,"=20"))</f>
        <v/>
      </c>
      <c r="IP94" s="274"/>
      <c r="IQ94" s="275" t="str">
        <f>IF(ISBLANK(IT3),"",IO94/IO92)</f>
        <v/>
      </c>
      <c r="IR94" s="275"/>
      <c r="IS94" s="275"/>
      <c r="IT94" s="324"/>
      <c r="IU94" s="149"/>
      <c r="IV94" s="274" t="str">
        <f>IF(ISBLANK(JA3),"",COUNTIF(IW12:IW90,"=20"))</f>
        <v/>
      </c>
      <c r="IW94" s="274"/>
      <c r="IX94" s="275" t="str">
        <f>IF(ISBLANK(JA3),"",IV94/IV92)</f>
        <v/>
      </c>
      <c r="IY94" s="275"/>
      <c r="IZ94" s="275"/>
      <c r="JA94" s="324"/>
      <c r="JB94" s="149"/>
      <c r="JC94" s="274" t="str">
        <f>IF(ISBLANK(JH3),"",COUNTIF(JD12:JD90,"=20"))</f>
        <v/>
      </c>
      <c r="JD94" s="274"/>
      <c r="JE94" s="275" t="str">
        <f>IF(ISBLANK(JH3),"",JC94/JC92)</f>
        <v/>
      </c>
      <c r="JF94" s="275"/>
      <c r="JG94" s="275"/>
      <c r="JH94" s="324"/>
      <c r="JI94" s="149"/>
      <c r="JJ94" s="274" t="str">
        <f>IF(ISBLANK(JO3),"",COUNTIF(JK12:JK90,"=20"))</f>
        <v/>
      </c>
      <c r="JK94" s="274"/>
      <c r="JL94" s="275" t="str">
        <f>IF(ISBLANK(JO3),"",JJ94/JJ92)</f>
        <v/>
      </c>
      <c r="JM94" s="275"/>
      <c r="JN94" s="275"/>
      <c r="JO94" s="324"/>
      <c r="JP94" s="149"/>
      <c r="JQ94" s="274" t="str">
        <f>IF(ISBLANK(JV3),"",COUNTIF(JR12:JR90,"=20"))</f>
        <v/>
      </c>
      <c r="JR94" s="274"/>
      <c r="JS94" s="275" t="str">
        <f>IF(ISBLANK(JV3),"",JQ94/JQ92)</f>
        <v/>
      </c>
      <c r="JT94" s="275"/>
      <c r="JU94" s="275"/>
      <c r="JV94" s="324"/>
      <c r="JW94" s="149"/>
      <c r="JX94" s="274" t="str">
        <f>IF(ISBLANK(KC3),"",COUNTIF(JY12:JY90,"=20"))</f>
        <v/>
      </c>
      <c r="JY94" s="274"/>
      <c r="JZ94" s="275" t="str">
        <f>IF(ISBLANK(KC3),"",JX94/JX92)</f>
        <v/>
      </c>
      <c r="KA94" s="275"/>
      <c r="KB94" s="275"/>
      <c r="KC94" s="324"/>
      <c r="KD94" s="149"/>
      <c r="KE94" s="274" t="str">
        <f>IF(ISBLANK(KJ3),"",COUNTIF(KF12:KF90,"=20"))</f>
        <v/>
      </c>
      <c r="KF94" s="274"/>
      <c r="KG94" s="275" t="str">
        <f>IF(ISBLANK(KJ3),"",KE94/KE92)</f>
        <v/>
      </c>
      <c r="KH94" s="275"/>
      <c r="KI94" s="275"/>
      <c r="KJ94" s="324"/>
      <c r="KK94" s="149"/>
      <c r="KL94" s="274" t="str">
        <f>IF(ISBLANK(KQ3),"",COUNTIF(KM12:KM90,"=20"))</f>
        <v/>
      </c>
      <c r="KM94" s="274"/>
      <c r="KN94" s="275" t="str">
        <f>IF(ISBLANK(KQ3),"",KL94/KL92)</f>
        <v/>
      </c>
      <c r="KO94" s="275"/>
      <c r="KP94" s="275"/>
      <c r="KQ94" s="324"/>
      <c r="KR94" s="149"/>
      <c r="KS94" s="274" t="str">
        <f>IF(ISBLANK(KX3),"",COUNTIF(KT12:KT90,"=20"))</f>
        <v/>
      </c>
      <c r="KT94" s="274"/>
      <c r="KU94" s="275" t="str">
        <f>IF(ISBLANK(KX3),"",KS94/KS92)</f>
        <v/>
      </c>
      <c r="KV94" s="275"/>
      <c r="KW94" s="275"/>
      <c r="KX94" s="324"/>
      <c r="KY94" s="150"/>
      <c r="KZ94" s="274" t="str">
        <f>IF(ISBLANK(LE3),"",COUNTIF(LA12:LA90,"=20"))</f>
        <v/>
      </c>
      <c r="LA94" s="274"/>
      <c r="LB94" s="275" t="str">
        <f>IF(ISBLANK(LE3),"",KZ94/KZ92)</f>
        <v/>
      </c>
      <c r="LC94" s="275"/>
      <c r="LD94" s="275"/>
      <c r="LE94" s="324"/>
      <c r="LF94" s="149"/>
      <c r="LG94" s="274" t="str">
        <f>IF(ISBLANK(LL3),"",COUNTIF(LH12:LH90,"=20"))</f>
        <v/>
      </c>
      <c r="LH94" s="274"/>
      <c r="LI94" s="275" t="str">
        <f>IF(ISBLANK(LL3),"",LG94/LG92)</f>
        <v/>
      </c>
      <c r="LJ94" s="275"/>
      <c r="LK94" s="275"/>
      <c r="LL94" s="324"/>
      <c r="LM94" s="149"/>
      <c r="LN94" s="274" t="str">
        <f>IF(ISBLANK(LS3),"",COUNTIF(LO12:LO90,"=20"))</f>
        <v/>
      </c>
      <c r="LO94" s="274"/>
      <c r="LP94" s="275" t="str">
        <f>IF(ISBLANK(LS3),"",LN94/LN92)</f>
        <v/>
      </c>
      <c r="LQ94" s="275"/>
      <c r="LR94" s="275"/>
      <c r="LS94" s="324"/>
      <c r="LT94" s="149"/>
      <c r="LU94" s="274" t="str">
        <f>IF(ISBLANK(LZ3),"",COUNTIF(LV12:LV90,"=20"))</f>
        <v/>
      </c>
      <c r="LV94" s="274"/>
      <c r="LW94" s="275" t="str">
        <f>IF(ISBLANK(LZ3),"",LU94/LU92)</f>
        <v/>
      </c>
      <c r="LX94" s="275"/>
      <c r="LY94" s="275"/>
      <c r="LZ94" s="324"/>
      <c r="MA94" s="149"/>
      <c r="MB94" s="274" t="str">
        <f>IF(ISBLANK(MG3),"",COUNTIF(MC12:MC90,"=20"))</f>
        <v/>
      </c>
      <c r="MC94" s="274"/>
      <c r="MD94" s="275" t="str">
        <f>IF(ISBLANK(MG3),"",MB94/MB92)</f>
        <v/>
      </c>
      <c r="ME94" s="275"/>
      <c r="MF94" s="275"/>
      <c r="MG94" s="324"/>
      <c r="MH94" s="149"/>
      <c r="MI94" s="274" t="str">
        <f>IF(ISBLANK(MN3),"",COUNTIF(MJ12:MJ90,"=20"))</f>
        <v/>
      </c>
      <c r="MJ94" s="274"/>
      <c r="MK94" s="275" t="str">
        <f>IF(ISBLANK(MN3),"",MI94/MI92)</f>
        <v/>
      </c>
      <c r="ML94" s="275"/>
      <c r="MM94" s="275"/>
      <c r="MN94" s="324"/>
      <c r="MO94" s="149"/>
      <c r="MP94" s="274" t="str">
        <f>IF(ISBLANK(MU3),"",COUNTIF(MQ12:MQ90,"=20"))</f>
        <v/>
      </c>
      <c r="MQ94" s="274"/>
      <c r="MR94" s="275" t="str">
        <f>IF(ISBLANK(MU3),"",MP94/MP92)</f>
        <v/>
      </c>
      <c r="MS94" s="275"/>
      <c r="MT94" s="275"/>
      <c r="MU94" s="324"/>
      <c r="MV94" s="149"/>
      <c r="MW94" s="274" t="str">
        <f>IF(ISBLANK(NB3),"",COUNTIF(MX12:MX90,"=20"))</f>
        <v/>
      </c>
      <c r="MX94" s="274"/>
      <c r="MY94" s="275" t="str">
        <f>IF(ISBLANK(NB3),"",MW94/MW92)</f>
        <v/>
      </c>
      <c r="MZ94" s="275"/>
      <c r="NA94" s="275"/>
      <c r="NB94" s="324"/>
      <c r="NC94" s="149"/>
      <c r="ND94" s="274" t="str">
        <f>IF(ISBLANK(NI3),"",COUNTIF(NE12:NE90,"=20"))</f>
        <v/>
      </c>
      <c r="NE94" s="274"/>
      <c r="NF94" s="275" t="str">
        <f>IF(ISBLANK(NI3),"",ND94/ND92)</f>
        <v/>
      </c>
      <c r="NG94" s="275"/>
      <c r="NH94" s="275"/>
      <c r="NI94" s="324"/>
      <c r="NJ94" s="149"/>
      <c r="NK94" s="274" t="str">
        <f>IF(ISBLANK(NP3),"",COUNTIF(NL12:NL90,"=20"))</f>
        <v/>
      </c>
      <c r="NL94" s="274"/>
      <c r="NM94" s="275" t="str">
        <f>IF(ISBLANK(NP3),"",NK94/NK92)</f>
        <v/>
      </c>
      <c r="NN94" s="275"/>
      <c r="NO94" s="275"/>
      <c r="NP94" s="324"/>
      <c r="NQ94" s="149"/>
      <c r="NR94" s="274" t="str">
        <f>IF(ISBLANK(NW3),"",COUNTIF(NS12:NS90,"=20"))</f>
        <v/>
      </c>
      <c r="NS94" s="274"/>
      <c r="NT94" s="275" t="str">
        <f>IF(ISBLANK(NW3),"",NR94/NR92)</f>
        <v/>
      </c>
      <c r="NU94" s="275"/>
      <c r="NV94" s="275"/>
      <c r="NW94" s="324"/>
      <c r="NX94" s="149"/>
      <c r="NY94" s="274" t="str">
        <f>IF(ISBLANK(OD3),"",COUNTIF(NZ12:NZ90,"=20"))</f>
        <v/>
      </c>
      <c r="NZ94" s="274"/>
      <c r="OA94" s="275" t="str">
        <f>IF(ISBLANK(OD3),"",NY94/NY92)</f>
        <v/>
      </c>
      <c r="OB94" s="275"/>
      <c r="OC94" s="275"/>
      <c r="OD94" s="324"/>
      <c r="OE94" s="149"/>
      <c r="OF94" s="274" t="str">
        <f>IF(ISBLANK(OK3),"",COUNTIF(OG12:OG90,"=20"))</f>
        <v/>
      </c>
      <c r="OG94" s="274"/>
      <c r="OH94" s="275" t="str">
        <f>IF(ISBLANK(OK3),"",OF94/OF92)</f>
        <v/>
      </c>
      <c r="OI94" s="275"/>
      <c r="OJ94" s="275"/>
      <c r="OK94" s="324"/>
      <c r="OL94" s="149"/>
      <c r="OM94" s="274" t="str">
        <f>IF(ISBLANK(OR3),"",COUNTIF(ON12:ON90,"=20"))</f>
        <v/>
      </c>
      <c r="ON94" s="274"/>
      <c r="OO94" s="275" t="str">
        <f>IF(ISBLANK(OR3),"",OM94/OM92)</f>
        <v/>
      </c>
      <c r="OP94" s="275"/>
      <c r="OQ94" s="275"/>
      <c r="OR94" s="324"/>
      <c r="OS94" s="149"/>
      <c r="OT94" s="274" t="str">
        <f>IF(ISBLANK(OY3),"",COUNTIF(OU12:OU90,"=20"))</f>
        <v/>
      </c>
      <c r="OU94" s="274"/>
      <c r="OV94" s="275" t="str">
        <f>IF(ISBLANK(OY3),"",OT94/OT92)</f>
        <v/>
      </c>
      <c r="OW94" s="275"/>
      <c r="OX94" s="275"/>
      <c r="OY94" s="324"/>
      <c r="OZ94" s="149"/>
      <c r="PA94" s="274" t="str">
        <f>IF(ISBLANK(PF3),"",COUNTIF(PB12:PB90,"=20"))</f>
        <v/>
      </c>
      <c r="PB94" s="274"/>
      <c r="PC94" s="275" t="str">
        <f>IF(ISBLANK(PF3),"",PA94/PA92)</f>
        <v/>
      </c>
      <c r="PD94" s="275"/>
      <c r="PE94" s="275"/>
      <c r="PF94" s="324"/>
      <c r="PG94" s="149"/>
      <c r="PH94" s="274" t="str">
        <f>IF(ISBLANK(PM3),"",COUNTIF(PI12:PI90,"=20"))</f>
        <v/>
      </c>
      <c r="PI94" s="274"/>
      <c r="PJ94" s="275" t="str">
        <f>IF(ISBLANK(PM3),"",PH94/PH92)</f>
        <v/>
      </c>
      <c r="PK94" s="275"/>
      <c r="PL94" s="275"/>
      <c r="PM94" s="324"/>
      <c r="PN94" s="149"/>
      <c r="PO94" s="274" t="str">
        <f>IF(ISBLANK(PT3),"",COUNTIF(PP12:PP90,"=20"))</f>
        <v/>
      </c>
      <c r="PP94" s="274"/>
      <c r="PQ94" s="275" t="str">
        <f>IF(ISBLANK(PT3),"",PO94/PO92)</f>
        <v/>
      </c>
      <c r="PR94" s="275"/>
      <c r="PS94" s="275"/>
      <c r="PT94" s="324"/>
      <c r="PU94" s="149"/>
      <c r="PV94" s="274" t="str">
        <f>IF(ISBLANK(QA3),"",COUNTIF(PW12:PW90,"=20"))</f>
        <v/>
      </c>
      <c r="PW94" s="274"/>
      <c r="PX94" s="275" t="str">
        <f>IF(ISBLANK(QA3),"",PV94/PV92)</f>
        <v/>
      </c>
      <c r="PY94" s="275"/>
      <c r="PZ94" s="275"/>
      <c r="QA94" s="324"/>
      <c r="QB94" s="149"/>
      <c r="QC94" s="274" t="str">
        <f>IF(ISBLANK(QH3),"",COUNTIF(QD12:QD90,"=20"))</f>
        <v/>
      </c>
      <c r="QD94" s="274"/>
      <c r="QE94" s="275" t="str">
        <f>IF(ISBLANK(QH3),"",QC94/QC92)</f>
        <v/>
      </c>
      <c r="QF94" s="275"/>
      <c r="QG94" s="275"/>
      <c r="QH94" s="324"/>
      <c r="QI94" s="131"/>
      <c r="QJ94" s="131"/>
    </row>
    <row r="95" spans="1:452" ht="15" customHeight="1">
      <c r="A95" s="335"/>
      <c r="B95" s="151" t="s">
        <v>176</v>
      </c>
      <c r="C95" s="145"/>
      <c r="D95" s="274">
        <f>IF(ISBLANK(I3),"",COUNTIF(F12:F90,"=20")+COUNTIF(F12:F90,"=30"))</f>
        <v>36</v>
      </c>
      <c r="E95" s="274"/>
      <c r="F95" s="275">
        <f>IF(ISBLANK(I3),"",D95/D92)</f>
        <v>0.63157894736842102</v>
      </c>
      <c r="G95" s="275"/>
      <c r="H95" s="152"/>
      <c r="I95" s="153"/>
      <c r="J95" s="148"/>
      <c r="K95" s="274">
        <f>IF(ISBLANK(P3),"",COUNTIF(M12:M90,"=20")+COUNTIF(M12:M90,"=30"))</f>
        <v>50</v>
      </c>
      <c r="L95" s="274"/>
      <c r="M95" s="275">
        <f>IF(ISBLANK(P3),"",K95/K92)</f>
        <v>0.83333333333333337</v>
      </c>
      <c r="N95" s="275"/>
      <c r="O95" s="152"/>
      <c r="P95" s="153"/>
      <c r="Q95" s="149"/>
      <c r="R95" s="274">
        <f>IF(ISBLANK(W3),"",COUNTIF(T12:T90,"=20")+COUNTIF(T12:T90,"=30"))</f>
        <v>9</v>
      </c>
      <c r="S95" s="274"/>
      <c r="T95" s="275">
        <f>IF(ISBLANK(W3),"",R95/R92)</f>
        <v>0.13432835820895522</v>
      </c>
      <c r="U95" s="275"/>
      <c r="V95" s="152"/>
      <c r="W95" s="153"/>
      <c r="X95" s="149"/>
      <c r="Y95" s="274">
        <f>IF(ISBLANK(AD3),"",COUNTIF(AA12:AA90,"=20")+COUNTIF(AA12:AA90,"=30"))</f>
        <v>44</v>
      </c>
      <c r="Z95" s="274"/>
      <c r="AA95" s="275">
        <f>IF(ISBLANK(AD3),"",Y95/Y92)</f>
        <v>0.66666666666666663</v>
      </c>
      <c r="AB95" s="275"/>
      <c r="AC95" s="152"/>
      <c r="AD95" s="153"/>
      <c r="AE95" s="149"/>
      <c r="AF95" s="274">
        <f>IF(ISBLANK(AK3),"",COUNTIF(AH12:AH90,"=20")+COUNTIF(AH12:AH90,"=30"))</f>
        <v>21</v>
      </c>
      <c r="AG95" s="274"/>
      <c r="AH95" s="275">
        <f>IF(ISBLANK(AK3),"",AF95/AF92)</f>
        <v>0.3559322033898305</v>
      </c>
      <c r="AI95" s="275"/>
      <c r="AJ95" s="152"/>
      <c r="AK95" s="153"/>
      <c r="AL95" s="149"/>
      <c r="AM95" s="274">
        <f>IF(ISBLANK(AR3),"",COUNTIF(AO12:AO90,"=20")+COUNTIF(AO12:AO90,"=30"))</f>
        <v>3</v>
      </c>
      <c r="AN95" s="274"/>
      <c r="AO95" s="275">
        <f>IF(ISBLANK(AR3),"",AM95/AM92)</f>
        <v>4.8387096774193547E-2</v>
      </c>
      <c r="AP95" s="275"/>
      <c r="AQ95" s="152"/>
      <c r="AR95" s="153"/>
      <c r="AS95" s="149"/>
      <c r="AT95" s="274">
        <f>IF(ISBLANK(AY3),"",COUNTIF(AV12:AV90,"=20")+COUNTIF(AV12:AV90,"=30"))</f>
        <v>0</v>
      </c>
      <c r="AU95" s="274"/>
      <c r="AV95" s="275">
        <f>IF(ISBLANK(AY3),"",AT95/AT92)</f>
        <v>0</v>
      </c>
      <c r="AW95" s="275"/>
      <c r="AX95" s="152"/>
      <c r="AY95" s="153"/>
      <c r="AZ95" s="149"/>
      <c r="BA95" s="274">
        <f>IF(ISBLANK(BF3),"",COUNTIF(BC12:BC90,"=20")+COUNTIF(BC12:BC90,"=30"))</f>
        <v>12</v>
      </c>
      <c r="BB95" s="274"/>
      <c r="BC95" s="275">
        <f>IF(ISBLANK(BF3),"",BA95/BA92)</f>
        <v>0.20338983050847459</v>
      </c>
      <c r="BD95" s="275"/>
      <c r="BE95" s="152"/>
      <c r="BF95" s="153"/>
      <c r="BG95" s="149"/>
      <c r="BH95" s="274" t="str">
        <f>IF(ISBLANK(BM3),"",COUNTIF(BJ12:BJ90,"=20")+COUNTIF(BJ12:BJ90,"=30"))</f>
        <v/>
      </c>
      <c r="BI95" s="274"/>
      <c r="BJ95" s="275" t="str">
        <f>IF(ISBLANK(BM3),"",BH95/BH92)</f>
        <v/>
      </c>
      <c r="BK95" s="275"/>
      <c r="BL95" s="152"/>
      <c r="BM95" s="153"/>
      <c r="BN95" s="149"/>
      <c r="BO95" s="274">
        <f>IF(ISBLANK(BT3),"",COUNTIF(BQ12:BQ90,"=20")+COUNTIF(BQ12:BQ90,"=30"))</f>
        <v>24</v>
      </c>
      <c r="BP95" s="274"/>
      <c r="BQ95" s="275">
        <f>IF(ISBLANK(BT3),"",BO95/BO92)</f>
        <v>0.43636363636363634</v>
      </c>
      <c r="BR95" s="275"/>
      <c r="BS95" s="152"/>
      <c r="BT95" s="153"/>
      <c r="BU95" s="149"/>
      <c r="BV95" s="274" t="str">
        <f>IF(ISBLANK(CA3),"",COUNTIF(BX12:BX90,"=20")+COUNTIF(BX12:BX90,"=30"))</f>
        <v/>
      </c>
      <c r="BW95" s="274"/>
      <c r="BX95" s="275" t="str">
        <f>IF(ISBLANK(CA3),"",BV95/BV92)</f>
        <v/>
      </c>
      <c r="BY95" s="275"/>
      <c r="BZ95" s="152"/>
      <c r="CA95" s="153"/>
      <c r="CB95" s="149"/>
      <c r="CC95" s="274">
        <f>IF(ISBLANK(CH3),"",COUNTIF(CE12:CE90,"=20")+COUNTIF(CE12:CE90,"=30"))</f>
        <v>0</v>
      </c>
      <c r="CD95" s="274"/>
      <c r="CE95" s="275">
        <f>IF(ISBLANK(CH3),"",CC95/CC92)</f>
        <v>0</v>
      </c>
      <c r="CF95" s="275"/>
      <c r="CG95" s="152"/>
      <c r="CH95" s="153"/>
      <c r="CI95" s="149"/>
      <c r="CJ95" s="274">
        <f>IF(ISBLANK(CO3),"",COUNTIF(CL12:CL90,"=20")+COUNTIF(CL12:CL90,"=30"))</f>
        <v>19</v>
      </c>
      <c r="CK95" s="274"/>
      <c r="CL95" s="275">
        <f>IF(ISBLANK(CO3),"",CJ95/CJ92)</f>
        <v>0.34545454545454546</v>
      </c>
      <c r="CM95" s="275"/>
      <c r="CN95" s="152"/>
      <c r="CO95" s="153"/>
      <c r="CP95" s="149"/>
      <c r="CQ95" s="274">
        <f>IF(ISBLANK(CV3),"",COUNTIF(CS12:CS90,"=20")+COUNTIF(CS12:CS90,"=30"))</f>
        <v>17</v>
      </c>
      <c r="CR95" s="274"/>
      <c r="CS95" s="275">
        <f>IF(ISBLANK(CV3),"",CQ95/CQ92)</f>
        <v>0.36170212765957449</v>
      </c>
      <c r="CT95" s="275"/>
      <c r="CU95" s="152"/>
      <c r="CV95" s="153"/>
      <c r="CW95" s="149"/>
      <c r="CX95" s="274">
        <f>IF(ISBLANK(DC3),"",COUNTIF(CZ12:CZ90,"=20")+COUNTIF(CZ12:CZ90,"=30"))</f>
        <v>36</v>
      </c>
      <c r="CY95" s="274"/>
      <c r="CZ95" s="275">
        <f>IF(ISBLANK(DC3),"",CX95/CX92)</f>
        <v>0.73469387755102045</v>
      </c>
      <c r="DA95" s="275"/>
      <c r="DB95" s="152"/>
      <c r="DC95" s="153"/>
      <c r="DD95" s="149"/>
      <c r="DE95" s="274">
        <f>IF(ISBLANK(DJ3),"",COUNTIF(DG12:DG90,"=20")+COUNTIF(DG12:DG90,"=30"))</f>
        <v>17</v>
      </c>
      <c r="DF95" s="274"/>
      <c r="DG95" s="275">
        <f>IF(ISBLANK(DJ3),"",DE95/DE92)</f>
        <v>0.32692307692307693</v>
      </c>
      <c r="DH95" s="275"/>
      <c r="DI95" s="152"/>
      <c r="DJ95" s="153"/>
      <c r="DK95" s="149"/>
      <c r="DL95" s="274">
        <f>IF(ISBLANK(DQ3),"",COUNTIF(DN12:DN90,"=20")+COUNTIF(DN12:DN90,"=30"))</f>
        <v>12</v>
      </c>
      <c r="DM95" s="274"/>
      <c r="DN95" s="275">
        <f>IF(ISBLANK(DQ3),"",DL95/DL92)</f>
        <v>0.23529411764705882</v>
      </c>
      <c r="DO95" s="275"/>
      <c r="DP95" s="152"/>
      <c r="DQ95" s="153"/>
      <c r="DR95" s="149"/>
      <c r="DS95" s="274">
        <f>IF(ISBLANK(DX3),"",COUNTIF(DU12:DU90,"=20")+COUNTIF(DU12:DU90,"=30"))</f>
        <v>0</v>
      </c>
      <c r="DT95" s="274"/>
      <c r="DU95" s="275">
        <f>IF(ISBLANK(DX3),"",DS95/DS92)</f>
        <v>0</v>
      </c>
      <c r="DV95" s="275"/>
      <c r="DW95" s="152"/>
      <c r="DX95" s="153"/>
      <c r="DY95" s="149"/>
      <c r="DZ95" s="274">
        <f>IF(ISBLANK(EE3),"",COUNTIF(EB12:EB90,"=20")+COUNTIF(EB12:EB90,"=30"))</f>
        <v>36</v>
      </c>
      <c r="EA95" s="274"/>
      <c r="EB95" s="275">
        <f>IF(ISBLANK(EE3),"",DZ95/DZ92)</f>
        <v>0.70588235294117652</v>
      </c>
      <c r="EC95" s="275"/>
      <c r="ED95" s="152"/>
      <c r="EE95" s="153"/>
      <c r="EF95" s="149"/>
      <c r="EG95" s="274">
        <f>IF(ISBLANK(EL3),"",COUNTIF(EI12:EI90,"=20")+COUNTIF(EI12:EI90,"=30"))</f>
        <v>16</v>
      </c>
      <c r="EH95" s="274"/>
      <c r="EI95" s="275">
        <f>IF(ISBLANK(EL3),"",EG95/EG92)</f>
        <v>0.33333333333333331</v>
      </c>
      <c r="EJ95" s="275"/>
      <c r="EK95" s="152"/>
      <c r="EL95" s="153"/>
      <c r="EM95" s="149"/>
      <c r="EN95" s="274">
        <f>IF(ISBLANK(ES3),"",COUNTIF(EP12:EP90,"=20")+COUNTIF(EP12:EP90,"=30"))</f>
        <v>29</v>
      </c>
      <c r="EO95" s="274"/>
      <c r="EP95" s="275">
        <f>IF(ISBLANK(ES3),"",EN95/EN92)</f>
        <v>0.63043478260869568</v>
      </c>
      <c r="EQ95" s="275"/>
      <c r="ER95" s="152"/>
      <c r="ES95" s="153"/>
      <c r="ET95" s="149"/>
      <c r="EU95" s="274">
        <f>IF(ISBLANK(EZ3),"",COUNTIF(EW12:EW90,"=20")+COUNTIF(EW12:EW90,"=30"))</f>
        <v>24</v>
      </c>
      <c r="EV95" s="274"/>
      <c r="EW95" s="275">
        <f>IF(ISBLANK(EZ3),"",EU95/EU92)</f>
        <v>0.48</v>
      </c>
      <c r="EX95" s="275"/>
      <c r="EY95" s="152"/>
      <c r="EZ95" s="153"/>
      <c r="FA95" s="149"/>
      <c r="FB95" s="274">
        <f>IF(ISBLANK(FG3),"",COUNTIF(FD12:FD90,"=20")+COUNTIF(FD12:FD90,"=30"))</f>
        <v>0</v>
      </c>
      <c r="FC95" s="274"/>
      <c r="FD95" s="275">
        <f>IF(ISBLANK(FG3),"",FB95/FB92)</f>
        <v>0</v>
      </c>
      <c r="FE95" s="275"/>
      <c r="FF95" s="152"/>
      <c r="FG95" s="153"/>
      <c r="FH95" s="149"/>
      <c r="FI95" s="274">
        <f>IF(ISBLANK(FN3),"",COUNTIF(FK12:FK90,"=20")+COUNTIF(FK12:FK90,"=30"))</f>
        <v>15</v>
      </c>
      <c r="FJ95" s="274"/>
      <c r="FK95" s="275">
        <f>IF(ISBLANK(FN3),"",FI95/FI92)</f>
        <v>0.34883720930232559</v>
      </c>
      <c r="FL95" s="275"/>
      <c r="FM95" s="152"/>
      <c r="FN95" s="153"/>
      <c r="FO95" s="149"/>
      <c r="FP95" s="274">
        <f>IF(ISBLANK(FU3),"",COUNTIF(FR12:FR90,"=20")+COUNTIF(FR12:FR90,"=30"))</f>
        <v>24</v>
      </c>
      <c r="FQ95" s="274"/>
      <c r="FR95" s="275">
        <f>IF(ISBLANK(FU3),"",FP95/FP92)</f>
        <v>0.58536585365853655</v>
      </c>
      <c r="FS95" s="275"/>
      <c r="FT95" s="152"/>
      <c r="FU95" s="153"/>
      <c r="FV95" s="149"/>
      <c r="FW95" s="274">
        <f>IF(ISBLANK(GB3),"",COUNTIF(FY12:FY90,"=20")+COUNTIF(FY12:FY90,"=30"))</f>
        <v>24</v>
      </c>
      <c r="FX95" s="274"/>
      <c r="FY95" s="275">
        <f>IF(ISBLANK(GB3),"",FW95/FW92)</f>
        <v>0.61538461538461542</v>
      </c>
      <c r="FZ95" s="275"/>
      <c r="GA95" s="152"/>
      <c r="GB95" s="153"/>
      <c r="GC95" s="149"/>
      <c r="GD95" s="274">
        <f>IF(ISBLANK(GI3),"",COUNTIF(GF12:GF90,"=20")+COUNTIF(GF12:GF90,"=30"))</f>
        <v>0</v>
      </c>
      <c r="GE95" s="274"/>
      <c r="GF95" s="275">
        <f>IF(ISBLANK(GI3),"",GD95/GD92)</f>
        <v>0</v>
      </c>
      <c r="GG95" s="275"/>
      <c r="GH95" s="152"/>
      <c r="GI95" s="153"/>
      <c r="GJ95" s="149"/>
      <c r="GK95" s="274">
        <f>IF(ISBLANK(GP3),"",COUNTIF(GM12:GM90,"=20")+COUNTIF(GM12:GM90,"=30"))</f>
        <v>0</v>
      </c>
      <c r="GL95" s="274"/>
      <c r="GM95" s="275">
        <f>IF(ISBLANK(GP3),"",GK95/GK92)</f>
        <v>0</v>
      </c>
      <c r="GN95" s="275"/>
      <c r="GO95" s="152"/>
      <c r="GP95" s="153"/>
      <c r="GQ95" s="149"/>
      <c r="GR95" s="274" t="str">
        <f>IF(ISBLANK(GW3),"",COUNTIF(GT12:GT90,"=20")+COUNTIF(GT12:GT90,"=30"))</f>
        <v/>
      </c>
      <c r="GS95" s="274"/>
      <c r="GT95" s="275" t="str">
        <f>IF(ISBLANK(GW3),"",GR95/GR92)</f>
        <v/>
      </c>
      <c r="GU95" s="275"/>
      <c r="GV95" s="152"/>
      <c r="GW95" s="153"/>
      <c r="GX95" s="149"/>
      <c r="GY95" s="274" t="str">
        <f>IF(ISBLANK(HD3),"",COUNTIF(HA12:HA90,"=20")+COUNTIF(HA12:HA90,"=30"))</f>
        <v/>
      </c>
      <c r="GZ95" s="274"/>
      <c r="HA95" s="275" t="str">
        <f>IF(ISBLANK(HD3),"",GY95/GY92)</f>
        <v/>
      </c>
      <c r="HB95" s="275"/>
      <c r="HC95" s="152"/>
      <c r="HD95" s="153"/>
      <c r="HE95" s="149"/>
      <c r="HF95" s="274" t="str">
        <f>IF(ISBLANK(HK3),"",COUNTIF(HH12:HH90,"=20")+COUNTIF(HH12:HH90,"=30"))</f>
        <v/>
      </c>
      <c r="HG95" s="274"/>
      <c r="HH95" s="275" t="str">
        <f>IF(ISBLANK(HK3),"",HF95/HF92)</f>
        <v/>
      </c>
      <c r="HI95" s="275"/>
      <c r="HJ95" s="152"/>
      <c r="HK95" s="153"/>
      <c r="HL95" s="149"/>
      <c r="HM95" s="274" t="str">
        <f>IF(ISBLANK(HR3),"",COUNTIF(HO12:HO90,"=20")+COUNTIF(HO12:HO90,"=30"))</f>
        <v/>
      </c>
      <c r="HN95" s="274"/>
      <c r="HO95" s="275" t="str">
        <f>IF(ISBLANK(HR3),"",HM95/HM92)</f>
        <v/>
      </c>
      <c r="HP95" s="275"/>
      <c r="HQ95" s="152"/>
      <c r="HR95" s="153"/>
      <c r="HS95" s="149"/>
      <c r="HT95" s="274" t="str">
        <f>IF(ISBLANK(HY3),"",COUNTIF(HV12:HV90,"=20")+COUNTIF(HV12:HV90,"=30"))</f>
        <v/>
      </c>
      <c r="HU95" s="274"/>
      <c r="HV95" s="275" t="str">
        <f>IF(ISBLANK(HY3),"",HT95/HT92)</f>
        <v/>
      </c>
      <c r="HW95" s="275"/>
      <c r="HX95" s="152"/>
      <c r="HY95" s="153"/>
      <c r="HZ95" s="149"/>
      <c r="IA95" s="274" t="str">
        <f>IF(ISBLANK(IF3),"",COUNTIF(IC12:IC90,"=20")+COUNTIF(IC12:IC90,"=30"))</f>
        <v/>
      </c>
      <c r="IB95" s="274"/>
      <c r="IC95" s="275" t="str">
        <f>IF(ISBLANK(IF3),"",IA95/IA92)</f>
        <v/>
      </c>
      <c r="ID95" s="275"/>
      <c r="IE95" s="152"/>
      <c r="IF95" s="153"/>
      <c r="IG95" s="149"/>
      <c r="IH95" s="274" t="str">
        <f>IF(ISBLANK(IM3),"",COUNTIF(IJ12:IJ90,"=20")+COUNTIF(IJ12:IJ90,"=30"))</f>
        <v/>
      </c>
      <c r="II95" s="274"/>
      <c r="IJ95" s="275" t="str">
        <f>IF(ISBLANK(IM3),"",IH95/IH92)</f>
        <v/>
      </c>
      <c r="IK95" s="275"/>
      <c r="IL95" s="152"/>
      <c r="IM95" s="153"/>
      <c r="IN95" s="149"/>
      <c r="IO95" s="274" t="str">
        <f>IF(ISBLANK(IT3),"",COUNTIF(IQ12:IQ90,"=20")+COUNTIF(IQ12:IQ90,"=30"))</f>
        <v/>
      </c>
      <c r="IP95" s="274"/>
      <c r="IQ95" s="275" t="str">
        <f>IF(ISBLANK(IT3),"",IO95/IO92)</f>
        <v/>
      </c>
      <c r="IR95" s="275"/>
      <c r="IS95" s="152"/>
      <c r="IT95" s="153"/>
      <c r="IU95" s="149"/>
      <c r="IV95" s="274" t="str">
        <f>IF(ISBLANK(JA3),"",COUNTIF(IX12:IX90,"=20")+COUNTIF(IX12:IX90,"=30"))</f>
        <v/>
      </c>
      <c r="IW95" s="274"/>
      <c r="IX95" s="275" t="str">
        <f>IF(ISBLANK(JA3),"",IV95/IV92)</f>
        <v/>
      </c>
      <c r="IY95" s="275"/>
      <c r="IZ95" s="152"/>
      <c r="JA95" s="153"/>
      <c r="JB95" s="149"/>
      <c r="JC95" s="274" t="str">
        <f>IF(ISBLANK(JH3),"",COUNTIF(JE12:JE90,"=20")+COUNTIF(JE12:JE90,"=30"))</f>
        <v/>
      </c>
      <c r="JD95" s="274"/>
      <c r="JE95" s="275" t="str">
        <f>IF(ISBLANK(JH3),"",JC95/JC92)</f>
        <v/>
      </c>
      <c r="JF95" s="275"/>
      <c r="JG95" s="152"/>
      <c r="JH95" s="153"/>
      <c r="JI95" s="149"/>
      <c r="JJ95" s="274" t="str">
        <f>IF(ISBLANK(JO3),"",COUNTIF(JL12:JL90,"=20")+COUNTIF(JL12:JL90,"=30"))</f>
        <v/>
      </c>
      <c r="JK95" s="274"/>
      <c r="JL95" s="275" t="str">
        <f>IF(ISBLANK(JO3),"",JJ95/JJ92)</f>
        <v/>
      </c>
      <c r="JM95" s="275"/>
      <c r="JN95" s="152"/>
      <c r="JO95" s="153"/>
      <c r="JP95" s="149"/>
      <c r="JQ95" s="274" t="str">
        <f>IF(ISBLANK(JV3),"",COUNTIF(JS12:JS90,"=20")+COUNTIF(JS12:JS90,"=30"))</f>
        <v/>
      </c>
      <c r="JR95" s="274"/>
      <c r="JS95" s="275" t="str">
        <f>IF(ISBLANK(JV3),"",JQ95/JQ92)</f>
        <v/>
      </c>
      <c r="JT95" s="275"/>
      <c r="JU95" s="152"/>
      <c r="JV95" s="153"/>
      <c r="JW95" s="149"/>
      <c r="JX95" s="274" t="str">
        <f>IF(ISBLANK(KC3),"",COUNTIF(JZ12:JZ90,"=20")+COUNTIF(JZ12:JZ90,"=30"))</f>
        <v/>
      </c>
      <c r="JY95" s="274"/>
      <c r="JZ95" s="275" t="str">
        <f>IF(ISBLANK(KC3),"",JX95/JX92)</f>
        <v/>
      </c>
      <c r="KA95" s="275"/>
      <c r="KB95" s="152"/>
      <c r="KC95" s="153"/>
      <c r="KD95" s="149"/>
      <c r="KE95" s="274" t="str">
        <f>IF(ISBLANK(KJ3),"",COUNTIF(KG12:KG90,"=20")+COUNTIF(KG12:KG90,"=30"))</f>
        <v/>
      </c>
      <c r="KF95" s="274"/>
      <c r="KG95" s="275" t="str">
        <f>IF(ISBLANK(KJ3),"",KE95/KE92)</f>
        <v/>
      </c>
      <c r="KH95" s="275"/>
      <c r="KI95" s="152"/>
      <c r="KJ95" s="153"/>
      <c r="KK95" s="149"/>
      <c r="KL95" s="274" t="str">
        <f>IF(ISBLANK(KQ3),"",COUNTIF(KN12:KN90,"=20")+COUNTIF(KN12:KN90,"=30"))</f>
        <v/>
      </c>
      <c r="KM95" s="274"/>
      <c r="KN95" s="275" t="str">
        <f>IF(ISBLANK(KQ3),"",KL95/KL92)</f>
        <v/>
      </c>
      <c r="KO95" s="275"/>
      <c r="KP95" s="152"/>
      <c r="KQ95" s="153"/>
      <c r="KR95" s="149"/>
      <c r="KS95" s="274" t="str">
        <f>IF(ISBLANK(KX3),"",COUNTIF(KU12:KU90,"=20")+COUNTIF(KU12:KU90,"=30"))</f>
        <v/>
      </c>
      <c r="KT95" s="274"/>
      <c r="KU95" s="275" t="str">
        <f>IF(ISBLANK(KX3),"",KS95/KS92)</f>
        <v/>
      </c>
      <c r="KV95" s="275"/>
      <c r="KW95" s="152"/>
      <c r="KX95" s="153"/>
      <c r="KY95" s="150"/>
      <c r="KZ95" s="274" t="str">
        <f>IF(ISBLANK(LE3),"",COUNTIF(LB12:LB90,"=20")+COUNTIF(LB12:LB90,"=30"))</f>
        <v/>
      </c>
      <c r="LA95" s="274"/>
      <c r="LB95" s="275" t="str">
        <f>IF(ISBLANK(LE3),"",KZ95/KZ92)</f>
        <v/>
      </c>
      <c r="LC95" s="275"/>
      <c r="LD95" s="152"/>
      <c r="LE95" s="153"/>
      <c r="LF95" s="149"/>
      <c r="LG95" s="274" t="str">
        <f>IF(ISBLANK(LL3),"",COUNTIF(LI12:LI90,"=20")+COUNTIF(LI12:LI90,"=30"))</f>
        <v/>
      </c>
      <c r="LH95" s="274"/>
      <c r="LI95" s="275" t="str">
        <f>IF(ISBLANK(LL3),"",LG95/LG92)</f>
        <v/>
      </c>
      <c r="LJ95" s="275"/>
      <c r="LK95" s="152"/>
      <c r="LL95" s="153"/>
      <c r="LM95" s="149"/>
      <c r="LN95" s="274" t="str">
        <f>IF(ISBLANK(LS3),"",COUNTIF(LP12:LP90,"=20")+COUNTIF(LP12:LP90,"=30"))</f>
        <v/>
      </c>
      <c r="LO95" s="274"/>
      <c r="LP95" s="275" t="str">
        <f>IF(ISBLANK(LS3),"",LN95/LN92)</f>
        <v/>
      </c>
      <c r="LQ95" s="275"/>
      <c r="LR95" s="152"/>
      <c r="LS95" s="153"/>
      <c r="LT95" s="149"/>
      <c r="LU95" s="274" t="str">
        <f>IF(ISBLANK(LZ3),"",COUNTIF(LW12:LW90,"=20")+COUNTIF(LW12:LW90,"=30"))</f>
        <v/>
      </c>
      <c r="LV95" s="274"/>
      <c r="LW95" s="275" t="str">
        <f>IF(ISBLANK(LZ3),"",LU95/LU92)</f>
        <v/>
      </c>
      <c r="LX95" s="275"/>
      <c r="LY95" s="152"/>
      <c r="LZ95" s="153"/>
      <c r="MA95" s="149"/>
      <c r="MB95" s="274" t="str">
        <f>IF(ISBLANK(MG3),"",COUNTIF(MD12:MD90,"=20")+COUNTIF(MD12:MD90,"=30"))</f>
        <v/>
      </c>
      <c r="MC95" s="274"/>
      <c r="MD95" s="275" t="str">
        <f>IF(ISBLANK(MG3),"",MB95/MB92)</f>
        <v/>
      </c>
      <c r="ME95" s="275"/>
      <c r="MF95" s="152"/>
      <c r="MG95" s="153"/>
      <c r="MH95" s="149"/>
      <c r="MI95" s="274" t="str">
        <f>IF(ISBLANK(MN3),"",COUNTIF(MK12:MK90,"=20")+COUNTIF(MK12:MK90,"=30"))</f>
        <v/>
      </c>
      <c r="MJ95" s="274"/>
      <c r="MK95" s="275" t="str">
        <f>IF(ISBLANK(MN3),"",MI95/MI92)</f>
        <v/>
      </c>
      <c r="ML95" s="275"/>
      <c r="MM95" s="152"/>
      <c r="MN95" s="153"/>
      <c r="MO95" s="149"/>
      <c r="MP95" s="274" t="str">
        <f>IF(ISBLANK(MU3),"",COUNTIF(MR12:MR90,"=20")+COUNTIF(MR12:MR90,"=30"))</f>
        <v/>
      </c>
      <c r="MQ95" s="274"/>
      <c r="MR95" s="275" t="str">
        <f>IF(ISBLANK(MU3),"",MP95/MP92)</f>
        <v/>
      </c>
      <c r="MS95" s="275"/>
      <c r="MT95" s="152"/>
      <c r="MU95" s="153"/>
      <c r="MV95" s="149"/>
      <c r="MW95" s="274" t="str">
        <f>IF(ISBLANK(NB3),"",COUNTIF(MY12:MY90,"=20")+COUNTIF(MY12:MY90,"=30"))</f>
        <v/>
      </c>
      <c r="MX95" s="274"/>
      <c r="MY95" s="275" t="str">
        <f>IF(ISBLANK(NB3),"",MW95/MW92)</f>
        <v/>
      </c>
      <c r="MZ95" s="275"/>
      <c r="NA95" s="152"/>
      <c r="NB95" s="153"/>
      <c r="NC95" s="149"/>
      <c r="ND95" s="274" t="str">
        <f>IF(ISBLANK(NI3),"",COUNTIF(NF12:NF90,"=20")+COUNTIF(NF12:NF90,"=30"))</f>
        <v/>
      </c>
      <c r="NE95" s="274"/>
      <c r="NF95" s="275" t="str">
        <f>IF(ISBLANK(NI3),"",ND95/ND92)</f>
        <v/>
      </c>
      <c r="NG95" s="275"/>
      <c r="NH95" s="152"/>
      <c r="NI95" s="153"/>
      <c r="NJ95" s="149"/>
      <c r="NK95" s="274" t="str">
        <f>IF(ISBLANK(NP3),"",COUNTIF(NM12:NM90,"=20")+COUNTIF(NM12:NM90,"=30"))</f>
        <v/>
      </c>
      <c r="NL95" s="274"/>
      <c r="NM95" s="275" t="str">
        <f>IF(ISBLANK(NP3),"",NK95/NK92)</f>
        <v/>
      </c>
      <c r="NN95" s="275"/>
      <c r="NO95" s="152"/>
      <c r="NP95" s="153"/>
      <c r="NQ95" s="149"/>
      <c r="NR95" s="274" t="str">
        <f>IF(ISBLANK(NW3),"",COUNTIF(NT12:NT90,"=20")+COUNTIF(NT12:NT90,"=30"))</f>
        <v/>
      </c>
      <c r="NS95" s="274"/>
      <c r="NT95" s="275" t="str">
        <f>IF(ISBLANK(NW3),"",NR95/NR92)</f>
        <v/>
      </c>
      <c r="NU95" s="275"/>
      <c r="NV95" s="152"/>
      <c r="NW95" s="153"/>
      <c r="NX95" s="149"/>
      <c r="NY95" s="274" t="str">
        <f>IF(ISBLANK(OD3),"",COUNTIF(OA12:OA90,"=20")+COUNTIF(OA12:OA90,"=30"))</f>
        <v/>
      </c>
      <c r="NZ95" s="274"/>
      <c r="OA95" s="275" t="str">
        <f>IF(ISBLANK(OD3),"",NY95/NY92)</f>
        <v/>
      </c>
      <c r="OB95" s="275"/>
      <c r="OC95" s="152"/>
      <c r="OD95" s="153"/>
      <c r="OE95" s="149"/>
      <c r="OF95" s="274" t="str">
        <f>IF(ISBLANK(OK3),"",COUNTIF(OH12:OH90,"=20")+COUNTIF(OH12:OH90,"=30"))</f>
        <v/>
      </c>
      <c r="OG95" s="274"/>
      <c r="OH95" s="275" t="str">
        <f>IF(ISBLANK(OK3),"",OF95/OF92)</f>
        <v/>
      </c>
      <c r="OI95" s="275"/>
      <c r="OJ95" s="152"/>
      <c r="OK95" s="153"/>
      <c r="OL95" s="149"/>
      <c r="OM95" s="274" t="str">
        <f>IF(ISBLANK(OR3),"",COUNTIF(OO12:OO90,"=20")+COUNTIF(OO12:OO90,"=30"))</f>
        <v/>
      </c>
      <c r="ON95" s="274"/>
      <c r="OO95" s="275" t="str">
        <f>IF(ISBLANK(OR3),"",OM95/OM92)</f>
        <v/>
      </c>
      <c r="OP95" s="275"/>
      <c r="OQ95" s="152"/>
      <c r="OR95" s="153"/>
      <c r="OS95" s="149"/>
      <c r="OT95" s="274" t="str">
        <f>IF(ISBLANK(OY3),"",COUNTIF(OV12:OV90,"=20")+COUNTIF(OV12:OV90,"=30"))</f>
        <v/>
      </c>
      <c r="OU95" s="274"/>
      <c r="OV95" s="275" t="str">
        <f>IF(ISBLANK(OY3),"",OT95/OT92)</f>
        <v/>
      </c>
      <c r="OW95" s="275"/>
      <c r="OX95" s="152"/>
      <c r="OY95" s="153"/>
      <c r="OZ95" s="149"/>
      <c r="PA95" s="274" t="str">
        <f>IF(ISBLANK(PF3),"",COUNTIF(PC12:PC90,"=20")+COUNTIF(PC12:PC90,"=30"))</f>
        <v/>
      </c>
      <c r="PB95" s="274"/>
      <c r="PC95" s="275" t="str">
        <f>IF(ISBLANK(PF3),"",PA95/PA92)</f>
        <v/>
      </c>
      <c r="PD95" s="275"/>
      <c r="PE95" s="152"/>
      <c r="PF95" s="153"/>
      <c r="PG95" s="149"/>
      <c r="PH95" s="274" t="str">
        <f>IF(ISBLANK(PM3),"",COUNTIF(PJ12:PJ90,"=20")+COUNTIF(PJ12:PJ90,"=30"))</f>
        <v/>
      </c>
      <c r="PI95" s="274"/>
      <c r="PJ95" s="275" t="str">
        <f>IF(ISBLANK(PM3),"",PH95/PH92)</f>
        <v/>
      </c>
      <c r="PK95" s="275"/>
      <c r="PL95" s="152"/>
      <c r="PM95" s="153"/>
      <c r="PN95" s="149"/>
      <c r="PO95" s="274" t="str">
        <f>IF(ISBLANK(PT3),"",COUNTIF(PQ12:PQ90,"=20")+COUNTIF(PQ12:PQ90,"=30"))</f>
        <v/>
      </c>
      <c r="PP95" s="274"/>
      <c r="PQ95" s="275" t="str">
        <f>IF(ISBLANK(PT3),"",PO95/PO92)</f>
        <v/>
      </c>
      <c r="PR95" s="275"/>
      <c r="PS95" s="152"/>
      <c r="PT95" s="153"/>
      <c r="PU95" s="149"/>
      <c r="PV95" s="274" t="str">
        <f>IF(ISBLANK(QA3),"",COUNTIF(PX12:PX90,"=20")+COUNTIF(PX12:PX90,"=30"))</f>
        <v/>
      </c>
      <c r="PW95" s="274"/>
      <c r="PX95" s="275" t="str">
        <f>IF(ISBLANK(QA3),"",PV95/PV92)</f>
        <v/>
      </c>
      <c r="PY95" s="275"/>
      <c r="PZ95" s="152"/>
      <c r="QA95" s="153"/>
      <c r="QB95" s="149"/>
      <c r="QC95" s="274" t="str">
        <f>IF(ISBLANK(QH3),"",COUNTIF(QE12:QE90,"=20")+COUNTIF(QE12:QE90,"=30"))</f>
        <v/>
      </c>
      <c r="QD95" s="274"/>
      <c r="QE95" s="275" t="str">
        <f>IF(ISBLANK(QH3),"",QC95/QC92)</f>
        <v/>
      </c>
      <c r="QF95" s="275"/>
      <c r="QG95" s="152"/>
      <c r="QH95" s="153"/>
      <c r="QI95" s="131"/>
      <c r="QJ95" s="131"/>
    </row>
    <row r="96" spans="1:452" ht="15" customHeight="1">
      <c r="A96" s="335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1" t="str">
        <f>IF(ISBLANK(D6),"",D6)</f>
        <v>TAA</v>
      </c>
      <c r="H96" s="271"/>
      <c r="I96" s="272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1" t="str">
        <f>IF(ISBLANK(K6),"",K6)</f>
        <v>Nunez</v>
      </c>
      <c r="O96" s="271"/>
      <c r="P96" s="272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1" t="str">
        <f>IF(ISBLANK(R6),"",R6)</f>
        <v>Díaz</v>
      </c>
      <c r="V96" s="271"/>
      <c r="W96" s="272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1" t="str">
        <f>IF(ISBLANK(Y6),"",Y6)</f>
        <v>Salah</v>
      </c>
      <c r="AC96" s="271"/>
      <c r="AD96" s="272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1" t="str">
        <f>IF(ISBLANK(AF6),"",AF6)</f>
        <v>Díaz</v>
      </c>
      <c r="AJ96" s="271"/>
      <c r="AK96" s="272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1" t="str">
        <f>IF(ISBLANK(AM6),"",AM6)</f>
        <v>Firmino</v>
      </c>
      <c r="AQ96" s="271"/>
      <c r="AR96" s="272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1" t="str">
        <f>IF(ISBLANK(AT6),"",AT6)</f>
        <v/>
      </c>
      <c r="AX96" s="271"/>
      <c r="AY96" s="272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1" t="str">
        <f>IF(ISBLANK(BA6),"",BA6)</f>
        <v>Díaz</v>
      </c>
      <c r="BE96" s="271"/>
      <c r="BF96" s="272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1" t="str">
        <f>IF(ISBLANK(BH6),"",BH6)</f>
        <v/>
      </c>
      <c r="BL96" s="271"/>
      <c r="BM96" s="272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1" t="str">
        <f>IF(ISBLANK(BO6),"",BO6)</f>
        <v>Salah</v>
      </c>
      <c r="BS96" s="271"/>
      <c r="BT96" s="272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1" t="str">
        <f>IF(ISBLANK(BV6),"",BV6)</f>
        <v/>
      </c>
      <c r="BZ96" s="271"/>
      <c r="CA96" s="272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1" t="str">
        <f>IF(ISBLANK(CC6),"",CC6)</f>
        <v>Firmino</v>
      </c>
      <c r="CG96" s="271"/>
      <c r="CH96" s="272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1" t="str">
        <f>IF(ISBLANK(CJ6),"",CJ6)</f>
        <v>TAA</v>
      </c>
      <c r="CN96" s="271"/>
      <c r="CO96" s="272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1" t="str">
        <f>IF(ISBLANK(CQ6),"",CQ6)</f>
        <v>Martinelli</v>
      </c>
      <c r="CU96" s="271"/>
      <c r="CV96" s="272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1" t="str">
        <f>IF(ISBLANK(CX6),"",CX6)</f>
        <v>Firmino</v>
      </c>
      <c r="DB96" s="271"/>
      <c r="DC96" s="272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1" t="str">
        <f>IF(ISBLANK(DE6),"",DE6)</f>
        <v>Salah</v>
      </c>
      <c r="DI96" s="271"/>
      <c r="DJ96" s="272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1" t="str">
        <f>IF(ISBLANK(DL6),"",DL6)</f>
        <v>Nunez</v>
      </c>
      <c r="DP96" s="271"/>
      <c r="DQ96" s="272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1" t="str">
        <f>IF(ISBLANK(DS6),"",DS6)</f>
        <v>Awoniyi</v>
      </c>
      <c r="DW96" s="271"/>
      <c r="DX96" s="272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1" t="str">
        <f>IF(ISBLANK(DZ6),"",DZ6)</f>
        <v>Salah</v>
      </c>
      <c r="ED96" s="271"/>
      <c r="EE96" s="272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1" t="str">
        <f>IF(ISBLANK(EG6),"",EG6)</f>
        <v>Salah</v>
      </c>
      <c r="EK96" s="271"/>
      <c r="EL96" s="272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1" t="str">
        <f>IF(ISBLANK(EN6),"",EN6)</f>
        <v>Salah</v>
      </c>
      <c r="ER96" s="271"/>
      <c r="ES96" s="272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1" t="str">
        <f>IF(ISBLANK(EU6),"",EU6)</f>
        <v>Salah</v>
      </c>
      <c r="EY96" s="271"/>
      <c r="EZ96" s="272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1" t="str">
        <f>IF(ISBLANK(FB6),"",FB6)</f>
        <v/>
      </c>
      <c r="FF96" s="271"/>
      <c r="FG96" s="272"/>
      <c r="FH96" s="149"/>
      <c r="FI96" s="154"/>
      <c r="FJ96" s="152">
        <f>IF(ISBLANK(FI6),"",COUNTIF(Tipy!$EO$6:$EO$84,Výsledky!FL96))</f>
        <v>1</v>
      </c>
      <c r="FK96" s="155">
        <f>IF(ISBLANK(FI6),"",FJ96/FI92)</f>
        <v>2.3255813953488372E-2</v>
      </c>
      <c r="FL96" s="271" t="str">
        <f>IF(ISBLANK(FI6),"",FI6)</f>
        <v>Firmino</v>
      </c>
      <c r="FM96" s="271"/>
      <c r="FN96" s="272"/>
      <c r="FO96" s="149"/>
      <c r="FP96" s="154"/>
      <c r="FQ96" s="152">
        <f>IF(ISBLANK(FP6),"",COUNTIF(Tipy!$EU$6:$EU$84,Výsledky!FS96))</f>
        <v>5</v>
      </c>
      <c r="FR96" s="155">
        <f>IF(ISBLANK(FP6),"",FQ96/FP92)</f>
        <v>0.12195121951219512</v>
      </c>
      <c r="FS96" s="271" t="str">
        <f>IF(ISBLANK(FP6),"",FP6)</f>
        <v>Haaland</v>
      </c>
      <c r="FT96" s="271"/>
      <c r="FU96" s="272"/>
      <c r="FV96" s="149"/>
      <c r="FW96" s="154"/>
      <c r="FX96" s="152">
        <f>IF(ISBLANK(FW6),"",COUNTIF(Tipy!$FA$6:$FA$84,Výsledky!FZ96))</f>
        <v>24</v>
      </c>
      <c r="FY96" s="155">
        <f>IF(ISBLANK(FW6),"",FX96/FW92)</f>
        <v>0.61538461538461542</v>
      </c>
      <c r="FZ96" s="271" t="str">
        <f>IF(ISBLANK(FW6),"",FW6)</f>
        <v>Salah</v>
      </c>
      <c r="GA96" s="271"/>
      <c r="GB96" s="272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1" t="str">
        <f>IF(ISBLANK(GD6),"",GD6)</f>
        <v/>
      </c>
      <c r="GH96" s="271"/>
      <c r="GI96" s="272"/>
      <c r="GJ96" s="149"/>
      <c r="GK96" s="154"/>
      <c r="GL96" s="152">
        <f>IF(ISBLANK(GK6),"",COUNTIF(Tipy!$FM$6:$FM$84,Výsledky!GN96))</f>
        <v>0</v>
      </c>
      <c r="GM96" s="155">
        <f>IF(ISBLANK(GK6),"",GL96/GK92)</f>
        <v>0</v>
      </c>
      <c r="GN96" s="271" t="str">
        <f>IF(ISBLANK(GK6),"",GK6)</f>
        <v>Oxlade</v>
      </c>
      <c r="GO96" s="271"/>
      <c r="GP96" s="272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1" t="str">
        <f>IF(ISBLANK(GR6),"",GR6)</f>
        <v/>
      </c>
      <c r="GV96" s="271"/>
      <c r="GW96" s="272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1" t="str">
        <f>IF(ISBLANK(GY6),"",GY6)</f>
        <v/>
      </c>
      <c r="HC96" s="271"/>
      <c r="HD96" s="272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1" t="str">
        <f>IF(ISBLANK(HF6),"",HF6)</f>
        <v/>
      </c>
      <c r="HJ96" s="271"/>
      <c r="HK96" s="272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1" t="str">
        <f>IF(ISBLANK(HM6),"",HM6)</f>
        <v/>
      </c>
      <c r="HQ96" s="271"/>
      <c r="HR96" s="272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1" t="str">
        <f>IF(ISBLANK(HT6),"",HT6)</f>
        <v/>
      </c>
      <c r="HX96" s="271"/>
      <c r="HY96" s="272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1" t="str">
        <f>IF(ISBLANK(IA6),"",IA6)</f>
        <v/>
      </c>
      <c r="IE96" s="271"/>
      <c r="IF96" s="272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1" t="str">
        <f>IF(ISBLANK(IH6),"",IH6)</f>
        <v/>
      </c>
      <c r="IL96" s="271"/>
      <c r="IM96" s="272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1" t="str">
        <f>IF(ISBLANK(IO6),"",IO6)</f>
        <v/>
      </c>
      <c r="IS96" s="271"/>
      <c r="IT96" s="272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1" t="str">
        <f>IF(ISBLANK(IV6),"",IV6)</f>
        <v/>
      </c>
      <c r="IZ96" s="271"/>
      <c r="JA96" s="272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1" t="str">
        <f>IF(ISBLANK(JC6),"",JC6)</f>
        <v/>
      </c>
      <c r="JG96" s="271"/>
      <c r="JH96" s="272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1" t="str">
        <f>IF(ISBLANK(JJ6),"",JJ6)</f>
        <v/>
      </c>
      <c r="JN96" s="271"/>
      <c r="JO96" s="272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1" t="str">
        <f>IF(ISBLANK(JQ6),"",JQ6)</f>
        <v/>
      </c>
      <c r="JU96" s="271"/>
      <c r="JV96" s="272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1" t="str">
        <f>IF(ISBLANK(JX6),"",JX6)</f>
        <v/>
      </c>
      <c r="KB96" s="271"/>
      <c r="KC96" s="272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1" t="str">
        <f>IF(ISBLANK(KE6),"",KE6)</f>
        <v/>
      </c>
      <c r="KI96" s="271"/>
      <c r="KJ96" s="272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1" t="str">
        <f>IF(ISBLANK(KL6),"",KL6)</f>
        <v/>
      </c>
      <c r="KP96" s="271"/>
      <c r="KQ96" s="272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1" t="str">
        <f>IF(ISBLANK(KS6),"",KS6)</f>
        <v/>
      </c>
      <c r="KW96" s="271"/>
      <c r="KX96" s="272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1" t="str">
        <f>IF(ISBLANK(KZ6),"",KZ6)</f>
        <v/>
      </c>
      <c r="LD96" s="271"/>
      <c r="LE96" s="272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1" t="str">
        <f>IF(ISBLANK(LG6),"",LG6)</f>
        <v/>
      </c>
      <c r="LK96" s="271"/>
      <c r="LL96" s="272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1" t="str">
        <f>IF(ISBLANK(LN6),"",LN6)</f>
        <v/>
      </c>
      <c r="LR96" s="271"/>
      <c r="LS96" s="272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1" t="str">
        <f>IF(ISBLANK(LU6),"",LU6)</f>
        <v/>
      </c>
      <c r="LY96" s="271"/>
      <c r="LZ96" s="272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1" t="str">
        <f>IF(ISBLANK(MB6),"",MB6)</f>
        <v/>
      </c>
      <c r="MF96" s="271"/>
      <c r="MG96" s="272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1" t="str">
        <f>IF(ISBLANK(MI6),"",MI6)</f>
        <v/>
      </c>
      <c r="MM96" s="271"/>
      <c r="MN96" s="272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1" t="str">
        <f>IF(ISBLANK(MP6),"",MP6)</f>
        <v/>
      </c>
      <c r="MT96" s="271"/>
      <c r="MU96" s="272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1" t="str">
        <f>IF(ISBLANK(MW6),"",MW6)</f>
        <v/>
      </c>
      <c r="NA96" s="271"/>
      <c r="NB96" s="272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1" t="str">
        <f>IF(ISBLANK(ND6),"",ND6)</f>
        <v/>
      </c>
      <c r="NH96" s="271"/>
      <c r="NI96" s="272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1" t="str">
        <f>IF(ISBLANK(NK6),"",NK6)</f>
        <v/>
      </c>
      <c r="NO96" s="271"/>
      <c r="NP96" s="272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1" t="str">
        <f>IF(ISBLANK(NR6),"",NR6)</f>
        <v/>
      </c>
      <c r="NV96" s="271"/>
      <c r="NW96" s="272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1" t="str">
        <f>IF(ISBLANK(NY6),"",NY6)</f>
        <v/>
      </c>
      <c r="OC96" s="271"/>
      <c r="OD96" s="272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1" t="str">
        <f>IF(ISBLANK(OF6),"",OF6)</f>
        <v/>
      </c>
      <c r="OJ96" s="271"/>
      <c r="OK96" s="272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1" t="str">
        <f>IF(ISBLANK(OM6),"",OM6)</f>
        <v/>
      </c>
      <c r="OQ96" s="271"/>
      <c r="OR96" s="272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1" t="str">
        <f>IF(ISBLANK(OT6),"",OT6)</f>
        <v/>
      </c>
      <c r="OX96" s="271"/>
      <c r="OY96" s="272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1" t="str">
        <f>IF(ISBLANK(PA6),"",PA6)</f>
        <v/>
      </c>
      <c r="PE96" s="271"/>
      <c r="PF96" s="272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1" t="str">
        <f>IF(ISBLANK(PH6),"",PH6)</f>
        <v/>
      </c>
      <c r="PL96" s="271"/>
      <c r="PM96" s="272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1" t="str">
        <f>IF(ISBLANK(PO6),"",PO6)</f>
        <v/>
      </c>
      <c r="PS96" s="271"/>
      <c r="PT96" s="272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1" t="str">
        <f>IF(ISBLANK(PV6),"",PV6)</f>
        <v/>
      </c>
      <c r="PZ96" s="271"/>
      <c r="QA96" s="272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1" t="str">
        <f>IF(ISBLANK(QC6),"",QC6)</f>
        <v/>
      </c>
      <c r="QG96" s="271"/>
      <c r="QH96" s="272"/>
      <c r="QI96" s="131"/>
      <c r="QJ96" s="131"/>
    </row>
    <row r="97" spans="1:452" ht="15" customHeight="1">
      <c r="A97" s="335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1" t="str">
        <f>IF(ISBLANK(D7),"",D7)</f>
        <v>Salah</v>
      </c>
      <c r="H97" s="271"/>
      <c r="I97" s="272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1" t="str">
        <f>IF(ISBLANK(K7),"",K7)</f>
        <v>Salah</v>
      </c>
      <c r="O97" s="271"/>
      <c r="P97" s="272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1" t="str">
        <f>IF(ISBLANK(R7),"",R7)</f>
        <v/>
      </c>
      <c r="V97" s="271"/>
      <c r="W97" s="272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1" t="str">
        <f>IF(ISBLANK(Y7),"",Y7)</f>
        <v/>
      </c>
      <c r="AC97" s="271"/>
      <c r="AD97" s="272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1" t="str">
        <f>IF(ISBLANK(AF7),"",AF7)</f>
        <v>van Dijk</v>
      </c>
      <c r="AJ97" s="271"/>
      <c r="AK97" s="272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1" t="str">
        <f>IF(ISBLANK(AM7),"",AM7)</f>
        <v>Carvalho</v>
      </c>
      <c r="AQ97" s="271"/>
      <c r="AR97" s="272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1" t="str">
        <f>IF(ISBLANK(AT7),"",AT7)</f>
        <v/>
      </c>
      <c r="AX97" s="271"/>
      <c r="AY97" s="272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1" t="str">
        <f>IF(ISBLANK(BA7),"",BA7)</f>
        <v>Zielinski</v>
      </c>
      <c r="BE97" s="271"/>
      <c r="BF97" s="272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1" t="str">
        <f>IF(ISBLANK(BH7),"",BH7)</f>
        <v/>
      </c>
      <c r="BL97" s="271"/>
      <c r="BM97" s="272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1" t="str">
        <f>IF(ISBLANK(BO7),"",BO7)</f>
        <v>Matip</v>
      </c>
      <c r="BS97" s="271"/>
      <c r="BT97" s="272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1" t="str">
        <f>IF(ISBLANK(BV7),"",BV7)</f>
        <v/>
      </c>
      <c r="BZ97" s="271"/>
      <c r="CA97" s="272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1" t="str">
        <f>IF(ISBLANK(CC7),"",CC7)</f>
        <v/>
      </c>
      <c r="CG97" s="271"/>
      <c r="CH97" s="272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1" t="str">
        <f>IF(ISBLANK(CJ7),"",CJ7)</f>
        <v>Salah</v>
      </c>
      <c r="CN97" s="271"/>
      <c r="CO97" s="272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1" t="str">
        <f>IF(ISBLANK(CQ7),"",CQ7)</f>
        <v>Nunez</v>
      </c>
      <c r="CU97" s="271"/>
      <c r="CV97" s="272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1" t="str">
        <f>IF(ISBLANK(CX7),"",CX7)</f>
        <v>Nunez</v>
      </c>
      <c r="DB97" s="271"/>
      <c r="DC97" s="272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1" t="str">
        <f>IF(ISBLANK(DE7),"",DE7)</f>
        <v/>
      </c>
      <c r="DI97" s="271"/>
      <c r="DJ97" s="272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1" t="str">
        <f>IF(ISBLANK(DL7),"",DL7)</f>
        <v/>
      </c>
      <c r="DP97" s="271"/>
      <c r="DQ97" s="272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1" t="str">
        <f>IF(ISBLANK(DS7),"",DS7)</f>
        <v/>
      </c>
      <c r="DW97" s="271"/>
      <c r="DX97" s="272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1" t="str">
        <f>IF(ISBLANK(DZ7),"",DZ7)</f>
        <v>Nunez</v>
      </c>
      <c r="ED97" s="271"/>
      <c r="EE97" s="272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1" t="str">
        <f>IF(ISBLANK(EG7),"",EG7)</f>
        <v/>
      </c>
      <c r="EK97" s="271"/>
      <c r="EL97" s="272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1" t="str">
        <f>IF(ISBLANK(EN7),"",EN7)</f>
        <v>Nunez</v>
      </c>
      <c r="ER97" s="271"/>
      <c r="ES97" s="272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1" t="str">
        <f>IF(ISBLANK(EU7),"",EU7)</f>
        <v>Kane</v>
      </c>
      <c r="EY97" s="271"/>
      <c r="EZ97" s="272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1" t="str">
        <f>IF(ISBLANK(FB7),"",FB7)</f>
        <v/>
      </c>
      <c r="FF97" s="271"/>
      <c r="FG97" s="272"/>
      <c r="FH97" s="149"/>
      <c r="FI97" s="154"/>
      <c r="FJ97" s="152">
        <f>IF(ISBLANK(FI7),"",COUNTIF(Tipy!$EO$6:$EO$84,Výsledky!FL97))</f>
        <v>14</v>
      </c>
      <c r="FK97" s="155">
        <f>IF(ISBLANK(FI7),"",FJ97/FI92)</f>
        <v>0.32558139534883723</v>
      </c>
      <c r="FL97" s="271" t="str">
        <f>IF(ISBLANK(FI7),"",FI7)</f>
        <v>Nunez</v>
      </c>
      <c r="FM97" s="271"/>
      <c r="FN97" s="272"/>
      <c r="FO97" s="149"/>
      <c r="FP97" s="154"/>
      <c r="FQ97" s="152">
        <f>IF(ISBLANK(FP7),"",COUNTIF(Tipy!$EU$6:$EU$84,Výsledky!FS97))</f>
        <v>0</v>
      </c>
      <c r="FR97" s="155">
        <f>IF(ISBLANK(FP7),"",FQ97/FP92)</f>
        <v>0</v>
      </c>
      <c r="FS97" s="271" t="str">
        <f>IF(ISBLANK(FP7),"",FP7)</f>
        <v>Carvalho</v>
      </c>
      <c r="FT97" s="271"/>
      <c r="FU97" s="272"/>
      <c r="FV97" s="149"/>
      <c r="FW97" s="154"/>
      <c r="FX97" s="152">
        <f>IF(ISBLANK(FW7),"",COUNTIF(Tipy!$FA$6:$FA$84,Výsledky!FZ97))</f>
        <v>0</v>
      </c>
      <c r="FY97" s="155">
        <f>IF(ISBLANK(FW7),"",FX97/FW92)</f>
        <v>0</v>
      </c>
      <c r="FZ97" s="271" t="str">
        <f>IF(ISBLANK(FW7),"",FW7)</f>
        <v>van Dijk</v>
      </c>
      <c r="GA97" s="271"/>
      <c r="GB97" s="272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1" t="str">
        <f>IF(ISBLANK(GD7),"",GD7)</f>
        <v/>
      </c>
      <c r="GH97" s="271"/>
      <c r="GI97" s="272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1" t="str">
        <f>IF(ISBLANK(GK7),"",GK7)</f>
        <v/>
      </c>
      <c r="GO97" s="271"/>
      <c r="GP97" s="272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1" t="str">
        <f>IF(ISBLANK(GR7),"",GR7)</f>
        <v/>
      </c>
      <c r="GV97" s="271"/>
      <c r="GW97" s="272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1" t="str">
        <f>IF(ISBLANK(GY7),"",GY7)</f>
        <v/>
      </c>
      <c r="HC97" s="271"/>
      <c r="HD97" s="272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1" t="str">
        <f>IF(ISBLANK(HF7),"",HF7)</f>
        <v/>
      </c>
      <c r="HJ97" s="271"/>
      <c r="HK97" s="272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1" t="str">
        <f>IF(ISBLANK(HM7),"",HM7)</f>
        <v/>
      </c>
      <c r="HQ97" s="271"/>
      <c r="HR97" s="272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1" t="str">
        <f>IF(ISBLANK(HT7),"",HT7)</f>
        <v/>
      </c>
      <c r="HX97" s="271"/>
      <c r="HY97" s="272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1" t="str">
        <f>IF(ISBLANK(IA7),"",IA7)</f>
        <v/>
      </c>
      <c r="IE97" s="271"/>
      <c r="IF97" s="272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1" t="str">
        <f>IF(ISBLANK(IH7),"",IH7)</f>
        <v/>
      </c>
      <c r="IL97" s="271"/>
      <c r="IM97" s="272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1" t="str">
        <f>IF(ISBLANK(IO7),"",IO7)</f>
        <v/>
      </c>
      <c r="IS97" s="271"/>
      <c r="IT97" s="272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1" t="str">
        <f>IF(ISBLANK(IV7),"",IV7)</f>
        <v/>
      </c>
      <c r="IZ97" s="271"/>
      <c r="JA97" s="272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1" t="str">
        <f>IF(ISBLANK(JC7),"",JC7)</f>
        <v/>
      </c>
      <c r="JG97" s="271"/>
      <c r="JH97" s="272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1" t="str">
        <f>IF(ISBLANK(JJ7),"",JJ7)</f>
        <v/>
      </c>
      <c r="JN97" s="271"/>
      <c r="JO97" s="272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1" t="str">
        <f>IF(ISBLANK(JQ7),"",JQ7)</f>
        <v/>
      </c>
      <c r="JU97" s="271"/>
      <c r="JV97" s="272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1" t="str">
        <f>IF(ISBLANK(JX7),"",JX7)</f>
        <v/>
      </c>
      <c r="KB97" s="271"/>
      <c r="KC97" s="272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1" t="str">
        <f>IF(ISBLANK(KE7),"",KE7)</f>
        <v/>
      </c>
      <c r="KI97" s="271"/>
      <c r="KJ97" s="272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1" t="str">
        <f>IF(ISBLANK(KL7),"",KL7)</f>
        <v/>
      </c>
      <c r="KP97" s="271"/>
      <c r="KQ97" s="272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1" t="str">
        <f>IF(ISBLANK(KS7),"",KS7)</f>
        <v/>
      </c>
      <c r="KW97" s="271"/>
      <c r="KX97" s="272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1" t="str">
        <f>IF(ISBLANK(KZ7),"",KZ7)</f>
        <v/>
      </c>
      <c r="LD97" s="271"/>
      <c r="LE97" s="272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1" t="str">
        <f>IF(ISBLANK(LG7),"",LG7)</f>
        <v/>
      </c>
      <c r="LK97" s="271"/>
      <c r="LL97" s="272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1" t="str">
        <f>IF(ISBLANK(LN7),"",LN7)</f>
        <v/>
      </c>
      <c r="LR97" s="271"/>
      <c r="LS97" s="272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1" t="str">
        <f>IF(ISBLANK(LU7),"",LU7)</f>
        <v/>
      </c>
      <c r="LY97" s="271"/>
      <c r="LZ97" s="272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1" t="str">
        <f>IF(ISBLANK(MB7),"",MB7)</f>
        <v/>
      </c>
      <c r="MF97" s="271"/>
      <c r="MG97" s="272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1" t="str">
        <f>IF(ISBLANK(MI7),"",MI7)</f>
        <v/>
      </c>
      <c r="MM97" s="271"/>
      <c r="MN97" s="272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1" t="str">
        <f>IF(ISBLANK(MP7),"",MP7)</f>
        <v/>
      </c>
      <c r="MT97" s="271"/>
      <c r="MU97" s="272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1" t="str">
        <f>IF(ISBLANK(MW7),"",MW7)</f>
        <v/>
      </c>
      <c r="NA97" s="271"/>
      <c r="NB97" s="272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1" t="str">
        <f>IF(ISBLANK(ND7),"",ND7)</f>
        <v/>
      </c>
      <c r="NH97" s="271"/>
      <c r="NI97" s="272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1" t="str">
        <f>IF(ISBLANK(NK7),"",NK7)</f>
        <v/>
      </c>
      <c r="NO97" s="271"/>
      <c r="NP97" s="272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1" t="str">
        <f>IF(ISBLANK(NR7),"",NR7)</f>
        <v/>
      </c>
      <c r="NV97" s="271"/>
      <c r="NW97" s="272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1" t="str">
        <f>IF(ISBLANK(NY7),"",NY7)</f>
        <v/>
      </c>
      <c r="OC97" s="271"/>
      <c r="OD97" s="272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1" t="str">
        <f>IF(ISBLANK(OF7),"",OF7)</f>
        <v/>
      </c>
      <c r="OJ97" s="271"/>
      <c r="OK97" s="272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1" t="str">
        <f>IF(ISBLANK(OM7),"",OM7)</f>
        <v/>
      </c>
      <c r="OQ97" s="271"/>
      <c r="OR97" s="272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1" t="str">
        <f>IF(ISBLANK(OT7),"",OT7)</f>
        <v/>
      </c>
      <c r="OX97" s="271"/>
      <c r="OY97" s="272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1" t="str">
        <f>IF(ISBLANK(PA7),"",PA7)</f>
        <v/>
      </c>
      <c r="PE97" s="271"/>
      <c r="PF97" s="272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1" t="str">
        <f>IF(ISBLANK(PH7),"",PH7)</f>
        <v/>
      </c>
      <c r="PL97" s="271"/>
      <c r="PM97" s="272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1" t="str">
        <f>IF(ISBLANK(PO7),"",PO7)</f>
        <v/>
      </c>
      <c r="PS97" s="271"/>
      <c r="PT97" s="272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1" t="str">
        <f>IF(ISBLANK(PV7),"",PV7)</f>
        <v/>
      </c>
      <c r="PZ97" s="271"/>
      <c r="QA97" s="272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1" t="str">
        <f>IF(ISBLANK(QC7),"",QC7)</f>
        <v/>
      </c>
      <c r="QG97" s="271"/>
      <c r="QH97" s="272"/>
      <c r="QI97" s="131"/>
      <c r="QJ97" s="131"/>
    </row>
    <row r="98" spans="1:452" ht="15" customHeight="1">
      <c r="A98" s="335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1" t="str">
        <f>IF(ISBLANK(D8),"",D8)</f>
        <v>Nunez</v>
      </c>
      <c r="H98" s="271"/>
      <c r="I98" s="272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1" t="str">
        <f>IF(ISBLANK(K8),"",K8)</f>
        <v/>
      </c>
      <c r="O98" s="271"/>
      <c r="P98" s="272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1" t="str">
        <f>IF(ISBLANK(R8),"",R8)</f>
        <v/>
      </c>
      <c r="V98" s="271"/>
      <c r="W98" s="272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1" t="str">
        <f>IF(ISBLANK(Y8),"",Y8)</f>
        <v/>
      </c>
      <c r="AC98" s="271"/>
      <c r="AD98" s="272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1" t="str">
        <f>IF(ISBLANK(AF8),"",AF8)</f>
        <v>Carvalho</v>
      </c>
      <c r="AJ98" s="271"/>
      <c r="AK98" s="272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1" t="str">
        <f>IF(ISBLANK(AM8),"",AM8)</f>
        <v/>
      </c>
      <c r="AQ98" s="271"/>
      <c r="AR98" s="272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1" t="str">
        <f>IF(ISBLANK(AT8),"",AT8)</f>
        <v/>
      </c>
      <c r="AX98" s="271"/>
      <c r="AY98" s="272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1" t="str">
        <f>IF(ISBLANK(BA8),"",BA8)</f>
        <v/>
      </c>
      <c r="BE98" s="271"/>
      <c r="BF98" s="272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1" t="str">
        <f>IF(ISBLANK(BH8),"",BH8)</f>
        <v/>
      </c>
      <c r="BL98" s="271"/>
      <c r="BM98" s="272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1" t="str">
        <f>IF(ISBLANK(BO8),"",BO8)</f>
        <v>Kudus</v>
      </c>
      <c r="BS98" s="271"/>
      <c r="BT98" s="272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1" t="str">
        <f>IF(ISBLANK(BV8),"",BV8)</f>
        <v/>
      </c>
      <c r="BZ98" s="271"/>
      <c r="CA98" s="272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1" t="str">
        <f>IF(ISBLANK(CC8),"",CC8)</f>
        <v/>
      </c>
      <c r="CG98" s="271"/>
      <c r="CH98" s="272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1" t="str">
        <f>IF(ISBLANK(CJ8),"",CJ8)</f>
        <v/>
      </c>
      <c r="CN98" s="271"/>
      <c r="CO98" s="272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1" t="str">
        <f>IF(ISBLANK(CQ8),"",CQ8)</f>
        <v>Saka</v>
      </c>
      <c r="CU98" s="271"/>
      <c r="CV98" s="272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1" t="str">
        <f>IF(ISBLANK(CX8),"",CX8)</f>
        <v>Salah</v>
      </c>
      <c r="DB98" s="271"/>
      <c r="DC98" s="272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1" t="str">
        <f>IF(ISBLANK(DE8),"",DE8)</f>
        <v/>
      </c>
      <c r="DI98" s="271"/>
      <c r="DJ98" s="272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1" t="str">
        <f>IF(ISBLANK(DL8),"",DL8)</f>
        <v/>
      </c>
      <c r="DP98" s="271"/>
      <c r="DQ98" s="272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1" t="str">
        <f>IF(ISBLANK(DS8),"",DS8)</f>
        <v/>
      </c>
      <c r="DW98" s="271"/>
      <c r="DX98" s="272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1" t="str">
        <f>IF(ISBLANK(DZ8),"",DZ8)</f>
        <v>Elliott</v>
      </c>
      <c r="ED98" s="271"/>
      <c r="EE98" s="272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1" t="str">
        <f>IF(ISBLANK(EG8),"",EG8)</f>
        <v/>
      </c>
      <c r="EK98" s="271"/>
      <c r="EL98" s="272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1" t="str">
        <f>IF(ISBLANK(EN8),"",EN8)</f>
        <v/>
      </c>
      <c r="ER98" s="271"/>
      <c r="ES98" s="272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1" t="str">
        <f>IF(ISBLANK(EU8),"",EU8)</f>
        <v/>
      </c>
      <c r="EY98" s="271"/>
      <c r="EZ98" s="272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1" t="str">
        <f>IF(ISBLANK(FB8),"",FB8)</f>
        <v/>
      </c>
      <c r="FF98" s="271"/>
      <c r="FG98" s="272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1" t="str">
        <f>IF(ISBLANK(FI8),"",FI8)</f>
        <v/>
      </c>
      <c r="FM98" s="271"/>
      <c r="FN98" s="272"/>
      <c r="FO98" s="149"/>
      <c r="FP98" s="154"/>
      <c r="FQ98" s="152">
        <f>IF(ISBLANK(FP8),"",COUNTIF(Tipy!$EU$6:$EU$84,Výsledky!FS98))</f>
        <v>19</v>
      </c>
      <c r="FR98" s="155">
        <f>IF(ISBLANK(FP8),"",FQ98/FP92)</f>
        <v>0.46341463414634149</v>
      </c>
      <c r="FS98" s="271" t="str">
        <f>IF(ISBLANK(FP8),"",FP8)</f>
        <v>Salah</v>
      </c>
      <c r="FT98" s="271"/>
      <c r="FU98" s="272"/>
      <c r="FV98" s="149"/>
      <c r="FW98" s="154"/>
      <c r="FX98" s="152">
        <f>IF(ISBLANK(FW8),"",COUNTIF(Tipy!$FA$6:$FA$84,Výsledky!FZ98))</f>
        <v>0</v>
      </c>
      <c r="FY98" s="155">
        <f>IF(ISBLANK(FW8),"",FX98/FW92)</f>
        <v>0</v>
      </c>
      <c r="FZ98" s="271" t="str">
        <f>IF(ISBLANK(FW8),"",FW8)</f>
        <v>Bajcetic</v>
      </c>
      <c r="GA98" s="271"/>
      <c r="GB98" s="272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1" t="str">
        <f>IF(ISBLANK(GD8),"",GD8)</f>
        <v/>
      </c>
      <c r="GH98" s="271"/>
      <c r="GI98" s="272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1" t="str">
        <f>IF(ISBLANK(GK8),"",GK8)</f>
        <v/>
      </c>
      <c r="GO98" s="271"/>
      <c r="GP98" s="272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1" t="str">
        <f>IF(ISBLANK(GR8),"",GR8)</f>
        <v/>
      </c>
      <c r="GV98" s="271"/>
      <c r="GW98" s="272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1" t="str">
        <f>IF(ISBLANK(GY8),"",GY8)</f>
        <v/>
      </c>
      <c r="HC98" s="271"/>
      <c r="HD98" s="272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1" t="str">
        <f>IF(ISBLANK(HF8),"",HF8)</f>
        <v/>
      </c>
      <c r="HJ98" s="271"/>
      <c r="HK98" s="272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1" t="str">
        <f>IF(ISBLANK(HM8),"",HM8)</f>
        <v/>
      </c>
      <c r="HQ98" s="271"/>
      <c r="HR98" s="272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1" t="str">
        <f>IF(ISBLANK(HT8),"",HT8)</f>
        <v/>
      </c>
      <c r="HX98" s="271"/>
      <c r="HY98" s="272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1" t="str">
        <f>IF(ISBLANK(IA8),"",IA8)</f>
        <v/>
      </c>
      <c r="IE98" s="271"/>
      <c r="IF98" s="272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1" t="str">
        <f>IF(ISBLANK(IH8),"",IH8)</f>
        <v/>
      </c>
      <c r="IL98" s="271"/>
      <c r="IM98" s="272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1" t="str">
        <f>IF(ISBLANK(IO8),"",IO8)</f>
        <v/>
      </c>
      <c r="IS98" s="271"/>
      <c r="IT98" s="272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1" t="str">
        <f>IF(ISBLANK(IV8),"",IV8)</f>
        <v/>
      </c>
      <c r="IZ98" s="271"/>
      <c r="JA98" s="272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1" t="str">
        <f>IF(ISBLANK(JC8),"",JC8)</f>
        <v/>
      </c>
      <c r="JG98" s="271"/>
      <c r="JH98" s="272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1" t="str">
        <f>IF(ISBLANK(JJ8),"",JJ8)</f>
        <v/>
      </c>
      <c r="JN98" s="271"/>
      <c r="JO98" s="272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1" t="str">
        <f>IF(ISBLANK(JQ8),"",JQ8)</f>
        <v/>
      </c>
      <c r="JU98" s="271"/>
      <c r="JV98" s="272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1" t="str">
        <f>IF(ISBLANK(JX8),"",JX8)</f>
        <v/>
      </c>
      <c r="KB98" s="271"/>
      <c r="KC98" s="272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1" t="str">
        <f>IF(ISBLANK(KE8),"",KE8)</f>
        <v/>
      </c>
      <c r="KI98" s="271"/>
      <c r="KJ98" s="272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1" t="str">
        <f>IF(ISBLANK(KL8),"",KL8)</f>
        <v/>
      </c>
      <c r="KP98" s="271"/>
      <c r="KQ98" s="272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1" t="str">
        <f>IF(ISBLANK(KS8),"",KS8)</f>
        <v/>
      </c>
      <c r="KW98" s="271"/>
      <c r="KX98" s="272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1" t="str">
        <f>IF(ISBLANK(KZ8),"",KZ8)</f>
        <v/>
      </c>
      <c r="LD98" s="271"/>
      <c r="LE98" s="272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1" t="str">
        <f>IF(ISBLANK(LG8),"",LG8)</f>
        <v/>
      </c>
      <c r="LK98" s="271"/>
      <c r="LL98" s="272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1" t="str">
        <f>IF(ISBLANK(LN8),"",LN8)</f>
        <v/>
      </c>
      <c r="LR98" s="271"/>
      <c r="LS98" s="272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1" t="str">
        <f>IF(ISBLANK(LU8),"",LU8)</f>
        <v/>
      </c>
      <c r="LY98" s="271"/>
      <c r="LZ98" s="272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1" t="str">
        <f>IF(ISBLANK(MB8),"",MB8)</f>
        <v/>
      </c>
      <c r="MF98" s="271"/>
      <c r="MG98" s="272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1" t="str">
        <f>IF(ISBLANK(MI8),"",MI8)</f>
        <v/>
      </c>
      <c r="MM98" s="271"/>
      <c r="MN98" s="272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1" t="str">
        <f>IF(ISBLANK(MP8),"",MP8)</f>
        <v/>
      </c>
      <c r="MT98" s="271"/>
      <c r="MU98" s="272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1" t="str">
        <f>IF(ISBLANK(MW8),"",MW8)</f>
        <v/>
      </c>
      <c r="NA98" s="271"/>
      <c r="NB98" s="272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1" t="str">
        <f>IF(ISBLANK(ND8),"",ND8)</f>
        <v/>
      </c>
      <c r="NH98" s="271"/>
      <c r="NI98" s="272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1" t="str">
        <f>IF(ISBLANK(NK8),"",NK8)</f>
        <v/>
      </c>
      <c r="NO98" s="271"/>
      <c r="NP98" s="272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1" t="str">
        <f>IF(ISBLANK(NR8),"",NR8)</f>
        <v/>
      </c>
      <c r="NV98" s="271"/>
      <c r="NW98" s="272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1" t="str">
        <f>IF(ISBLANK(NY8),"",NY8)</f>
        <v/>
      </c>
      <c r="OC98" s="271"/>
      <c r="OD98" s="272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1" t="str">
        <f>IF(ISBLANK(OF8),"",OF8)</f>
        <v/>
      </c>
      <c r="OJ98" s="271"/>
      <c r="OK98" s="272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1" t="str">
        <f>IF(ISBLANK(OM8),"",OM8)</f>
        <v/>
      </c>
      <c r="OQ98" s="271"/>
      <c r="OR98" s="272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1" t="str">
        <f>IF(ISBLANK(OT8),"",OT8)</f>
        <v/>
      </c>
      <c r="OX98" s="271"/>
      <c r="OY98" s="272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1" t="str">
        <f>IF(ISBLANK(PA8),"",PA8)</f>
        <v/>
      </c>
      <c r="PE98" s="271"/>
      <c r="PF98" s="272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1" t="str">
        <f>IF(ISBLANK(PH8),"",PH8)</f>
        <v/>
      </c>
      <c r="PL98" s="271"/>
      <c r="PM98" s="272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1" t="str">
        <f>IF(ISBLANK(PO8),"",PO8)</f>
        <v/>
      </c>
      <c r="PS98" s="271"/>
      <c r="PT98" s="272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1" t="str">
        <f>IF(ISBLANK(PV8),"",PV8)</f>
        <v/>
      </c>
      <c r="PZ98" s="271"/>
      <c r="QA98" s="272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1" t="str">
        <f>IF(ISBLANK(QC8),"",QC8)</f>
        <v/>
      </c>
      <c r="QG98" s="271"/>
      <c r="QH98" s="272"/>
      <c r="QI98" s="131"/>
      <c r="QJ98" s="131"/>
    </row>
    <row r="99" spans="1:452" ht="15" customHeight="1">
      <c r="A99" s="335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1" t="str">
        <f>IF(ISBLANK(D9),"",D9)</f>
        <v/>
      </c>
      <c r="H99" s="271"/>
      <c r="I99" s="272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1" t="str">
        <f>IF(ISBLANK(K9),"",K9)</f>
        <v/>
      </c>
      <c r="O99" s="271"/>
      <c r="P99" s="272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1" t="str">
        <f>IF(ISBLANK(R9),"",R9)</f>
        <v/>
      </c>
      <c r="V99" s="271"/>
      <c r="W99" s="272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1" t="str">
        <f>IF(ISBLANK(Y9),"",Y9)</f>
        <v/>
      </c>
      <c r="AC99" s="271"/>
      <c r="AD99" s="272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1" t="str">
        <f>IF(ISBLANK(AF9),"",AF9)</f>
        <v>Firmino</v>
      </c>
      <c r="AJ99" s="271"/>
      <c r="AK99" s="272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1" t="str">
        <f>IF(ISBLANK(AM9),"",AM9)</f>
        <v/>
      </c>
      <c r="AQ99" s="271"/>
      <c r="AR99" s="272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1" t="str">
        <f>IF(ISBLANK(AT9),"",AT9)</f>
        <v/>
      </c>
      <c r="AX99" s="271"/>
      <c r="AY99" s="272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1" t="str">
        <f>IF(ISBLANK(BA9),"",BA9)</f>
        <v/>
      </c>
      <c r="BE99" s="271"/>
      <c r="BF99" s="272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1" t="str">
        <f>IF(ISBLANK(BH9),"",BH9)</f>
        <v/>
      </c>
      <c r="BL99" s="271"/>
      <c r="BM99" s="272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1" t="str">
        <f>IF(ISBLANK(BO9),"",BO9)</f>
        <v/>
      </c>
      <c r="BS99" s="271"/>
      <c r="BT99" s="272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1" t="str">
        <f>IF(ISBLANK(BV9),"",BV9)</f>
        <v/>
      </c>
      <c r="BZ99" s="271"/>
      <c r="CA99" s="272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1" t="str">
        <f>IF(ISBLANK(CC9),"",CC9)</f>
        <v/>
      </c>
      <c r="CG99" s="271"/>
      <c r="CH99" s="272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1" t="str">
        <f>IF(ISBLANK(CJ9),"",CJ9)</f>
        <v/>
      </c>
      <c r="CN99" s="271"/>
      <c r="CO99" s="272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1" t="str">
        <f>IF(ISBLANK(CQ9),"",CQ9)</f>
        <v>Firmino</v>
      </c>
      <c r="CU99" s="271"/>
      <c r="CV99" s="272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1" t="str">
        <f>IF(ISBLANK(CX9),"",CX9)</f>
        <v>Elliott</v>
      </c>
      <c r="DB99" s="271"/>
      <c r="DC99" s="272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1" t="str">
        <f>IF(ISBLANK(DE9),"",DE9)</f>
        <v/>
      </c>
      <c r="DI99" s="271"/>
      <c r="DJ99" s="272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1" t="str">
        <f>IF(ISBLANK(DL9),"",DL9)</f>
        <v/>
      </c>
      <c r="DP99" s="271"/>
      <c r="DQ99" s="272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1" t="str">
        <f>IF(ISBLANK(DS9),"",DS9)</f>
        <v/>
      </c>
      <c r="DW99" s="271"/>
      <c r="DX99" s="272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1" t="str">
        <f>IF(ISBLANK(DZ9),"",DZ9)</f>
        <v/>
      </c>
      <c r="ED99" s="271"/>
      <c r="EE99" s="272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1" t="str">
        <f>IF(ISBLANK(EG9),"",EG9)</f>
        <v/>
      </c>
      <c r="EK99" s="271"/>
      <c r="EL99" s="272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1" t="str">
        <f>IF(ISBLANK(EN9),"",EN9)</f>
        <v/>
      </c>
      <c r="ER99" s="271"/>
      <c r="ES99" s="272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1" t="str">
        <f>IF(ISBLANK(EU9),"",EU9)</f>
        <v/>
      </c>
      <c r="EY99" s="271"/>
      <c r="EZ99" s="272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1" t="str">
        <f>IF(ISBLANK(FB9),"",FB9)</f>
        <v/>
      </c>
      <c r="FF99" s="271"/>
      <c r="FG99" s="272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1" t="str">
        <f>IF(ISBLANK(FI9),"",FI9)</f>
        <v/>
      </c>
      <c r="FM99" s="271"/>
      <c r="FN99" s="272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1" t="str">
        <f>IF(ISBLANK(FP9),"",FP9)</f>
        <v/>
      </c>
      <c r="FT99" s="271"/>
      <c r="FU99" s="272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1" t="str">
        <f>IF(ISBLANK(FW9),"",FW9)</f>
        <v/>
      </c>
      <c r="GA99" s="271"/>
      <c r="GB99" s="272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1" t="str">
        <f>IF(ISBLANK(GD9),"",GD9)</f>
        <v/>
      </c>
      <c r="GH99" s="271"/>
      <c r="GI99" s="272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1" t="str">
        <f>IF(ISBLANK(GK9),"",GK9)</f>
        <v/>
      </c>
      <c r="GO99" s="271"/>
      <c r="GP99" s="272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1" t="str">
        <f>IF(ISBLANK(GR9),"",GR9)</f>
        <v/>
      </c>
      <c r="GV99" s="271"/>
      <c r="GW99" s="272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1" t="str">
        <f>IF(ISBLANK(GY9),"",GY9)</f>
        <v/>
      </c>
      <c r="HC99" s="271"/>
      <c r="HD99" s="272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1" t="str">
        <f>IF(ISBLANK(HF9),"",HF9)</f>
        <v/>
      </c>
      <c r="HJ99" s="271"/>
      <c r="HK99" s="272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1" t="str">
        <f>IF(ISBLANK(HM9),"",HM9)</f>
        <v/>
      </c>
      <c r="HQ99" s="271"/>
      <c r="HR99" s="272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1" t="str">
        <f>IF(ISBLANK(HT9),"",HT9)</f>
        <v/>
      </c>
      <c r="HX99" s="271"/>
      <c r="HY99" s="272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1" t="str">
        <f>IF(ISBLANK(IA9),"",IA9)</f>
        <v/>
      </c>
      <c r="IE99" s="271"/>
      <c r="IF99" s="272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1" t="str">
        <f>IF(ISBLANK(IH9),"",IH9)</f>
        <v/>
      </c>
      <c r="IL99" s="271"/>
      <c r="IM99" s="272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1" t="str">
        <f>IF(ISBLANK(IO9),"",IO9)</f>
        <v/>
      </c>
      <c r="IS99" s="271"/>
      <c r="IT99" s="272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1" t="str">
        <f>IF(ISBLANK(IV9),"",IV9)</f>
        <v/>
      </c>
      <c r="IZ99" s="271"/>
      <c r="JA99" s="272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1" t="str">
        <f>IF(ISBLANK(JC9),"",JC9)</f>
        <v/>
      </c>
      <c r="JG99" s="271"/>
      <c r="JH99" s="272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1" t="str">
        <f>IF(ISBLANK(JJ9),"",JJ9)</f>
        <v/>
      </c>
      <c r="JN99" s="271"/>
      <c r="JO99" s="272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1" t="str">
        <f>IF(ISBLANK(JQ9),"",JQ9)</f>
        <v/>
      </c>
      <c r="JU99" s="271"/>
      <c r="JV99" s="272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1" t="str">
        <f>IF(ISBLANK(JX9),"",JX9)</f>
        <v/>
      </c>
      <c r="KB99" s="271"/>
      <c r="KC99" s="272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1" t="str">
        <f>IF(ISBLANK(KE9),"",KE9)</f>
        <v/>
      </c>
      <c r="KI99" s="271"/>
      <c r="KJ99" s="272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1" t="str">
        <f>IF(ISBLANK(KL9),"",KL9)</f>
        <v/>
      </c>
      <c r="KP99" s="271"/>
      <c r="KQ99" s="272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1" t="str">
        <f>IF(ISBLANK(KS9),"",KS9)</f>
        <v/>
      </c>
      <c r="KW99" s="271"/>
      <c r="KX99" s="272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1" t="str">
        <f>IF(ISBLANK(KZ9),"",KZ9)</f>
        <v/>
      </c>
      <c r="LD99" s="271"/>
      <c r="LE99" s="272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1" t="str">
        <f>IF(ISBLANK(LG9),"",LG9)</f>
        <v/>
      </c>
      <c r="LK99" s="271"/>
      <c r="LL99" s="272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1" t="str">
        <f>IF(ISBLANK(LN9),"",LN9)</f>
        <v/>
      </c>
      <c r="LR99" s="271"/>
      <c r="LS99" s="272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1" t="str">
        <f>IF(ISBLANK(LU9),"",LU9)</f>
        <v/>
      </c>
      <c r="LY99" s="271"/>
      <c r="LZ99" s="272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1" t="str">
        <f>IF(ISBLANK(MB9),"",MB9)</f>
        <v/>
      </c>
      <c r="MF99" s="271"/>
      <c r="MG99" s="272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1" t="str">
        <f>IF(ISBLANK(MI9),"",MI9)</f>
        <v/>
      </c>
      <c r="MM99" s="271"/>
      <c r="MN99" s="272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1" t="str">
        <f>IF(ISBLANK(MP9),"",MP9)</f>
        <v/>
      </c>
      <c r="MT99" s="271"/>
      <c r="MU99" s="272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1" t="str">
        <f>IF(ISBLANK(MW9),"",MW9)</f>
        <v/>
      </c>
      <c r="NA99" s="271"/>
      <c r="NB99" s="272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1" t="str">
        <f>IF(ISBLANK(ND9),"",ND9)</f>
        <v/>
      </c>
      <c r="NH99" s="271"/>
      <c r="NI99" s="272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1" t="str">
        <f>IF(ISBLANK(NK9),"",NK9)</f>
        <v/>
      </c>
      <c r="NO99" s="271"/>
      <c r="NP99" s="272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1" t="str">
        <f>IF(ISBLANK(NR9),"",NR9)</f>
        <v/>
      </c>
      <c r="NV99" s="271"/>
      <c r="NW99" s="272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1" t="str">
        <f>IF(ISBLANK(NY9),"",NY9)</f>
        <v/>
      </c>
      <c r="OC99" s="271"/>
      <c r="OD99" s="272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1" t="str">
        <f>IF(ISBLANK(OF9),"",OF9)</f>
        <v/>
      </c>
      <c r="OJ99" s="271"/>
      <c r="OK99" s="272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1" t="str">
        <f>IF(ISBLANK(OM9),"",OM9)</f>
        <v/>
      </c>
      <c r="OQ99" s="271"/>
      <c r="OR99" s="272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1" t="str">
        <f>IF(ISBLANK(OT9),"",OT9)</f>
        <v/>
      </c>
      <c r="OX99" s="271"/>
      <c r="OY99" s="272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1" t="str">
        <f>IF(ISBLANK(PA9),"",PA9)</f>
        <v/>
      </c>
      <c r="PE99" s="271"/>
      <c r="PF99" s="272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1" t="str">
        <f>IF(ISBLANK(PH9),"",PH9)</f>
        <v/>
      </c>
      <c r="PL99" s="271"/>
      <c r="PM99" s="272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1" t="str">
        <f>IF(ISBLANK(PO9),"",PO9)</f>
        <v/>
      </c>
      <c r="PS99" s="271"/>
      <c r="PT99" s="272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1" t="str">
        <f>IF(ISBLANK(PV9),"",PV9)</f>
        <v/>
      </c>
      <c r="PZ99" s="271"/>
      <c r="QA99" s="272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1" t="str">
        <f>IF(ISBLANK(QC9),"",QC9)</f>
        <v/>
      </c>
      <c r="QG99" s="271"/>
      <c r="QH99" s="272"/>
      <c r="QI99" s="131"/>
      <c r="QJ99" s="131"/>
    </row>
    <row r="100" spans="1:452" ht="15" customHeight="1">
      <c r="A100" s="335"/>
      <c r="B100" s="151" t="s">
        <v>177</v>
      </c>
      <c r="C100" s="145"/>
      <c r="D100" s="274">
        <f>IF(ISBLANK(I3),"",COUNTIF(G12:G90,"=20")+COUNTIF(G12:G90,"=30"))</f>
        <v>11</v>
      </c>
      <c r="E100" s="274"/>
      <c r="F100" s="275">
        <f>IF(ISBLANK(I3),"",D100/D92)</f>
        <v>0.19298245614035087</v>
      </c>
      <c r="G100" s="275"/>
      <c r="H100" s="142"/>
      <c r="I100" s="156"/>
      <c r="J100" s="148"/>
      <c r="K100" s="274">
        <f>IF(ISBLANK(P3),"",COUNTIF(N12:N90,"=20")+COUNTIF(N12:N90,"=30"))</f>
        <v>7</v>
      </c>
      <c r="L100" s="274"/>
      <c r="M100" s="275">
        <f>IF(ISBLANK(P3),"",K100/K92)</f>
        <v>0.11666666666666667</v>
      </c>
      <c r="N100" s="275"/>
      <c r="O100" s="142"/>
      <c r="P100" s="156"/>
      <c r="Q100" s="149"/>
      <c r="R100" s="274">
        <f>IF(ISBLANK(W3),"",COUNTIF(U12:U90,"=20")+COUNTIF(U12:U90,"=30"))</f>
        <v>0</v>
      </c>
      <c r="S100" s="274"/>
      <c r="T100" s="275">
        <f>IF(ISBLANK(W3),"",R100/R92)</f>
        <v>0</v>
      </c>
      <c r="U100" s="275"/>
      <c r="V100" s="142"/>
      <c r="W100" s="156"/>
      <c r="X100" s="149"/>
      <c r="Y100" s="274">
        <f>IF(ISBLANK(AD3),"",COUNTIF(AB12:AB90,"=20")+COUNTIF(AB12:AB90,"=30"))</f>
        <v>0</v>
      </c>
      <c r="Z100" s="274"/>
      <c r="AA100" s="275">
        <f>IF(ISBLANK(AD3),"",Y100/Y92)</f>
        <v>0</v>
      </c>
      <c r="AB100" s="275"/>
      <c r="AC100" s="142"/>
      <c r="AD100" s="156"/>
      <c r="AE100" s="149"/>
      <c r="AF100" s="274">
        <f>IF(ISBLANK(AK3),"",COUNTIF(AI12:AI90,"=20")+COUNTIF(AI12:AI90,"=30"))</f>
        <v>5</v>
      </c>
      <c r="AG100" s="274"/>
      <c r="AH100" s="275">
        <f>IF(ISBLANK(AK3),"",AF100/AF92)</f>
        <v>8.4745762711864403E-2</v>
      </c>
      <c r="AI100" s="275"/>
      <c r="AJ100" s="142"/>
      <c r="AK100" s="156"/>
      <c r="AL100" s="149"/>
      <c r="AM100" s="274">
        <f>IF(ISBLANK(AR3),"",COUNTIF(AP12:AP90,"=20")+COUNTIF(AP12:AP90,"=30"))</f>
        <v>16</v>
      </c>
      <c r="AN100" s="274"/>
      <c r="AO100" s="275">
        <f>IF(ISBLANK(AR3),"",AM100/AM92)</f>
        <v>0.25806451612903225</v>
      </c>
      <c r="AP100" s="275"/>
      <c r="AQ100" s="142"/>
      <c r="AR100" s="156"/>
      <c r="AS100" s="149"/>
      <c r="AT100" s="274">
        <f>IF(ISBLANK(AY3),"",COUNTIF(AW12:AW90,"=20")+COUNTIF(AW12:AW90,"=30"))</f>
        <v>0</v>
      </c>
      <c r="AU100" s="274"/>
      <c r="AV100" s="275">
        <f>IF(ISBLANK(AY3),"",AT100/AT92)</f>
        <v>0</v>
      </c>
      <c r="AW100" s="275"/>
      <c r="AX100" s="142"/>
      <c r="AY100" s="156"/>
      <c r="AZ100" s="149"/>
      <c r="BA100" s="274">
        <f>IF(ISBLANK(BF3),"",COUNTIF(BD12:BD90,"=20")+COUNTIF(BD12:BD90,"=30"))</f>
        <v>3</v>
      </c>
      <c r="BB100" s="274"/>
      <c r="BC100" s="275">
        <f>IF(ISBLANK(BF3),"",BA100/BA92)</f>
        <v>5.0847457627118647E-2</v>
      </c>
      <c r="BD100" s="275"/>
      <c r="BE100" s="142"/>
      <c r="BF100" s="156"/>
      <c r="BG100" s="149"/>
      <c r="BH100" s="274" t="str">
        <f>IF(ISBLANK(BM3),"",COUNTIF(BK12:BK90,"=20")+COUNTIF(BK12:BK90,"=30"))</f>
        <v/>
      </c>
      <c r="BI100" s="274"/>
      <c r="BJ100" s="275" t="str">
        <f>IF(ISBLANK(BM3),"",BH100/BH92)</f>
        <v/>
      </c>
      <c r="BK100" s="275"/>
      <c r="BL100" s="142"/>
      <c r="BM100" s="156"/>
      <c r="BN100" s="149"/>
      <c r="BO100" s="274">
        <f>IF(ISBLANK(BT3),"",COUNTIF(BR12:BR90,"=20")+COUNTIF(BR12:BR90,"=30"))</f>
        <v>3</v>
      </c>
      <c r="BP100" s="274"/>
      <c r="BQ100" s="275">
        <f>IF(ISBLANK(BT3),"",BO100/BO92)</f>
        <v>5.4545454545454543E-2</v>
      </c>
      <c r="BR100" s="275"/>
      <c r="BS100" s="142"/>
      <c r="BT100" s="156"/>
      <c r="BU100" s="149"/>
      <c r="BV100" s="274" t="str">
        <f>IF(ISBLANK(CA3),"",COUNTIF(BY12:BY90,"=20")+COUNTIF(BY12:BY90,"=30"))</f>
        <v/>
      </c>
      <c r="BW100" s="274"/>
      <c r="BX100" s="275" t="str">
        <f>IF(ISBLANK(CA3),"",BV100/BV92)</f>
        <v/>
      </c>
      <c r="BY100" s="275"/>
      <c r="BZ100" s="142"/>
      <c r="CA100" s="156"/>
      <c r="CB100" s="149"/>
      <c r="CC100" s="274">
        <f>IF(ISBLANK(CH3),"",COUNTIF(CF12:CF90,"=20")+COUNTIF(CF12:CF90,"=30"))</f>
        <v>20</v>
      </c>
      <c r="CD100" s="274"/>
      <c r="CE100" s="275">
        <f>IF(ISBLANK(CH3),"",CC100/CC92)</f>
        <v>0.38461538461538464</v>
      </c>
      <c r="CF100" s="275"/>
      <c r="CG100" s="142"/>
      <c r="CH100" s="156"/>
      <c r="CI100" s="149"/>
      <c r="CJ100" s="274">
        <f>IF(ISBLANK(CO3),"",COUNTIF(CM12:CM90,"=20")+COUNTIF(CM12:CM90,"=30"))</f>
        <v>0</v>
      </c>
      <c r="CK100" s="274"/>
      <c r="CL100" s="275">
        <f>IF(ISBLANK(CO3),"",CJ100/CJ92)</f>
        <v>0</v>
      </c>
      <c r="CM100" s="275"/>
      <c r="CN100" s="142"/>
      <c r="CO100" s="156"/>
      <c r="CP100" s="149"/>
      <c r="CQ100" s="274">
        <f>IF(ISBLANK(CV3),"",COUNTIF(CT12:CT90,"=20")+COUNTIF(CT12:CT90,"=30"))</f>
        <v>12</v>
      </c>
      <c r="CR100" s="274"/>
      <c r="CS100" s="275">
        <f>IF(ISBLANK(CV3),"",CQ100/CQ92)</f>
        <v>0.25531914893617019</v>
      </c>
      <c r="CT100" s="275"/>
      <c r="CU100" s="142"/>
      <c r="CV100" s="156"/>
      <c r="CW100" s="149"/>
      <c r="CX100" s="274">
        <f>IF(ISBLANK(DC3),"",COUNTIF(DA12:DA90,"=20")+COUNTIF(DA12:DA90,"=30"))</f>
        <v>27</v>
      </c>
      <c r="CY100" s="274"/>
      <c r="CZ100" s="275">
        <f>IF(ISBLANK(DC3),"",CX100/CX92)</f>
        <v>0.55102040816326525</v>
      </c>
      <c r="DA100" s="275"/>
      <c r="DB100" s="142"/>
      <c r="DC100" s="156"/>
      <c r="DD100" s="149"/>
      <c r="DE100" s="274">
        <f>IF(ISBLANK(DJ3),"",COUNTIF(DH12:DH90,"=20")+COUNTIF(DH12:DH90,"=30"))</f>
        <v>0</v>
      </c>
      <c r="DF100" s="274"/>
      <c r="DG100" s="275">
        <f>IF(ISBLANK(DJ3),"",DE100/DE92)</f>
        <v>0</v>
      </c>
      <c r="DH100" s="275"/>
      <c r="DI100" s="142"/>
      <c r="DJ100" s="156"/>
      <c r="DK100" s="149"/>
      <c r="DL100" s="274">
        <f>IF(ISBLANK(DQ3),"",COUNTIF(DO12:DO90,"=20")+COUNTIF(DO12:DO90,"=30"))</f>
        <v>0</v>
      </c>
      <c r="DM100" s="274"/>
      <c r="DN100" s="275">
        <f>IF(ISBLANK(DQ3),"",DL100/DL92)</f>
        <v>0</v>
      </c>
      <c r="DO100" s="275"/>
      <c r="DP100" s="142"/>
      <c r="DQ100" s="156"/>
      <c r="DR100" s="149"/>
      <c r="DS100" s="274">
        <f>IF(ISBLANK(DX3),"",COUNTIF(DV12:DV90,"=20")+COUNTIF(DV12:DV90,"=30"))</f>
        <v>0</v>
      </c>
      <c r="DT100" s="274"/>
      <c r="DU100" s="275">
        <f>IF(ISBLANK(DX3),"",DS100/DS92)</f>
        <v>0</v>
      </c>
      <c r="DV100" s="275"/>
      <c r="DW100" s="142"/>
      <c r="DX100" s="156"/>
      <c r="DY100" s="149"/>
      <c r="DZ100" s="274">
        <f>IF(ISBLANK(EE3),"",COUNTIF(EC12:EC90,"=20")+COUNTIF(EC12:EC90,"=30"))</f>
        <v>13</v>
      </c>
      <c r="EA100" s="274"/>
      <c r="EB100" s="275">
        <f>IF(ISBLANK(EE3),"",DZ100/DZ92)</f>
        <v>0.25490196078431371</v>
      </c>
      <c r="EC100" s="275"/>
      <c r="ED100" s="142"/>
      <c r="EE100" s="156"/>
      <c r="EF100" s="149"/>
      <c r="EG100" s="274">
        <f>IF(ISBLANK(EL3),"",COUNTIF(EJ12:EJ90,"=20")+COUNTIF(EJ12:EJ90,"=30"))</f>
        <v>8</v>
      </c>
      <c r="EH100" s="274"/>
      <c r="EI100" s="275">
        <f>IF(ISBLANK(EL3),"",EG100/EG92)</f>
        <v>0.16666666666666666</v>
      </c>
      <c r="EJ100" s="275"/>
      <c r="EK100" s="142"/>
      <c r="EL100" s="156"/>
      <c r="EM100" s="149"/>
      <c r="EN100" s="274">
        <f>IF(ISBLANK(ES3),"",COUNTIF(EQ12:EQ90,"=20")+COUNTIF(EQ12:EQ90,"=30"))</f>
        <v>1</v>
      </c>
      <c r="EO100" s="274"/>
      <c r="EP100" s="275">
        <f>IF(ISBLANK(ES3),"",EN100/EN92)</f>
        <v>2.1739130434782608E-2</v>
      </c>
      <c r="EQ100" s="275"/>
      <c r="ER100" s="142"/>
      <c r="ES100" s="156"/>
      <c r="ET100" s="149"/>
      <c r="EU100" s="274">
        <f>IF(ISBLANK(EZ3),"",COUNTIF(EX12:EX90,"=20")+COUNTIF(EX12:EX90,"=30"))</f>
        <v>2</v>
      </c>
      <c r="EV100" s="274"/>
      <c r="EW100" s="275">
        <f>IF(ISBLANK(EZ3),"",EU100/EU92)</f>
        <v>0.04</v>
      </c>
      <c r="EX100" s="275"/>
      <c r="EY100" s="142"/>
      <c r="EZ100" s="156"/>
      <c r="FA100" s="149"/>
      <c r="FB100" s="274">
        <f>IF(ISBLANK(FG3),"",COUNTIF(FE12:FE90,"=20")+COUNTIF(FE12:FE90,"=30"))</f>
        <v>0</v>
      </c>
      <c r="FC100" s="274"/>
      <c r="FD100" s="275">
        <f>IF(ISBLANK(FG3),"",FB100/FB92)</f>
        <v>0</v>
      </c>
      <c r="FE100" s="275"/>
      <c r="FF100" s="142"/>
      <c r="FG100" s="156"/>
      <c r="FH100" s="149"/>
      <c r="FI100" s="274">
        <f>IF(ISBLANK(FN3),"",COUNTIF(FL12:FL90,"=20")+COUNTIF(FL12:FL90,"=30"))</f>
        <v>12</v>
      </c>
      <c r="FJ100" s="274"/>
      <c r="FK100" s="275">
        <f>IF(ISBLANK(FN3),"",FI100/FI92)</f>
        <v>0.27906976744186046</v>
      </c>
      <c r="FL100" s="275"/>
      <c r="FM100" s="142"/>
      <c r="FN100" s="156"/>
      <c r="FO100" s="149"/>
      <c r="FP100" s="274">
        <f>IF(ISBLANK(FU3),"",COUNTIF(FS12:FS90,"=20")+COUNTIF(FS12:FS90,"=30"))</f>
        <v>4</v>
      </c>
      <c r="FQ100" s="274"/>
      <c r="FR100" s="275">
        <f>IF(ISBLANK(FU3),"",FP100/FP92)</f>
        <v>9.7560975609756101E-2</v>
      </c>
      <c r="FS100" s="275"/>
      <c r="FT100" s="142"/>
      <c r="FU100" s="156"/>
      <c r="FV100" s="149"/>
      <c r="FW100" s="274">
        <f>IF(ISBLANK(GB3),"",COUNTIF(FZ12:FZ90,"=20")+COUNTIF(FZ12:FZ90,"=30"))</f>
        <v>23</v>
      </c>
      <c r="FX100" s="274"/>
      <c r="FY100" s="275">
        <f>IF(ISBLANK(GB3),"",FW100/FW92)</f>
        <v>0.58974358974358976</v>
      </c>
      <c r="FZ100" s="275"/>
      <c r="GA100" s="142"/>
      <c r="GB100" s="156"/>
      <c r="GC100" s="149"/>
      <c r="GD100" s="274">
        <f>IF(ISBLANK(GI3),"",COUNTIF(GG12:GG90,"=20")+COUNTIF(GG12:GG90,"=30"))</f>
        <v>0</v>
      </c>
      <c r="GE100" s="274"/>
      <c r="GF100" s="275">
        <f>IF(ISBLANK(GI3),"",GD100/GD92)</f>
        <v>0</v>
      </c>
      <c r="GG100" s="275"/>
      <c r="GH100" s="142"/>
      <c r="GI100" s="156"/>
      <c r="GJ100" s="149"/>
      <c r="GK100" s="274">
        <f>IF(ISBLANK(GP3),"",COUNTIF(GN12:GN90,"=20")+COUNTIF(GN12:GN90,"=30"))</f>
        <v>12</v>
      </c>
      <c r="GL100" s="274"/>
      <c r="GM100" s="275">
        <f>IF(ISBLANK(GP3),"",GK100/GK92)</f>
        <v>0.2608695652173913</v>
      </c>
      <c r="GN100" s="275"/>
      <c r="GO100" s="142"/>
      <c r="GP100" s="156"/>
      <c r="GQ100" s="149"/>
      <c r="GR100" s="274" t="str">
        <f>IF(ISBLANK(GW3),"",COUNTIF(GU12:GU90,"=20")+COUNTIF(GU12:GU90,"=30"))</f>
        <v/>
      </c>
      <c r="GS100" s="274"/>
      <c r="GT100" s="275" t="str">
        <f>IF(ISBLANK(GW3),"",GR100/GR92)</f>
        <v/>
      </c>
      <c r="GU100" s="275"/>
      <c r="GV100" s="142"/>
      <c r="GW100" s="156"/>
      <c r="GX100" s="149"/>
      <c r="GY100" s="274" t="str">
        <f>IF(ISBLANK(HD3),"",COUNTIF(HB12:HB90,"=20")+COUNTIF(HB12:HB90,"=30"))</f>
        <v/>
      </c>
      <c r="GZ100" s="274"/>
      <c r="HA100" s="275" t="str">
        <f>IF(ISBLANK(HD3),"",GY100/GY92)</f>
        <v/>
      </c>
      <c r="HB100" s="275"/>
      <c r="HC100" s="142"/>
      <c r="HD100" s="156"/>
      <c r="HE100" s="149"/>
      <c r="HF100" s="274" t="str">
        <f>IF(ISBLANK(HK3),"",COUNTIF(HI12:HI90,"=20")+COUNTIF(HI12:HI90,"=30"))</f>
        <v/>
      </c>
      <c r="HG100" s="274"/>
      <c r="HH100" s="275" t="str">
        <f>IF(ISBLANK(HK3),"",HF100/HF92)</f>
        <v/>
      </c>
      <c r="HI100" s="275"/>
      <c r="HJ100" s="142"/>
      <c r="HK100" s="156"/>
      <c r="HL100" s="149"/>
      <c r="HM100" s="274" t="str">
        <f>IF(ISBLANK(HR3),"",COUNTIF(HP12:HP90,"=20")+COUNTIF(HP12:HP90,"=30"))</f>
        <v/>
      </c>
      <c r="HN100" s="274"/>
      <c r="HO100" s="275" t="str">
        <f>IF(ISBLANK(HR3),"",HM100/HM92)</f>
        <v/>
      </c>
      <c r="HP100" s="275"/>
      <c r="HQ100" s="142"/>
      <c r="HR100" s="156"/>
      <c r="HS100" s="149"/>
      <c r="HT100" s="274" t="str">
        <f>IF(ISBLANK(HY3),"",COUNTIF(HW12:HW90,"=20")+COUNTIF(HW12:HW90,"=30"))</f>
        <v/>
      </c>
      <c r="HU100" s="274"/>
      <c r="HV100" s="275" t="str">
        <f>IF(ISBLANK(HY3),"",HT100/HT92)</f>
        <v/>
      </c>
      <c r="HW100" s="275"/>
      <c r="HX100" s="142"/>
      <c r="HY100" s="156"/>
      <c r="HZ100" s="149"/>
      <c r="IA100" s="274" t="str">
        <f>IF(ISBLANK(IF3),"",COUNTIF(ID12:ID90,"=20")+COUNTIF(ID12:ID90,"=30"))</f>
        <v/>
      </c>
      <c r="IB100" s="274"/>
      <c r="IC100" s="275" t="str">
        <f>IF(ISBLANK(IF3),"",IA100/IA92)</f>
        <v/>
      </c>
      <c r="ID100" s="275"/>
      <c r="IE100" s="142"/>
      <c r="IF100" s="156"/>
      <c r="IG100" s="149"/>
      <c r="IH100" s="274" t="str">
        <f>IF(ISBLANK(IM3),"",COUNTIF(IK12:IK90,"=20")+COUNTIF(IK12:IK90,"=30"))</f>
        <v/>
      </c>
      <c r="II100" s="274"/>
      <c r="IJ100" s="275" t="str">
        <f>IF(ISBLANK(IM3),"",IH100/IH92)</f>
        <v/>
      </c>
      <c r="IK100" s="275"/>
      <c r="IL100" s="142"/>
      <c r="IM100" s="156"/>
      <c r="IN100" s="149"/>
      <c r="IO100" s="274" t="str">
        <f>IF(ISBLANK(IT3),"",COUNTIF(IR12:IR90,"=20")+COUNTIF(IR12:IR90,"=30"))</f>
        <v/>
      </c>
      <c r="IP100" s="274"/>
      <c r="IQ100" s="275" t="str">
        <f>IF(ISBLANK(IT3),"",IO100/IO92)</f>
        <v/>
      </c>
      <c r="IR100" s="275"/>
      <c r="IS100" s="142"/>
      <c r="IT100" s="156"/>
      <c r="IU100" s="149"/>
      <c r="IV100" s="274" t="str">
        <f>IF(ISBLANK(JA3),"",COUNTIF(IY12:IY90,"=20")+COUNTIF(IY12:IY90,"=30"))</f>
        <v/>
      </c>
      <c r="IW100" s="274"/>
      <c r="IX100" s="275" t="str">
        <f>IF(ISBLANK(JA3),"",IV100/IV92)</f>
        <v/>
      </c>
      <c r="IY100" s="275"/>
      <c r="IZ100" s="142"/>
      <c r="JA100" s="156"/>
      <c r="JB100" s="149"/>
      <c r="JC100" s="274" t="str">
        <f>IF(ISBLANK(JH3),"",COUNTIF(JF12:JF90,"=20")+COUNTIF(JF12:JF90,"=30"))</f>
        <v/>
      </c>
      <c r="JD100" s="274"/>
      <c r="JE100" s="275" t="str">
        <f>IF(ISBLANK(JH3),"",JC100/JC92)</f>
        <v/>
      </c>
      <c r="JF100" s="275"/>
      <c r="JG100" s="142"/>
      <c r="JH100" s="156"/>
      <c r="JI100" s="149"/>
      <c r="JJ100" s="274" t="str">
        <f>IF(ISBLANK(JO3),"",COUNTIF(JM12:JM90,"=20")+COUNTIF(JM12:JM90,"=30"))</f>
        <v/>
      </c>
      <c r="JK100" s="274"/>
      <c r="JL100" s="275" t="str">
        <f>IF(ISBLANK(JO3),"",JJ100/JJ92)</f>
        <v/>
      </c>
      <c r="JM100" s="275"/>
      <c r="JN100" s="142"/>
      <c r="JO100" s="156"/>
      <c r="JP100" s="149"/>
      <c r="JQ100" s="274" t="str">
        <f>IF(ISBLANK(JV3),"",COUNTIF(JT12:JT90,"=20")+COUNTIF(JT12:JT90,"=30"))</f>
        <v/>
      </c>
      <c r="JR100" s="274"/>
      <c r="JS100" s="275" t="str">
        <f>IF(ISBLANK(JV3),"",JQ100/JQ92)</f>
        <v/>
      </c>
      <c r="JT100" s="275"/>
      <c r="JU100" s="142"/>
      <c r="JV100" s="156"/>
      <c r="JW100" s="149"/>
      <c r="JX100" s="274" t="str">
        <f>IF(ISBLANK(KC3),"",COUNTIF(KA12:KA90,"=20")+COUNTIF(KA12:KA90,"=30"))</f>
        <v/>
      </c>
      <c r="JY100" s="274"/>
      <c r="JZ100" s="275" t="str">
        <f>IF(ISBLANK(KC3),"",JX100/JX92)</f>
        <v/>
      </c>
      <c r="KA100" s="275"/>
      <c r="KB100" s="142"/>
      <c r="KC100" s="156"/>
      <c r="KD100" s="149"/>
      <c r="KE100" s="274" t="str">
        <f>IF(ISBLANK(KJ3),"",COUNTIF(KH12:KH90,"=20")+COUNTIF(KH12:KH90,"=30"))</f>
        <v/>
      </c>
      <c r="KF100" s="274"/>
      <c r="KG100" s="275" t="str">
        <f>IF(ISBLANK(KJ3),"",KE100/KE92)</f>
        <v/>
      </c>
      <c r="KH100" s="275"/>
      <c r="KI100" s="142"/>
      <c r="KJ100" s="156"/>
      <c r="KK100" s="149"/>
      <c r="KL100" s="274" t="str">
        <f>IF(ISBLANK(KQ3),"",COUNTIF(KO12:KO90,"=20")+COUNTIF(KO12:KO90,"=30"))</f>
        <v/>
      </c>
      <c r="KM100" s="274"/>
      <c r="KN100" s="275" t="str">
        <f>IF(ISBLANK(KQ3),"",KL100/KL92)</f>
        <v/>
      </c>
      <c r="KO100" s="275"/>
      <c r="KP100" s="142"/>
      <c r="KQ100" s="156"/>
      <c r="KR100" s="149"/>
      <c r="KS100" s="274" t="str">
        <f>IF(ISBLANK(KX3),"",COUNTIF(KV12:KV90,"=20")+COUNTIF(KV12:KV90,"=30"))</f>
        <v/>
      </c>
      <c r="KT100" s="274"/>
      <c r="KU100" s="275" t="str">
        <f>IF(ISBLANK(KX3),"",KS100/KS92)</f>
        <v/>
      </c>
      <c r="KV100" s="275"/>
      <c r="KW100" s="142"/>
      <c r="KX100" s="156"/>
      <c r="KY100" s="150"/>
      <c r="KZ100" s="274" t="str">
        <f>IF(ISBLANK(LE3),"",COUNTIF(LC12:LC90,"=20")+COUNTIF(LC12:LC90,"=30"))</f>
        <v/>
      </c>
      <c r="LA100" s="274"/>
      <c r="LB100" s="275" t="str">
        <f>IF(ISBLANK(LE3),"",KZ100/KZ92)</f>
        <v/>
      </c>
      <c r="LC100" s="275"/>
      <c r="LD100" s="142"/>
      <c r="LE100" s="156"/>
      <c r="LF100" s="149"/>
      <c r="LG100" s="274" t="str">
        <f>IF(ISBLANK(LL3),"",COUNTIF(LJ12:LJ90,"=20")+COUNTIF(LJ12:LJ90,"=30"))</f>
        <v/>
      </c>
      <c r="LH100" s="274"/>
      <c r="LI100" s="275" t="str">
        <f>IF(ISBLANK(LL3),"",LG100/LG92)</f>
        <v/>
      </c>
      <c r="LJ100" s="275"/>
      <c r="LK100" s="142"/>
      <c r="LL100" s="156"/>
      <c r="LM100" s="149"/>
      <c r="LN100" s="274" t="str">
        <f>IF(ISBLANK(LS3),"",COUNTIF(LQ12:LQ90,"=20")+COUNTIF(LQ12:LQ90,"=30"))</f>
        <v/>
      </c>
      <c r="LO100" s="274"/>
      <c r="LP100" s="275" t="str">
        <f>IF(ISBLANK(LS3),"",LN100/LN92)</f>
        <v/>
      </c>
      <c r="LQ100" s="275"/>
      <c r="LR100" s="142"/>
      <c r="LS100" s="156"/>
      <c r="LT100" s="149"/>
      <c r="LU100" s="274" t="str">
        <f>IF(ISBLANK(LZ3),"",COUNTIF(LX12:LX90,"=20")+COUNTIF(LX12:LX90,"=30"))</f>
        <v/>
      </c>
      <c r="LV100" s="274"/>
      <c r="LW100" s="275" t="str">
        <f>IF(ISBLANK(LZ3),"",LU100/LU92)</f>
        <v/>
      </c>
      <c r="LX100" s="275"/>
      <c r="LY100" s="142"/>
      <c r="LZ100" s="156"/>
      <c r="MA100" s="149"/>
      <c r="MB100" s="274" t="str">
        <f>IF(ISBLANK(MG3),"",COUNTIF(ME12:ME90,"=20")+COUNTIF(ME12:ME90,"=30"))</f>
        <v/>
      </c>
      <c r="MC100" s="274"/>
      <c r="MD100" s="275" t="str">
        <f>IF(ISBLANK(MG3),"",MB100/MB92)</f>
        <v/>
      </c>
      <c r="ME100" s="275"/>
      <c r="MF100" s="142"/>
      <c r="MG100" s="156"/>
      <c r="MH100" s="149"/>
      <c r="MI100" s="274" t="str">
        <f>IF(ISBLANK(MN3),"",COUNTIF(ML12:ML90,"=20")+COUNTIF(ML12:ML90,"=30"))</f>
        <v/>
      </c>
      <c r="MJ100" s="274"/>
      <c r="MK100" s="275" t="str">
        <f>IF(ISBLANK(MN3),"",MI100/MI92)</f>
        <v/>
      </c>
      <c r="ML100" s="275"/>
      <c r="MM100" s="142"/>
      <c r="MN100" s="156"/>
      <c r="MO100" s="149"/>
      <c r="MP100" s="274" t="str">
        <f>IF(ISBLANK(MU3),"",COUNTIF(MS12:MS90,"=20")+COUNTIF(MS12:MS90,"=30"))</f>
        <v/>
      </c>
      <c r="MQ100" s="274"/>
      <c r="MR100" s="275" t="str">
        <f>IF(ISBLANK(MU3),"",MP100/MP92)</f>
        <v/>
      </c>
      <c r="MS100" s="275"/>
      <c r="MT100" s="142"/>
      <c r="MU100" s="156"/>
      <c r="MV100" s="149"/>
      <c r="MW100" s="274" t="str">
        <f>IF(ISBLANK(NB3),"",COUNTIF(MZ12:MZ90,"=20")+COUNTIF(MZ12:MZ90,"=30"))</f>
        <v/>
      </c>
      <c r="MX100" s="274"/>
      <c r="MY100" s="275" t="str">
        <f>IF(ISBLANK(NB3),"",MW100/MW92)</f>
        <v/>
      </c>
      <c r="MZ100" s="275"/>
      <c r="NA100" s="142"/>
      <c r="NB100" s="156"/>
      <c r="NC100" s="149"/>
      <c r="ND100" s="274" t="str">
        <f>IF(ISBLANK(NI3),"",COUNTIF(NG12:NG90,"=20")+COUNTIF(NG12:NG90,"=30"))</f>
        <v/>
      </c>
      <c r="NE100" s="274"/>
      <c r="NF100" s="275" t="str">
        <f>IF(ISBLANK(NI3),"",ND100/ND92)</f>
        <v/>
      </c>
      <c r="NG100" s="275"/>
      <c r="NH100" s="142"/>
      <c r="NI100" s="156"/>
      <c r="NJ100" s="149"/>
      <c r="NK100" s="274" t="str">
        <f>IF(ISBLANK(NP3),"",COUNTIF(NN12:NN90,"=20")+COUNTIF(NN12:NN90,"=30"))</f>
        <v/>
      </c>
      <c r="NL100" s="274"/>
      <c r="NM100" s="275" t="str">
        <f>IF(ISBLANK(NP3),"",NK100/NK92)</f>
        <v/>
      </c>
      <c r="NN100" s="275"/>
      <c r="NO100" s="142"/>
      <c r="NP100" s="156"/>
      <c r="NQ100" s="149"/>
      <c r="NR100" s="274" t="str">
        <f>IF(ISBLANK(NW3),"",COUNTIF(NU12:NU90,"=20")+COUNTIF(NU12:NU90,"=30"))</f>
        <v/>
      </c>
      <c r="NS100" s="274"/>
      <c r="NT100" s="275" t="str">
        <f>IF(ISBLANK(NW3),"",NR100/NR92)</f>
        <v/>
      </c>
      <c r="NU100" s="275"/>
      <c r="NV100" s="142"/>
      <c r="NW100" s="156"/>
      <c r="NX100" s="149"/>
      <c r="NY100" s="274" t="str">
        <f>IF(ISBLANK(OD3),"",COUNTIF(OB12:OB90,"=20")+COUNTIF(OB12:OB90,"=30"))</f>
        <v/>
      </c>
      <c r="NZ100" s="274"/>
      <c r="OA100" s="275" t="str">
        <f>IF(ISBLANK(OD3),"",NY100/NY92)</f>
        <v/>
      </c>
      <c r="OB100" s="275"/>
      <c r="OC100" s="142"/>
      <c r="OD100" s="156"/>
      <c r="OE100" s="149"/>
      <c r="OF100" s="274" t="str">
        <f>IF(ISBLANK(OK3),"",COUNTIF(OI12:OI90,"=20")+COUNTIF(OI12:OI90,"=30"))</f>
        <v/>
      </c>
      <c r="OG100" s="274"/>
      <c r="OH100" s="275" t="str">
        <f>IF(ISBLANK(OK3),"",OF100/OF92)</f>
        <v/>
      </c>
      <c r="OI100" s="275"/>
      <c r="OJ100" s="142"/>
      <c r="OK100" s="156"/>
      <c r="OL100" s="149"/>
      <c r="OM100" s="274" t="str">
        <f>IF(ISBLANK(OR3),"",COUNTIF(OP12:OP90,"=20")+COUNTIF(OP12:OP90,"=30"))</f>
        <v/>
      </c>
      <c r="ON100" s="274"/>
      <c r="OO100" s="275" t="str">
        <f>IF(ISBLANK(OR3),"",OM100/OM92)</f>
        <v/>
      </c>
      <c r="OP100" s="275"/>
      <c r="OQ100" s="142"/>
      <c r="OR100" s="156"/>
      <c r="OS100" s="149"/>
      <c r="OT100" s="274" t="str">
        <f>IF(ISBLANK(OY3),"",COUNTIF(OW12:OW90,"=20")+COUNTIF(OW12:OW90,"=30"))</f>
        <v/>
      </c>
      <c r="OU100" s="274"/>
      <c r="OV100" s="275" t="str">
        <f>IF(ISBLANK(OY3),"",OT100/OT92)</f>
        <v/>
      </c>
      <c r="OW100" s="275"/>
      <c r="OX100" s="142"/>
      <c r="OY100" s="156"/>
      <c r="OZ100" s="149"/>
      <c r="PA100" s="274" t="str">
        <f>IF(ISBLANK(PF3),"",COUNTIF(PD12:PD90,"=20")+COUNTIF(PD12:PD90,"=30"))</f>
        <v/>
      </c>
      <c r="PB100" s="274"/>
      <c r="PC100" s="275" t="str">
        <f>IF(ISBLANK(PF3),"",PA100/PA92)</f>
        <v/>
      </c>
      <c r="PD100" s="275"/>
      <c r="PE100" s="142"/>
      <c r="PF100" s="156"/>
      <c r="PG100" s="149"/>
      <c r="PH100" s="274" t="str">
        <f>IF(ISBLANK(PM3),"",COUNTIF(PK12:PK90,"=20")+COUNTIF(PK12:PK90,"=30"))</f>
        <v/>
      </c>
      <c r="PI100" s="274"/>
      <c r="PJ100" s="275" t="str">
        <f>IF(ISBLANK(PM3),"",PH100/PH92)</f>
        <v/>
      </c>
      <c r="PK100" s="275"/>
      <c r="PL100" s="142"/>
      <c r="PM100" s="156"/>
      <c r="PN100" s="149"/>
      <c r="PO100" s="274" t="str">
        <f>IF(ISBLANK(PT3),"",COUNTIF(PR12:PR90,"=20")+COUNTIF(PR12:PR90,"=30"))</f>
        <v/>
      </c>
      <c r="PP100" s="274"/>
      <c r="PQ100" s="275" t="str">
        <f>IF(ISBLANK(PT3),"",PO100/PO92)</f>
        <v/>
      </c>
      <c r="PR100" s="275"/>
      <c r="PS100" s="142"/>
      <c r="PT100" s="156"/>
      <c r="PU100" s="149"/>
      <c r="PV100" s="274" t="str">
        <f>IF(ISBLANK(QA3),"",COUNTIF(PY12:PY90,"=20")+COUNTIF(PY12:PY90,"=30"))</f>
        <v/>
      </c>
      <c r="PW100" s="274"/>
      <c r="PX100" s="275" t="str">
        <f>IF(ISBLANK(QA3),"",PV100/PV92)</f>
        <v/>
      </c>
      <c r="PY100" s="275"/>
      <c r="PZ100" s="142"/>
      <c r="QA100" s="156"/>
      <c r="QB100" s="149"/>
      <c r="QC100" s="274" t="str">
        <f>IF(ISBLANK(QH3),"",COUNTIF(QF12:QF90,"=20")+COUNTIF(QF12:QF90,"=30"))</f>
        <v/>
      </c>
      <c r="QD100" s="274"/>
      <c r="QE100" s="275" t="str">
        <f>IF(ISBLANK(QH3),"",QC100/QC92)</f>
        <v/>
      </c>
      <c r="QF100" s="275"/>
      <c r="QG100" s="142"/>
      <c r="QH100" s="156"/>
      <c r="QI100" s="131"/>
      <c r="QJ100" s="131"/>
    </row>
    <row r="101" spans="1:452" ht="15" customHeight="1">
      <c r="A101" s="335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1" t="str">
        <f>IF(ISBLANK(G6),"",G6)</f>
        <v>Salah</v>
      </c>
      <c r="H101" s="271"/>
      <c r="I101" s="272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1" t="str">
        <f>IF(ISBLANK(N6),"",N6)</f>
        <v>Salah</v>
      </c>
      <c r="O101" s="271"/>
      <c r="P101" s="272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1" t="str">
        <f>IF(ISBLANK(U6),"",U6)</f>
        <v>Milner</v>
      </c>
      <c r="V101" s="271"/>
      <c r="W101" s="272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1" t="str">
        <f>IF(ISBLANK(AB6),"",AB6)</f>
        <v>Carvalho</v>
      </c>
      <c r="AC101" s="271"/>
      <c r="AD101" s="272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1" t="str">
        <f>IF(ISBLANK(AI6),"",AI6)</f>
        <v>Firmino</v>
      </c>
      <c r="AJ101" s="271"/>
      <c r="AK101" s="272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1" t="str">
        <f>IF(ISBLANK(AP6),"",AP6)</f>
        <v>Salah</v>
      </c>
      <c r="AQ101" s="271"/>
      <c r="AR101" s="272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1" t="str">
        <f>IF(ISBLANK(AW6),"",AW6)</f>
        <v/>
      </c>
      <c r="AX101" s="271"/>
      <c r="AY101" s="272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1" t="str">
        <f>IF(ISBLANK(BD6),"",BD6)</f>
        <v>Robertson</v>
      </c>
      <c r="BE101" s="271"/>
      <c r="BF101" s="272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1" t="str">
        <f>IF(ISBLANK(BK6),"",BK6)</f>
        <v/>
      </c>
      <c r="BL101" s="271"/>
      <c r="BM101" s="272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1" t="str">
        <f>IF(ISBLANK(BR6),"",BR6)</f>
        <v>Jota</v>
      </c>
      <c r="BS101" s="271"/>
      <c r="BT101" s="272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1" t="str">
        <f>IF(ISBLANK(BY6),"",BY6)</f>
        <v/>
      </c>
      <c r="BZ101" s="271"/>
      <c r="CA101" s="272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1" t="str">
        <f>IF(ISBLANK(CF6),"",CF6)</f>
        <v>Salah</v>
      </c>
      <c r="CG101" s="271"/>
      <c r="CH101" s="272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1" t="str">
        <f>IF(ISBLANK(CM6),"",CM6)</f>
        <v/>
      </c>
      <c r="CN101" s="271"/>
      <c r="CO101" s="272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1" t="str">
        <f>IF(ISBLANK(CT6),"",CT6)</f>
        <v>Odegaard</v>
      </c>
      <c r="CU101" s="271"/>
      <c r="CV101" s="272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1" t="str">
        <f>IF(ISBLANK(DA6),"",DA6)</f>
        <v>Tsimikas</v>
      </c>
      <c r="DB101" s="271"/>
      <c r="DC101" s="272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1" t="str">
        <f>IF(ISBLANK(DH6),"",DH6)</f>
        <v>Allison</v>
      </c>
      <c r="DI101" s="271"/>
      <c r="DJ101" s="272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1" t="str">
        <f>IF(ISBLANK(DO6),"",DO6)</f>
        <v>Tsimikas</v>
      </c>
      <c r="DP101" s="271"/>
      <c r="DQ101" s="272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1" t="str">
        <f>IF(ISBLANK(DV6),"",DV6)</f>
        <v/>
      </c>
      <c r="DW101" s="271"/>
      <c r="DX101" s="272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1" t="str">
        <f>IF(ISBLANK(EC6),"",EC6)</f>
        <v>Henderson</v>
      </c>
      <c r="ED101" s="271"/>
      <c r="EE101" s="272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1" t="str">
        <f>IF(ISBLANK(EJ6),"",EJ6)</f>
        <v>Robertson</v>
      </c>
      <c r="EK101" s="271"/>
      <c r="EL101" s="272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1" t="str">
        <f>IF(ISBLANK(EQ6),"",EQ6)</f>
        <v>Nunez</v>
      </c>
      <c r="ER101" s="271"/>
      <c r="ES101" s="272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1" t="str">
        <f>IF(ISBLANK(EX6),"",EX6)</f>
        <v>Nunez</v>
      </c>
      <c r="EY101" s="271"/>
      <c r="EZ101" s="272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1" t="str">
        <f>IF(ISBLANK(FE6),"",FE6)</f>
        <v/>
      </c>
      <c r="FF101" s="271"/>
      <c r="FG101" s="272"/>
      <c r="FH101" s="149"/>
      <c r="FI101" s="154"/>
      <c r="FJ101" s="157">
        <f>IF(ISBLANK(FL6),"",COUNTIF(Tipy!$EP$6:$EP$84,Výsledky!FL101))</f>
        <v>12</v>
      </c>
      <c r="FK101" s="155">
        <f>IF(ISBLANK(FL6),"",FJ101/FI92)</f>
        <v>0.27906976744186046</v>
      </c>
      <c r="FL101" s="271" t="str">
        <f>IF(ISBLANK(FL6),"",FL6)</f>
        <v>Robertson</v>
      </c>
      <c r="FM101" s="271"/>
      <c r="FN101" s="272"/>
      <c r="FO101" s="149"/>
      <c r="FP101" s="154"/>
      <c r="FQ101" s="157">
        <f>IF(ISBLANK(FS6),"",COUNTIF(Tipy!$EV$6:$EV$84,Výsledky!FS101))</f>
        <v>1</v>
      </c>
      <c r="FR101" s="155">
        <f>IF(ISBLANK(FS6),"",FQ101/FP92)</f>
        <v>2.4390243902439025E-2</v>
      </c>
      <c r="FS101" s="271" t="str">
        <f>IF(ISBLANK(FS6),"",FS6)</f>
        <v>De Bruyne</v>
      </c>
      <c r="FT101" s="271"/>
      <c r="FU101" s="272"/>
      <c r="FV101" s="149"/>
      <c r="FW101" s="154"/>
      <c r="FX101" s="157">
        <f>IF(ISBLANK(FZ6),"",COUNTIF(Tipy!$FB$6:$FB$84,Výsledky!FZ101))</f>
        <v>12</v>
      </c>
      <c r="FY101" s="155">
        <f>IF(ISBLANK(FZ6),"",FX101/FW92)</f>
        <v>0.30769230769230771</v>
      </c>
      <c r="FZ101" s="271" t="str">
        <f>IF(ISBLANK(FZ6),"",FZ6)</f>
        <v>Robertson</v>
      </c>
      <c r="GA101" s="271"/>
      <c r="GB101" s="272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1" t="str">
        <f>IF(ISBLANK(GG6),"",GG6)</f>
        <v/>
      </c>
      <c r="GH101" s="271"/>
      <c r="GI101" s="272"/>
      <c r="GJ101" s="149"/>
      <c r="GK101" s="154"/>
      <c r="GL101" s="157">
        <f>IF(ISBLANK(GN6),"",COUNTIF(Tipy!$FN$6:$FN$84,Výsledky!GN101))</f>
        <v>12</v>
      </c>
      <c r="GM101" s="155">
        <f>IF(ISBLANK(GN6),"",GL101/GK92)</f>
        <v>0.2608695652173913</v>
      </c>
      <c r="GN101" s="271" t="str">
        <f>IF(ISBLANK(GN6),"",GN6)</f>
        <v>TAA</v>
      </c>
      <c r="GO101" s="271"/>
      <c r="GP101" s="272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1" t="str">
        <f>IF(ISBLANK(GU6),"",GU6)</f>
        <v/>
      </c>
      <c r="GV101" s="271"/>
      <c r="GW101" s="272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1" t="str">
        <f>IF(ISBLANK(HB6),"",HB6)</f>
        <v/>
      </c>
      <c r="HC101" s="271"/>
      <c r="HD101" s="272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1" t="str">
        <f>IF(ISBLANK(HI6),"",HI6)</f>
        <v/>
      </c>
      <c r="HJ101" s="271"/>
      <c r="HK101" s="272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1" t="str">
        <f>IF(ISBLANK(HP6),"",HP6)</f>
        <v/>
      </c>
      <c r="HQ101" s="271"/>
      <c r="HR101" s="272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1" t="str">
        <f>IF(ISBLANK(HW6),"",HW6)</f>
        <v/>
      </c>
      <c r="HX101" s="271"/>
      <c r="HY101" s="272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1" t="str">
        <f>IF(ISBLANK(ID6),"",ID6)</f>
        <v/>
      </c>
      <c r="IE101" s="271"/>
      <c r="IF101" s="272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1" t="str">
        <f>IF(ISBLANK(IK6),"",IK6)</f>
        <v/>
      </c>
      <c r="IL101" s="271"/>
      <c r="IM101" s="272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1" t="str">
        <f>IF(ISBLANK(IR6),"",IR6)</f>
        <v/>
      </c>
      <c r="IS101" s="271"/>
      <c r="IT101" s="272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1" t="str">
        <f>IF(ISBLANK(IY6),"",IY6)</f>
        <v/>
      </c>
      <c r="IZ101" s="271"/>
      <c r="JA101" s="272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1" t="str">
        <f>IF(ISBLANK(JF6),"",JF6)</f>
        <v/>
      </c>
      <c r="JG101" s="271"/>
      <c r="JH101" s="272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1" t="str">
        <f>IF(ISBLANK(JM6),"",JM6)</f>
        <v/>
      </c>
      <c r="JN101" s="271"/>
      <c r="JO101" s="272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1" t="str">
        <f>IF(ISBLANK(JT6),"",JT6)</f>
        <v/>
      </c>
      <c r="JU101" s="271"/>
      <c r="JV101" s="272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1" t="str">
        <f>IF(ISBLANK(KA6),"",KA6)</f>
        <v/>
      </c>
      <c r="KB101" s="271"/>
      <c r="KC101" s="272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1" t="str">
        <f>IF(ISBLANK(KH6),"",KH6)</f>
        <v/>
      </c>
      <c r="KI101" s="271"/>
      <c r="KJ101" s="272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1" t="str">
        <f>IF(ISBLANK(KO6),"",KO6)</f>
        <v/>
      </c>
      <c r="KP101" s="271"/>
      <c r="KQ101" s="272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1" t="str">
        <f>IF(ISBLANK(KV6),"",KV6)</f>
        <v/>
      </c>
      <c r="KW101" s="271"/>
      <c r="KX101" s="272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1" t="str">
        <f>IF(ISBLANK(LC6),"",LC6)</f>
        <v/>
      </c>
      <c r="LD101" s="271"/>
      <c r="LE101" s="272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1" t="str">
        <f>IF(ISBLANK(LJ6),"",LJ6)</f>
        <v/>
      </c>
      <c r="LK101" s="271"/>
      <c r="LL101" s="272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1" t="str">
        <f>IF(ISBLANK(LQ6),"",LQ6)</f>
        <v/>
      </c>
      <c r="LR101" s="271"/>
      <c r="LS101" s="272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1" t="str">
        <f>IF(ISBLANK(LX6),"",LX6)</f>
        <v/>
      </c>
      <c r="LY101" s="271"/>
      <c r="LZ101" s="272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1" t="str">
        <f>IF(ISBLANK(ME6),"",ME6)</f>
        <v/>
      </c>
      <c r="MF101" s="271"/>
      <c r="MG101" s="272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1" t="str">
        <f>IF(ISBLANK(ML6),"",ML6)</f>
        <v/>
      </c>
      <c r="MM101" s="271"/>
      <c r="MN101" s="272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1" t="str">
        <f>IF(ISBLANK(MS6),"",MS6)</f>
        <v/>
      </c>
      <c r="MT101" s="271"/>
      <c r="MU101" s="272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1" t="str">
        <f>IF(ISBLANK(MZ6),"",MZ6)</f>
        <v/>
      </c>
      <c r="NA101" s="271"/>
      <c r="NB101" s="272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1" t="str">
        <f>IF(ISBLANK(NG6),"",NG6)</f>
        <v/>
      </c>
      <c r="NH101" s="271"/>
      <c r="NI101" s="272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1" t="str">
        <f>IF(ISBLANK(NN6),"",NN6)</f>
        <v/>
      </c>
      <c r="NO101" s="271"/>
      <c r="NP101" s="272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1" t="str">
        <f>IF(ISBLANK(NU6),"",NU6)</f>
        <v/>
      </c>
      <c r="NV101" s="271"/>
      <c r="NW101" s="272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1" t="str">
        <f>IF(ISBLANK(OB6),"",OB6)</f>
        <v/>
      </c>
      <c r="OC101" s="271"/>
      <c r="OD101" s="272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1" t="str">
        <f>IF(ISBLANK(OI6),"",OI6)</f>
        <v/>
      </c>
      <c r="OJ101" s="271"/>
      <c r="OK101" s="272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1" t="str">
        <f>IF(ISBLANK(OP6),"",OP6)</f>
        <v/>
      </c>
      <c r="OQ101" s="271"/>
      <c r="OR101" s="272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1" t="str">
        <f>IF(ISBLANK(OW6),"",OW6)</f>
        <v/>
      </c>
      <c r="OX101" s="271"/>
      <c r="OY101" s="272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1" t="str">
        <f>IF(ISBLANK(PD6),"",PD6)</f>
        <v/>
      </c>
      <c r="PE101" s="271"/>
      <c r="PF101" s="272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1" t="str">
        <f>IF(ISBLANK(PK6),"",PK6)</f>
        <v/>
      </c>
      <c r="PL101" s="271"/>
      <c r="PM101" s="272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1" t="str">
        <f>IF(ISBLANK(PR6),"",PR6)</f>
        <v/>
      </c>
      <c r="PS101" s="271"/>
      <c r="PT101" s="272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1" t="str">
        <f>IF(ISBLANK(PY6),"",PY6)</f>
        <v/>
      </c>
      <c r="PZ101" s="271"/>
      <c r="QA101" s="272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1" t="str">
        <f>IF(ISBLANK(QF6),"",QF6)</f>
        <v/>
      </c>
      <c r="QG101" s="271"/>
      <c r="QH101" s="272"/>
      <c r="QI101" s="131"/>
      <c r="QJ101" s="131"/>
    </row>
    <row r="102" spans="1:452" ht="15" customHeight="1">
      <c r="A102" s="335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1" t="str">
        <f>IF(ISBLANK(G7),"",G7)</f>
        <v/>
      </c>
      <c r="H102" s="271"/>
      <c r="I102" s="272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1" t="str">
        <f>IF(ISBLANK(N7),"",N7)</f>
        <v>Nunez</v>
      </c>
      <c r="O102" s="271"/>
      <c r="P102" s="272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1" t="str">
        <f>IF(ISBLANK(U7),"",U7)</f>
        <v/>
      </c>
      <c r="V102" s="271"/>
      <c r="W102" s="272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1" t="str">
        <f>IF(ISBLANK(AB7),"",AB7)</f>
        <v/>
      </c>
      <c r="AC102" s="271"/>
      <c r="AD102" s="272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1" t="str">
        <f>IF(ISBLANK(AI7),"",AI7)</f>
        <v>Robertson</v>
      </c>
      <c r="AJ102" s="271"/>
      <c r="AK102" s="272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1" t="str">
        <f>IF(ISBLANK(AP7),"",AP7)</f>
        <v/>
      </c>
      <c r="AQ102" s="271"/>
      <c r="AR102" s="272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1" t="str">
        <f>IF(ISBLANK(AW7),"",AW7)</f>
        <v/>
      </c>
      <c r="AX102" s="271"/>
      <c r="AY102" s="272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1" t="str">
        <f>IF(ISBLANK(BD7),"",BD7)</f>
        <v/>
      </c>
      <c r="BE102" s="271"/>
      <c r="BF102" s="272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1" t="str">
        <f>IF(ISBLANK(BK7),"",BK7)</f>
        <v/>
      </c>
      <c r="BL102" s="271"/>
      <c r="BM102" s="272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1" t="str">
        <f>IF(ISBLANK(BR7),"",BR7)</f>
        <v>Tsimikas</v>
      </c>
      <c r="BS102" s="271"/>
      <c r="BT102" s="272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1" t="str">
        <f>IF(ISBLANK(BY7),"",BY7)</f>
        <v/>
      </c>
      <c r="BZ102" s="271"/>
      <c r="CA102" s="272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1" t="str">
        <f>IF(ISBLANK(CF7),"",CF7)</f>
        <v>Díaz</v>
      </c>
      <c r="CG102" s="271"/>
      <c r="CH102" s="272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1" t="str">
        <f>IF(ISBLANK(CM7),"",CM7)</f>
        <v/>
      </c>
      <c r="CN102" s="271"/>
      <c r="CO102" s="272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1" t="str">
        <f>IF(ISBLANK(CT7),"",CT7)</f>
        <v>Díaz</v>
      </c>
      <c r="CU102" s="271"/>
      <c r="CV102" s="272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1" t="str">
        <f>IF(ISBLANK(DA7),"",DA7)</f>
        <v>Gomez</v>
      </c>
      <c r="DB102" s="271"/>
      <c r="DC102" s="272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1" t="str">
        <f>IF(ISBLANK(DH7),"",DH7)</f>
        <v/>
      </c>
      <c r="DI102" s="271"/>
      <c r="DJ102" s="272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1" t="str">
        <f>IF(ISBLANK(DO7),"",DO7)</f>
        <v/>
      </c>
      <c r="DP102" s="271"/>
      <c r="DQ102" s="272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1" t="str">
        <f>IF(ISBLANK(DV7),"",DV7)</f>
        <v/>
      </c>
      <c r="DW102" s="271"/>
      <c r="DX102" s="272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1" t="str">
        <f>IF(ISBLANK(EC7),"",EC7)</f>
        <v>Robertson</v>
      </c>
      <c r="ED102" s="271"/>
      <c r="EE102" s="272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1" t="str">
        <f>IF(ISBLANK(EJ7),"",EJ7)</f>
        <v/>
      </c>
      <c r="EK102" s="271"/>
      <c r="EL102" s="272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1" t="str">
        <f>IF(ISBLANK(EQ7),"",EQ7)</f>
        <v>van Dijk</v>
      </c>
      <c r="ER102" s="271"/>
      <c r="ES102" s="272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1" t="str">
        <f>IF(ISBLANK(EX7),"",EX7)</f>
        <v/>
      </c>
      <c r="EY102" s="271"/>
      <c r="EZ102" s="272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1" t="str">
        <f>IF(ISBLANK(FE7),"",FE7)</f>
        <v/>
      </c>
      <c r="FF102" s="271"/>
      <c r="FG102" s="272"/>
      <c r="FH102" s="149"/>
      <c r="FI102" s="154"/>
      <c r="FJ102" s="157">
        <f>IF(ISBLANK(FL7),"",COUNTIF(Tipy!$EP$6:$EP$84,Výsledky!FL102))</f>
        <v>0</v>
      </c>
      <c r="FK102" s="155">
        <f>IF(ISBLANK(FL7),"",FJ102/FI92)</f>
        <v>0</v>
      </c>
      <c r="FL102" s="271" t="str">
        <f>IF(ISBLANK(FL7),"",FL7)</f>
        <v>Elliott</v>
      </c>
      <c r="FM102" s="271"/>
      <c r="FN102" s="272"/>
      <c r="FO102" s="149"/>
      <c r="FP102" s="154"/>
      <c r="FQ102" s="157">
        <f>IF(ISBLANK(FS7),"",COUNTIF(Tipy!$EV$6:$EV$84,Výsledky!FS102))</f>
        <v>0</v>
      </c>
      <c r="FR102" s="155">
        <f>IF(ISBLANK(FS7),"",FQ102/FP92)</f>
        <v>0</v>
      </c>
      <c r="FS102" s="271" t="str">
        <f>IF(ISBLANK(FS7),"",FS7)</f>
        <v>Milner (O)</v>
      </c>
      <c r="FT102" s="271"/>
      <c r="FU102" s="272"/>
      <c r="FV102" s="149"/>
      <c r="FW102" s="154"/>
      <c r="FX102" s="157">
        <f>IF(ISBLANK(FZ7),"",COUNTIF(Tipy!$FB$6:$FB$84,Výsledky!FZ102))</f>
        <v>11</v>
      </c>
      <c r="FY102" s="155">
        <f>IF(ISBLANK(FZ7),"",FX102/FW92)</f>
        <v>0.28205128205128205</v>
      </c>
      <c r="FZ102" s="271" t="str">
        <f>IF(ISBLANK(FZ7),"",FZ7)</f>
        <v>Salah</v>
      </c>
      <c r="GA102" s="271"/>
      <c r="GB102" s="272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1" t="str">
        <f>IF(ISBLANK(GG7),"",GG7)</f>
        <v/>
      </c>
      <c r="GH102" s="271"/>
      <c r="GI102" s="272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1" t="str">
        <f>IF(ISBLANK(GN7),"",GN7)</f>
        <v/>
      </c>
      <c r="GO102" s="271"/>
      <c r="GP102" s="272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1" t="str">
        <f>IF(ISBLANK(GU7),"",GU7)</f>
        <v/>
      </c>
      <c r="GV102" s="271"/>
      <c r="GW102" s="272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1" t="str">
        <f>IF(ISBLANK(HB7),"",HB7)</f>
        <v/>
      </c>
      <c r="HC102" s="271"/>
      <c r="HD102" s="272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1" t="str">
        <f>IF(ISBLANK(HI7),"",HI7)</f>
        <v/>
      </c>
      <c r="HJ102" s="271"/>
      <c r="HK102" s="272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1" t="str">
        <f>IF(ISBLANK(HP7),"",HP7)</f>
        <v/>
      </c>
      <c r="HQ102" s="271"/>
      <c r="HR102" s="272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1" t="str">
        <f>IF(ISBLANK(HW7),"",HW7)</f>
        <v/>
      </c>
      <c r="HX102" s="271"/>
      <c r="HY102" s="272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1" t="str">
        <f>IF(ISBLANK(ID7),"",ID7)</f>
        <v/>
      </c>
      <c r="IE102" s="271"/>
      <c r="IF102" s="272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1" t="str">
        <f>IF(ISBLANK(IK7),"",IK7)</f>
        <v/>
      </c>
      <c r="IL102" s="271"/>
      <c r="IM102" s="272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1" t="str">
        <f>IF(ISBLANK(IR7),"",IR7)</f>
        <v/>
      </c>
      <c r="IS102" s="271"/>
      <c r="IT102" s="272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1" t="str">
        <f>IF(ISBLANK(IY7),"",IY7)</f>
        <v/>
      </c>
      <c r="IZ102" s="271"/>
      <c r="JA102" s="272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1" t="str">
        <f>IF(ISBLANK(JF7),"",JF7)</f>
        <v/>
      </c>
      <c r="JG102" s="271"/>
      <c r="JH102" s="272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1" t="str">
        <f>IF(ISBLANK(JM7),"",JM7)</f>
        <v/>
      </c>
      <c r="JN102" s="271"/>
      <c r="JO102" s="272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1" t="str">
        <f>IF(ISBLANK(JT7),"",JT7)</f>
        <v/>
      </c>
      <c r="JU102" s="271"/>
      <c r="JV102" s="272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1" t="str">
        <f>IF(ISBLANK(KA7),"",KA7)</f>
        <v/>
      </c>
      <c r="KB102" s="271"/>
      <c r="KC102" s="272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1" t="str">
        <f>IF(ISBLANK(KH7),"",KH7)</f>
        <v/>
      </c>
      <c r="KI102" s="271"/>
      <c r="KJ102" s="272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1" t="str">
        <f>IF(ISBLANK(KO7),"",KO7)</f>
        <v/>
      </c>
      <c r="KP102" s="271"/>
      <c r="KQ102" s="272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1" t="str">
        <f>IF(ISBLANK(KV7),"",KV7)</f>
        <v/>
      </c>
      <c r="KW102" s="271"/>
      <c r="KX102" s="272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1" t="str">
        <f>IF(ISBLANK(LC7),"",LC7)</f>
        <v/>
      </c>
      <c r="LD102" s="271"/>
      <c r="LE102" s="272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1" t="str">
        <f>IF(ISBLANK(LJ7),"",LJ7)</f>
        <v/>
      </c>
      <c r="LK102" s="271"/>
      <c r="LL102" s="272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1" t="str">
        <f>IF(ISBLANK(LQ7),"",LQ7)</f>
        <v/>
      </c>
      <c r="LR102" s="271"/>
      <c r="LS102" s="272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1" t="str">
        <f>IF(ISBLANK(LX7),"",LX7)</f>
        <v/>
      </c>
      <c r="LY102" s="271"/>
      <c r="LZ102" s="272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1" t="str">
        <f>IF(ISBLANK(ME7),"",ME7)</f>
        <v/>
      </c>
      <c r="MF102" s="271"/>
      <c r="MG102" s="272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1" t="str">
        <f>IF(ISBLANK(ML7),"",ML7)</f>
        <v/>
      </c>
      <c r="MM102" s="271"/>
      <c r="MN102" s="272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1" t="str">
        <f>IF(ISBLANK(MS7),"",MS7)</f>
        <v/>
      </c>
      <c r="MT102" s="271"/>
      <c r="MU102" s="272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1" t="str">
        <f>IF(ISBLANK(MZ7),"",MZ7)</f>
        <v/>
      </c>
      <c r="NA102" s="271"/>
      <c r="NB102" s="272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1" t="str">
        <f>IF(ISBLANK(NG7),"",NG7)</f>
        <v/>
      </c>
      <c r="NH102" s="271"/>
      <c r="NI102" s="272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1" t="str">
        <f>IF(ISBLANK(NN7),"",NN7)</f>
        <v/>
      </c>
      <c r="NO102" s="271"/>
      <c r="NP102" s="272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1" t="str">
        <f>IF(ISBLANK(NU7),"",NU7)</f>
        <v/>
      </c>
      <c r="NV102" s="271"/>
      <c r="NW102" s="272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1" t="str">
        <f>IF(ISBLANK(OB7),"",OB7)</f>
        <v/>
      </c>
      <c r="OC102" s="271"/>
      <c r="OD102" s="272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1" t="str">
        <f>IF(ISBLANK(OI7),"",OI7)</f>
        <v/>
      </c>
      <c r="OJ102" s="271"/>
      <c r="OK102" s="272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1" t="str">
        <f>IF(ISBLANK(OP7),"",OP7)</f>
        <v/>
      </c>
      <c r="OQ102" s="271"/>
      <c r="OR102" s="272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1" t="str">
        <f>IF(ISBLANK(OW7),"",OW7)</f>
        <v/>
      </c>
      <c r="OX102" s="271"/>
      <c r="OY102" s="272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1" t="str">
        <f>IF(ISBLANK(PD7),"",PD7)</f>
        <v/>
      </c>
      <c r="PE102" s="271"/>
      <c r="PF102" s="272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1" t="str">
        <f>IF(ISBLANK(PK7),"",PK7)</f>
        <v/>
      </c>
      <c r="PL102" s="271"/>
      <c r="PM102" s="272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1" t="str">
        <f>IF(ISBLANK(PR7),"",PR7)</f>
        <v/>
      </c>
      <c r="PS102" s="271"/>
      <c r="PT102" s="272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1" t="str">
        <f>IF(ISBLANK(PY7),"",PY7)</f>
        <v/>
      </c>
      <c r="PZ102" s="271"/>
      <c r="QA102" s="272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1" t="str">
        <f>IF(ISBLANK(QF7),"",QF7)</f>
        <v/>
      </c>
      <c r="QG102" s="271"/>
      <c r="QH102" s="272"/>
      <c r="QI102" s="131"/>
      <c r="QJ102" s="131"/>
    </row>
    <row r="103" spans="1:452" ht="15" customHeight="1">
      <c r="A103" s="335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1" t="str">
        <f>IF(ISBLANK(G8),"",G8)</f>
        <v>Robertson</v>
      </c>
      <c r="H103" s="271"/>
      <c r="I103" s="272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1" t="str">
        <f>IF(ISBLANK(N8),"",N8)</f>
        <v/>
      </c>
      <c r="O103" s="271"/>
      <c r="P103" s="272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1" t="str">
        <f>IF(ISBLANK(U8),"",U8)</f>
        <v/>
      </c>
      <c r="V103" s="271"/>
      <c r="W103" s="272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1" t="str">
        <f>IF(ISBLANK(AB8),"",AB8)</f>
        <v/>
      </c>
      <c r="AC103" s="271"/>
      <c r="AD103" s="272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1" t="str">
        <f>IF(ISBLANK(AI8),"",AI8)</f>
        <v>Tsimikas</v>
      </c>
      <c r="AJ103" s="271"/>
      <c r="AK103" s="272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1" t="str">
        <f>IF(ISBLANK(AP8),"",AP8)</f>
        <v/>
      </c>
      <c r="AQ103" s="271"/>
      <c r="AR103" s="272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1" t="str">
        <f>IF(ISBLANK(AW8),"",AW8)</f>
        <v/>
      </c>
      <c r="AX103" s="271"/>
      <c r="AY103" s="272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1" t="str">
        <f>IF(ISBLANK(BD8),"",BD8)</f>
        <v/>
      </c>
      <c r="BE103" s="271"/>
      <c r="BF103" s="272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1" t="str">
        <f>IF(ISBLANK(BK8),"",BK8)</f>
        <v/>
      </c>
      <c r="BL103" s="271"/>
      <c r="BM103" s="272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1" t="str">
        <f>IF(ISBLANK(BR8),"",BR8)</f>
        <v/>
      </c>
      <c r="BS103" s="271"/>
      <c r="BT103" s="272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1" t="str">
        <f>IF(ISBLANK(BY8),"",BY8)</f>
        <v/>
      </c>
      <c r="BZ103" s="271"/>
      <c r="CA103" s="272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1" t="str">
        <f>IF(ISBLANK(CF8),"",CF8)</f>
        <v/>
      </c>
      <c r="CG103" s="271"/>
      <c r="CH103" s="272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1" t="str">
        <f>IF(ISBLANK(CM8),"",CM8)</f>
        <v/>
      </c>
      <c r="CN103" s="271"/>
      <c r="CO103" s="272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1" t="str">
        <f>IF(ISBLANK(CT8),"",CT8)</f>
        <v>Martinelli</v>
      </c>
      <c r="CU103" s="271"/>
      <c r="CV103" s="272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1" t="str">
        <f>IF(ISBLANK(DA8),"",DA8)</f>
        <v>Firmino</v>
      </c>
      <c r="DB103" s="271"/>
      <c r="DC103" s="272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1" t="str">
        <f>IF(ISBLANK(DH8),"",DH8)</f>
        <v/>
      </c>
      <c r="DI103" s="271"/>
      <c r="DJ103" s="272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1" t="str">
        <f>IF(ISBLANK(DO8),"",DO8)</f>
        <v/>
      </c>
      <c r="DP103" s="271"/>
      <c r="DQ103" s="272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1" t="str">
        <f>IF(ISBLANK(DV8),"",DV8)</f>
        <v/>
      </c>
      <c r="DW103" s="271"/>
      <c r="DX103" s="272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1" t="str">
        <f>IF(ISBLANK(EC8),"",EC8)</f>
        <v>Salah</v>
      </c>
      <c r="ED103" s="271"/>
      <c r="EE103" s="272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1" t="str">
        <f>IF(ISBLANK(EJ8),"",EJ8)</f>
        <v/>
      </c>
      <c r="EK103" s="271"/>
      <c r="EL103" s="272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1" t="str">
        <f>IF(ISBLANK(EQ8),"",EQ8)</f>
        <v/>
      </c>
      <c r="ER103" s="271"/>
      <c r="ES103" s="272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1" t="str">
        <f>IF(ISBLANK(EX8),"",EX8)</f>
        <v/>
      </c>
      <c r="EY103" s="271"/>
      <c r="EZ103" s="272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1" t="str">
        <f>IF(ISBLANK(FE8),"",FE8)</f>
        <v/>
      </c>
      <c r="FF103" s="271"/>
      <c r="FG103" s="272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1" t="str">
        <f>IF(ISBLANK(FL8),"",FL8)</f>
        <v/>
      </c>
      <c r="FM103" s="271"/>
      <c r="FN103" s="272"/>
      <c r="FO103" s="149"/>
      <c r="FP103" s="154"/>
      <c r="FQ103" s="157">
        <f>IF(ISBLANK(FS8),"",COUNTIF(Tipy!$EV$6:$EV$84,Výsledky!FS103))</f>
        <v>3</v>
      </c>
      <c r="FR103" s="155">
        <f>IF(ISBLANK(FS8),"",FQ103/FP92)</f>
        <v>7.3170731707317069E-2</v>
      </c>
      <c r="FS103" s="271" t="str">
        <f>IF(ISBLANK(FS8),"",FS8)</f>
        <v>Nunez</v>
      </c>
      <c r="FT103" s="271"/>
      <c r="FU103" s="272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1" t="str">
        <f>IF(ISBLANK(FZ8),"",FZ8)</f>
        <v/>
      </c>
      <c r="GA103" s="271"/>
      <c r="GB103" s="272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1" t="str">
        <f>IF(ISBLANK(GG8),"",GG8)</f>
        <v/>
      </c>
      <c r="GH103" s="271"/>
      <c r="GI103" s="272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1" t="str">
        <f>IF(ISBLANK(GN8),"",GN8)</f>
        <v/>
      </c>
      <c r="GO103" s="271"/>
      <c r="GP103" s="272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1" t="str">
        <f>IF(ISBLANK(GU8),"",GU8)</f>
        <v/>
      </c>
      <c r="GV103" s="271"/>
      <c r="GW103" s="272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1" t="str">
        <f>IF(ISBLANK(HB8),"",HB8)</f>
        <v/>
      </c>
      <c r="HC103" s="271"/>
      <c r="HD103" s="272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1" t="str">
        <f>IF(ISBLANK(HI8),"",HI8)</f>
        <v/>
      </c>
      <c r="HJ103" s="271"/>
      <c r="HK103" s="272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1" t="str">
        <f>IF(ISBLANK(HP8),"",HP8)</f>
        <v/>
      </c>
      <c r="HQ103" s="271"/>
      <c r="HR103" s="272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1" t="str">
        <f>IF(ISBLANK(HW8),"",HW8)</f>
        <v/>
      </c>
      <c r="HX103" s="271"/>
      <c r="HY103" s="272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1" t="str">
        <f>IF(ISBLANK(ID8),"",ID8)</f>
        <v/>
      </c>
      <c r="IE103" s="271"/>
      <c r="IF103" s="272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1" t="str">
        <f>IF(ISBLANK(IK8),"",IK8)</f>
        <v/>
      </c>
      <c r="IL103" s="271"/>
      <c r="IM103" s="272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1" t="str">
        <f>IF(ISBLANK(IR8),"",IR8)</f>
        <v/>
      </c>
      <c r="IS103" s="271"/>
      <c r="IT103" s="272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1" t="str">
        <f>IF(ISBLANK(IY8),"",IY8)</f>
        <v/>
      </c>
      <c r="IZ103" s="271"/>
      <c r="JA103" s="272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1" t="str">
        <f>IF(ISBLANK(JF8),"",JF8)</f>
        <v/>
      </c>
      <c r="JG103" s="271"/>
      <c r="JH103" s="272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1" t="str">
        <f>IF(ISBLANK(JM8),"",JM8)</f>
        <v/>
      </c>
      <c r="JN103" s="271"/>
      <c r="JO103" s="272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1" t="str">
        <f>IF(ISBLANK(JT8),"",JT8)</f>
        <v/>
      </c>
      <c r="JU103" s="271"/>
      <c r="JV103" s="272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1" t="str">
        <f>IF(ISBLANK(KA8),"",KA8)</f>
        <v/>
      </c>
      <c r="KB103" s="271"/>
      <c r="KC103" s="272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1" t="str">
        <f>IF(ISBLANK(KH8),"",KH8)</f>
        <v/>
      </c>
      <c r="KI103" s="271"/>
      <c r="KJ103" s="272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1" t="str">
        <f>IF(ISBLANK(KO8),"",KO8)</f>
        <v/>
      </c>
      <c r="KP103" s="271"/>
      <c r="KQ103" s="272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1" t="str">
        <f>IF(ISBLANK(KV8),"",KV8)</f>
        <v/>
      </c>
      <c r="KW103" s="271"/>
      <c r="KX103" s="272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1" t="str">
        <f>IF(ISBLANK(LC8),"",LC8)</f>
        <v/>
      </c>
      <c r="LD103" s="271"/>
      <c r="LE103" s="272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1" t="str">
        <f>IF(ISBLANK(LJ8),"",LJ8)</f>
        <v/>
      </c>
      <c r="LK103" s="271"/>
      <c r="LL103" s="272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1" t="str">
        <f>IF(ISBLANK(LQ8),"",LQ8)</f>
        <v/>
      </c>
      <c r="LR103" s="271"/>
      <c r="LS103" s="272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1" t="str">
        <f>IF(ISBLANK(LX8),"",LX8)</f>
        <v/>
      </c>
      <c r="LY103" s="271"/>
      <c r="LZ103" s="272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1" t="str">
        <f>IF(ISBLANK(ME8),"",ME8)</f>
        <v/>
      </c>
      <c r="MF103" s="271"/>
      <c r="MG103" s="272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1" t="str">
        <f>IF(ISBLANK(ML8),"",ML8)</f>
        <v/>
      </c>
      <c r="MM103" s="271"/>
      <c r="MN103" s="272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1" t="str">
        <f>IF(ISBLANK(MS8),"",MS8)</f>
        <v/>
      </c>
      <c r="MT103" s="271"/>
      <c r="MU103" s="272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1" t="str">
        <f>IF(ISBLANK(MZ8),"",MZ8)</f>
        <v/>
      </c>
      <c r="NA103" s="271"/>
      <c r="NB103" s="272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1" t="str">
        <f>IF(ISBLANK(NG8),"",NG8)</f>
        <v/>
      </c>
      <c r="NH103" s="271"/>
      <c r="NI103" s="272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1" t="str">
        <f>IF(ISBLANK(NN8),"",NN8)</f>
        <v/>
      </c>
      <c r="NO103" s="271"/>
      <c r="NP103" s="272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1" t="str">
        <f>IF(ISBLANK(NU8),"",NU8)</f>
        <v/>
      </c>
      <c r="NV103" s="271"/>
      <c r="NW103" s="272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1" t="str">
        <f>IF(ISBLANK(OB8),"",OB8)</f>
        <v/>
      </c>
      <c r="OC103" s="271"/>
      <c r="OD103" s="272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1" t="str">
        <f>IF(ISBLANK(OI8),"",OI8)</f>
        <v/>
      </c>
      <c r="OJ103" s="271"/>
      <c r="OK103" s="272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1" t="str">
        <f>IF(ISBLANK(OP8),"",OP8)</f>
        <v/>
      </c>
      <c r="OQ103" s="271"/>
      <c r="OR103" s="272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1" t="str">
        <f>IF(ISBLANK(OW8),"",OW8)</f>
        <v/>
      </c>
      <c r="OX103" s="271"/>
      <c r="OY103" s="272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1" t="str">
        <f>IF(ISBLANK(PD8),"",PD8)</f>
        <v/>
      </c>
      <c r="PE103" s="271"/>
      <c r="PF103" s="272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1" t="str">
        <f>IF(ISBLANK(PK8),"",PK8)</f>
        <v/>
      </c>
      <c r="PL103" s="271"/>
      <c r="PM103" s="272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1" t="str">
        <f>IF(ISBLANK(PR8),"",PR8)</f>
        <v/>
      </c>
      <c r="PS103" s="271"/>
      <c r="PT103" s="272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1" t="str">
        <f>IF(ISBLANK(PY8),"",PY8)</f>
        <v/>
      </c>
      <c r="PZ103" s="271"/>
      <c r="QA103" s="272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1" t="str">
        <f>IF(ISBLANK(QF8),"",QF8)</f>
        <v/>
      </c>
      <c r="QG103" s="271"/>
      <c r="QH103" s="272"/>
      <c r="QI103" s="131"/>
      <c r="QJ103" s="131"/>
    </row>
    <row r="104" spans="1:452" ht="15" customHeight="1">
      <c r="A104" s="335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3" t="str">
        <f>IF(ISBLANK(G9),"",G9)</f>
        <v/>
      </c>
      <c r="H104" s="273"/>
      <c r="I104" s="272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3" t="str">
        <f>IF(ISBLANK(N9),"",N9)</f>
        <v/>
      </c>
      <c r="O104" s="273"/>
      <c r="P104" s="272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3" t="str">
        <f>IF(ISBLANK(U9),"",U9)</f>
        <v/>
      </c>
      <c r="V104" s="273"/>
      <c r="W104" s="272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3" t="str">
        <f>IF(ISBLANK(AB9),"",AB9)</f>
        <v/>
      </c>
      <c r="AC104" s="273"/>
      <c r="AD104" s="272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3" t="str">
        <f>IF(ISBLANK(AI9),"",AI9)</f>
        <v/>
      </c>
      <c r="AJ104" s="273"/>
      <c r="AK104" s="272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3" t="str">
        <f>IF(ISBLANK(AP9),"",AP9)</f>
        <v/>
      </c>
      <c r="AQ104" s="273"/>
      <c r="AR104" s="272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3" t="str">
        <f>IF(ISBLANK(AW9),"",AW9)</f>
        <v/>
      </c>
      <c r="AX104" s="273"/>
      <c r="AY104" s="272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3" t="str">
        <f>IF(ISBLANK(BD9),"",BD9)</f>
        <v/>
      </c>
      <c r="BE104" s="273"/>
      <c r="BF104" s="272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3" t="str">
        <f>IF(ISBLANK(BK9),"",BK9)</f>
        <v/>
      </c>
      <c r="BL104" s="273"/>
      <c r="BM104" s="272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3" t="str">
        <f>IF(ISBLANK(BR9),"",BR9)</f>
        <v/>
      </c>
      <c r="BS104" s="273"/>
      <c r="BT104" s="272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3" t="str">
        <f>IF(ISBLANK(BY9),"",BY9)</f>
        <v/>
      </c>
      <c r="BZ104" s="273"/>
      <c r="CA104" s="272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3" t="str">
        <f>IF(ISBLANK(CF9),"",CF9)</f>
        <v/>
      </c>
      <c r="CG104" s="273"/>
      <c r="CH104" s="272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3" t="str">
        <f>IF(ISBLANK(CM9),"",CM9)</f>
        <v/>
      </c>
      <c r="CN104" s="273"/>
      <c r="CO104" s="272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3" t="str">
        <f>IF(ISBLANK(CT9),"",CT9)</f>
        <v>Jota</v>
      </c>
      <c r="CU104" s="273"/>
      <c r="CV104" s="272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3" t="str">
        <f>IF(ISBLANK(DA9),"",DA9)</f>
        <v>Jota</v>
      </c>
      <c r="DB104" s="273"/>
      <c r="DC104" s="272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3" t="str">
        <f>IF(ISBLANK(DH9),"",DH9)</f>
        <v/>
      </c>
      <c r="DI104" s="273"/>
      <c r="DJ104" s="272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3" t="str">
        <f>IF(ISBLANK(DO9),"",DO9)</f>
        <v/>
      </c>
      <c r="DP104" s="273"/>
      <c r="DQ104" s="272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3" t="str">
        <f>IF(ISBLANK(DV9),"",DV9)</f>
        <v/>
      </c>
      <c r="DW104" s="273"/>
      <c r="DX104" s="272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3" t="str">
        <f>IF(ISBLANK(EC9),"",EC9)</f>
        <v/>
      </c>
      <c r="ED104" s="273"/>
      <c r="EE104" s="272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3" t="str">
        <f>IF(ISBLANK(EJ9),"",EJ9)</f>
        <v/>
      </c>
      <c r="EK104" s="273"/>
      <c r="EL104" s="272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3" t="str">
        <f>IF(ISBLANK(EQ9),"",EQ9)</f>
        <v/>
      </c>
      <c r="ER104" s="273"/>
      <c r="ES104" s="272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3" t="str">
        <f>IF(ISBLANK(EX9),"",EX9)</f>
        <v/>
      </c>
      <c r="EY104" s="273"/>
      <c r="EZ104" s="272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3" t="str">
        <f>IF(ISBLANK(FE9),"",FE9)</f>
        <v/>
      </c>
      <c r="FF104" s="273"/>
      <c r="FG104" s="272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3" t="str">
        <f>IF(ISBLANK(FL9),"",FL9)</f>
        <v/>
      </c>
      <c r="FM104" s="273"/>
      <c r="FN104" s="272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3" t="str">
        <f>IF(ISBLANK(FS9),"",FS9)</f>
        <v/>
      </c>
      <c r="FT104" s="273"/>
      <c r="FU104" s="272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3" t="str">
        <f>IF(ISBLANK(FZ9),"",FZ9)</f>
        <v/>
      </c>
      <c r="GA104" s="273"/>
      <c r="GB104" s="272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3" t="str">
        <f>IF(ISBLANK(GG9),"",GG9)</f>
        <v/>
      </c>
      <c r="GH104" s="273"/>
      <c r="GI104" s="272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3" t="str">
        <f>IF(ISBLANK(GN9),"",GN9)</f>
        <v/>
      </c>
      <c r="GO104" s="273"/>
      <c r="GP104" s="272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3" t="str">
        <f>IF(ISBLANK(GU9),"",GU9)</f>
        <v/>
      </c>
      <c r="GV104" s="273"/>
      <c r="GW104" s="272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3" t="str">
        <f>IF(ISBLANK(HB9),"",HB9)</f>
        <v/>
      </c>
      <c r="HC104" s="273"/>
      <c r="HD104" s="272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3" t="str">
        <f>IF(ISBLANK(HI9),"",HI9)</f>
        <v/>
      </c>
      <c r="HJ104" s="273"/>
      <c r="HK104" s="272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3" t="str">
        <f>IF(ISBLANK(HP9),"",HP9)</f>
        <v/>
      </c>
      <c r="HQ104" s="273"/>
      <c r="HR104" s="272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3" t="str">
        <f>IF(ISBLANK(HW9),"",HW9)</f>
        <v/>
      </c>
      <c r="HX104" s="273"/>
      <c r="HY104" s="272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3" t="str">
        <f>IF(ISBLANK(ID9),"",ID9)</f>
        <v/>
      </c>
      <c r="IE104" s="273"/>
      <c r="IF104" s="272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3" t="str">
        <f>IF(ISBLANK(IK9),"",IK9)</f>
        <v/>
      </c>
      <c r="IL104" s="273"/>
      <c r="IM104" s="272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3" t="str">
        <f>IF(ISBLANK(IR9),"",IR9)</f>
        <v/>
      </c>
      <c r="IS104" s="273"/>
      <c r="IT104" s="272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3" t="str">
        <f>IF(ISBLANK(IY9),"",IY9)</f>
        <v/>
      </c>
      <c r="IZ104" s="273"/>
      <c r="JA104" s="272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3" t="str">
        <f>IF(ISBLANK(JF9),"",JF9)</f>
        <v/>
      </c>
      <c r="JG104" s="273"/>
      <c r="JH104" s="272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3" t="str">
        <f>IF(ISBLANK(JM9),"",JM9)</f>
        <v/>
      </c>
      <c r="JN104" s="273"/>
      <c r="JO104" s="272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3" t="str">
        <f>IF(ISBLANK(JT9),"",JT9)</f>
        <v/>
      </c>
      <c r="JU104" s="273"/>
      <c r="JV104" s="272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3" t="str">
        <f>IF(ISBLANK(KA9),"",KA9)</f>
        <v/>
      </c>
      <c r="KB104" s="273"/>
      <c r="KC104" s="272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3" t="str">
        <f>IF(ISBLANK(KH9),"",KH9)</f>
        <v/>
      </c>
      <c r="KI104" s="273"/>
      <c r="KJ104" s="272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3" t="str">
        <f>IF(ISBLANK(KO9),"",KO9)</f>
        <v/>
      </c>
      <c r="KP104" s="273"/>
      <c r="KQ104" s="272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3" t="str">
        <f>IF(ISBLANK(KV9),"",KV9)</f>
        <v/>
      </c>
      <c r="KW104" s="273"/>
      <c r="KX104" s="272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3" t="str">
        <f>IF(ISBLANK(LC9),"",LC9)</f>
        <v/>
      </c>
      <c r="LD104" s="273"/>
      <c r="LE104" s="272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3" t="str">
        <f>IF(ISBLANK(LJ9),"",LJ9)</f>
        <v/>
      </c>
      <c r="LK104" s="273"/>
      <c r="LL104" s="272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3" t="str">
        <f>IF(ISBLANK(LQ9),"",LQ9)</f>
        <v/>
      </c>
      <c r="LR104" s="273"/>
      <c r="LS104" s="272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3" t="str">
        <f>IF(ISBLANK(LX9),"",LX9)</f>
        <v/>
      </c>
      <c r="LY104" s="273"/>
      <c r="LZ104" s="272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3" t="str">
        <f>IF(ISBLANK(ME9),"",ME9)</f>
        <v/>
      </c>
      <c r="MF104" s="273"/>
      <c r="MG104" s="272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3" t="str">
        <f>IF(ISBLANK(ML9),"",ML9)</f>
        <v/>
      </c>
      <c r="MM104" s="273"/>
      <c r="MN104" s="272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3" t="str">
        <f>IF(ISBLANK(MS9),"",MS9)</f>
        <v/>
      </c>
      <c r="MT104" s="273"/>
      <c r="MU104" s="272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3" t="str">
        <f>IF(ISBLANK(MZ9),"",MZ9)</f>
        <v/>
      </c>
      <c r="NA104" s="273"/>
      <c r="NB104" s="272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3" t="str">
        <f>IF(ISBLANK(NG9),"",NG9)</f>
        <v/>
      </c>
      <c r="NH104" s="273"/>
      <c r="NI104" s="272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3" t="str">
        <f>IF(ISBLANK(NN9),"",NN9)</f>
        <v/>
      </c>
      <c r="NO104" s="273"/>
      <c r="NP104" s="272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3" t="str">
        <f>IF(ISBLANK(NU9),"",NU9)</f>
        <v/>
      </c>
      <c r="NV104" s="273"/>
      <c r="NW104" s="272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3" t="str">
        <f>IF(ISBLANK(OB9),"",OB9)</f>
        <v/>
      </c>
      <c r="OC104" s="273"/>
      <c r="OD104" s="272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3" t="str">
        <f>IF(ISBLANK(OI9),"",OI9)</f>
        <v/>
      </c>
      <c r="OJ104" s="273"/>
      <c r="OK104" s="272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3" t="str">
        <f>IF(ISBLANK(OP9),"",OP9)</f>
        <v/>
      </c>
      <c r="OQ104" s="273"/>
      <c r="OR104" s="272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3" t="str">
        <f>IF(ISBLANK(OW9),"",OW9)</f>
        <v/>
      </c>
      <c r="OX104" s="273"/>
      <c r="OY104" s="272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3" t="str">
        <f>IF(ISBLANK(PD9),"",PD9)</f>
        <v/>
      </c>
      <c r="PE104" s="273"/>
      <c r="PF104" s="272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3" t="str">
        <f>IF(ISBLANK(PK9),"",PK9)</f>
        <v/>
      </c>
      <c r="PL104" s="273"/>
      <c r="PM104" s="272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3" t="str">
        <f>IF(ISBLANK(PR9),"",PR9)</f>
        <v/>
      </c>
      <c r="PS104" s="273"/>
      <c r="PT104" s="272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3" t="str">
        <f>IF(ISBLANK(PY9),"",PY9)</f>
        <v/>
      </c>
      <c r="PZ104" s="273"/>
      <c r="QA104" s="272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3" t="str">
        <f>IF(ISBLANK(QF9),"",QF9)</f>
        <v/>
      </c>
      <c r="QG104" s="273"/>
      <c r="QH104" s="272"/>
      <c r="QI104" s="131"/>
      <c r="QJ104" s="131"/>
    </row>
    <row r="105" spans="1:452" ht="15" customHeight="1">
      <c r="A105" s="335"/>
      <c r="B105" s="151" t="s">
        <v>178</v>
      </c>
      <c r="C105" s="145"/>
      <c r="D105" s="274">
        <f>IF(ISBLANK(I3),"",COUNTIF(H12:H90,"=10"))</f>
        <v>14</v>
      </c>
      <c r="E105" s="274"/>
      <c r="F105" s="275">
        <f>IF(ISBLANK(I3),"",D105/D92)</f>
        <v>0.24561403508771928</v>
      </c>
      <c r="G105" s="275"/>
      <c r="H105" s="142"/>
      <c r="I105" s="156"/>
      <c r="J105" s="148"/>
      <c r="K105" s="274">
        <f>IF(ISBLANK(P3),"",COUNTIF(O12:O90,"=10"))</f>
        <v>7</v>
      </c>
      <c r="L105" s="274"/>
      <c r="M105" s="275">
        <f>IF(ISBLANK(P3),"",K105/K92)</f>
        <v>0.11666666666666667</v>
      </c>
      <c r="N105" s="275"/>
      <c r="O105" s="142"/>
      <c r="P105" s="156"/>
      <c r="Q105" s="149"/>
      <c r="R105" s="274">
        <f>IF(ISBLANK(W3),"",COUNTIF(V12:V90,"=10"))</f>
        <v>7</v>
      </c>
      <c r="S105" s="274"/>
      <c r="T105" s="275">
        <f>IF(ISBLANK(W3),"",R105/R92)</f>
        <v>0.1044776119402985</v>
      </c>
      <c r="U105" s="275"/>
      <c r="V105" s="142"/>
      <c r="W105" s="156"/>
      <c r="X105" s="149"/>
      <c r="Y105" s="274">
        <f>IF(ISBLANK(AD3),"",COUNTIF(AC12:AC90,"=10"))</f>
        <v>8</v>
      </c>
      <c r="Z105" s="274"/>
      <c r="AA105" s="275">
        <f>IF(ISBLANK(AD3),"",Y105/Y92)</f>
        <v>0.12121212121212122</v>
      </c>
      <c r="AB105" s="275"/>
      <c r="AC105" s="142"/>
      <c r="AD105" s="156"/>
      <c r="AE105" s="149"/>
      <c r="AF105" s="274">
        <f>IF(ISBLANK(AK3),"",COUNTIF(AJ12:AJ90,"=10"))</f>
        <v>0</v>
      </c>
      <c r="AG105" s="274"/>
      <c r="AH105" s="275">
        <f>IF(ISBLANK(AK3),"",AF105/AF92)</f>
        <v>0</v>
      </c>
      <c r="AI105" s="275"/>
      <c r="AJ105" s="142"/>
      <c r="AK105" s="156"/>
      <c r="AL105" s="149"/>
      <c r="AM105" s="274">
        <f>IF(ISBLANK(AR3),"",COUNTIF(AQ12:AQ90,"=10"))</f>
        <v>29</v>
      </c>
      <c r="AN105" s="274"/>
      <c r="AO105" s="275">
        <f>IF(ISBLANK(AR3),"",AM105/AM92)</f>
        <v>0.46774193548387094</v>
      </c>
      <c r="AP105" s="275"/>
      <c r="AQ105" s="142"/>
      <c r="AR105" s="156"/>
      <c r="AS105" s="149"/>
      <c r="AT105" s="274">
        <f>IF(ISBLANK(AY3),"",COUNTIF(AX12:AX90,"=10"))</f>
        <v>4</v>
      </c>
      <c r="AU105" s="274"/>
      <c r="AV105" s="275">
        <f>IF(ISBLANK(AY3),"",AT105/AT92)</f>
        <v>7.407407407407407E-2</v>
      </c>
      <c r="AW105" s="275"/>
      <c r="AX105" s="142"/>
      <c r="AY105" s="156"/>
      <c r="AZ105" s="149"/>
      <c r="BA105" s="274">
        <f>IF(ISBLANK(BF3),"",COUNTIF(BE12:BE90,"=10"))</f>
        <v>0</v>
      </c>
      <c r="BB105" s="274"/>
      <c r="BC105" s="275">
        <f>IF(ISBLANK(BF3),"",BA105/BA92)</f>
        <v>0</v>
      </c>
      <c r="BD105" s="275"/>
      <c r="BE105" s="142"/>
      <c r="BF105" s="156"/>
      <c r="BG105" s="149"/>
      <c r="BH105" s="274" t="str">
        <f>IF(ISBLANK(BM3),"",COUNTIF(BL12:BL90,"=10"))</f>
        <v/>
      </c>
      <c r="BI105" s="274"/>
      <c r="BJ105" s="275" t="str">
        <f>IF(ISBLANK(BM3),"",BH105/BH92)</f>
        <v/>
      </c>
      <c r="BK105" s="275"/>
      <c r="BL105" s="142"/>
      <c r="BM105" s="156"/>
      <c r="BN105" s="149"/>
      <c r="BO105" s="274">
        <f>IF(ISBLANK(BT3),"",COUNTIF(BS12:BS90,"=10"))</f>
        <v>22</v>
      </c>
      <c r="BP105" s="274"/>
      <c r="BQ105" s="275">
        <f>IF(ISBLANK(BT3),"",BO105/BO92)</f>
        <v>0.4</v>
      </c>
      <c r="BR105" s="275"/>
      <c r="BS105" s="142"/>
      <c r="BT105" s="156"/>
      <c r="BU105" s="149"/>
      <c r="BV105" s="274" t="str">
        <f>IF(ISBLANK(CA3),"",COUNTIF(BZ12:BZ90,"=10"))</f>
        <v/>
      </c>
      <c r="BW105" s="274"/>
      <c r="BX105" s="275" t="str">
        <f>IF(ISBLANK(CA3),"",BV105/BV92)</f>
        <v/>
      </c>
      <c r="BY105" s="275"/>
      <c r="BZ105" s="142"/>
      <c r="CA105" s="156"/>
      <c r="CB105" s="149"/>
      <c r="CC105" s="274">
        <f>IF(ISBLANK(CH3),"",COUNTIF(CG12:CG90,"=10"))</f>
        <v>2</v>
      </c>
      <c r="CD105" s="274"/>
      <c r="CE105" s="275">
        <f>IF(ISBLANK(CH3),"",CC105/CC92)</f>
        <v>3.8461538461538464E-2</v>
      </c>
      <c r="CF105" s="275"/>
      <c r="CG105" s="142"/>
      <c r="CH105" s="156"/>
      <c r="CI105" s="149"/>
      <c r="CJ105" s="274">
        <f>IF(ISBLANK(CO3),"",COUNTIF(CN12:CN90,"=10"))</f>
        <v>15</v>
      </c>
      <c r="CK105" s="274"/>
      <c r="CL105" s="275">
        <f>IF(ISBLANK(CO3),"",CJ105/CJ92)</f>
        <v>0.27272727272727271</v>
      </c>
      <c r="CM105" s="275"/>
      <c r="CN105" s="142"/>
      <c r="CO105" s="156"/>
      <c r="CP105" s="149"/>
      <c r="CQ105" s="274">
        <f>IF(ISBLANK(CV3),"",COUNTIF(CU12:CU90,"=10"))</f>
        <v>8</v>
      </c>
      <c r="CR105" s="274"/>
      <c r="CS105" s="275">
        <f>IF(ISBLANK(CV3),"",CQ105/CQ92)</f>
        <v>0.1702127659574468</v>
      </c>
      <c r="CT105" s="275"/>
      <c r="CU105" s="142"/>
      <c r="CV105" s="156"/>
      <c r="CW105" s="149"/>
      <c r="CX105" s="274">
        <f>IF(ISBLANK(DC3),"",COUNTIF(DB12:DB90,"=10"))</f>
        <v>0</v>
      </c>
      <c r="CY105" s="274"/>
      <c r="CZ105" s="275">
        <f>IF(ISBLANK(DC3),"",CX105/CX92)</f>
        <v>0</v>
      </c>
      <c r="DA105" s="275"/>
      <c r="DB105" s="142"/>
      <c r="DC105" s="156"/>
      <c r="DD105" s="149"/>
      <c r="DE105" s="274">
        <f>IF(ISBLANK(DJ3),"",COUNTIF(DI12:DI90,"=10"))</f>
        <v>3</v>
      </c>
      <c r="DF105" s="274"/>
      <c r="DG105" s="275">
        <f>IF(ISBLANK(DJ3),"",DE105/DE92)</f>
        <v>5.7692307692307696E-2</v>
      </c>
      <c r="DH105" s="275"/>
      <c r="DI105" s="142"/>
      <c r="DJ105" s="156"/>
      <c r="DK105" s="149"/>
      <c r="DL105" s="274">
        <f>IF(ISBLANK(DQ3),"",COUNTIF(DP12:DP90,"=10"))</f>
        <v>18</v>
      </c>
      <c r="DM105" s="274"/>
      <c r="DN105" s="275">
        <f>IF(ISBLANK(DQ3),"",DL105/DL92)</f>
        <v>0.35294117647058826</v>
      </c>
      <c r="DO105" s="275"/>
      <c r="DP105" s="142"/>
      <c r="DQ105" s="156"/>
      <c r="DR105" s="149"/>
      <c r="DS105" s="274">
        <f>IF(ISBLANK(DX3),"",COUNTIF(DW12:DW90,"=10"))</f>
        <v>0</v>
      </c>
      <c r="DT105" s="274"/>
      <c r="DU105" s="275">
        <f>IF(ISBLANK(DX3),"",DS105/DS92)</f>
        <v>0</v>
      </c>
      <c r="DV105" s="275"/>
      <c r="DW105" s="142"/>
      <c r="DX105" s="156"/>
      <c r="DY105" s="149"/>
      <c r="DZ105" s="274">
        <f>IF(ISBLANK(EE3),"",COUNTIF(ED12:ED90,"=10"))</f>
        <v>10</v>
      </c>
      <c r="EA105" s="274"/>
      <c r="EB105" s="275">
        <f>IF(ISBLANK(EE3),"",DZ105/DZ92)</f>
        <v>0.19607843137254902</v>
      </c>
      <c r="EC105" s="275"/>
      <c r="ED105" s="142"/>
      <c r="EE105" s="156"/>
      <c r="EF105" s="149"/>
      <c r="EG105" s="274">
        <f>IF(ISBLANK(EL3),"",COUNTIF(EK12:EK90,"=10"))</f>
        <v>0</v>
      </c>
      <c r="EH105" s="274"/>
      <c r="EI105" s="275">
        <f>IF(ISBLANK(EL3),"",EG105/EG92)</f>
        <v>0</v>
      </c>
      <c r="EJ105" s="275"/>
      <c r="EK105" s="142"/>
      <c r="EL105" s="156"/>
      <c r="EM105" s="149"/>
      <c r="EN105" s="274">
        <f>IF(ISBLANK(ES3),"",COUNTIF(ER12:ER90,"=10"))</f>
        <v>12</v>
      </c>
      <c r="EO105" s="274"/>
      <c r="EP105" s="275">
        <f>IF(ISBLANK(ES3),"",EN105/EN92)</f>
        <v>0.2608695652173913</v>
      </c>
      <c r="EQ105" s="275"/>
      <c r="ER105" s="142"/>
      <c r="ES105" s="156"/>
      <c r="ET105" s="149"/>
      <c r="EU105" s="274">
        <f>IF(ISBLANK(EZ3),"",COUNTIF(EY12:EY90,"=10"))</f>
        <v>19</v>
      </c>
      <c r="EV105" s="274"/>
      <c r="EW105" s="275">
        <f>IF(ISBLANK(EZ3),"",EU105/EU92)</f>
        <v>0.38</v>
      </c>
      <c r="EX105" s="275"/>
      <c r="EY105" s="142"/>
      <c r="EZ105" s="156"/>
      <c r="FA105" s="149"/>
      <c r="FB105" s="274">
        <f>IF(ISBLANK(FG3),"",COUNTIF(FF12:FF90,"=10"))</f>
        <v>0</v>
      </c>
      <c r="FC105" s="274"/>
      <c r="FD105" s="275">
        <f>IF(ISBLANK(FG3),"",FB105/FB92)</f>
        <v>0</v>
      </c>
      <c r="FE105" s="275"/>
      <c r="FF105" s="142"/>
      <c r="FG105" s="156"/>
      <c r="FH105" s="149"/>
      <c r="FI105" s="274">
        <f>IF(ISBLANK(FN3),"",COUNTIF(FM12:FM90,"=10"))</f>
        <v>18</v>
      </c>
      <c r="FJ105" s="274"/>
      <c r="FK105" s="275">
        <f>IF(ISBLANK(FN3),"",FI105/FI92)</f>
        <v>0.41860465116279072</v>
      </c>
      <c r="FL105" s="275"/>
      <c r="FM105" s="142"/>
      <c r="FN105" s="156"/>
      <c r="FO105" s="149"/>
      <c r="FP105" s="274">
        <f>IF(ISBLANK(FU3),"",COUNTIF(FT12:FT90,"=10"))</f>
        <v>7</v>
      </c>
      <c r="FQ105" s="274"/>
      <c r="FR105" s="275">
        <f>IF(ISBLANK(FU3),"",FP105/FP92)</f>
        <v>0.17073170731707318</v>
      </c>
      <c r="FS105" s="275"/>
      <c r="FT105" s="142"/>
      <c r="FU105" s="156"/>
      <c r="FV105" s="149"/>
      <c r="FW105" s="274">
        <f>IF(ISBLANK(GB3),"",COUNTIF(GA12:GA90,"=10"))</f>
        <v>14</v>
      </c>
      <c r="FX105" s="274"/>
      <c r="FY105" s="275">
        <f>IF(ISBLANK(GB3),"",FW105/FW92)</f>
        <v>0.35897435897435898</v>
      </c>
      <c r="FZ105" s="275"/>
      <c r="GA105" s="142"/>
      <c r="GB105" s="156"/>
      <c r="GC105" s="149"/>
      <c r="GD105" s="274">
        <f>IF(ISBLANK(GI3),"",COUNTIF(GH12:GH90,"=10"))</f>
        <v>14</v>
      </c>
      <c r="GE105" s="274"/>
      <c r="GF105" s="275">
        <f>IF(ISBLANK(GI3),"",GD105/GD92)</f>
        <v>0.32558139534883723</v>
      </c>
      <c r="GG105" s="275"/>
      <c r="GH105" s="142"/>
      <c r="GI105" s="156"/>
      <c r="GJ105" s="149"/>
      <c r="GK105" s="274">
        <f>IF(ISBLANK(GP3),"",COUNTIF(GO12:GO90,"=10"))</f>
        <v>0</v>
      </c>
      <c r="GL105" s="274"/>
      <c r="GM105" s="275">
        <f>IF(ISBLANK(GP3),"",GK105/GK92)</f>
        <v>0</v>
      </c>
      <c r="GN105" s="275"/>
      <c r="GO105" s="142"/>
      <c r="GP105" s="156"/>
      <c r="GQ105" s="149"/>
      <c r="GR105" s="274" t="str">
        <f>IF(ISBLANK(GW3),"",COUNTIF(GV12:GV90,"=10"))</f>
        <v/>
      </c>
      <c r="GS105" s="274"/>
      <c r="GT105" s="275" t="str">
        <f>IF(ISBLANK(GW3),"",GR105/GR92)</f>
        <v/>
      </c>
      <c r="GU105" s="275"/>
      <c r="GV105" s="142"/>
      <c r="GW105" s="156"/>
      <c r="GX105" s="149"/>
      <c r="GY105" s="274" t="str">
        <f>IF(ISBLANK(HD3),"",COUNTIF(HC12:HC90,"=10"))</f>
        <v/>
      </c>
      <c r="GZ105" s="274"/>
      <c r="HA105" s="275" t="str">
        <f>IF(ISBLANK(HD3),"",GY105/GY92)</f>
        <v/>
      </c>
      <c r="HB105" s="275"/>
      <c r="HC105" s="142"/>
      <c r="HD105" s="156"/>
      <c r="HE105" s="149"/>
      <c r="HF105" s="274" t="str">
        <f>IF(ISBLANK(HK3),"",COUNTIF(HJ12:HJ90,"=10"))</f>
        <v/>
      </c>
      <c r="HG105" s="274"/>
      <c r="HH105" s="275" t="str">
        <f>IF(ISBLANK(HK3),"",HF105/HF92)</f>
        <v/>
      </c>
      <c r="HI105" s="275"/>
      <c r="HJ105" s="142"/>
      <c r="HK105" s="156"/>
      <c r="HL105" s="149"/>
      <c r="HM105" s="274" t="str">
        <f>IF(ISBLANK(HR3),"",COUNTIF(HQ12:HQ90,"=10"))</f>
        <v/>
      </c>
      <c r="HN105" s="274"/>
      <c r="HO105" s="275" t="str">
        <f>IF(ISBLANK(HR3),"",HM105/HM92)</f>
        <v/>
      </c>
      <c r="HP105" s="275"/>
      <c r="HQ105" s="142"/>
      <c r="HR105" s="156"/>
      <c r="HS105" s="149"/>
      <c r="HT105" s="274" t="str">
        <f>IF(ISBLANK(HY3),"",COUNTIF(HX12:HX90,"=10"))</f>
        <v/>
      </c>
      <c r="HU105" s="274"/>
      <c r="HV105" s="275" t="str">
        <f>IF(ISBLANK(HY3),"",HT105/HT92)</f>
        <v/>
      </c>
      <c r="HW105" s="275"/>
      <c r="HX105" s="142"/>
      <c r="HY105" s="156"/>
      <c r="HZ105" s="149"/>
      <c r="IA105" s="274" t="str">
        <f>IF(ISBLANK(IF3),"",COUNTIF(IE12:IE90,"=10"))</f>
        <v/>
      </c>
      <c r="IB105" s="274"/>
      <c r="IC105" s="275" t="str">
        <f>IF(ISBLANK(IF3),"",IA105/IA92)</f>
        <v/>
      </c>
      <c r="ID105" s="275"/>
      <c r="IE105" s="142"/>
      <c r="IF105" s="156"/>
      <c r="IG105" s="149"/>
      <c r="IH105" s="274" t="str">
        <f>IF(ISBLANK(IM3),"",COUNTIF(IL12:IL90,"=10"))</f>
        <v/>
      </c>
      <c r="II105" s="274"/>
      <c r="IJ105" s="275" t="str">
        <f>IF(ISBLANK(IM3),"",IH105/IH92)</f>
        <v/>
      </c>
      <c r="IK105" s="275"/>
      <c r="IL105" s="142"/>
      <c r="IM105" s="156"/>
      <c r="IN105" s="149"/>
      <c r="IO105" s="274" t="str">
        <f>IF(ISBLANK(IT3),"",COUNTIF(IS12:IS90,"=10"))</f>
        <v/>
      </c>
      <c r="IP105" s="274"/>
      <c r="IQ105" s="275" t="str">
        <f>IF(ISBLANK(IT3),"",IO105/IO92)</f>
        <v/>
      </c>
      <c r="IR105" s="275"/>
      <c r="IS105" s="142"/>
      <c r="IT105" s="156"/>
      <c r="IU105" s="149"/>
      <c r="IV105" s="274" t="str">
        <f>IF(ISBLANK(JA3),"",COUNTIF(IZ12:IZ90,"=10"))</f>
        <v/>
      </c>
      <c r="IW105" s="274"/>
      <c r="IX105" s="275" t="str">
        <f>IF(ISBLANK(JA3),"",IV105/IV92)</f>
        <v/>
      </c>
      <c r="IY105" s="275"/>
      <c r="IZ105" s="142"/>
      <c r="JA105" s="156"/>
      <c r="JB105" s="149"/>
      <c r="JC105" s="274" t="str">
        <f>IF(ISBLANK(JH3),"",COUNTIF(JG12:JG90,"=10"))</f>
        <v/>
      </c>
      <c r="JD105" s="274"/>
      <c r="JE105" s="275" t="str">
        <f>IF(ISBLANK(JH3),"",JC105/JC92)</f>
        <v/>
      </c>
      <c r="JF105" s="275"/>
      <c r="JG105" s="142"/>
      <c r="JH105" s="156"/>
      <c r="JI105" s="149"/>
      <c r="JJ105" s="274" t="str">
        <f>IF(ISBLANK(JO3),"",COUNTIF(JN12:JN90,"=10"))</f>
        <v/>
      </c>
      <c r="JK105" s="274"/>
      <c r="JL105" s="275" t="str">
        <f>IF(ISBLANK(JO3),"",JJ105/JJ92)</f>
        <v/>
      </c>
      <c r="JM105" s="275"/>
      <c r="JN105" s="142"/>
      <c r="JO105" s="156"/>
      <c r="JP105" s="149"/>
      <c r="JQ105" s="274" t="str">
        <f>IF(ISBLANK(JV3),"",COUNTIF(JU12:JU90,"=10"))</f>
        <v/>
      </c>
      <c r="JR105" s="274"/>
      <c r="JS105" s="275" t="str">
        <f>IF(ISBLANK(JV3),"",JQ105/JQ92)</f>
        <v/>
      </c>
      <c r="JT105" s="275"/>
      <c r="JU105" s="142"/>
      <c r="JV105" s="156"/>
      <c r="JW105" s="149"/>
      <c r="JX105" s="274" t="str">
        <f>IF(ISBLANK(KC3),"",COUNTIF(KB12:KB90,"=10"))</f>
        <v/>
      </c>
      <c r="JY105" s="274"/>
      <c r="JZ105" s="275" t="str">
        <f>IF(ISBLANK(KC3),"",JX105/JX92)</f>
        <v/>
      </c>
      <c r="KA105" s="275"/>
      <c r="KB105" s="142"/>
      <c r="KC105" s="156"/>
      <c r="KD105" s="149"/>
      <c r="KE105" s="274" t="str">
        <f>IF(ISBLANK(KJ3),"",COUNTIF(KI12:KI90,"=10"))</f>
        <v/>
      </c>
      <c r="KF105" s="274"/>
      <c r="KG105" s="275" t="str">
        <f>IF(ISBLANK(KJ3),"",KE105/KE92)</f>
        <v/>
      </c>
      <c r="KH105" s="275"/>
      <c r="KI105" s="142"/>
      <c r="KJ105" s="156"/>
      <c r="KK105" s="149"/>
      <c r="KL105" s="274" t="str">
        <f>IF(ISBLANK(KQ3),"",COUNTIF(KP12:KP90,"=10"))</f>
        <v/>
      </c>
      <c r="KM105" s="274"/>
      <c r="KN105" s="275" t="str">
        <f>IF(ISBLANK(KQ3),"",KL105/KL92)</f>
        <v/>
      </c>
      <c r="KO105" s="275"/>
      <c r="KP105" s="142"/>
      <c r="KQ105" s="156"/>
      <c r="KR105" s="149"/>
      <c r="KS105" s="274" t="str">
        <f>IF(ISBLANK(KX3),"",COUNTIF(KW12:KW90,"=10"))</f>
        <v/>
      </c>
      <c r="KT105" s="274"/>
      <c r="KU105" s="275" t="str">
        <f>IF(ISBLANK(KX3),"",KS105/KS92)</f>
        <v/>
      </c>
      <c r="KV105" s="275"/>
      <c r="KW105" s="142"/>
      <c r="KX105" s="156"/>
      <c r="KY105" s="150"/>
      <c r="KZ105" s="274" t="str">
        <f>IF(ISBLANK(LE3),"",COUNTIF(LD12:LD90,"=10"))</f>
        <v/>
      </c>
      <c r="LA105" s="274"/>
      <c r="LB105" s="275" t="str">
        <f>IF(ISBLANK(LE3),"",KZ105/KZ92)</f>
        <v/>
      </c>
      <c r="LC105" s="275"/>
      <c r="LD105" s="142"/>
      <c r="LE105" s="156"/>
      <c r="LF105" s="149"/>
      <c r="LG105" s="274" t="str">
        <f>IF(ISBLANK(LL3),"",COUNTIF(LK12:LK90,"=10"))</f>
        <v/>
      </c>
      <c r="LH105" s="274"/>
      <c r="LI105" s="275" t="str">
        <f>IF(ISBLANK(LL3),"",LG105/LG92)</f>
        <v/>
      </c>
      <c r="LJ105" s="275"/>
      <c r="LK105" s="142"/>
      <c r="LL105" s="156"/>
      <c r="LM105" s="149"/>
      <c r="LN105" s="274" t="str">
        <f>IF(ISBLANK(LS3),"",COUNTIF(LR12:LR90,"=10"))</f>
        <v/>
      </c>
      <c r="LO105" s="274"/>
      <c r="LP105" s="275" t="str">
        <f>IF(ISBLANK(LS3),"",LN105/LN92)</f>
        <v/>
      </c>
      <c r="LQ105" s="275"/>
      <c r="LR105" s="142"/>
      <c r="LS105" s="156"/>
      <c r="LT105" s="149"/>
      <c r="LU105" s="274" t="str">
        <f>IF(ISBLANK(LZ3),"",COUNTIF(LY12:LY90,"=10"))</f>
        <v/>
      </c>
      <c r="LV105" s="274"/>
      <c r="LW105" s="275" t="str">
        <f>IF(ISBLANK(LZ3),"",LU105/LU92)</f>
        <v/>
      </c>
      <c r="LX105" s="275"/>
      <c r="LY105" s="142"/>
      <c r="LZ105" s="156"/>
      <c r="MA105" s="149"/>
      <c r="MB105" s="274" t="str">
        <f>IF(ISBLANK(MG3),"",COUNTIF(MF12:MF90,"=10"))</f>
        <v/>
      </c>
      <c r="MC105" s="274"/>
      <c r="MD105" s="275" t="str">
        <f>IF(ISBLANK(MG3),"",MB105/MB92)</f>
        <v/>
      </c>
      <c r="ME105" s="275"/>
      <c r="MF105" s="142"/>
      <c r="MG105" s="156"/>
      <c r="MH105" s="149"/>
      <c r="MI105" s="274" t="str">
        <f>IF(ISBLANK(MN3),"",COUNTIF(MM12:MM90,"=10"))</f>
        <v/>
      </c>
      <c r="MJ105" s="274"/>
      <c r="MK105" s="275" t="str">
        <f>IF(ISBLANK(MN3),"",MI105/MI92)</f>
        <v/>
      </c>
      <c r="ML105" s="275"/>
      <c r="MM105" s="142"/>
      <c r="MN105" s="156"/>
      <c r="MO105" s="149"/>
      <c r="MP105" s="274" t="str">
        <f>IF(ISBLANK(MU3),"",COUNTIF(MT12:MT90,"=10"))</f>
        <v/>
      </c>
      <c r="MQ105" s="274"/>
      <c r="MR105" s="275" t="str">
        <f>IF(ISBLANK(MU3),"",MP105/MP92)</f>
        <v/>
      </c>
      <c r="MS105" s="275"/>
      <c r="MT105" s="142"/>
      <c r="MU105" s="156"/>
      <c r="MV105" s="149"/>
      <c r="MW105" s="274" t="str">
        <f>IF(ISBLANK(NB3),"",COUNTIF(NA12:NA90,"=10"))</f>
        <v/>
      </c>
      <c r="MX105" s="274"/>
      <c r="MY105" s="275" t="str">
        <f>IF(ISBLANK(NB3),"",MW105/MW92)</f>
        <v/>
      </c>
      <c r="MZ105" s="275"/>
      <c r="NA105" s="142"/>
      <c r="NB105" s="156"/>
      <c r="NC105" s="149"/>
      <c r="ND105" s="274" t="str">
        <f>IF(ISBLANK(NI3),"",COUNTIF(NH12:NH90,"=10"))</f>
        <v/>
      </c>
      <c r="NE105" s="274"/>
      <c r="NF105" s="275" t="str">
        <f>IF(ISBLANK(NI3),"",ND105/ND92)</f>
        <v/>
      </c>
      <c r="NG105" s="275"/>
      <c r="NH105" s="142"/>
      <c r="NI105" s="156"/>
      <c r="NJ105" s="149"/>
      <c r="NK105" s="274" t="str">
        <f>IF(ISBLANK(NP3),"",COUNTIF(NO12:NO90,"=10"))</f>
        <v/>
      </c>
      <c r="NL105" s="274"/>
      <c r="NM105" s="275" t="str">
        <f>IF(ISBLANK(NP3),"",NK105/NK92)</f>
        <v/>
      </c>
      <c r="NN105" s="275"/>
      <c r="NO105" s="142"/>
      <c r="NP105" s="156"/>
      <c r="NQ105" s="149"/>
      <c r="NR105" s="274" t="str">
        <f>IF(ISBLANK(NW3),"",COUNTIF(NV12:NV90,"=10"))</f>
        <v/>
      </c>
      <c r="NS105" s="274"/>
      <c r="NT105" s="275" t="str">
        <f>IF(ISBLANK(NW3),"",NR105/NR92)</f>
        <v/>
      </c>
      <c r="NU105" s="275"/>
      <c r="NV105" s="142"/>
      <c r="NW105" s="156"/>
      <c r="NX105" s="149"/>
      <c r="NY105" s="274" t="str">
        <f>IF(ISBLANK(OD3),"",COUNTIF(OC12:OC90,"=10"))</f>
        <v/>
      </c>
      <c r="NZ105" s="274"/>
      <c r="OA105" s="275" t="str">
        <f>IF(ISBLANK(OD3),"",NY105/NY92)</f>
        <v/>
      </c>
      <c r="OB105" s="275"/>
      <c r="OC105" s="142"/>
      <c r="OD105" s="156"/>
      <c r="OE105" s="149"/>
      <c r="OF105" s="274" t="str">
        <f>IF(ISBLANK(OK3),"",COUNTIF(OJ12:OJ90,"=10"))</f>
        <v/>
      </c>
      <c r="OG105" s="274"/>
      <c r="OH105" s="275" t="str">
        <f>IF(ISBLANK(OK3),"",OF105/OF92)</f>
        <v/>
      </c>
      <c r="OI105" s="275"/>
      <c r="OJ105" s="142"/>
      <c r="OK105" s="156"/>
      <c r="OL105" s="149"/>
      <c r="OM105" s="274" t="str">
        <f>IF(ISBLANK(OR3),"",COUNTIF(OQ12:OQ90,"=10"))</f>
        <v/>
      </c>
      <c r="ON105" s="274"/>
      <c r="OO105" s="275" t="str">
        <f>IF(ISBLANK(OR3),"",OM105/OM92)</f>
        <v/>
      </c>
      <c r="OP105" s="275"/>
      <c r="OQ105" s="142"/>
      <c r="OR105" s="156"/>
      <c r="OS105" s="149"/>
      <c r="OT105" s="274" t="str">
        <f>IF(ISBLANK(OY3),"",COUNTIF(OX12:OX90,"=10"))</f>
        <v/>
      </c>
      <c r="OU105" s="274"/>
      <c r="OV105" s="275" t="str">
        <f>IF(ISBLANK(OY3),"",OT105/OT92)</f>
        <v/>
      </c>
      <c r="OW105" s="275"/>
      <c r="OX105" s="142"/>
      <c r="OY105" s="156"/>
      <c r="OZ105" s="149"/>
      <c r="PA105" s="274" t="str">
        <f>IF(ISBLANK(PF3),"",COUNTIF(PE12:PE90,"=10"))</f>
        <v/>
      </c>
      <c r="PB105" s="274"/>
      <c r="PC105" s="275" t="str">
        <f>IF(ISBLANK(PF3),"",PA105/PA92)</f>
        <v/>
      </c>
      <c r="PD105" s="275"/>
      <c r="PE105" s="142"/>
      <c r="PF105" s="156"/>
      <c r="PG105" s="149"/>
      <c r="PH105" s="274" t="str">
        <f>IF(ISBLANK(PM3),"",COUNTIF(PL12:PL90,"=10"))</f>
        <v/>
      </c>
      <c r="PI105" s="274"/>
      <c r="PJ105" s="275" t="str">
        <f>IF(ISBLANK(PM3),"",PH105/PH92)</f>
        <v/>
      </c>
      <c r="PK105" s="275"/>
      <c r="PL105" s="142"/>
      <c r="PM105" s="156"/>
      <c r="PN105" s="149"/>
      <c r="PO105" s="274" t="str">
        <f>IF(ISBLANK(PT3),"",COUNTIF(PS12:PS90,"=10"))</f>
        <v/>
      </c>
      <c r="PP105" s="274"/>
      <c r="PQ105" s="275" t="str">
        <f>IF(ISBLANK(PT3),"",PO105/PO92)</f>
        <v/>
      </c>
      <c r="PR105" s="275"/>
      <c r="PS105" s="142"/>
      <c r="PT105" s="156"/>
      <c r="PU105" s="149"/>
      <c r="PV105" s="274" t="str">
        <f>IF(ISBLANK(QA3),"",COUNTIF(PZ12:PZ90,"=10"))</f>
        <v/>
      </c>
      <c r="PW105" s="274"/>
      <c r="PX105" s="275" t="str">
        <f>IF(ISBLANK(QA3),"",PV105/PV92)</f>
        <v/>
      </c>
      <c r="PY105" s="275"/>
      <c r="PZ105" s="142"/>
      <c r="QA105" s="156"/>
      <c r="QB105" s="149"/>
      <c r="QC105" s="274" t="str">
        <f>IF(ISBLANK(QH3),"",COUNTIF(QG12:QG90,"=10"))</f>
        <v/>
      </c>
      <c r="QD105" s="274"/>
      <c r="QE105" s="275" t="str">
        <f>IF(ISBLANK(QH3),"",QC105/QC92)</f>
        <v/>
      </c>
      <c r="QF105" s="275"/>
      <c r="QG105" s="142"/>
      <c r="QH105" s="156"/>
      <c r="QI105" s="131"/>
      <c r="QJ105" s="131"/>
    </row>
    <row r="106" spans="1:452" ht="15" customHeight="1">
      <c r="A106" s="335"/>
      <c r="B106" s="151" t="s">
        <v>313</v>
      </c>
      <c r="C106" s="145"/>
      <c r="D106" s="274">
        <f>IF(ISBLANK(I3),"",COUNTIF(I12:I90,"&gt;=100"))</f>
        <v>1</v>
      </c>
      <c r="E106" s="274"/>
      <c r="F106" s="275">
        <f>IF(ISBLANK(I3),"",D106/D92)</f>
        <v>1.7543859649122806E-2</v>
      </c>
      <c r="G106" s="275"/>
      <c r="H106" s="142"/>
      <c r="I106" s="156"/>
      <c r="J106" s="148"/>
      <c r="K106" s="274">
        <f>IF(ISBLANK(P3),"",COUNTIF(P12:P90,"&gt;=100"))</f>
        <v>0</v>
      </c>
      <c r="L106" s="274"/>
      <c r="M106" s="275">
        <f>IF(ISBLANK(P3),"",K106/K92)</f>
        <v>0</v>
      </c>
      <c r="N106" s="275"/>
      <c r="O106" s="142"/>
      <c r="P106" s="156"/>
      <c r="Q106" s="149"/>
      <c r="R106" s="274">
        <f>IF(ISBLANK(W3),"",COUNTIF(W12:W90,"&gt;=100"))</f>
        <v>0</v>
      </c>
      <c r="S106" s="274"/>
      <c r="T106" s="275">
        <f>IF(ISBLANK(W3),"",R106/R92)</f>
        <v>0</v>
      </c>
      <c r="U106" s="275"/>
      <c r="V106" s="142"/>
      <c r="W106" s="156"/>
      <c r="X106" s="149"/>
      <c r="Y106" s="274">
        <f>IF(ISBLANK(AD3),"",COUNTIF(AD12:AD90,"&gt;=100"))</f>
        <v>0</v>
      </c>
      <c r="Z106" s="274"/>
      <c r="AA106" s="275">
        <f>IF(ISBLANK(AD3),"",Y106/Y92)</f>
        <v>0</v>
      </c>
      <c r="AB106" s="275"/>
      <c r="AC106" s="142"/>
      <c r="AD106" s="156"/>
      <c r="AE106" s="149"/>
      <c r="AF106" s="274">
        <f>IF(ISBLANK(AK3),"",COUNTIF(AK12:AK90,"&gt;=100"))</f>
        <v>0</v>
      </c>
      <c r="AG106" s="274"/>
      <c r="AH106" s="275">
        <f>IF(ISBLANK(AK3),"",AF106/AF92)</f>
        <v>0</v>
      </c>
      <c r="AI106" s="275"/>
      <c r="AJ106" s="142"/>
      <c r="AK106" s="156"/>
      <c r="AL106" s="149"/>
      <c r="AM106" s="274">
        <f>IF(ISBLANK(AR3),"",COUNTIF(AR12:AR90,"&gt;=100"))</f>
        <v>0</v>
      </c>
      <c r="AN106" s="274"/>
      <c r="AO106" s="275">
        <f>IF(ISBLANK(AR3),"",AM106/AM92)</f>
        <v>0</v>
      </c>
      <c r="AP106" s="275"/>
      <c r="AQ106" s="142"/>
      <c r="AR106" s="156"/>
      <c r="AS106" s="149"/>
      <c r="AT106" s="274">
        <f>IF(ISBLANK(AY3),"",COUNTIF(AY12:AY90,"&gt;=100"))</f>
        <v>0</v>
      </c>
      <c r="AU106" s="274"/>
      <c r="AV106" s="275">
        <f>IF(ISBLANK(AY3),"",AT106/AT92)</f>
        <v>0</v>
      </c>
      <c r="AW106" s="275"/>
      <c r="AX106" s="142"/>
      <c r="AY106" s="156"/>
      <c r="AZ106" s="149"/>
      <c r="BA106" s="274">
        <f>IF(ISBLANK(BF3),"",COUNTIF(BF12:BF90,"&gt;=100"))</f>
        <v>0</v>
      </c>
      <c r="BB106" s="274"/>
      <c r="BC106" s="275">
        <f>IF(ISBLANK(BF3),"",BA106/BA92)</f>
        <v>0</v>
      </c>
      <c r="BD106" s="275"/>
      <c r="BE106" s="142"/>
      <c r="BF106" s="156"/>
      <c r="BG106" s="149"/>
      <c r="BH106" s="274" t="str">
        <f>IF(ISBLANK(BM3),"",COUNTIF(BM12:BM90,"&gt;=100"))</f>
        <v/>
      </c>
      <c r="BI106" s="274"/>
      <c r="BJ106" s="275" t="str">
        <f>IF(ISBLANK(BM3),"",BH106/BH92)</f>
        <v/>
      </c>
      <c r="BK106" s="275"/>
      <c r="BL106" s="142"/>
      <c r="BM106" s="156"/>
      <c r="BN106" s="149"/>
      <c r="BO106" s="274">
        <f>IF(ISBLANK(BT3),"",COUNTIF(BT12:BT90,"&gt;=100"))</f>
        <v>0</v>
      </c>
      <c r="BP106" s="274"/>
      <c r="BQ106" s="275">
        <f>IF(ISBLANK(BT3),"",BO106/BO92)</f>
        <v>0</v>
      </c>
      <c r="BR106" s="275"/>
      <c r="BS106" s="142"/>
      <c r="BT106" s="156"/>
      <c r="BU106" s="149"/>
      <c r="BV106" s="274" t="str">
        <f>IF(ISBLANK(CA3),"",COUNTIF(CA12:CA90,"&gt;=100"))</f>
        <v/>
      </c>
      <c r="BW106" s="274"/>
      <c r="BX106" s="275" t="str">
        <f>IF(ISBLANK(CA3),"",BV106/BV92)</f>
        <v/>
      </c>
      <c r="BY106" s="275"/>
      <c r="BZ106" s="142"/>
      <c r="CA106" s="156"/>
      <c r="CB106" s="149"/>
      <c r="CC106" s="274">
        <f>IF(ISBLANK(CH3),"",COUNTIF(CH12:CH90,"&gt;=100"))</f>
        <v>0</v>
      </c>
      <c r="CD106" s="274"/>
      <c r="CE106" s="275">
        <f>IF(ISBLANK(CH3),"",CC106/CC92)</f>
        <v>0</v>
      </c>
      <c r="CF106" s="275"/>
      <c r="CG106" s="142"/>
      <c r="CH106" s="156"/>
      <c r="CI106" s="149"/>
      <c r="CJ106" s="274">
        <f>IF(ISBLANK(CO3),"",COUNTIF(CO12:CO90,"&gt;=100"))</f>
        <v>0</v>
      </c>
      <c r="CK106" s="274"/>
      <c r="CL106" s="275">
        <f>IF(ISBLANK(CO3),"",CJ106/CJ92)</f>
        <v>0</v>
      </c>
      <c r="CM106" s="275"/>
      <c r="CN106" s="142"/>
      <c r="CO106" s="156"/>
      <c r="CP106" s="149"/>
      <c r="CQ106" s="274">
        <f>IF(ISBLANK(CV3),"",COUNTIF(CV12:CV90,"&gt;=100"))</f>
        <v>0</v>
      </c>
      <c r="CR106" s="274"/>
      <c r="CS106" s="275">
        <f>IF(ISBLANK(CV3),"",CQ106/CQ92)</f>
        <v>0</v>
      </c>
      <c r="CT106" s="275"/>
      <c r="CU106" s="142"/>
      <c r="CV106" s="156"/>
      <c r="CW106" s="149"/>
      <c r="CX106" s="274">
        <f>IF(ISBLANK(DC3),"",COUNTIF(DC12:DC90,"&gt;=100"))</f>
        <v>0</v>
      </c>
      <c r="CY106" s="274"/>
      <c r="CZ106" s="275">
        <f>IF(ISBLANK(DC3),"",CX106/CX92)</f>
        <v>0</v>
      </c>
      <c r="DA106" s="275"/>
      <c r="DB106" s="142"/>
      <c r="DC106" s="156"/>
      <c r="DD106" s="149"/>
      <c r="DE106" s="274">
        <f>IF(ISBLANK(DJ3),"",COUNTIF(DJ12:DJ90,"&gt;=100"))</f>
        <v>0</v>
      </c>
      <c r="DF106" s="274"/>
      <c r="DG106" s="275">
        <f>IF(ISBLANK(DJ3),"",DE106/DE92)</f>
        <v>0</v>
      </c>
      <c r="DH106" s="275"/>
      <c r="DI106" s="142"/>
      <c r="DJ106" s="156"/>
      <c r="DK106" s="149"/>
      <c r="DL106" s="274">
        <f>IF(ISBLANK(DQ3),"",COUNTIF(DQ12:DQ90,"&gt;=100"))</f>
        <v>0</v>
      </c>
      <c r="DM106" s="274"/>
      <c r="DN106" s="275">
        <f>IF(ISBLANK(DQ3),"",DL106/DL92)</f>
        <v>0</v>
      </c>
      <c r="DO106" s="275"/>
      <c r="DP106" s="142"/>
      <c r="DQ106" s="156"/>
      <c r="DR106" s="149"/>
      <c r="DS106" s="274">
        <f>IF(ISBLANK(DX3),"",COUNTIF(DX12:DX90,"&gt;=100"))</f>
        <v>0</v>
      </c>
      <c r="DT106" s="274"/>
      <c r="DU106" s="275">
        <f>IF(ISBLANK(DX3),"",DS106/DS92)</f>
        <v>0</v>
      </c>
      <c r="DV106" s="275"/>
      <c r="DW106" s="142"/>
      <c r="DX106" s="156"/>
      <c r="DY106" s="149"/>
      <c r="DZ106" s="274">
        <f>IF(ISBLANK(EE3),"",COUNTIF(EE12:EE90,"&gt;=100"))</f>
        <v>0</v>
      </c>
      <c r="EA106" s="274"/>
      <c r="EB106" s="275">
        <f>IF(ISBLANK(EE3),"",DZ106/DZ92)</f>
        <v>0</v>
      </c>
      <c r="EC106" s="275"/>
      <c r="ED106" s="142"/>
      <c r="EE106" s="156"/>
      <c r="EF106" s="149"/>
      <c r="EG106" s="274">
        <f>IF(ISBLANK(EL3),"",COUNTIF(EL12:EL90,"&gt;=100"))</f>
        <v>0</v>
      </c>
      <c r="EH106" s="274"/>
      <c r="EI106" s="275">
        <f>IF(ISBLANK(EL3),"",EG106/EG92)</f>
        <v>0</v>
      </c>
      <c r="EJ106" s="275"/>
      <c r="EK106" s="142"/>
      <c r="EL106" s="156"/>
      <c r="EM106" s="149"/>
      <c r="EN106" s="274">
        <f>IF(ISBLANK(ES3),"",COUNTIF(ES12:ES90,"&gt;=100"))</f>
        <v>0</v>
      </c>
      <c r="EO106" s="274"/>
      <c r="EP106" s="275">
        <f>IF(ISBLANK(ES3),"",EN106/EN92)</f>
        <v>0</v>
      </c>
      <c r="EQ106" s="275"/>
      <c r="ER106" s="142"/>
      <c r="ES106" s="156"/>
      <c r="ET106" s="149"/>
      <c r="EU106" s="274">
        <f>IF(ISBLANK(EZ3),"",COUNTIF(EZ12:EZ90,"&gt;=100"))</f>
        <v>1</v>
      </c>
      <c r="EV106" s="274"/>
      <c r="EW106" s="275">
        <f>IF(ISBLANK(EZ3),"",EU106/EU92)</f>
        <v>0.02</v>
      </c>
      <c r="EX106" s="275"/>
      <c r="EY106" s="142"/>
      <c r="EZ106" s="156"/>
      <c r="FA106" s="149"/>
      <c r="FB106" s="274">
        <f>IF(ISBLANK(FG3),"",COUNTIF(FG12:FG90,"&gt;=100"))</f>
        <v>0</v>
      </c>
      <c r="FC106" s="274"/>
      <c r="FD106" s="275">
        <f>IF(ISBLANK(FG3),"",FB106/FB92)</f>
        <v>0</v>
      </c>
      <c r="FE106" s="275"/>
      <c r="FF106" s="142"/>
      <c r="FG106" s="156"/>
      <c r="FH106" s="149"/>
      <c r="FI106" s="274">
        <f>IF(ISBLANK(FN3),"",COUNTIF(FN12:FN90,"&gt;=100"))</f>
        <v>1</v>
      </c>
      <c r="FJ106" s="274"/>
      <c r="FK106" s="275">
        <f>IF(ISBLANK(FN3),"",FI106/FI92)</f>
        <v>2.3255813953488372E-2</v>
      </c>
      <c r="FL106" s="275"/>
      <c r="FM106" s="142"/>
      <c r="FN106" s="156"/>
      <c r="FO106" s="149"/>
      <c r="FP106" s="274">
        <f>IF(ISBLANK(FU3),"",COUNTIF(FU12:FU90,"&gt;=100"))</f>
        <v>0</v>
      </c>
      <c r="FQ106" s="274"/>
      <c r="FR106" s="275">
        <f>IF(ISBLANK(FU3),"",FP106/FP92)</f>
        <v>0</v>
      </c>
      <c r="FS106" s="275"/>
      <c r="FT106" s="142"/>
      <c r="FU106" s="156"/>
      <c r="FV106" s="149"/>
      <c r="FW106" s="274">
        <f>IF(ISBLANK(GB3),"",COUNTIF(GB12:GB90,"&gt;=100"))</f>
        <v>3</v>
      </c>
      <c r="FX106" s="274"/>
      <c r="FY106" s="275">
        <f>IF(ISBLANK(GB3),"",FW106/FW92)</f>
        <v>7.6923076923076927E-2</v>
      </c>
      <c r="FZ106" s="275"/>
      <c r="GA106" s="142"/>
      <c r="GB106" s="156"/>
      <c r="GC106" s="149"/>
      <c r="GD106" s="274">
        <f>IF(ISBLANK(GI3),"",COUNTIF(GI12:GI90,"&gt;=100"))</f>
        <v>0</v>
      </c>
      <c r="GE106" s="274"/>
      <c r="GF106" s="275">
        <f>IF(ISBLANK(GI3),"",GD106/GD92)</f>
        <v>0</v>
      </c>
      <c r="GG106" s="275"/>
      <c r="GH106" s="142"/>
      <c r="GI106" s="156"/>
      <c r="GJ106" s="149"/>
      <c r="GK106" s="274">
        <f>IF(ISBLANK(GP3),"",COUNTIF(GP12:GP90,"&gt;=100"))</f>
        <v>0</v>
      </c>
      <c r="GL106" s="274"/>
      <c r="GM106" s="275">
        <f>IF(ISBLANK(GP3),"",GK106/GK92)</f>
        <v>0</v>
      </c>
      <c r="GN106" s="275"/>
      <c r="GO106" s="142"/>
      <c r="GP106" s="156"/>
      <c r="GQ106" s="149"/>
      <c r="GR106" s="274" t="str">
        <f>IF(ISBLANK(GW3),"",COUNTIF(GW12:GW90,"&gt;=100"))</f>
        <v/>
      </c>
      <c r="GS106" s="274"/>
      <c r="GT106" s="275" t="str">
        <f>IF(ISBLANK(GW3),"",GR106/GR92)</f>
        <v/>
      </c>
      <c r="GU106" s="275"/>
      <c r="GV106" s="142"/>
      <c r="GW106" s="156"/>
      <c r="GX106" s="149"/>
      <c r="GY106" s="274" t="str">
        <f>IF(ISBLANK(HD3),"",COUNTIF(HD12:HD90,"&gt;=100"))</f>
        <v/>
      </c>
      <c r="GZ106" s="274"/>
      <c r="HA106" s="275" t="str">
        <f>IF(ISBLANK(HD3),"",GY106/GY92)</f>
        <v/>
      </c>
      <c r="HB106" s="275"/>
      <c r="HC106" s="142"/>
      <c r="HD106" s="156"/>
      <c r="HE106" s="149"/>
      <c r="HF106" s="274" t="str">
        <f>IF(ISBLANK(HK3),"",COUNTIF(HK12:HK90,"&gt;=100"))</f>
        <v/>
      </c>
      <c r="HG106" s="274"/>
      <c r="HH106" s="275" t="str">
        <f>IF(ISBLANK(HK3),"",HF106/HF92)</f>
        <v/>
      </c>
      <c r="HI106" s="275"/>
      <c r="HJ106" s="142"/>
      <c r="HK106" s="156"/>
      <c r="HL106" s="149"/>
      <c r="HM106" s="274" t="str">
        <f>IF(ISBLANK(HR3),"",COUNTIF(HR12:HR90,"&gt;=100"))</f>
        <v/>
      </c>
      <c r="HN106" s="274"/>
      <c r="HO106" s="275" t="str">
        <f>IF(ISBLANK(HR3),"",HM106/HM92)</f>
        <v/>
      </c>
      <c r="HP106" s="275"/>
      <c r="HQ106" s="142"/>
      <c r="HR106" s="156"/>
      <c r="HS106" s="149"/>
      <c r="HT106" s="274" t="str">
        <f>IF(ISBLANK(HY3),"",COUNTIF(HY12:HY90,"&gt;=100"))</f>
        <v/>
      </c>
      <c r="HU106" s="274"/>
      <c r="HV106" s="275" t="str">
        <f>IF(ISBLANK(HY3),"",HT106/HT92)</f>
        <v/>
      </c>
      <c r="HW106" s="275"/>
      <c r="HX106" s="142"/>
      <c r="HY106" s="156"/>
      <c r="HZ106" s="149"/>
      <c r="IA106" s="274" t="str">
        <f>IF(ISBLANK(IF3),"",COUNTIF(IF12:IF90,"&gt;=100"))</f>
        <v/>
      </c>
      <c r="IB106" s="274"/>
      <c r="IC106" s="275" t="str">
        <f>IF(ISBLANK(IF3),"",IA106/IA92)</f>
        <v/>
      </c>
      <c r="ID106" s="275"/>
      <c r="IE106" s="142"/>
      <c r="IF106" s="156"/>
      <c r="IG106" s="149"/>
      <c r="IH106" s="274" t="str">
        <f>IF(ISBLANK(IM3),"",COUNTIF(IM12:IM90,"&gt;=100"))</f>
        <v/>
      </c>
      <c r="II106" s="274"/>
      <c r="IJ106" s="275" t="str">
        <f>IF(ISBLANK(IM3),"",IH106/IH92)</f>
        <v/>
      </c>
      <c r="IK106" s="275"/>
      <c r="IL106" s="142"/>
      <c r="IM106" s="156"/>
      <c r="IN106" s="149"/>
      <c r="IO106" s="274" t="str">
        <f>IF(ISBLANK(IT3),"",COUNTIF(IT12:IT90,"&gt;=100"))</f>
        <v/>
      </c>
      <c r="IP106" s="274"/>
      <c r="IQ106" s="275" t="str">
        <f>IF(ISBLANK(IT3),"",IO106/IO92)</f>
        <v/>
      </c>
      <c r="IR106" s="275"/>
      <c r="IS106" s="142"/>
      <c r="IT106" s="156"/>
      <c r="IU106" s="149"/>
      <c r="IV106" s="274" t="str">
        <f>IF(ISBLANK(JA3),"",COUNTIF(JA12:JA90,"&gt;=100"))</f>
        <v/>
      </c>
      <c r="IW106" s="274"/>
      <c r="IX106" s="275" t="str">
        <f>IF(ISBLANK(JA3),"",IV106/IV92)</f>
        <v/>
      </c>
      <c r="IY106" s="275"/>
      <c r="IZ106" s="142"/>
      <c r="JA106" s="156"/>
      <c r="JB106" s="149"/>
      <c r="JC106" s="274" t="str">
        <f>IF(ISBLANK(JH3),"",COUNTIF(JH12:JH90,"&gt;=100"))</f>
        <v/>
      </c>
      <c r="JD106" s="274"/>
      <c r="JE106" s="275" t="str">
        <f>IF(ISBLANK(JH3),"",JC106/JC92)</f>
        <v/>
      </c>
      <c r="JF106" s="275"/>
      <c r="JG106" s="142"/>
      <c r="JH106" s="156"/>
      <c r="JI106" s="149"/>
      <c r="JJ106" s="274" t="str">
        <f>IF(ISBLANK(JO3),"",COUNTIF(JO12:JO90,"&gt;=100"))</f>
        <v/>
      </c>
      <c r="JK106" s="274"/>
      <c r="JL106" s="275" t="str">
        <f>IF(ISBLANK(JO3),"",JJ106/JJ92)</f>
        <v/>
      </c>
      <c r="JM106" s="275"/>
      <c r="JN106" s="142"/>
      <c r="JO106" s="156"/>
      <c r="JP106" s="149"/>
      <c r="JQ106" s="274" t="str">
        <f>IF(ISBLANK(JV3),"",COUNTIF(JV12:JV90,"&gt;=100"))</f>
        <v/>
      </c>
      <c r="JR106" s="274"/>
      <c r="JS106" s="275" t="str">
        <f>IF(ISBLANK(JV3),"",JQ106/JQ92)</f>
        <v/>
      </c>
      <c r="JT106" s="275"/>
      <c r="JU106" s="142"/>
      <c r="JV106" s="156"/>
      <c r="JW106" s="149"/>
      <c r="JX106" s="274" t="str">
        <f>IF(ISBLANK(KC3),"",COUNTIF(KC12:KC90,"&gt;=100"))</f>
        <v/>
      </c>
      <c r="JY106" s="274"/>
      <c r="JZ106" s="275" t="str">
        <f>IF(ISBLANK(KC3),"",JX106/JX92)</f>
        <v/>
      </c>
      <c r="KA106" s="275"/>
      <c r="KB106" s="142"/>
      <c r="KC106" s="156"/>
      <c r="KD106" s="149"/>
      <c r="KE106" s="274" t="str">
        <f>IF(ISBLANK(KJ3),"",COUNTIF(KJ12:KJ90,"&gt;=100"))</f>
        <v/>
      </c>
      <c r="KF106" s="274"/>
      <c r="KG106" s="275" t="str">
        <f>IF(ISBLANK(KJ3),"",KE106/KE92)</f>
        <v/>
      </c>
      <c r="KH106" s="275"/>
      <c r="KI106" s="142"/>
      <c r="KJ106" s="156"/>
      <c r="KK106" s="149"/>
      <c r="KL106" s="274" t="str">
        <f>IF(ISBLANK(KQ3),"",COUNTIF(KQ12:KQ90,"&gt;=100"))</f>
        <v/>
      </c>
      <c r="KM106" s="274"/>
      <c r="KN106" s="275" t="str">
        <f>IF(ISBLANK(KQ3),"",KL106/KL92)</f>
        <v/>
      </c>
      <c r="KO106" s="275"/>
      <c r="KP106" s="142"/>
      <c r="KQ106" s="156"/>
      <c r="KR106" s="149"/>
      <c r="KS106" s="274" t="str">
        <f>IF(ISBLANK(KX3),"",COUNTIF(KX12:KX90,"&gt;=100"))</f>
        <v/>
      </c>
      <c r="KT106" s="274"/>
      <c r="KU106" s="275" t="str">
        <f>IF(ISBLANK(KX3),"",KS106/KS92)</f>
        <v/>
      </c>
      <c r="KV106" s="275"/>
      <c r="KW106" s="142"/>
      <c r="KX106" s="156"/>
      <c r="KY106" s="150"/>
      <c r="KZ106" s="274" t="str">
        <f>IF(ISBLANK(LE3),"",COUNTIF(LE12:LE90,"&gt;=100"))</f>
        <v/>
      </c>
      <c r="LA106" s="274"/>
      <c r="LB106" s="275" t="str">
        <f>IF(ISBLANK(LE3),"",KZ106/KZ92)</f>
        <v/>
      </c>
      <c r="LC106" s="275"/>
      <c r="LD106" s="142"/>
      <c r="LE106" s="156"/>
      <c r="LF106" s="149"/>
      <c r="LG106" s="274" t="str">
        <f>IF(ISBLANK(LL3),"",COUNTIF(LL12:LL90,"&gt;=100"))</f>
        <v/>
      </c>
      <c r="LH106" s="274"/>
      <c r="LI106" s="275" t="str">
        <f>IF(ISBLANK(LL3),"",LG106/LG92)</f>
        <v/>
      </c>
      <c r="LJ106" s="275"/>
      <c r="LK106" s="142"/>
      <c r="LL106" s="156"/>
      <c r="LM106" s="149"/>
      <c r="LN106" s="274" t="str">
        <f>IF(ISBLANK(LS3),"",COUNTIF(LS12:LS90,"&gt;=100"))</f>
        <v/>
      </c>
      <c r="LO106" s="274"/>
      <c r="LP106" s="275" t="str">
        <f>IF(ISBLANK(LS3),"",LN106/LN92)</f>
        <v/>
      </c>
      <c r="LQ106" s="275"/>
      <c r="LR106" s="142"/>
      <c r="LS106" s="156"/>
      <c r="LT106" s="149"/>
      <c r="LU106" s="274" t="str">
        <f>IF(ISBLANK(LZ3),"",COUNTIF(LZ12:LZ90,"&gt;=100"))</f>
        <v/>
      </c>
      <c r="LV106" s="274"/>
      <c r="LW106" s="275" t="str">
        <f>IF(ISBLANK(LZ3),"",LU106/LU92)</f>
        <v/>
      </c>
      <c r="LX106" s="275"/>
      <c r="LY106" s="142"/>
      <c r="LZ106" s="156"/>
      <c r="MA106" s="149"/>
      <c r="MB106" s="274" t="str">
        <f>IF(ISBLANK(MG3),"",COUNTIF(MG12:MG90,"&gt;=100"))</f>
        <v/>
      </c>
      <c r="MC106" s="274"/>
      <c r="MD106" s="275" t="str">
        <f>IF(ISBLANK(MG3),"",MB106/MB92)</f>
        <v/>
      </c>
      <c r="ME106" s="275"/>
      <c r="MF106" s="142"/>
      <c r="MG106" s="156"/>
      <c r="MH106" s="149"/>
      <c r="MI106" s="274" t="str">
        <f>IF(ISBLANK(MN3),"",COUNTIF(MN12:MN90,"&gt;=100"))</f>
        <v/>
      </c>
      <c r="MJ106" s="274"/>
      <c r="MK106" s="275" t="str">
        <f>IF(ISBLANK(MN3),"",MI106/MI92)</f>
        <v/>
      </c>
      <c r="ML106" s="275"/>
      <c r="MM106" s="142"/>
      <c r="MN106" s="156"/>
      <c r="MO106" s="149"/>
      <c r="MP106" s="274" t="str">
        <f>IF(ISBLANK(MU3),"",COUNTIF(MU12:MU90,"&gt;=100"))</f>
        <v/>
      </c>
      <c r="MQ106" s="274"/>
      <c r="MR106" s="275" t="str">
        <f>IF(ISBLANK(MU3),"",MP106/MP92)</f>
        <v/>
      </c>
      <c r="MS106" s="275"/>
      <c r="MT106" s="142"/>
      <c r="MU106" s="156"/>
      <c r="MV106" s="149"/>
      <c r="MW106" s="274" t="str">
        <f>IF(ISBLANK(NB3),"",COUNTIF(NB12:NB90,"&gt;=100"))</f>
        <v/>
      </c>
      <c r="MX106" s="274"/>
      <c r="MY106" s="275" t="str">
        <f>IF(ISBLANK(NB3),"",MW106/MW92)</f>
        <v/>
      </c>
      <c r="MZ106" s="275"/>
      <c r="NA106" s="142"/>
      <c r="NB106" s="156"/>
      <c r="NC106" s="149"/>
      <c r="ND106" s="274" t="str">
        <f>IF(ISBLANK(NI3),"",COUNTIF(NI12:NI90,"&gt;=100"))</f>
        <v/>
      </c>
      <c r="NE106" s="274"/>
      <c r="NF106" s="275" t="str">
        <f>IF(ISBLANK(NI3),"",ND106/ND92)</f>
        <v/>
      </c>
      <c r="NG106" s="275"/>
      <c r="NH106" s="142"/>
      <c r="NI106" s="156"/>
      <c r="NJ106" s="149"/>
      <c r="NK106" s="274" t="str">
        <f>IF(ISBLANK(NP3),"",COUNTIF(NP12:NP90,"&gt;=100"))</f>
        <v/>
      </c>
      <c r="NL106" s="274"/>
      <c r="NM106" s="275" t="str">
        <f>IF(ISBLANK(NP3),"",NK106/NK92)</f>
        <v/>
      </c>
      <c r="NN106" s="275"/>
      <c r="NO106" s="142"/>
      <c r="NP106" s="156"/>
      <c r="NQ106" s="149"/>
      <c r="NR106" s="274" t="str">
        <f>IF(ISBLANK(NW3),"",COUNTIF(NW12:NW90,"&gt;=100"))</f>
        <v/>
      </c>
      <c r="NS106" s="274"/>
      <c r="NT106" s="275" t="str">
        <f>IF(ISBLANK(NW3),"",NR106/NR92)</f>
        <v/>
      </c>
      <c r="NU106" s="275"/>
      <c r="NV106" s="142"/>
      <c r="NW106" s="156"/>
      <c r="NX106" s="149"/>
      <c r="NY106" s="274" t="str">
        <f>IF(ISBLANK(OD3),"",COUNTIF(OD12:OD90,"&gt;=100"))</f>
        <v/>
      </c>
      <c r="NZ106" s="274"/>
      <c r="OA106" s="275" t="str">
        <f>IF(ISBLANK(OD3),"",NY106/NY92)</f>
        <v/>
      </c>
      <c r="OB106" s="275"/>
      <c r="OC106" s="142"/>
      <c r="OD106" s="156"/>
      <c r="OE106" s="149"/>
      <c r="OF106" s="274" t="str">
        <f>IF(ISBLANK(OK3),"",COUNTIF(OK12:OK90,"&gt;=100"))</f>
        <v/>
      </c>
      <c r="OG106" s="274"/>
      <c r="OH106" s="275" t="str">
        <f>IF(ISBLANK(OK3),"",OF106/OF92)</f>
        <v/>
      </c>
      <c r="OI106" s="275"/>
      <c r="OJ106" s="142"/>
      <c r="OK106" s="156"/>
      <c r="OL106" s="149"/>
      <c r="OM106" s="274" t="str">
        <f>IF(ISBLANK(OR3),"",COUNTIF(OR12:OR90,"&gt;=100"))</f>
        <v/>
      </c>
      <c r="ON106" s="274"/>
      <c r="OO106" s="275" t="str">
        <f>IF(ISBLANK(OR3),"",OM106/OM92)</f>
        <v/>
      </c>
      <c r="OP106" s="275"/>
      <c r="OQ106" s="142"/>
      <c r="OR106" s="156"/>
      <c r="OS106" s="149"/>
      <c r="OT106" s="274" t="str">
        <f>IF(ISBLANK(OY3),"",COUNTIF(OY12:OY90,"&gt;=100"))</f>
        <v/>
      </c>
      <c r="OU106" s="274"/>
      <c r="OV106" s="275" t="str">
        <f>IF(ISBLANK(OY3),"",OT106/OT92)</f>
        <v/>
      </c>
      <c r="OW106" s="275"/>
      <c r="OX106" s="142"/>
      <c r="OY106" s="156"/>
      <c r="OZ106" s="149"/>
      <c r="PA106" s="274" t="str">
        <f>IF(ISBLANK(PF3),"",COUNTIF(PF12:PF90,"&gt;=100"))</f>
        <v/>
      </c>
      <c r="PB106" s="274"/>
      <c r="PC106" s="275" t="str">
        <f>IF(ISBLANK(PF3),"",PA106/PA92)</f>
        <v/>
      </c>
      <c r="PD106" s="275"/>
      <c r="PE106" s="142"/>
      <c r="PF106" s="156"/>
      <c r="PG106" s="149"/>
      <c r="PH106" s="274" t="str">
        <f>IF(ISBLANK(PM3),"",COUNTIF(PM12:PM90,"&gt;=100"))</f>
        <v/>
      </c>
      <c r="PI106" s="274"/>
      <c r="PJ106" s="275" t="str">
        <f>IF(ISBLANK(PM3),"",PH106/PH92)</f>
        <v/>
      </c>
      <c r="PK106" s="275"/>
      <c r="PL106" s="142"/>
      <c r="PM106" s="156"/>
      <c r="PN106" s="149"/>
      <c r="PO106" s="274" t="str">
        <f>IF(ISBLANK(PT3),"",COUNTIF(PT12:PT90,"&gt;=100"))</f>
        <v/>
      </c>
      <c r="PP106" s="274"/>
      <c r="PQ106" s="275" t="str">
        <f>IF(ISBLANK(PT3),"",PO106/PO92)</f>
        <v/>
      </c>
      <c r="PR106" s="275"/>
      <c r="PS106" s="142"/>
      <c r="PT106" s="156"/>
      <c r="PU106" s="149"/>
      <c r="PV106" s="274" t="str">
        <f>IF(ISBLANK(QA3),"",COUNTIF(QA12:QA90,"&gt;=100"))</f>
        <v/>
      </c>
      <c r="PW106" s="274"/>
      <c r="PX106" s="275" t="str">
        <f>IF(ISBLANK(QA3),"",PV106/PV92)</f>
        <v/>
      </c>
      <c r="PY106" s="275"/>
      <c r="PZ106" s="142"/>
      <c r="QA106" s="156"/>
      <c r="QB106" s="149"/>
      <c r="QC106" s="274" t="str">
        <f>IF(ISBLANK(QH3),"",COUNTIF(QH12:QH90,"&gt;=100"))</f>
        <v/>
      </c>
      <c r="QD106" s="274"/>
      <c r="QE106" s="275" t="str">
        <f>IF(ISBLANK(QH3),"",QC106/QC92)</f>
        <v/>
      </c>
      <c r="QF106" s="275"/>
      <c r="QG106" s="142"/>
      <c r="QH106" s="156"/>
      <c r="QI106" s="131"/>
      <c r="QJ106" s="131"/>
    </row>
    <row r="107" spans="1:452" ht="15" customHeight="1">
      <c r="A107" s="335"/>
      <c r="B107" s="151" t="s">
        <v>184</v>
      </c>
      <c r="C107" s="145"/>
      <c r="D107" s="274">
        <f>IF(ISBLANK(I3),"",COUNTIF(I12:I90,"=0"))</f>
        <v>13</v>
      </c>
      <c r="E107" s="274"/>
      <c r="F107" s="275">
        <f>IF(ISBLANK(I3),"",D107/D92)</f>
        <v>0.22807017543859648</v>
      </c>
      <c r="G107" s="275"/>
      <c r="H107" s="142"/>
      <c r="I107" s="156"/>
      <c r="J107" s="148"/>
      <c r="K107" s="274">
        <f>IF(ISBLANK(P3),"",COUNTIF(P12:P90,"=0"))</f>
        <v>6</v>
      </c>
      <c r="L107" s="274"/>
      <c r="M107" s="275">
        <f>IF(ISBLANK(P3),"",K107/K92)</f>
        <v>0.1</v>
      </c>
      <c r="N107" s="275"/>
      <c r="O107" s="142"/>
      <c r="P107" s="156"/>
      <c r="Q107" s="149"/>
      <c r="R107" s="274">
        <f>IF(ISBLANK(W3),"",COUNTIF(W12:W90,"=0"))</f>
        <v>52</v>
      </c>
      <c r="S107" s="274"/>
      <c r="T107" s="275">
        <f>IF(ISBLANK(W3),"",R107/R92)</f>
        <v>0.77611940298507465</v>
      </c>
      <c r="U107" s="275"/>
      <c r="V107" s="142"/>
      <c r="W107" s="156"/>
      <c r="X107" s="149"/>
      <c r="Y107" s="274">
        <f>IF(ISBLANK(AD3),"",COUNTIF(AD12:AD90,"=0"))</f>
        <v>19</v>
      </c>
      <c r="Z107" s="274"/>
      <c r="AA107" s="275">
        <f>IF(ISBLANK(AD3),"",Y107/Y92)</f>
        <v>0.2878787878787879</v>
      </c>
      <c r="AB107" s="275"/>
      <c r="AC107" s="142"/>
      <c r="AD107" s="156"/>
      <c r="AE107" s="149"/>
      <c r="AF107" s="274">
        <f>IF(ISBLANK(AK3),"",COUNTIF(AK12:AK90,"=0"))</f>
        <v>0</v>
      </c>
      <c r="AG107" s="274"/>
      <c r="AH107" s="275">
        <f>IF(ISBLANK(AK3),"",AF107/AF92)</f>
        <v>0</v>
      </c>
      <c r="AI107" s="275"/>
      <c r="AJ107" s="142"/>
      <c r="AK107" s="156"/>
      <c r="AL107" s="149"/>
      <c r="AM107" s="274">
        <f>IF(ISBLANK(AR3),"",COUNTIF(AR12:AR90,"=0"))</f>
        <v>0</v>
      </c>
      <c r="AN107" s="274"/>
      <c r="AO107" s="275">
        <f>IF(ISBLANK(AR3),"",AM107/AM92)</f>
        <v>0</v>
      </c>
      <c r="AP107" s="275"/>
      <c r="AQ107" s="142"/>
      <c r="AR107" s="156"/>
      <c r="AS107" s="149"/>
      <c r="AT107" s="274">
        <f>IF(ISBLANK(AY3),"",COUNTIF(AY12:AY90,"=0"))</f>
        <v>48</v>
      </c>
      <c r="AU107" s="274"/>
      <c r="AV107" s="275">
        <f>IF(ISBLANK(AY3),"",AT107/AT92)</f>
        <v>0.88888888888888884</v>
      </c>
      <c r="AW107" s="275"/>
      <c r="AX107" s="142"/>
      <c r="AY107" s="156"/>
      <c r="AZ107" s="149"/>
      <c r="BA107" s="274">
        <f>IF(ISBLANK(BF3),"",COUNTIF(BF12:BF90,"=0"))</f>
        <v>44</v>
      </c>
      <c r="BB107" s="274"/>
      <c r="BC107" s="275">
        <f>IF(ISBLANK(BF3),"",BA107/BA92)</f>
        <v>0.74576271186440679</v>
      </c>
      <c r="BD107" s="275"/>
      <c r="BE107" s="142"/>
      <c r="BF107" s="156"/>
      <c r="BG107" s="149"/>
      <c r="BH107" s="274" t="str">
        <f>IF(ISBLANK(BM3),"",COUNTIF(BM12:BM90,"=0"))</f>
        <v/>
      </c>
      <c r="BI107" s="274"/>
      <c r="BJ107" s="275" t="str">
        <f>IF(ISBLANK(BM3),"",BH107/BH92)</f>
        <v/>
      </c>
      <c r="BK107" s="275"/>
      <c r="BL107" s="142"/>
      <c r="BM107" s="156"/>
      <c r="BN107" s="149"/>
      <c r="BO107" s="274">
        <f>IF(ISBLANK(BT3),"",COUNTIF(BT12:BT90,"=0"))</f>
        <v>5</v>
      </c>
      <c r="BP107" s="274"/>
      <c r="BQ107" s="275">
        <f>IF(ISBLANK(BT3),"",BO107/BO92)</f>
        <v>9.0909090909090912E-2</v>
      </c>
      <c r="BR107" s="275"/>
      <c r="BS107" s="142"/>
      <c r="BT107" s="156"/>
      <c r="BU107" s="149"/>
      <c r="BV107" s="274" t="str">
        <f>IF(ISBLANK(CA3),"",COUNTIF(CA12:CA90,"=0"))</f>
        <v/>
      </c>
      <c r="BW107" s="274"/>
      <c r="BX107" s="275" t="str">
        <f>IF(ISBLANK(CA3),"",BV107/BV92)</f>
        <v/>
      </c>
      <c r="BY107" s="275"/>
      <c r="BZ107" s="142"/>
      <c r="CA107" s="156"/>
      <c r="CB107" s="149"/>
      <c r="CC107" s="274">
        <f>IF(ISBLANK(CH3),"",COUNTIF(CH12:CH90,"=0"))</f>
        <v>30</v>
      </c>
      <c r="CD107" s="274"/>
      <c r="CE107" s="275">
        <f>IF(ISBLANK(CH3),"",CC107/CC92)</f>
        <v>0.57692307692307687</v>
      </c>
      <c r="CF107" s="275"/>
      <c r="CG107" s="142"/>
      <c r="CH107" s="156"/>
      <c r="CI107" s="149"/>
      <c r="CJ107" s="274">
        <f>IF(ISBLANK(CO3),"",COUNTIF(CO12:CO90,"=0"))</f>
        <v>3</v>
      </c>
      <c r="CK107" s="274"/>
      <c r="CL107" s="275">
        <f>IF(ISBLANK(CO3),"",CJ107/CJ92)</f>
        <v>5.4545454545454543E-2</v>
      </c>
      <c r="CM107" s="275"/>
      <c r="CN107" s="142"/>
      <c r="CO107" s="156"/>
      <c r="CP107" s="149"/>
      <c r="CQ107" s="274">
        <f>IF(ISBLANK(CV3),"",COUNTIF(CV12:CV90,"=0"))</f>
        <v>13</v>
      </c>
      <c r="CR107" s="274"/>
      <c r="CS107" s="275">
        <f>IF(ISBLANK(CV3),"",CQ107/CQ92)</f>
        <v>0.27659574468085107</v>
      </c>
      <c r="CT107" s="275"/>
      <c r="CU107" s="142"/>
      <c r="CV107" s="156"/>
      <c r="CW107" s="149"/>
      <c r="CX107" s="274">
        <f>IF(ISBLANK(DC3),"",COUNTIF(DC12:DC90,"=0"))</f>
        <v>0</v>
      </c>
      <c r="CY107" s="274"/>
      <c r="CZ107" s="275">
        <f>IF(ISBLANK(DC3),"",CX107/CX92)</f>
        <v>0</v>
      </c>
      <c r="DA107" s="275"/>
      <c r="DB107" s="142"/>
      <c r="DC107" s="156"/>
      <c r="DD107" s="149"/>
      <c r="DE107" s="274">
        <f>IF(ISBLANK(DJ3),"",COUNTIF(DJ12:DJ90,"=0"))</f>
        <v>19</v>
      </c>
      <c r="DF107" s="274"/>
      <c r="DG107" s="275">
        <f>IF(ISBLANK(DJ3),"",DE107/DE92)</f>
        <v>0.36538461538461536</v>
      </c>
      <c r="DH107" s="275"/>
      <c r="DI107" s="142"/>
      <c r="DJ107" s="156"/>
      <c r="DK107" s="149"/>
      <c r="DL107" s="274">
        <f>IF(ISBLANK(DQ3),"",COUNTIF(DQ12:DQ90,"=0"))</f>
        <v>0</v>
      </c>
      <c r="DM107" s="274"/>
      <c r="DN107" s="275">
        <f>IF(ISBLANK(DQ3),"",DL107/DL92)</f>
        <v>0</v>
      </c>
      <c r="DO107" s="275"/>
      <c r="DP107" s="142"/>
      <c r="DQ107" s="156"/>
      <c r="DR107" s="149"/>
      <c r="DS107" s="274">
        <f>IF(ISBLANK(DX3),"",COUNTIF(DX12:DX90,"=0"))</f>
        <v>51</v>
      </c>
      <c r="DT107" s="274"/>
      <c r="DU107" s="275">
        <f>IF(ISBLANK(DX3),"",DS107/DS92)</f>
        <v>1</v>
      </c>
      <c r="DV107" s="275"/>
      <c r="DW107" s="142"/>
      <c r="DX107" s="156"/>
      <c r="DY107" s="149"/>
      <c r="DZ107" s="274">
        <f>IF(ISBLANK(EE3),"",COUNTIF(EE12:EE90,"=0"))</f>
        <v>9</v>
      </c>
      <c r="EA107" s="274"/>
      <c r="EB107" s="275">
        <f>IF(ISBLANK(EE3),"",DZ107/DZ92)</f>
        <v>0.17647058823529413</v>
      </c>
      <c r="EC107" s="275"/>
      <c r="ED107" s="142"/>
      <c r="EE107" s="156"/>
      <c r="EF107" s="149"/>
      <c r="EG107" s="274">
        <f>IF(ISBLANK(EL3),"",COUNTIF(EL12:EL90,"=0"))</f>
        <v>25</v>
      </c>
      <c r="EH107" s="274"/>
      <c r="EI107" s="275">
        <f>IF(ISBLANK(EL3),"",EG107/EG92)</f>
        <v>0.52083333333333337</v>
      </c>
      <c r="EJ107" s="275"/>
      <c r="EK107" s="142"/>
      <c r="EL107" s="156"/>
      <c r="EM107" s="149"/>
      <c r="EN107" s="274">
        <f>IF(ISBLANK(ES3),"",COUNTIF(ES12:ES90,"=0"))</f>
        <v>13</v>
      </c>
      <c r="EO107" s="274"/>
      <c r="EP107" s="275">
        <f>IF(ISBLANK(ES3),"",EN107/EN92)</f>
        <v>0.28260869565217389</v>
      </c>
      <c r="EQ107" s="275"/>
      <c r="ER107" s="142"/>
      <c r="ES107" s="156"/>
      <c r="ET107" s="149"/>
      <c r="EU107" s="274">
        <f>IF(ISBLANK(EZ3),"",COUNTIF(EZ12:EZ90,"=0"))</f>
        <v>1</v>
      </c>
      <c r="EV107" s="274"/>
      <c r="EW107" s="275">
        <f>IF(ISBLANK(EZ3),"",EU107/EU92)</f>
        <v>0.02</v>
      </c>
      <c r="EX107" s="275"/>
      <c r="EY107" s="142"/>
      <c r="EZ107" s="156"/>
      <c r="FA107" s="149"/>
      <c r="FB107" s="274">
        <f>IF(ISBLANK(FG3),"",COUNTIF(FG12:FG90,"=0"))</f>
        <v>49</v>
      </c>
      <c r="FC107" s="274"/>
      <c r="FD107" s="275">
        <f>IF(ISBLANK(FG3),"",FB107/FB92)</f>
        <v>0.98</v>
      </c>
      <c r="FE107" s="275"/>
      <c r="FF107" s="142"/>
      <c r="FG107" s="156"/>
      <c r="FH107" s="149"/>
      <c r="FI107" s="274">
        <f>IF(ISBLANK(FN3),"",COUNTIF(FN12:FN90,"=0"))</f>
        <v>1</v>
      </c>
      <c r="FJ107" s="274"/>
      <c r="FK107" s="275">
        <f>IF(ISBLANK(FN3),"",FI107/FI92)</f>
        <v>2.3255813953488372E-2</v>
      </c>
      <c r="FL107" s="275"/>
      <c r="FM107" s="142"/>
      <c r="FN107" s="156"/>
      <c r="FO107" s="149"/>
      <c r="FP107" s="274">
        <f>IF(ISBLANK(FU3),"",COUNTIF(FU12:FU90,"=0"))</f>
        <v>13</v>
      </c>
      <c r="FQ107" s="274"/>
      <c r="FR107" s="275">
        <f>IF(ISBLANK(FU3),"",FP107/FP92)</f>
        <v>0.31707317073170732</v>
      </c>
      <c r="FS107" s="275"/>
      <c r="FT107" s="142"/>
      <c r="FU107" s="156"/>
      <c r="FV107" s="149"/>
      <c r="FW107" s="274">
        <f>IF(ISBLANK(GB3),"",COUNTIF(GB12:GB90,"=0"))</f>
        <v>0</v>
      </c>
      <c r="FX107" s="274"/>
      <c r="FY107" s="275">
        <f>IF(ISBLANK(GB3),"",FW107/FW92)</f>
        <v>0</v>
      </c>
      <c r="FZ107" s="275"/>
      <c r="GA107" s="142"/>
      <c r="GB107" s="156"/>
      <c r="GC107" s="149"/>
      <c r="GD107" s="274">
        <f>IF(ISBLANK(GI3),"",COUNTIF(GI12:GI90,"=0"))</f>
        <v>0</v>
      </c>
      <c r="GE107" s="274"/>
      <c r="GF107" s="275">
        <f>IF(ISBLANK(GI3),"",GD107/GD92)</f>
        <v>0</v>
      </c>
      <c r="GG107" s="275"/>
      <c r="GH107" s="142"/>
      <c r="GI107" s="156"/>
      <c r="GJ107" s="149"/>
      <c r="GK107" s="274">
        <f>IF(ISBLANK(GP3),"",COUNTIF(GP12:GP90,"=0"))</f>
        <v>34</v>
      </c>
      <c r="GL107" s="274"/>
      <c r="GM107" s="275">
        <f>IF(ISBLANK(GP3),"",GK107/GK92)</f>
        <v>0.73913043478260865</v>
      </c>
      <c r="GN107" s="275"/>
      <c r="GO107" s="142"/>
      <c r="GP107" s="156"/>
      <c r="GQ107" s="149"/>
      <c r="GR107" s="274" t="str">
        <f>IF(ISBLANK(GW3),"",COUNTIF(GW12:GW90,"=0"))</f>
        <v/>
      </c>
      <c r="GS107" s="274"/>
      <c r="GT107" s="275" t="str">
        <f>IF(ISBLANK(GW3),"",GR107/GR92)</f>
        <v/>
      </c>
      <c r="GU107" s="275"/>
      <c r="GV107" s="142"/>
      <c r="GW107" s="156"/>
      <c r="GX107" s="149"/>
      <c r="GY107" s="274" t="str">
        <f>IF(ISBLANK(HD3),"",COUNTIF(HD12:HD90,"=0"))</f>
        <v/>
      </c>
      <c r="GZ107" s="274"/>
      <c r="HA107" s="275" t="str">
        <f>IF(ISBLANK(HD3),"",GY107/GY92)</f>
        <v/>
      </c>
      <c r="HB107" s="275"/>
      <c r="HC107" s="142"/>
      <c r="HD107" s="156"/>
      <c r="HE107" s="149"/>
      <c r="HF107" s="274" t="str">
        <f>IF(ISBLANK(HK3),"",COUNTIF(HK12:HK90,"=0"))</f>
        <v/>
      </c>
      <c r="HG107" s="274"/>
      <c r="HH107" s="275" t="str">
        <f>IF(ISBLANK(HK3),"",HF107/HF92)</f>
        <v/>
      </c>
      <c r="HI107" s="275"/>
      <c r="HJ107" s="142"/>
      <c r="HK107" s="156"/>
      <c r="HL107" s="149"/>
      <c r="HM107" s="274" t="str">
        <f>IF(ISBLANK(HR3),"",COUNTIF(HR12:HR90,"=0"))</f>
        <v/>
      </c>
      <c r="HN107" s="274"/>
      <c r="HO107" s="275" t="str">
        <f>IF(ISBLANK(HR3),"",HM107/HM92)</f>
        <v/>
      </c>
      <c r="HP107" s="275"/>
      <c r="HQ107" s="142"/>
      <c r="HR107" s="156"/>
      <c r="HS107" s="149"/>
      <c r="HT107" s="274" t="str">
        <f>IF(ISBLANK(HY3),"",COUNTIF(HY12:HY90,"=0"))</f>
        <v/>
      </c>
      <c r="HU107" s="274"/>
      <c r="HV107" s="275" t="str">
        <f>IF(ISBLANK(HY3),"",HT107/HT92)</f>
        <v/>
      </c>
      <c r="HW107" s="275"/>
      <c r="HX107" s="142"/>
      <c r="HY107" s="156"/>
      <c r="HZ107" s="149"/>
      <c r="IA107" s="274" t="str">
        <f>IF(ISBLANK(IF3),"",COUNTIF(IF12:IF90,"=0"))</f>
        <v/>
      </c>
      <c r="IB107" s="274"/>
      <c r="IC107" s="275" t="str">
        <f>IF(ISBLANK(IF3),"",IA107/IA92)</f>
        <v/>
      </c>
      <c r="ID107" s="275"/>
      <c r="IE107" s="142"/>
      <c r="IF107" s="156"/>
      <c r="IG107" s="149"/>
      <c r="IH107" s="274" t="str">
        <f>IF(ISBLANK(IM3),"",COUNTIF(IM12:IM90,"=0"))</f>
        <v/>
      </c>
      <c r="II107" s="274"/>
      <c r="IJ107" s="275" t="str">
        <f>IF(ISBLANK(IM3),"",IH107/IH92)</f>
        <v/>
      </c>
      <c r="IK107" s="275"/>
      <c r="IL107" s="142"/>
      <c r="IM107" s="156"/>
      <c r="IN107" s="149"/>
      <c r="IO107" s="274" t="str">
        <f>IF(ISBLANK(IT3),"",COUNTIF(IT12:IT90,"=0"))</f>
        <v/>
      </c>
      <c r="IP107" s="274"/>
      <c r="IQ107" s="275" t="str">
        <f>IF(ISBLANK(IT3),"",IO107/IO92)</f>
        <v/>
      </c>
      <c r="IR107" s="275"/>
      <c r="IS107" s="142"/>
      <c r="IT107" s="156"/>
      <c r="IU107" s="149"/>
      <c r="IV107" s="274" t="str">
        <f>IF(ISBLANK(JA3),"",COUNTIF(JA12:JA90,"=0"))</f>
        <v/>
      </c>
      <c r="IW107" s="274"/>
      <c r="IX107" s="275" t="str">
        <f>IF(ISBLANK(JA3),"",IV107/IV92)</f>
        <v/>
      </c>
      <c r="IY107" s="275"/>
      <c r="IZ107" s="142"/>
      <c r="JA107" s="156"/>
      <c r="JB107" s="149"/>
      <c r="JC107" s="274" t="str">
        <f>IF(ISBLANK(JH3),"",COUNTIF(JH12:JH90,"=0"))</f>
        <v/>
      </c>
      <c r="JD107" s="274"/>
      <c r="JE107" s="275" t="str">
        <f>IF(ISBLANK(JH3),"",JC107/JC92)</f>
        <v/>
      </c>
      <c r="JF107" s="275"/>
      <c r="JG107" s="142"/>
      <c r="JH107" s="156"/>
      <c r="JI107" s="149"/>
      <c r="JJ107" s="274" t="str">
        <f>IF(ISBLANK(JO3),"",COUNTIF(JO12:JO90,"=0"))</f>
        <v/>
      </c>
      <c r="JK107" s="274"/>
      <c r="JL107" s="275" t="str">
        <f>IF(ISBLANK(JO3),"",JJ107/JJ92)</f>
        <v/>
      </c>
      <c r="JM107" s="275"/>
      <c r="JN107" s="142"/>
      <c r="JO107" s="156"/>
      <c r="JP107" s="149"/>
      <c r="JQ107" s="274" t="str">
        <f>IF(ISBLANK(JV3),"",COUNTIF(JV12:JV90,"=0"))</f>
        <v/>
      </c>
      <c r="JR107" s="274"/>
      <c r="JS107" s="275" t="str">
        <f>IF(ISBLANK(JV3),"",JQ107/JQ92)</f>
        <v/>
      </c>
      <c r="JT107" s="275"/>
      <c r="JU107" s="142"/>
      <c r="JV107" s="156"/>
      <c r="JW107" s="149"/>
      <c r="JX107" s="274" t="str">
        <f>IF(ISBLANK(KC3),"",COUNTIF(KC12:KC90,"=0"))</f>
        <v/>
      </c>
      <c r="JY107" s="274"/>
      <c r="JZ107" s="275" t="str">
        <f>IF(ISBLANK(KC3),"",JX107/JX92)</f>
        <v/>
      </c>
      <c r="KA107" s="275"/>
      <c r="KB107" s="142"/>
      <c r="KC107" s="156"/>
      <c r="KD107" s="149"/>
      <c r="KE107" s="274" t="str">
        <f>IF(ISBLANK(KJ3),"",COUNTIF(KJ12:KJ90,"=0"))</f>
        <v/>
      </c>
      <c r="KF107" s="274"/>
      <c r="KG107" s="275" t="str">
        <f>IF(ISBLANK(KJ3),"",KE107/KE92)</f>
        <v/>
      </c>
      <c r="KH107" s="275"/>
      <c r="KI107" s="142"/>
      <c r="KJ107" s="156"/>
      <c r="KK107" s="149"/>
      <c r="KL107" s="274" t="str">
        <f>IF(ISBLANK(KQ3),"",COUNTIF(KQ12:KQ90,"=0"))</f>
        <v/>
      </c>
      <c r="KM107" s="274"/>
      <c r="KN107" s="275" t="str">
        <f>IF(ISBLANK(KQ3),"",KL107/KL92)</f>
        <v/>
      </c>
      <c r="KO107" s="275"/>
      <c r="KP107" s="142"/>
      <c r="KQ107" s="156"/>
      <c r="KR107" s="149"/>
      <c r="KS107" s="274" t="str">
        <f>IF(ISBLANK(KX3),"",COUNTIF(KX12:KX90,"=0"))</f>
        <v/>
      </c>
      <c r="KT107" s="274"/>
      <c r="KU107" s="275" t="str">
        <f>IF(ISBLANK(KX3),"",KS107/KS92)</f>
        <v/>
      </c>
      <c r="KV107" s="275"/>
      <c r="KW107" s="142"/>
      <c r="KX107" s="156"/>
      <c r="KY107" s="150"/>
      <c r="KZ107" s="274" t="str">
        <f>IF(ISBLANK(LE3),"",COUNTIF(LE12:LE90,"=0"))</f>
        <v/>
      </c>
      <c r="LA107" s="274"/>
      <c r="LB107" s="275" t="str">
        <f>IF(ISBLANK(LE3),"",KZ107/KZ92)</f>
        <v/>
      </c>
      <c r="LC107" s="275"/>
      <c r="LD107" s="142"/>
      <c r="LE107" s="156"/>
      <c r="LF107" s="149"/>
      <c r="LG107" s="274" t="str">
        <f>IF(ISBLANK(LL3),"",COUNTIF(LL12:LL90,"=0"))</f>
        <v/>
      </c>
      <c r="LH107" s="274"/>
      <c r="LI107" s="275" t="str">
        <f>IF(ISBLANK(LL3),"",LG107/LG92)</f>
        <v/>
      </c>
      <c r="LJ107" s="275"/>
      <c r="LK107" s="142"/>
      <c r="LL107" s="156"/>
      <c r="LM107" s="149"/>
      <c r="LN107" s="274" t="str">
        <f>IF(ISBLANK(LS3),"",COUNTIF(LS12:LS90,"=0"))</f>
        <v/>
      </c>
      <c r="LO107" s="274"/>
      <c r="LP107" s="275" t="str">
        <f>IF(ISBLANK(LS3),"",LN107/LN92)</f>
        <v/>
      </c>
      <c r="LQ107" s="275"/>
      <c r="LR107" s="142"/>
      <c r="LS107" s="156"/>
      <c r="LT107" s="149"/>
      <c r="LU107" s="274" t="str">
        <f>IF(ISBLANK(LZ3),"",COUNTIF(LZ12:LZ90,"=0"))</f>
        <v/>
      </c>
      <c r="LV107" s="274"/>
      <c r="LW107" s="275" t="str">
        <f>IF(ISBLANK(LZ3),"",LU107/LU92)</f>
        <v/>
      </c>
      <c r="LX107" s="275"/>
      <c r="LY107" s="142"/>
      <c r="LZ107" s="156"/>
      <c r="MA107" s="149"/>
      <c r="MB107" s="274" t="str">
        <f>IF(ISBLANK(MG3),"",COUNTIF(MG12:MG90,"=0"))</f>
        <v/>
      </c>
      <c r="MC107" s="274"/>
      <c r="MD107" s="275" t="str">
        <f>IF(ISBLANK(MG3),"",MB107/MB92)</f>
        <v/>
      </c>
      <c r="ME107" s="275"/>
      <c r="MF107" s="142"/>
      <c r="MG107" s="156"/>
      <c r="MH107" s="149"/>
      <c r="MI107" s="274" t="str">
        <f>IF(ISBLANK(MN3),"",COUNTIF(MN12:MN90,"=0"))</f>
        <v/>
      </c>
      <c r="MJ107" s="274"/>
      <c r="MK107" s="275" t="str">
        <f>IF(ISBLANK(MN3),"",MI107/MI92)</f>
        <v/>
      </c>
      <c r="ML107" s="275"/>
      <c r="MM107" s="142"/>
      <c r="MN107" s="156"/>
      <c r="MO107" s="149"/>
      <c r="MP107" s="274" t="str">
        <f>IF(ISBLANK(MU3),"",COUNTIF(MU12:MU90,"=0"))</f>
        <v/>
      </c>
      <c r="MQ107" s="274"/>
      <c r="MR107" s="275" t="str">
        <f>IF(ISBLANK(MU3),"",MP107/MP92)</f>
        <v/>
      </c>
      <c r="MS107" s="275"/>
      <c r="MT107" s="142"/>
      <c r="MU107" s="156"/>
      <c r="MV107" s="149"/>
      <c r="MW107" s="274" t="str">
        <f>IF(ISBLANK(NB3),"",COUNTIF(NB12:NB90,"=0"))</f>
        <v/>
      </c>
      <c r="MX107" s="274"/>
      <c r="MY107" s="275" t="str">
        <f>IF(ISBLANK(NB3),"",MW107/MW92)</f>
        <v/>
      </c>
      <c r="MZ107" s="275"/>
      <c r="NA107" s="142"/>
      <c r="NB107" s="156"/>
      <c r="NC107" s="149"/>
      <c r="ND107" s="274" t="str">
        <f>IF(ISBLANK(NI3),"",COUNTIF(NI12:NI90,"=0"))</f>
        <v/>
      </c>
      <c r="NE107" s="274"/>
      <c r="NF107" s="275" t="str">
        <f>IF(ISBLANK(NI3),"",ND107/ND92)</f>
        <v/>
      </c>
      <c r="NG107" s="275"/>
      <c r="NH107" s="142"/>
      <c r="NI107" s="156"/>
      <c r="NJ107" s="149"/>
      <c r="NK107" s="274" t="str">
        <f>IF(ISBLANK(NP3),"",COUNTIF(NP12:NP90,"=0"))</f>
        <v/>
      </c>
      <c r="NL107" s="274"/>
      <c r="NM107" s="275" t="str">
        <f>IF(ISBLANK(NP3),"",NK107/NK92)</f>
        <v/>
      </c>
      <c r="NN107" s="275"/>
      <c r="NO107" s="142"/>
      <c r="NP107" s="156"/>
      <c r="NQ107" s="149"/>
      <c r="NR107" s="274" t="str">
        <f>IF(ISBLANK(NW3),"",COUNTIF(NW12:NW90,"=0"))</f>
        <v/>
      </c>
      <c r="NS107" s="274"/>
      <c r="NT107" s="275" t="str">
        <f>IF(ISBLANK(NW3),"",NR107/NR92)</f>
        <v/>
      </c>
      <c r="NU107" s="275"/>
      <c r="NV107" s="142"/>
      <c r="NW107" s="156"/>
      <c r="NX107" s="149"/>
      <c r="NY107" s="274" t="str">
        <f>IF(ISBLANK(OD3),"",COUNTIF(OD12:OD90,"=0"))</f>
        <v/>
      </c>
      <c r="NZ107" s="274"/>
      <c r="OA107" s="275" t="str">
        <f>IF(ISBLANK(OD3),"",NY107/NY92)</f>
        <v/>
      </c>
      <c r="OB107" s="275"/>
      <c r="OC107" s="142"/>
      <c r="OD107" s="156"/>
      <c r="OE107" s="149"/>
      <c r="OF107" s="274" t="str">
        <f>IF(ISBLANK(OK3),"",COUNTIF(OK12:OK90,"=0"))</f>
        <v/>
      </c>
      <c r="OG107" s="274"/>
      <c r="OH107" s="275" t="str">
        <f>IF(ISBLANK(OK3),"",OF107/OF92)</f>
        <v/>
      </c>
      <c r="OI107" s="275"/>
      <c r="OJ107" s="142"/>
      <c r="OK107" s="156"/>
      <c r="OL107" s="149"/>
      <c r="OM107" s="274" t="str">
        <f>IF(ISBLANK(OR3),"",COUNTIF(OR12:OR90,"=0"))</f>
        <v/>
      </c>
      <c r="ON107" s="274"/>
      <c r="OO107" s="275" t="str">
        <f>IF(ISBLANK(OR3),"",OM107/OM92)</f>
        <v/>
      </c>
      <c r="OP107" s="275"/>
      <c r="OQ107" s="142"/>
      <c r="OR107" s="156"/>
      <c r="OS107" s="149"/>
      <c r="OT107" s="274" t="str">
        <f>IF(ISBLANK(OY3),"",COUNTIF(OY12:OY90,"=0"))</f>
        <v/>
      </c>
      <c r="OU107" s="274"/>
      <c r="OV107" s="275" t="str">
        <f>IF(ISBLANK(OY3),"",OT107/OT92)</f>
        <v/>
      </c>
      <c r="OW107" s="275"/>
      <c r="OX107" s="142"/>
      <c r="OY107" s="156"/>
      <c r="OZ107" s="149"/>
      <c r="PA107" s="274" t="str">
        <f>IF(ISBLANK(PF3),"",COUNTIF(PF12:PF90,"=0"))</f>
        <v/>
      </c>
      <c r="PB107" s="274"/>
      <c r="PC107" s="275" t="str">
        <f>IF(ISBLANK(PF3),"",PA107/PA92)</f>
        <v/>
      </c>
      <c r="PD107" s="275"/>
      <c r="PE107" s="142"/>
      <c r="PF107" s="156"/>
      <c r="PG107" s="149"/>
      <c r="PH107" s="274" t="str">
        <f>IF(ISBLANK(PM3),"",COUNTIF(PM12:PM90,"=0"))</f>
        <v/>
      </c>
      <c r="PI107" s="274"/>
      <c r="PJ107" s="275" t="str">
        <f>IF(ISBLANK(PM3),"",PH107/PH92)</f>
        <v/>
      </c>
      <c r="PK107" s="275"/>
      <c r="PL107" s="142"/>
      <c r="PM107" s="156"/>
      <c r="PN107" s="149"/>
      <c r="PO107" s="274" t="str">
        <f>IF(ISBLANK(PT3),"",COUNTIF(PT12:PT90,"=0"))</f>
        <v/>
      </c>
      <c r="PP107" s="274"/>
      <c r="PQ107" s="275" t="str">
        <f>IF(ISBLANK(PT3),"",PO107/PO92)</f>
        <v/>
      </c>
      <c r="PR107" s="275"/>
      <c r="PS107" s="142"/>
      <c r="PT107" s="156"/>
      <c r="PU107" s="149"/>
      <c r="PV107" s="274" t="str">
        <f>IF(ISBLANK(QA3),"",COUNTIF(QA12:QA90,"=0"))</f>
        <v/>
      </c>
      <c r="PW107" s="274"/>
      <c r="PX107" s="275" t="str">
        <f>IF(ISBLANK(QA3),"",PV107/PV92)</f>
        <v/>
      </c>
      <c r="PY107" s="275"/>
      <c r="PZ107" s="142"/>
      <c r="QA107" s="156"/>
      <c r="QB107" s="149"/>
      <c r="QC107" s="274" t="str">
        <f>IF(ISBLANK(QH3),"",COUNTIF(QH12:QH90,"=0"))</f>
        <v/>
      </c>
      <c r="QD107" s="274"/>
      <c r="QE107" s="275" t="str">
        <f>IF(ISBLANK(QH3),"",QC107/QC92)</f>
        <v/>
      </c>
      <c r="QF107" s="275"/>
      <c r="QG107" s="142"/>
      <c r="QH107" s="156"/>
      <c r="QI107" s="131"/>
      <c r="QJ107" s="131"/>
    </row>
    <row r="108" spans="1:452" ht="15" customHeight="1" thickBot="1">
      <c r="A108" s="336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>
        <f>IF(ISBLANK(FN3),"",SUMIF(FN12:FN90,"&gt;=0")/COUNTIF(FN12:FN90,"&gt;=0"))</f>
        <v>47.441860465116278</v>
      </c>
      <c r="FJ108" s="276"/>
      <c r="FK108" s="159"/>
      <c r="FL108" s="159"/>
      <c r="FM108" s="160"/>
      <c r="FN108" s="161"/>
      <c r="FO108" s="149"/>
      <c r="FP108" s="276">
        <f>IF(ISBLANK(FU3),"",SUMIF(FU12:FU90,"&gt;=0")/COUNTIF(FU12:FU90,"&gt;=0"))</f>
        <v>17.804878048780488</v>
      </c>
      <c r="FQ108" s="276"/>
      <c r="FR108" s="159"/>
      <c r="FS108" s="159"/>
      <c r="FT108" s="160"/>
      <c r="FU108" s="161"/>
      <c r="FV108" s="149"/>
      <c r="FW108" s="276">
        <f>IF(ISBLANK(GB3),"",SUMIF(GB12:GB90,"&gt;=0")/COUNTIF(GB12:GB90,"&gt;=0"))</f>
        <v>58.974358974358971</v>
      </c>
      <c r="FX108" s="276"/>
      <c r="FY108" s="159"/>
      <c r="FZ108" s="159"/>
      <c r="GA108" s="160"/>
      <c r="GB108" s="161"/>
      <c r="GC108" s="149"/>
      <c r="GD108" s="276">
        <f>IF(ISBLANK(GI3),"",SUMIF(GI12:GI90,"&gt;=0")/COUNTIF(GI12:GI90,"&gt;=0"))</f>
        <v>25.11627906976744</v>
      </c>
      <c r="GE108" s="276"/>
      <c r="GF108" s="159"/>
      <c r="GG108" s="159"/>
      <c r="GH108" s="160"/>
      <c r="GI108" s="161"/>
      <c r="GJ108" s="149"/>
      <c r="GK108" s="276">
        <f>IF(ISBLANK(GP3),"",SUMIF(GP12:GP90,"&gt;=0")/COUNTIF(GP12:GP90,"&gt;=0"))</f>
        <v>7.8260869565217392</v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6.8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6.8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6.8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6.8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6.8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6.8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6.8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6.8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6.8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6.8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6.8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6.8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6.8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6.8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6.8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6.8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6.8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6.8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6.8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6.8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6.8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6.8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6.8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6.8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6.8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6.8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6.8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6.8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6.8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6.8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6.8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6.8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6.8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6.8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6.8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6.8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6.8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6.8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6.8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6.8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6.8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6.8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6.8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6.8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6.8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6.8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6.8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6.8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6.8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6.8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6.8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6.8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6.8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6.8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6.8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6.8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6.8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6.8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6.8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6.8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6.8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6.8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6.8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6.8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6.8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6.8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6.8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6.8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6.8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6.8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6.8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6.8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6.8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6.8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6.8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6.8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6.8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6.8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6.8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6.8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6.8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6.8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6.8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6.8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6.8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6.8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6.8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6.8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6.8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6.8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6.8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6.8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6.8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6.8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6.8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6.8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6.8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6.8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6.8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6.8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6.8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6.8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6.8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6.8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6.8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6.8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6.8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6.8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6.8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6.8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6.8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6.8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6.8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6.8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6.8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6.8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6.8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6.8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6.8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6.8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6.8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6.8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6.8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6.8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6.8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6.8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6.8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6.8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6.8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6.8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6.8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6.8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6.8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6.8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6.8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6.8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6.8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6.8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6.8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6.8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6.8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6.8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6.8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6.8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6.8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6.8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6.8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6.8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6.8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6.8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6.8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6.8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6.8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6.8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6.8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6.8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6.8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6.8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6.8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6.8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="90" zoomScaleNormal="90" workbookViewId="0">
      <pane xSplit="9" ySplit="2" topLeftCell="AF3" activePane="bottomRight" state="frozen"/>
      <selection pane="topRight" activeCell="J1" sqref="J1"/>
      <selection pane="bottomLeft" activeCell="A3" sqref="A3"/>
      <selection pane="bottomRight" activeCell="I1" activeCellId="1" sqref="B1:D1048576 I1:I104857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26" width="8.6640625" style="3" customWidth="1"/>
    <col min="27" max="27" width="9.88671875" style="3" customWidth="1"/>
    <col min="28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77" width="4.6640625" style="17" customWidth="1"/>
    <col min="78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>
      <c r="A3" s="1"/>
      <c r="B3" s="115" t="s">
        <v>93</v>
      </c>
      <c r="C3" s="113">
        <f>Tipy!A72</f>
        <v>12</v>
      </c>
      <c r="D3" s="107" t="str">
        <f>IF(Tipy!B72="","",Tipy!B72)</f>
        <v>Steve3465</v>
      </c>
      <c r="E3" s="108">
        <f>SUM(F3:J3)</f>
        <v>740</v>
      </c>
      <c r="F3" s="105">
        <f>IF(ISBLANK(Výsledky!$I$3),"-",SUM(K3:P3,R3,T3:U3,W3,Y3:AA3,AC3,AE3,AG3,AI3:AK3,AN3:AO3,AS3:AT3,AV3:AW3,AZ3,BB3:BC3,BE3:BF3,BH3,BJ3,BL3:BN3,BP3,BR3:BS3))</f>
        <v>510</v>
      </c>
      <c r="G3" s="90">
        <f>IF(ISBLANK(Výsledky!$BF$3),"-",SUM(Q3,V3,X3,S3,AB3,AD3,AU3,BA3,BG3,BI3,BO3,BQ3,BU3))</f>
        <v>190</v>
      </c>
      <c r="H3" s="90">
        <f>IF(ISBLANK(Výsledky!$FG$3),"-",SUM(AF3,AH3,AM3,AP3,AR3,AX3))</f>
        <v>20</v>
      </c>
      <c r="I3" s="93" t="str">
        <f>IF(ISBLANK(Výsledky!$GW$3),"-",SUM(AL3,AQ3,AY3,BD3,BK3,BT3))</f>
        <v>-</v>
      </c>
      <c r="J3" s="100">
        <f>IF(ISBLANK(Výsledky!$I$3),"",Výsledky!I78)</f>
        <v>20</v>
      </c>
      <c r="K3" s="101">
        <f>IF(ISBLANK(Výsledky!$P$3),"",Výsledky!P78)</f>
        <v>20</v>
      </c>
      <c r="L3" s="101">
        <f>IF(ISBLANK(Výsledky!$W$3),"",Výsledky!W78)</f>
        <v>0</v>
      </c>
      <c r="M3" s="101">
        <f>IF(ISBLANK(Výsledky!$AD$3),"",Výsledky!AD78)</f>
        <v>30</v>
      </c>
      <c r="N3" s="101">
        <f>IF(ISBLANK(Výsledky!$AK$3),"",Výsledky!AK78)</f>
        <v>70</v>
      </c>
      <c r="O3" s="101">
        <f>IF(ISBLANK(Výsledky!$AR$3),"",Výsledky!AR78)</f>
        <v>60</v>
      </c>
      <c r="P3" s="101">
        <f>IF(ISBLANK(Výsledky!$AY$3),"",Výsledky!AY78)</f>
        <v>10</v>
      </c>
      <c r="Q3" s="101">
        <f>IF(ISBLANK(Výsledky!$BF$3),"",Výsledky!BF78)</f>
        <v>0</v>
      </c>
      <c r="R3" s="101" t="str">
        <f>IF(ISBLANK(Výsledky!$BM$3),"",Výsledky!BM78)</f>
        <v/>
      </c>
      <c r="S3" s="101">
        <f>IF(ISBLANK(Výsledky!$BT$3),"",Výsledky!BT78)</f>
        <v>30</v>
      </c>
      <c r="T3" s="101" t="str">
        <f>IF(ISBLANK(Výsledky!$CA$3),"",Výsledky!CA78)</f>
        <v/>
      </c>
      <c r="U3" s="101">
        <f>IF(ISBLANK(Výsledky!$CH$3),"",Výsledky!CH78)</f>
        <v>20</v>
      </c>
      <c r="V3" s="101">
        <f>IF(ISBLANK(Výsledky!$CO$3),"",Výsledky!CO78)</f>
        <v>30</v>
      </c>
      <c r="W3" s="101">
        <f>IF(ISBLANK(Výsledky!$CV$3),"",Výsledky!CV78)</f>
        <v>20</v>
      </c>
      <c r="X3" s="101">
        <f>IF(ISBLANK(Výsledky!$DC$3),"",Výsledky!DC78)</f>
        <v>60</v>
      </c>
      <c r="Y3" s="101">
        <f>IF(ISBLANK(Výsledky!$DJ$3),"",Výsledky!DJ78)</f>
        <v>0</v>
      </c>
      <c r="Z3" s="101">
        <f>IF(ISBLANK(Výsledky!$DQ$3),"",Výsledky!DQ78)</f>
        <v>30</v>
      </c>
      <c r="AA3" s="101">
        <f>IF(ISBLANK(Výsledky!$DX$3),"",Výsledky!DX78)</f>
        <v>0</v>
      </c>
      <c r="AB3" s="101">
        <f>IF(ISBLANK(Výsledky!$EE$3),"",Výsledky!EE78)</f>
        <v>20</v>
      </c>
      <c r="AC3" s="101">
        <f>IF(ISBLANK(Výsledky!$EL$3),"",Výsledky!EL78)</f>
        <v>30</v>
      </c>
      <c r="AD3" s="101">
        <f>IF(ISBLANK(Výsledky!$ES$3),"",Výsledky!ES78)</f>
        <v>50</v>
      </c>
      <c r="AE3" s="101">
        <f>IF(ISBLANK(Výsledky!$EZ$3),"",Výsledky!EZ78)</f>
        <v>60</v>
      </c>
      <c r="AF3" s="101">
        <f>IF(ISBLANK(Výsledky!$FG$3),"",Výsledky!FG78)</f>
        <v>0</v>
      </c>
      <c r="AG3" s="101">
        <f>IF(ISBLANK(Výsledky!$FN$3),"",Výsledky!FN78)</f>
        <v>60</v>
      </c>
      <c r="AH3" s="101">
        <f>IF(ISBLANK(Výsledky!$FU$3),"",Výsledky!FU78)</f>
        <v>20</v>
      </c>
      <c r="AI3" s="101">
        <f>IF(ISBLANK(Výsledky!$GB$3),"",Výsledky!GB78)</f>
        <v>80</v>
      </c>
      <c r="AJ3" s="101">
        <f>IF(ISBLANK(Výsledky!$GI$3),"",Výsledky!GI78)</f>
        <v>20</v>
      </c>
      <c r="AK3" s="101">
        <f>IF(ISBLANK(Výsledky!$GP$3),"",Výsledky!GP78)</f>
        <v>0</v>
      </c>
      <c r="AL3" s="101" t="str">
        <f>IF(ISBLANK(Výsledky!$GW$3),"",Výsledky!GW78)</f>
        <v/>
      </c>
      <c r="AM3" s="101" t="str">
        <f>IF(ISBLANK(Výsledky!$HD$3),"",Výsledky!HD78)</f>
        <v/>
      </c>
      <c r="AN3" s="101" t="str">
        <f>IF(ISBLANK(Výsledky!$HK$3),"",Výsledky!HK78)</f>
        <v/>
      </c>
      <c r="AO3" s="101" t="str">
        <f>IF(ISBLANK(Výsledky!$HR$3),"",Výsledky!HR78)</f>
        <v/>
      </c>
      <c r="AP3" s="101" t="str">
        <f>IF(ISBLANK(Výsledky!$HY$3),"",Výsledky!HY78)</f>
        <v/>
      </c>
      <c r="AQ3" s="101" t="str">
        <f>IF(ISBLANK(Výsledky!$IF$3),"",Výsledky!IF78)</f>
        <v/>
      </c>
      <c r="AR3" s="101" t="str">
        <f>IF(ISBLANK(Výsledky!$IM$3),"",Výsledky!IM78)</f>
        <v/>
      </c>
      <c r="AS3" s="101" t="str">
        <f>IF(ISBLANK(Výsledky!$IT$3),"",Výsledky!IT78)</f>
        <v/>
      </c>
      <c r="AT3" s="101" t="str">
        <f>IF(ISBLANK(Výsledky!$JA$3),"",Výsledky!JA78)</f>
        <v/>
      </c>
      <c r="AU3" s="101" t="str">
        <f>IF(ISBLANK(Výsledky!$JH$3),"",Výsledky!JH78)</f>
        <v/>
      </c>
      <c r="AV3" s="101" t="str">
        <f>IF(ISBLANK(Výsledky!$JO$3),"",Výsledky!JO78)</f>
        <v/>
      </c>
      <c r="AW3" s="101" t="str">
        <f>IF(ISBLANK(Výsledky!$JV$3),"",Výsledky!JV78)</f>
        <v/>
      </c>
      <c r="AX3" s="101" t="str">
        <f>IF(ISBLANK(Výsledky!$KC$3),"",Výsledky!KC78)</f>
        <v/>
      </c>
      <c r="AY3" s="101" t="str">
        <f>IF(ISBLANK(Výsledky!$KJ$3),"",Výsledky!KJ78)</f>
        <v/>
      </c>
      <c r="AZ3" s="101" t="str">
        <f>IF(ISBLANK(Výsledky!$KQ$3),"",Výsledky!KQ78)</f>
        <v/>
      </c>
      <c r="BA3" s="101" t="str">
        <f>IF(ISBLANK(Výsledky!$KX$3),"",Výsledky!KX78)</f>
        <v/>
      </c>
      <c r="BB3" s="101" t="str">
        <f>IF(ISBLANK(Výsledky!$LE$3),"",Výsledky!LE78)</f>
        <v/>
      </c>
      <c r="BC3" s="101" t="str">
        <f>IF(ISBLANK(Výsledky!$LL$3),"",Výsledky!LL78)</f>
        <v/>
      </c>
      <c r="BD3" s="101" t="str">
        <f>IF(ISBLANK(Výsledky!$LS$3),"",Výsledky!LS78)</f>
        <v/>
      </c>
      <c r="BE3" s="101" t="str">
        <f>IF(ISBLANK(Výsledky!$LZ$3),"",Výsledky!LZ78)</f>
        <v/>
      </c>
      <c r="BF3" s="101" t="str">
        <f>IF(ISBLANK(Výsledky!$MG$3),"",Výsledky!MG78)</f>
        <v/>
      </c>
      <c r="BG3" s="101" t="str">
        <f>IF(ISBLANK(Výsledky!$MN$3),"",Výsledky!MN78)</f>
        <v/>
      </c>
      <c r="BH3" s="101" t="str">
        <f>IF(ISBLANK(Výsledky!$MU$3),"",Výsledky!MU78)</f>
        <v/>
      </c>
      <c r="BI3" s="101" t="str">
        <f>IF(ISBLANK(Výsledky!$NB$3),"",Výsledky!NB78)</f>
        <v/>
      </c>
      <c r="BJ3" s="101" t="str">
        <f>IF(ISBLANK(Výsledky!$NI$3),"",Výsledky!NI78)</f>
        <v/>
      </c>
      <c r="BK3" s="101" t="str">
        <f>IF(ISBLANK(Výsledky!$NP$3),"",Výsledky!NP78)</f>
        <v/>
      </c>
      <c r="BL3" s="101" t="str">
        <f>IF(ISBLANK(Výsledky!$NW$3),"",Výsledky!NW78)</f>
        <v/>
      </c>
      <c r="BM3" s="101" t="str">
        <f>IF(ISBLANK(Výsledky!$OD$3),"",Výsledky!OD78)</f>
        <v/>
      </c>
      <c r="BN3" s="101" t="str">
        <f>IF(ISBLANK(Výsledky!$OK$3),"",Výsledky!OK78)</f>
        <v/>
      </c>
      <c r="BO3" s="101" t="str">
        <f>IF(ISBLANK(Výsledky!$OR$3),"",Výsledky!OR78)</f>
        <v/>
      </c>
      <c r="BP3" s="101" t="str">
        <f>IF(ISBLANK(Výsledky!$OY$3),"",Výsledky!OY78)</f>
        <v/>
      </c>
      <c r="BQ3" s="101" t="str">
        <f>IF(ISBLANK(Výsledky!$PF$3),"",Výsledky!PF78)</f>
        <v/>
      </c>
      <c r="BR3" s="101" t="str">
        <f>IF(ISBLANK(Výsledky!$PM$3),"",Výsledky!PM78)</f>
        <v/>
      </c>
      <c r="BS3" s="101" t="str">
        <f>IF(ISBLANK(Výsledky!$PT$3),"",Výsledky!PT78)</f>
        <v/>
      </c>
      <c r="BT3" s="101" t="str">
        <f>IF(ISBLANK(Výsledky!$QA$3),"",Výsledky!QA78)</f>
        <v/>
      </c>
      <c r="BU3" s="102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>
      <c r="A4" s="1"/>
      <c r="B4" s="116" t="s">
        <v>94</v>
      </c>
      <c r="C4" s="114">
        <f>Tipy!A55</f>
        <v>3</v>
      </c>
      <c r="D4" s="109" t="str">
        <f>IF(Tipy!B55="","",Tipy!B55)</f>
        <v>Pedro8</v>
      </c>
      <c r="E4" s="110">
        <f>SUM(F4:J4)</f>
        <v>730</v>
      </c>
      <c r="F4" s="105">
        <f>IF(ISBLANK(Výsledky!$I$3),"-",SUM(K4:P4,R4,T4:U4,W4,Y4:AA4,AC4,AE4,AG4,AI4:AK4,AN4:AO4,AS4:AT4,AV4:AW4,AZ4,BB4:BC4,BE4:BF4,BH4,BJ4,BL4:BN4,BP4,BR4:BS4))</f>
        <v>470</v>
      </c>
      <c r="G4" s="90">
        <f>IF(ISBLANK(Výsledky!$BF$3),"-",SUM(Q4,V4,X4,S4,AB4,AD4,AU4,BA4,BG4,BI4,BO4,BQ4,BU4))</f>
        <v>220</v>
      </c>
      <c r="H4" s="90">
        <f>IF(ISBLANK(Výsledky!$FG$3),"-",SUM(AF4,AH4,AM4,AP4,AR4,AX4))</f>
        <v>20</v>
      </c>
      <c r="I4" s="93" t="str">
        <f>IF(ISBLANK(Výsledky!$GW$3),"-",SUM(AL4,AQ4,AY4,BD4,BK4,BT4))</f>
        <v>-</v>
      </c>
      <c r="J4" s="95">
        <f>IF(ISBLANK(Výsledky!$I$3),"",Výsledky!I61)</f>
        <v>20</v>
      </c>
      <c r="K4" s="92">
        <f>IF(ISBLANK(Výsledky!$P$3),"",Výsledky!P61)</f>
        <v>30</v>
      </c>
      <c r="L4" s="92">
        <f>IF(ISBLANK(Výsledky!$W$3),"",Výsledky!W61)</f>
        <v>10</v>
      </c>
      <c r="M4" s="92">
        <f>IF(ISBLANK(Výsledky!$AD$3),"",Výsledky!AD61)</f>
        <v>20</v>
      </c>
      <c r="N4" s="92">
        <f>IF(ISBLANK(Výsledky!$AK$3),"",Výsledky!AK61)</f>
        <v>20</v>
      </c>
      <c r="O4" s="92">
        <f>IF(ISBLANK(Výsledky!$AR$3),"",Výsledky!AR61)</f>
        <v>60</v>
      </c>
      <c r="P4" s="92">
        <f>IF(ISBLANK(Výsledky!$AY$3),"",Výsledky!AY61)</f>
        <v>0</v>
      </c>
      <c r="Q4" s="92">
        <f>IF(ISBLANK(Výsledky!$BF$3),"",Výsledky!BF61)</f>
        <v>0</v>
      </c>
      <c r="R4" s="92" t="str">
        <f>IF(ISBLANK(Výsledky!$BM$3),"",Výsledky!BM61)</f>
        <v/>
      </c>
      <c r="S4" s="92">
        <f>IF(ISBLANK(Výsledky!$BT$3),"",Výsledky!BT61)</f>
        <v>60</v>
      </c>
      <c r="T4" s="92" t="str">
        <f>IF(ISBLANK(Výsledky!$CA$3),"",Výsledky!CA61)</f>
        <v/>
      </c>
      <c r="U4" s="92">
        <f>IF(ISBLANK(Výsledky!$CH$3),"",Výsledky!CH61)</f>
        <v>20</v>
      </c>
      <c r="V4" s="92">
        <f>IF(ISBLANK(Výsledky!$CO$3),"",Výsledky!CO61)</f>
        <v>30</v>
      </c>
      <c r="W4" s="92">
        <f>IF(ISBLANK(Výsledky!$CV$3),"",Výsledky!CV61)</f>
        <v>0</v>
      </c>
      <c r="X4" s="92">
        <f>IF(ISBLANK(Výsledky!$DC$3),"",Výsledky!DC61)</f>
        <v>40</v>
      </c>
      <c r="Y4" s="92">
        <f>IF(ISBLANK(Výsledky!$DJ$3),"",Výsledky!DJ61)</f>
        <v>20</v>
      </c>
      <c r="Z4" s="92">
        <f>IF(ISBLANK(Výsledky!$DQ$3),"",Výsledky!DQ61)</f>
        <v>20</v>
      </c>
      <c r="AA4" s="92">
        <f>IF(ISBLANK(Výsledky!$DX$3),"",Výsledky!DX61)</f>
        <v>0</v>
      </c>
      <c r="AB4" s="92">
        <f>IF(ISBLANK(Výsledky!$EE$3),"",Výsledky!EE61)</f>
        <v>40</v>
      </c>
      <c r="AC4" s="92">
        <f>IF(ISBLANK(Výsledky!$EL$3),"",Výsledky!EL61)</f>
        <v>20</v>
      </c>
      <c r="AD4" s="92">
        <f>IF(ISBLANK(Výsledky!$ES$3),"",Výsledky!ES61)</f>
        <v>50</v>
      </c>
      <c r="AE4" s="92">
        <f>IF(ISBLANK(Výsledky!$EZ$3),"",Výsledky!EZ61)</f>
        <v>80</v>
      </c>
      <c r="AF4" s="92">
        <f>IF(ISBLANK(Výsledky!$FG$3),"",Výsledky!FG61)</f>
        <v>0</v>
      </c>
      <c r="AG4" s="92">
        <f>IF(ISBLANK(Výsledky!$FN$3),"",Výsledky!FN61)</f>
        <v>30</v>
      </c>
      <c r="AH4" s="92">
        <f>IF(ISBLANK(Výsledky!$FU$3),"",Výsledky!FU61)</f>
        <v>20</v>
      </c>
      <c r="AI4" s="92">
        <f>IF(ISBLANK(Výsledky!$GB$3),"",Výsledky!GB61)</f>
        <v>80</v>
      </c>
      <c r="AJ4" s="92">
        <f>IF(ISBLANK(Výsledky!$GI$3),"",Výsledky!GI61)</f>
        <v>60</v>
      </c>
      <c r="AK4" s="92">
        <f>IF(ISBLANK(Výsledky!$GP$3),"",Výsledky!GP61)</f>
        <v>0</v>
      </c>
      <c r="AL4" s="92" t="str">
        <f>IF(ISBLANK(Výsledky!$GW$3),"",Výsledky!GW61)</f>
        <v/>
      </c>
      <c r="AM4" s="92" t="str">
        <f>IF(ISBLANK(Výsledky!$HD$3),"",Výsledky!HD61)</f>
        <v/>
      </c>
      <c r="AN4" s="92" t="str">
        <f>IF(ISBLANK(Výsledky!$HK$3),"",Výsledky!HK61)</f>
        <v/>
      </c>
      <c r="AO4" s="92" t="str">
        <f>IF(ISBLANK(Výsledky!$HR$3),"",Výsledky!HR61)</f>
        <v/>
      </c>
      <c r="AP4" s="92" t="str">
        <f>IF(ISBLANK(Výsledky!$HY$3),"",Výsledky!HY61)</f>
        <v/>
      </c>
      <c r="AQ4" s="92" t="str">
        <f>IF(ISBLANK(Výsledky!$IF$3),"",Výsledky!IF61)</f>
        <v/>
      </c>
      <c r="AR4" s="92" t="str">
        <f>IF(ISBLANK(Výsledky!$IM$3),"",Výsledky!IM61)</f>
        <v/>
      </c>
      <c r="AS4" s="92" t="str">
        <f>IF(ISBLANK(Výsledky!$IT$3),"",Výsledky!IT61)</f>
        <v/>
      </c>
      <c r="AT4" s="92" t="str">
        <f>IF(ISBLANK(Výsledky!$JA$3),"",Výsledky!JA61)</f>
        <v/>
      </c>
      <c r="AU4" s="92" t="str">
        <f>IF(ISBLANK(Výsledky!$JH$3),"",Výsledky!JH61)</f>
        <v/>
      </c>
      <c r="AV4" s="92" t="str">
        <f>IF(ISBLANK(Výsledky!$JO$3),"",Výsledky!JO61)</f>
        <v/>
      </c>
      <c r="AW4" s="92" t="str">
        <f>IF(ISBLANK(Výsledky!$JV$3),"",Výsledky!JV61)</f>
        <v/>
      </c>
      <c r="AX4" s="92" t="str">
        <f>IF(ISBLANK(Výsledky!$KC$3),"",Výsledky!KC61)</f>
        <v/>
      </c>
      <c r="AY4" s="92" t="str">
        <f>IF(ISBLANK(Výsledky!$KJ$3),"",Výsledky!KJ61)</f>
        <v/>
      </c>
      <c r="AZ4" s="92" t="str">
        <f>IF(ISBLANK(Výsledky!$KQ$3),"",Výsledky!KQ61)</f>
        <v/>
      </c>
      <c r="BA4" s="92" t="str">
        <f>IF(ISBLANK(Výsledky!$KX$3),"",Výsledky!KX61)</f>
        <v/>
      </c>
      <c r="BB4" s="92" t="str">
        <f>IF(ISBLANK(Výsledky!$LE$3),"",Výsledky!LE61)</f>
        <v/>
      </c>
      <c r="BC4" s="92" t="str">
        <f>IF(ISBLANK(Výsledky!$LL$3),"",Výsledky!LL61)</f>
        <v/>
      </c>
      <c r="BD4" s="92" t="str">
        <f>IF(ISBLANK(Výsledky!$LS$3),"",Výsledky!LS61)</f>
        <v/>
      </c>
      <c r="BE4" s="92" t="str">
        <f>IF(ISBLANK(Výsledky!$LZ$3),"",Výsledky!LZ61)</f>
        <v/>
      </c>
      <c r="BF4" s="92" t="str">
        <f>IF(ISBLANK(Výsledky!$MG$3),"",Výsledky!MG61)</f>
        <v/>
      </c>
      <c r="BG4" s="92" t="str">
        <f>IF(ISBLANK(Výsledky!$MN$3),"",Výsledky!MN61)</f>
        <v/>
      </c>
      <c r="BH4" s="92" t="str">
        <f>IF(ISBLANK(Výsledky!$MU$3),"",Výsledky!MU61)</f>
        <v/>
      </c>
      <c r="BI4" s="92" t="str">
        <f>IF(ISBLANK(Výsledky!$NB$3),"",Výsledky!NB61)</f>
        <v/>
      </c>
      <c r="BJ4" s="92" t="str">
        <f>IF(ISBLANK(Výsledky!$NI$3),"",Výsledky!NI61)</f>
        <v/>
      </c>
      <c r="BK4" s="92" t="str">
        <f>IF(ISBLANK(Výsledky!$NP$3),"",Výsledky!NP61)</f>
        <v/>
      </c>
      <c r="BL4" s="92" t="str">
        <f>IF(ISBLANK(Výsledky!$NW$3),"",Výsledky!NW61)</f>
        <v/>
      </c>
      <c r="BM4" s="92" t="str">
        <f>IF(ISBLANK(Výsledky!$OD$3),"",Výsledky!OD61)</f>
        <v/>
      </c>
      <c r="BN4" s="92" t="str">
        <f>IF(ISBLANK(Výsledky!$OK$3),"",Výsledky!OK61)</f>
        <v/>
      </c>
      <c r="BO4" s="92" t="str">
        <f>IF(ISBLANK(Výsledky!$OR$3),"",Výsledky!OR61)</f>
        <v/>
      </c>
      <c r="BP4" s="92" t="str">
        <f>IF(ISBLANK(Výsledky!$OY$3),"",Výsledky!OY61)</f>
        <v/>
      </c>
      <c r="BQ4" s="92" t="str">
        <f>IF(ISBLANK(Výsledky!$PF$3),"",Výsledky!PF61)</f>
        <v/>
      </c>
      <c r="BR4" s="92" t="str">
        <f>IF(ISBLANK(Výsledky!$PM$3),"",Výsledky!PM61)</f>
        <v/>
      </c>
      <c r="BS4" s="92" t="str">
        <f>IF(ISBLANK(Výsledky!$PT$3),"",Výsledky!PT61)</f>
        <v/>
      </c>
      <c r="BT4" s="92" t="str">
        <f>IF(ISBLANK(Výsledky!$QA$3),"",Výsledky!QA61)</f>
        <v/>
      </c>
      <c r="BU4" s="96" t="str">
        <f>IF(ISBLANK(Výsledky!$QH$3),"",Výsledky!QH61)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>
      <c r="A5" s="1"/>
      <c r="B5" s="117" t="s">
        <v>95</v>
      </c>
      <c r="C5" s="114">
        <f>Tipy!A52</f>
        <v>17</v>
      </c>
      <c r="D5" s="109" t="str">
        <f>IF(Tipy!B52="","",Tipy!B52)</f>
        <v>Pato</v>
      </c>
      <c r="E5" s="110">
        <f>SUM(F5:J5)</f>
        <v>730</v>
      </c>
      <c r="F5" s="105">
        <f>IF(ISBLANK(Výsledky!$I$3),"-",SUM(K5:P5,R5,T5:U5,W5,Y5:AA5,AC5,AE5,AG5,AI5:AK5,AN5:AO5,AS5:AT5,AV5:AW5,AZ5,BB5:BC5,BE5:BF5,BH5,BJ5,BL5:BN5,BP5,BR5:BS5))</f>
        <v>410</v>
      </c>
      <c r="G5" s="90">
        <f>IF(ISBLANK(Výsledky!$BF$3),"-",SUM(Q5,V5,X5,S5,AB5,AD5,AU5,BA5,BG5,BI5,BO5,BQ5,BU5))</f>
        <v>300</v>
      </c>
      <c r="H5" s="90">
        <f>IF(ISBLANK(Výsledky!$FG$3),"-",SUM(AF5,AH5,AM5,AP5,AR5,AX5))</f>
        <v>20</v>
      </c>
      <c r="I5" s="93" t="str">
        <f>IF(ISBLANK(Výsledky!$GW$3),"-",SUM(AL5,AQ5,AY5,BD5,BK5,BT5))</f>
        <v>-</v>
      </c>
      <c r="J5" s="95" t="str">
        <f>IF(ISBLANK(Výsledky!$I$3),"",Výsledky!I58)</f>
        <v>-</v>
      </c>
      <c r="K5" s="92">
        <f>IF(ISBLANK(Výsledky!$P$3),"",Výsledky!P58)</f>
        <v>20</v>
      </c>
      <c r="L5" s="92">
        <f>IF(ISBLANK(Výsledky!$W$3),"",Výsledky!W58)</f>
        <v>0</v>
      </c>
      <c r="M5" s="92">
        <f>IF(ISBLANK(Výsledky!$AD$3),"",Výsledky!AD58)</f>
        <v>20</v>
      </c>
      <c r="N5" s="92">
        <f>IF(ISBLANK(Výsledky!$AK$3),"",Výsledky!AK58)</f>
        <v>20</v>
      </c>
      <c r="O5" s="92">
        <f>IF(ISBLANK(Výsledky!$AR$3),"",Výsledky!AR58)</f>
        <v>40</v>
      </c>
      <c r="P5" s="92">
        <f>IF(ISBLANK(Výsledky!$AY$3),"",Výsledky!AY58)</f>
        <v>0</v>
      </c>
      <c r="Q5" s="92">
        <f>IF(ISBLANK(Výsledky!$BF$3),"",Výsledky!BF58)</f>
        <v>0</v>
      </c>
      <c r="R5" s="92" t="str">
        <f>IF(ISBLANK(Výsledky!$BM$3),"",Výsledky!BM58)</f>
        <v/>
      </c>
      <c r="S5" s="92">
        <f>IF(ISBLANK(Výsledky!$BT$3),"",Výsledky!BT58)</f>
        <v>80</v>
      </c>
      <c r="T5" s="92" t="str">
        <f>IF(ISBLANK(Výsledky!$CA$3),"",Výsledky!CA58)</f>
        <v/>
      </c>
      <c r="U5" s="92">
        <f>IF(ISBLANK(Výsledky!$CH$3),"",Výsledky!CH58)</f>
        <v>20</v>
      </c>
      <c r="V5" s="92">
        <f>IF(ISBLANK(Výsledky!$CO$3),"",Výsledky!CO58)</f>
        <v>80</v>
      </c>
      <c r="W5" s="92">
        <f>IF(ISBLANK(Výsledky!$CV$3),"",Výsledky!CV58)</f>
        <v>0</v>
      </c>
      <c r="X5" s="92">
        <f>IF(ISBLANK(Výsledky!$DC$3),"",Výsledky!DC58)</f>
        <v>40</v>
      </c>
      <c r="Y5" s="92">
        <f>IF(ISBLANK(Výsledky!$DJ$3),"",Výsledky!DJ58)</f>
        <v>50</v>
      </c>
      <c r="Z5" s="92">
        <f>IF(ISBLANK(Výsledky!$DQ$3),"",Výsledky!DQ58)</f>
        <v>30</v>
      </c>
      <c r="AA5" s="92">
        <f>IF(ISBLANK(Výsledky!$DX$3),"",Výsledky!DX58)</f>
        <v>0</v>
      </c>
      <c r="AB5" s="92">
        <f>IF(ISBLANK(Výsledky!$EE$3),"",Výsledky!EE58)</f>
        <v>50</v>
      </c>
      <c r="AC5" s="92">
        <f>IF(ISBLANK(Výsledky!$EL$3),"",Výsledky!EL58)</f>
        <v>0</v>
      </c>
      <c r="AD5" s="92">
        <f>IF(ISBLANK(Výsledky!$ES$3),"",Výsledky!ES58)</f>
        <v>50</v>
      </c>
      <c r="AE5" s="92">
        <f>IF(ISBLANK(Výsledky!$EZ$3),"",Výsledky!EZ58)</f>
        <v>80</v>
      </c>
      <c r="AF5" s="92">
        <f>IF(ISBLANK(Výsledky!$FG$3),"",Výsledky!FG58)</f>
        <v>0</v>
      </c>
      <c r="AG5" s="92" t="str">
        <f>IF(ISBLANK(Výsledky!$FN$3),"",Výsledky!FN58)</f>
        <v>-</v>
      </c>
      <c r="AH5" s="92">
        <f>IF(ISBLANK(Výsledky!$FU$3),"",Výsledky!FU58)</f>
        <v>20</v>
      </c>
      <c r="AI5" s="92">
        <f>IF(ISBLANK(Výsledky!$GB$3),"",Výsledky!GB58)</f>
        <v>70</v>
      </c>
      <c r="AJ5" s="92">
        <f>IF(ISBLANK(Výsledky!$GI$3),"",Výsledky!GI58)</f>
        <v>30</v>
      </c>
      <c r="AK5" s="92">
        <f>IF(ISBLANK(Výsledky!$GP$3),"",Výsledky!GP58)</f>
        <v>30</v>
      </c>
      <c r="AL5" s="92" t="str">
        <f>IF(ISBLANK(Výsledky!$GW$3),"",Výsledky!GW58)</f>
        <v/>
      </c>
      <c r="AM5" s="92" t="str">
        <f>IF(ISBLANK(Výsledky!$HD$3),"",Výsledky!HD58)</f>
        <v/>
      </c>
      <c r="AN5" s="92" t="str">
        <f>IF(ISBLANK(Výsledky!$HK$3),"",Výsledky!HK58)</f>
        <v/>
      </c>
      <c r="AO5" s="92" t="str">
        <f>IF(ISBLANK(Výsledky!$HR$3),"",Výsledky!HR58)</f>
        <v/>
      </c>
      <c r="AP5" s="92" t="str">
        <f>IF(ISBLANK(Výsledky!$HY$3),"",Výsledky!HY58)</f>
        <v/>
      </c>
      <c r="AQ5" s="92" t="str">
        <f>IF(ISBLANK(Výsledky!$IF$3),"",Výsledky!IF58)</f>
        <v/>
      </c>
      <c r="AR5" s="92" t="str">
        <f>IF(ISBLANK(Výsledky!$IM$3),"",Výsledky!IM58)</f>
        <v/>
      </c>
      <c r="AS5" s="92" t="str">
        <f>IF(ISBLANK(Výsledky!$IT$3),"",Výsledky!IT58)</f>
        <v/>
      </c>
      <c r="AT5" s="92" t="str">
        <f>IF(ISBLANK(Výsledky!$JA$3),"",Výsledky!JA58)</f>
        <v/>
      </c>
      <c r="AU5" s="92" t="str">
        <f>IF(ISBLANK(Výsledky!$JH$3),"",Výsledky!JH58)</f>
        <v/>
      </c>
      <c r="AV5" s="92" t="str">
        <f>IF(ISBLANK(Výsledky!$JO$3),"",Výsledky!JO58)</f>
        <v/>
      </c>
      <c r="AW5" s="92" t="str">
        <f>IF(ISBLANK(Výsledky!$JV$3),"",Výsledky!JV58)</f>
        <v/>
      </c>
      <c r="AX5" s="92" t="str">
        <f>IF(ISBLANK(Výsledky!$KC$3),"",Výsledky!KC58)</f>
        <v/>
      </c>
      <c r="AY5" s="92" t="str">
        <f>IF(ISBLANK(Výsledky!$KJ$3),"",Výsledky!KJ58)</f>
        <v/>
      </c>
      <c r="AZ5" s="92" t="str">
        <f>IF(ISBLANK(Výsledky!$KQ$3),"",Výsledky!KQ58)</f>
        <v/>
      </c>
      <c r="BA5" s="92" t="str">
        <f>IF(ISBLANK(Výsledky!$KX$3),"",Výsledky!KX58)</f>
        <v/>
      </c>
      <c r="BB5" s="92" t="str">
        <f>IF(ISBLANK(Výsledky!$LE$3),"",Výsledky!LE58)</f>
        <v/>
      </c>
      <c r="BC5" s="92" t="str">
        <f>IF(ISBLANK(Výsledky!$LL$3),"",Výsledky!LL58)</f>
        <v/>
      </c>
      <c r="BD5" s="92" t="str">
        <f>IF(ISBLANK(Výsledky!$LS$3),"",Výsledky!LS58)</f>
        <v/>
      </c>
      <c r="BE5" s="92" t="str">
        <f>IF(ISBLANK(Výsledky!$LZ$3),"",Výsledky!LZ58)</f>
        <v/>
      </c>
      <c r="BF5" s="92" t="str">
        <f>IF(ISBLANK(Výsledky!$MG$3),"",Výsledky!MG58)</f>
        <v/>
      </c>
      <c r="BG5" s="92" t="str">
        <f>IF(ISBLANK(Výsledky!$MN$3),"",Výsledky!MN58)</f>
        <v/>
      </c>
      <c r="BH5" s="92" t="str">
        <f>IF(ISBLANK(Výsledky!$MU$3),"",Výsledky!MU58)</f>
        <v/>
      </c>
      <c r="BI5" s="92" t="str">
        <f>IF(ISBLANK(Výsledky!$NB$3),"",Výsledky!NB58)</f>
        <v/>
      </c>
      <c r="BJ5" s="92" t="str">
        <f>IF(ISBLANK(Výsledky!$NI$3),"",Výsledky!NI58)</f>
        <v/>
      </c>
      <c r="BK5" s="92" t="str">
        <f>IF(ISBLANK(Výsledky!$NP$3),"",Výsledky!NP58)</f>
        <v/>
      </c>
      <c r="BL5" s="92" t="str">
        <f>IF(ISBLANK(Výsledky!$NW$3),"",Výsledky!NW58)</f>
        <v/>
      </c>
      <c r="BM5" s="92" t="str">
        <f>IF(ISBLANK(Výsledky!$OD$3),"",Výsledky!OD58)</f>
        <v/>
      </c>
      <c r="BN5" s="92" t="str">
        <f>IF(ISBLANK(Výsledky!$OK$3),"",Výsledky!OK58)</f>
        <v/>
      </c>
      <c r="BO5" s="92" t="str">
        <f>IF(ISBLANK(Výsledky!$OR$3),"",Výsledky!OR58)</f>
        <v/>
      </c>
      <c r="BP5" s="92" t="str">
        <f>IF(ISBLANK(Výsledky!$OY$3),"",Výsledky!OY58)</f>
        <v/>
      </c>
      <c r="BQ5" s="92" t="str">
        <f>IF(ISBLANK(Výsledky!$PF$3),"",Výsledky!PF58)</f>
        <v/>
      </c>
      <c r="BR5" s="92" t="str">
        <f>IF(ISBLANK(Výsledky!$PM$3),"",Výsledky!PM58)</f>
        <v/>
      </c>
      <c r="BS5" s="92" t="str">
        <f>IF(ISBLANK(Výsledky!$PT$3),"",Výsledky!PT58)</f>
        <v/>
      </c>
      <c r="BT5" s="92" t="str">
        <f>IF(ISBLANK(Výsledky!$QA$3),"",Výsledky!QA58)</f>
        <v/>
      </c>
      <c r="BU5" s="96" t="str">
        <f>IF(ISBLANK(Výsledky!$QH$3),"",Výsledky!QH58)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>
      <c r="A6" s="1"/>
      <c r="B6" s="118" t="s">
        <v>96</v>
      </c>
      <c r="C6" s="114">
        <f>Tipy!A24</f>
        <v>55</v>
      </c>
      <c r="D6" s="109" t="str">
        <f>IF(Tipy!B24="","",Tipy!B24)</f>
        <v>ivez</v>
      </c>
      <c r="E6" s="110">
        <f>SUM(F6:J6)</f>
        <v>720</v>
      </c>
      <c r="F6" s="105">
        <f>IF(ISBLANK(Výsledky!$I$3),"-",SUM(K6:P6,R6,T6:U6,W6,Y6:AA6,AC6,AE6,AG6,AI6:AK6,AN6:AO6,AS6:AT6,AV6:AW6,AZ6,BB6:BC6,BE6:BF6,BH6,BJ6,BL6:BN6,BP6,BR6:BS6))</f>
        <v>410</v>
      </c>
      <c r="G6" s="90">
        <f>IF(ISBLANK(Výsledky!$BF$3),"-",SUM(Q6,V6,X6,S6,AB6,AD6,AU6,BA6,BG6,BI6,BO6,BQ6,BU6))</f>
        <v>210</v>
      </c>
      <c r="H6" s="90">
        <f>IF(ISBLANK(Výsledky!$FG$3),"-",SUM(AF6,AH6,AM6,AP6,AR6,AX6))</f>
        <v>20</v>
      </c>
      <c r="I6" s="93" t="str">
        <f>IF(ISBLANK(Výsledky!$GW$3),"-",SUM(AL6,AQ6,AY6,BD6,BK6,BT6))</f>
        <v>-</v>
      </c>
      <c r="J6" s="95">
        <f>IF(ISBLANK(Výsledky!$I$3),"",Výsledky!I30)</f>
        <v>80</v>
      </c>
      <c r="K6" s="92" t="str">
        <f>IF(ISBLANK(Výsledky!$P$3),"",Výsledky!P30)</f>
        <v>-</v>
      </c>
      <c r="L6" s="92">
        <f>IF(ISBLANK(Výsledky!$W$3),"",Výsledky!W30)</f>
        <v>0</v>
      </c>
      <c r="M6" s="92">
        <f>IF(ISBLANK(Výsledky!$AD$3),"",Výsledky!AD30)</f>
        <v>20</v>
      </c>
      <c r="N6" s="92">
        <f>IF(ISBLANK(Výsledky!$AK$3),"",Výsledky!AK30)</f>
        <v>20</v>
      </c>
      <c r="O6" s="92">
        <f>IF(ISBLANK(Výsledky!$AR$3),"",Výsledky!AR30)</f>
        <v>20</v>
      </c>
      <c r="P6" s="92">
        <f>IF(ISBLANK(Výsledky!$AY$3),"",Výsledky!AY30)</f>
        <v>0</v>
      </c>
      <c r="Q6" s="92">
        <f>IF(ISBLANK(Výsledky!$BF$3),"",Výsledky!BF30)</f>
        <v>0</v>
      </c>
      <c r="R6" s="92" t="str">
        <f>IF(ISBLANK(Výsledky!$BM$3),"",Výsledky!BM30)</f>
        <v/>
      </c>
      <c r="S6" s="92">
        <f>IF(ISBLANK(Výsledky!$BT$3),"",Výsledky!BT30)</f>
        <v>50</v>
      </c>
      <c r="T6" s="92" t="str">
        <f>IF(ISBLANK(Výsledky!$CA$3),"",Výsledky!CA30)</f>
        <v/>
      </c>
      <c r="U6" s="92">
        <f>IF(ISBLANK(Výsledky!$CH$3),"",Výsledky!CH30)</f>
        <v>20</v>
      </c>
      <c r="V6" s="92">
        <f>IF(ISBLANK(Výsledky!$CO$3),"",Výsledky!CO30)</f>
        <v>50</v>
      </c>
      <c r="W6" s="92">
        <f>IF(ISBLANK(Výsledky!$CV$3),"",Výsledky!CV30)</f>
        <v>20</v>
      </c>
      <c r="X6" s="92">
        <f>IF(ISBLANK(Výsledky!$DC$3),"",Výsledky!DC30)</f>
        <v>40</v>
      </c>
      <c r="Y6" s="92">
        <f>IF(ISBLANK(Výsledky!$DJ$3),"",Výsledky!DJ30)</f>
        <v>40</v>
      </c>
      <c r="Z6" s="92">
        <f>IF(ISBLANK(Výsledky!$DQ$3),"",Výsledky!DQ30)</f>
        <v>20</v>
      </c>
      <c r="AA6" s="92">
        <f>IF(ISBLANK(Výsledky!$DX$3),"",Výsledky!DX30)</f>
        <v>0</v>
      </c>
      <c r="AB6" s="92">
        <f>IF(ISBLANK(Výsledky!$EE$3),"",Výsledky!EE30)</f>
        <v>50</v>
      </c>
      <c r="AC6" s="92" t="str">
        <f>IF(ISBLANK(Výsledky!$EL$3),"",Výsledky!EL30)</f>
        <v>-</v>
      </c>
      <c r="AD6" s="92">
        <f>IF(ISBLANK(Výsledky!$ES$3),"",Výsledky!ES30)</f>
        <v>20</v>
      </c>
      <c r="AE6" s="92">
        <f>IF(ISBLANK(Výsledky!$EZ$3),"",Výsledky!EZ30)</f>
        <v>50</v>
      </c>
      <c r="AF6" s="92">
        <f>IF(ISBLANK(Výsledky!$FG$3),"",Výsledky!FG30)</f>
        <v>0</v>
      </c>
      <c r="AG6" s="92">
        <f>IF(ISBLANK(Výsledky!$FN$3),"",Výsledky!FN30)</f>
        <v>60</v>
      </c>
      <c r="AH6" s="92">
        <f>IF(ISBLANK(Výsledky!$FU$3),"",Výsledky!FU30)</f>
        <v>20</v>
      </c>
      <c r="AI6" s="92">
        <f>IF(ISBLANK(Výsledky!$GB$3),"",Výsledky!GB30)</f>
        <v>80</v>
      </c>
      <c r="AJ6" s="92">
        <f>IF(ISBLANK(Výsledky!$GI$3),"",Výsledky!GI30)</f>
        <v>30</v>
      </c>
      <c r="AK6" s="92">
        <f>IF(ISBLANK(Výsledky!$GP$3),"",Výsledky!GP30)</f>
        <v>30</v>
      </c>
      <c r="AL6" s="92" t="str">
        <f>IF(ISBLANK(Výsledky!$GW$3),"",Výsledky!GW30)</f>
        <v/>
      </c>
      <c r="AM6" s="92" t="str">
        <f>IF(ISBLANK(Výsledky!$HD$3),"",Výsledky!HD30)</f>
        <v/>
      </c>
      <c r="AN6" s="92" t="str">
        <f>IF(ISBLANK(Výsledky!$HK$3),"",Výsledky!HK30)</f>
        <v/>
      </c>
      <c r="AO6" s="92" t="str">
        <f>IF(ISBLANK(Výsledky!$HR$3),"",Výsledky!HR30)</f>
        <v/>
      </c>
      <c r="AP6" s="92" t="str">
        <f>IF(ISBLANK(Výsledky!$HY$3),"",Výsledky!HY30)</f>
        <v/>
      </c>
      <c r="AQ6" s="92" t="str">
        <f>IF(ISBLANK(Výsledky!$IF$3),"",Výsledky!IF30)</f>
        <v/>
      </c>
      <c r="AR6" s="92" t="str">
        <f>IF(ISBLANK(Výsledky!$IM$3),"",Výsledky!IM30)</f>
        <v/>
      </c>
      <c r="AS6" s="92" t="str">
        <f>IF(ISBLANK(Výsledky!$IT$3),"",Výsledky!IT30)</f>
        <v/>
      </c>
      <c r="AT6" s="92" t="str">
        <f>IF(ISBLANK(Výsledky!$JA$3),"",Výsledky!JA30)</f>
        <v/>
      </c>
      <c r="AU6" s="92" t="str">
        <f>IF(ISBLANK(Výsledky!$JH$3),"",Výsledky!JH30)</f>
        <v/>
      </c>
      <c r="AV6" s="92" t="str">
        <f>IF(ISBLANK(Výsledky!$JO$3),"",Výsledky!JO30)</f>
        <v/>
      </c>
      <c r="AW6" s="92" t="str">
        <f>IF(ISBLANK(Výsledky!$JV$3),"",Výsledky!JV30)</f>
        <v/>
      </c>
      <c r="AX6" s="92" t="str">
        <f>IF(ISBLANK(Výsledky!$KC$3),"",Výsledky!KC30)</f>
        <v/>
      </c>
      <c r="AY6" s="92" t="str">
        <f>IF(ISBLANK(Výsledky!$KJ$3),"",Výsledky!KJ30)</f>
        <v/>
      </c>
      <c r="AZ6" s="92" t="str">
        <f>IF(ISBLANK(Výsledky!$KQ$3),"",Výsledky!KQ30)</f>
        <v/>
      </c>
      <c r="BA6" s="92" t="str">
        <f>IF(ISBLANK(Výsledky!$KX$3),"",Výsledky!KX30)</f>
        <v/>
      </c>
      <c r="BB6" s="92" t="str">
        <f>IF(ISBLANK(Výsledky!$LE$3),"",Výsledky!LE30)</f>
        <v/>
      </c>
      <c r="BC6" s="92" t="str">
        <f>IF(ISBLANK(Výsledky!$LL$3),"",Výsledky!LL30)</f>
        <v/>
      </c>
      <c r="BD6" s="92" t="str">
        <f>IF(ISBLANK(Výsledky!$LS$3),"",Výsledky!LS30)</f>
        <v/>
      </c>
      <c r="BE6" s="92" t="str">
        <f>IF(ISBLANK(Výsledky!$LZ$3),"",Výsledky!LZ30)</f>
        <v/>
      </c>
      <c r="BF6" s="92" t="str">
        <f>IF(ISBLANK(Výsledky!$MG$3),"",Výsledky!MG30)</f>
        <v/>
      </c>
      <c r="BG6" s="92" t="str">
        <f>IF(ISBLANK(Výsledky!$MN$3),"",Výsledky!MN30)</f>
        <v/>
      </c>
      <c r="BH6" s="92" t="str">
        <f>IF(ISBLANK(Výsledky!$MU$3),"",Výsledky!MU30)</f>
        <v/>
      </c>
      <c r="BI6" s="92" t="str">
        <f>IF(ISBLANK(Výsledky!$NB$3),"",Výsledky!NB30)</f>
        <v/>
      </c>
      <c r="BJ6" s="92" t="str">
        <f>IF(ISBLANK(Výsledky!$NI$3),"",Výsledky!NI30)</f>
        <v/>
      </c>
      <c r="BK6" s="92" t="str">
        <f>IF(ISBLANK(Výsledky!$NP$3),"",Výsledky!NP30)</f>
        <v/>
      </c>
      <c r="BL6" s="92" t="str">
        <f>IF(ISBLANK(Výsledky!$NW$3),"",Výsledky!NW30)</f>
        <v/>
      </c>
      <c r="BM6" s="92" t="str">
        <f>IF(ISBLANK(Výsledky!$OD$3),"",Výsledky!OD30)</f>
        <v/>
      </c>
      <c r="BN6" s="92" t="str">
        <f>IF(ISBLANK(Výsledky!$OK$3),"",Výsledky!OK30)</f>
        <v/>
      </c>
      <c r="BO6" s="92" t="str">
        <f>IF(ISBLANK(Výsledky!$OR$3),"",Výsledky!OR30)</f>
        <v/>
      </c>
      <c r="BP6" s="92" t="str">
        <f>IF(ISBLANK(Výsledky!$OY$3),"",Výsledky!OY30)</f>
        <v/>
      </c>
      <c r="BQ6" s="92" t="str">
        <f>IF(ISBLANK(Výsledky!$PF$3),"",Výsledky!PF30)</f>
        <v/>
      </c>
      <c r="BR6" s="92" t="str">
        <f>IF(ISBLANK(Výsledky!$PM$3),"",Výsledky!PM30)</f>
        <v/>
      </c>
      <c r="BS6" s="92" t="str">
        <f>IF(ISBLANK(Výsledky!$PT$3),"",Výsledky!PT30)</f>
        <v/>
      </c>
      <c r="BT6" s="92" t="str">
        <f>IF(ISBLANK(Výsledky!$QA$3),"",Výsledky!QA30)</f>
        <v/>
      </c>
      <c r="BU6" s="96" t="str">
        <f>IF(ISBLANK(Výsledky!$QH$3),"",Výsledky!QH30)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>
      <c r="A7" s="1"/>
      <c r="B7" s="118" t="s">
        <v>97</v>
      </c>
      <c r="C7" s="114">
        <f>Tipy!A58</f>
        <v>6</v>
      </c>
      <c r="D7" s="109" t="str">
        <f>IF(Tipy!B58="","",Tipy!B58)</f>
        <v>Peter Čička</v>
      </c>
      <c r="E7" s="110">
        <f>SUM(F7:J7)</f>
        <v>700</v>
      </c>
      <c r="F7" s="105">
        <f>IF(ISBLANK(Výsledky!$I$3),"-",SUM(K7:P7,R7,T7:U7,W7,Y7:AA7,AC7,AE7,AG7,AI7:AK7,AN7:AO7,AS7:AT7,AV7:AW7,AZ7,BB7:BC7,BE7:BF7,BH7,BJ7,BL7:BN7,BP7,BR7:BS7))</f>
        <v>410</v>
      </c>
      <c r="G7" s="90">
        <f>IF(ISBLANK(Výsledky!$BF$3),"-",SUM(Q7,V7,X7,S7,AB7,AD7,AU7,BA7,BG7,BI7,BO7,BQ7,BU7))</f>
        <v>220</v>
      </c>
      <c r="H7" s="90">
        <f>IF(ISBLANK(Výsledky!$FG$3),"-",SUM(AF7,AH7,AM7,AP7,AR7,AX7))</f>
        <v>20</v>
      </c>
      <c r="I7" s="93" t="str">
        <f>IF(ISBLANK(Výsledky!$GW$3),"-",SUM(AL7,AQ7,AY7,BD7,BK7,BT7))</f>
        <v>-</v>
      </c>
      <c r="J7" s="95">
        <f>IF(ISBLANK(Výsledky!$I$3),"",Výsledky!I64)</f>
        <v>50</v>
      </c>
      <c r="K7" s="92">
        <f>IF(ISBLANK(Výsledky!$P$3),"",Výsledky!P64)</f>
        <v>20</v>
      </c>
      <c r="L7" s="92">
        <f>IF(ISBLANK(Výsledky!$W$3),"",Výsledky!W64)</f>
        <v>0</v>
      </c>
      <c r="M7" s="92">
        <f>IF(ISBLANK(Výsledky!$AD$3),"",Výsledky!AD64)</f>
        <v>20</v>
      </c>
      <c r="N7" s="92">
        <f>IF(ISBLANK(Výsledky!$AK$3),"",Výsledky!AK64)</f>
        <v>20</v>
      </c>
      <c r="O7" s="92">
        <f>IF(ISBLANK(Výsledky!$AR$3),"",Výsledky!AR64)</f>
        <v>50</v>
      </c>
      <c r="P7" s="92">
        <f>IF(ISBLANK(Výsledky!$AY$3),"",Výsledky!AY64)</f>
        <v>0</v>
      </c>
      <c r="Q7" s="92">
        <f>IF(ISBLANK(Výsledky!$BF$3),"",Výsledky!BF64)</f>
        <v>20</v>
      </c>
      <c r="R7" s="92" t="str">
        <f>IF(ISBLANK(Výsledky!$BM$3),"",Výsledky!BM64)</f>
        <v/>
      </c>
      <c r="S7" s="92">
        <f>IF(ISBLANK(Výsledky!$BT$3),"",Výsledky!BT64)</f>
        <v>40</v>
      </c>
      <c r="T7" s="92" t="str">
        <f>IF(ISBLANK(Výsledky!$CA$3),"",Výsledky!CA64)</f>
        <v/>
      </c>
      <c r="U7" s="92">
        <f>IF(ISBLANK(Výsledky!$CH$3),"",Výsledky!CH64)</f>
        <v>10</v>
      </c>
      <c r="V7" s="92">
        <f>IF(ISBLANK(Výsledky!$CO$3),"",Výsledky!CO64)</f>
        <v>40</v>
      </c>
      <c r="W7" s="92">
        <f>IF(ISBLANK(Výsledky!$CV$3),"",Výsledky!CV64)</f>
        <v>0</v>
      </c>
      <c r="X7" s="92">
        <f>IF(ISBLANK(Výsledky!$DC$3),"",Výsledky!DC64)</f>
        <v>60</v>
      </c>
      <c r="Y7" s="92">
        <f>IF(ISBLANK(Výsledky!$DJ$3),"",Výsledky!DJ64)</f>
        <v>60</v>
      </c>
      <c r="Z7" s="92">
        <f>IF(ISBLANK(Výsledky!$DQ$3),"",Výsledky!DQ64)</f>
        <v>20</v>
      </c>
      <c r="AA7" s="92">
        <f>IF(ISBLANK(Výsledky!$DX$3),"",Výsledky!DX64)</f>
        <v>0</v>
      </c>
      <c r="AB7" s="92">
        <f>IF(ISBLANK(Výsledky!$EE$3),"",Výsledky!EE64)</f>
        <v>40</v>
      </c>
      <c r="AC7" s="92">
        <f>IF(ISBLANK(Výsledky!$EL$3),"",Výsledky!EL64)</f>
        <v>20</v>
      </c>
      <c r="AD7" s="92">
        <f>IF(ISBLANK(Výsledky!$ES$3),"",Výsledky!ES64)</f>
        <v>20</v>
      </c>
      <c r="AE7" s="92">
        <f>IF(ISBLANK(Výsledky!$EZ$3),"",Výsledky!EZ64)</f>
        <v>50</v>
      </c>
      <c r="AF7" s="92">
        <f>IF(ISBLANK(Výsledky!$FG$3),"",Výsledky!FG64)</f>
        <v>0</v>
      </c>
      <c r="AG7" s="92">
        <f>IF(ISBLANK(Výsledky!$FN$3),"",Výsledky!FN64)</f>
        <v>20</v>
      </c>
      <c r="AH7" s="92">
        <f>IF(ISBLANK(Výsledky!$FU$3),"",Výsledky!FU64)</f>
        <v>20</v>
      </c>
      <c r="AI7" s="92">
        <f>IF(ISBLANK(Výsledky!$GB$3),"",Výsledky!GB64)</f>
        <v>70</v>
      </c>
      <c r="AJ7" s="92">
        <f>IF(ISBLANK(Výsledky!$GI$3),"",Výsledky!GI64)</f>
        <v>20</v>
      </c>
      <c r="AK7" s="92">
        <f>IF(ISBLANK(Výsledky!$GP$3),"",Výsledky!GP64)</f>
        <v>30</v>
      </c>
      <c r="AL7" s="92" t="str">
        <f>IF(ISBLANK(Výsledky!$GW$3),"",Výsledky!GW64)</f>
        <v/>
      </c>
      <c r="AM7" s="92" t="str">
        <f>IF(ISBLANK(Výsledky!$HD$3),"",Výsledky!HD64)</f>
        <v/>
      </c>
      <c r="AN7" s="92" t="str">
        <f>IF(ISBLANK(Výsledky!$HK$3),"",Výsledky!HK64)</f>
        <v/>
      </c>
      <c r="AO7" s="92" t="str">
        <f>IF(ISBLANK(Výsledky!$HR$3),"",Výsledky!HR64)</f>
        <v/>
      </c>
      <c r="AP7" s="92" t="str">
        <f>IF(ISBLANK(Výsledky!$HY$3),"",Výsledky!HY64)</f>
        <v/>
      </c>
      <c r="AQ7" s="92" t="str">
        <f>IF(ISBLANK(Výsledky!$IF$3),"",Výsledky!IF64)</f>
        <v/>
      </c>
      <c r="AR7" s="92" t="str">
        <f>IF(ISBLANK(Výsledky!$IM$3),"",Výsledky!IM64)</f>
        <v/>
      </c>
      <c r="AS7" s="92" t="str">
        <f>IF(ISBLANK(Výsledky!$IT$3),"",Výsledky!IT64)</f>
        <v/>
      </c>
      <c r="AT7" s="92" t="str">
        <f>IF(ISBLANK(Výsledky!$JA$3),"",Výsledky!JA64)</f>
        <v/>
      </c>
      <c r="AU7" s="92" t="str">
        <f>IF(ISBLANK(Výsledky!$JH$3),"",Výsledky!JH64)</f>
        <v/>
      </c>
      <c r="AV7" s="92" t="str">
        <f>IF(ISBLANK(Výsledky!$JO$3),"",Výsledky!JO64)</f>
        <v/>
      </c>
      <c r="AW7" s="92" t="str">
        <f>IF(ISBLANK(Výsledky!$JV$3),"",Výsledky!JV64)</f>
        <v/>
      </c>
      <c r="AX7" s="92" t="str">
        <f>IF(ISBLANK(Výsledky!$KC$3),"",Výsledky!KC64)</f>
        <v/>
      </c>
      <c r="AY7" s="92" t="str">
        <f>IF(ISBLANK(Výsledky!$KJ$3),"",Výsledky!KJ64)</f>
        <v/>
      </c>
      <c r="AZ7" s="92" t="str">
        <f>IF(ISBLANK(Výsledky!$KQ$3),"",Výsledky!KQ64)</f>
        <v/>
      </c>
      <c r="BA7" s="92" t="str">
        <f>IF(ISBLANK(Výsledky!$KX$3),"",Výsledky!KX64)</f>
        <v/>
      </c>
      <c r="BB7" s="92" t="str">
        <f>IF(ISBLANK(Výsledky!$LE$3),"",Výsledky!LE64)</f>
        <v/>
      </c>
      <c r="BC7" s="92" t="str">
        <f>IF(ISBLANK(Výsledky!$LL$3),"",Výsledky!LL64)</f>
        <v/>
      </c>
      <c r="BD7" s="92" t="str">
        <f>IF(ISBLANK(Výsledky!$LS$3),"",Výsledky!LS64)</f>
        <v/>
      </c>
      <c r="BE7" s="92" t="str">
        <f>IF(ISBLANK(Výsledky!$LZ$3),"",Výsledky!LZ64)</f>
        <v/>
      </c>
      <c r="BF7" s="92" t="str">
        <f>IF(ISBLANK(Výsledky!$MG$3),"",Výsledky!MG64)</f>
        <v/>
      </c>
      <c r="BG7" s="92" t="str">
        <f>IF(ISBLANK(Výsledky!$MN$3),"",Výsledky!MN64)</f>
        <v/>
      </c>
      <c r="BH7" s="92" t="str">
        <f>IF(ISBLANK(Výsledky!$MU$3),"",Výsledky!MU64)</f>
        <v/>
      </c>
      <c r="BI7" s="92" t="str">
        <f>IF(ISBLANK(Výsledky!$NB$3),"",Výsledky!NB64)</f>
        <v/>
      </c>
      <c r="BJ7" s="92" t="str">
        <f>IF(ISBLANK(Výsledky!$NI$3),"",Výsledky!NI64)</f>
        <v/>
      </c>
      <c r="BK7" s="92" t="str">
        <f>IF(ISBLANK(Výsledky!$NP$3),"",Výsledky!NP64)</f>
        <v/>
      </c>
      <c r="BL7" s="92" t="str">
        <f>IF(ISBLANK(Výsledky!$NW$3),"",Výsledky!NW64)</f>
        <v/>
      </c>
      <c r="BM7" s="92" t="str">
        <f>IF(ISBLANK(Výsledky!$OD$3),"",Výsledky!OD64)</f>
        <v/>
      </c>
      <c r="BN7" s="92" t="str">
        <f>IF(ISBLANK(Výsledky!$OK$3),"",Výsledky!OK64)</f>
        <v/>
      </c>
      <c r="BO7" s="92" t="str">
        <f>IF(ISBLANK(Výsledky!$OR$3),"",Výsledky!OR64)</f>
        <v/>
      </c>
      <c r="BP7" s="92" t="str">
        <f>IF(ISBLANK(Výsledky!$OY$3),"",Výsledky!OY64)</f>
        <v/>
      </c>
      <c r="BQ7" s="92" t="str">
        <f>IF(ISBLANK(Výsledky!$PF$3),"",Výsledky!PF64)</f>
        <v/>
      </c>
      <c r="BR7" s="92" t="str">
        <f>IF(ISBLANK(Výsledky!$PM$3),"",Výsledky!PM64)</f>
        <v/>
      </c>
      <c r="BS7" s="92" t="str">
        <f>IF(ISBLANK(Výsledky!$PT$3),"",Výsledky!PT64)</f>
        <v/>
      </c>
      <c r="BT7" s="92" t="str">
        <f>IF(ISBLANK(Výsledky!$QA$3),"",Výsledky!QA64)</f>
        <v/>
      </c>
      <c r="BU7" s="96" t="str">
        <f>IF(ISBLANK(Výsledky!$QH$3),"",Výsledky!QH64)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>
      <c r="A8" s="1"/>
      <c r="B8" s="118" t="s">
        <v>98</v>
      </c>
      <c r="C8" s="114">
        <f>Tipy!A28</f>
        <v>27</v>
      </c>
      <c r="D8" s="109" t="str">
        <f>IF(Tipy!B28="","",Tipy!B28)</f>
        <v>jirka1618</v>
      </c>
      <c r="E8" s="110">
        <f>SUM(F8:J8)</f>
        <v>680</v>
      </c>
      <c r="F8" s="105">
        <f>IF(ISBLANK(Výsledky!$I$3),"-",SUM(K8:P8,R8,T8:U8,W8,Y8:AA8,AC8,AE8,AG8,AI8:AK8,AN8:AO8,AS8:AT8,AV8:AW8,AZ8,BB8:BC8,BE8:BF8,BH8,BJ8,BL8:BN8,BP8,BR8:BS8))</f>
        <v>380</v>
      </c>
      <c r="G8" s="90">
        <f>IF(ISBLANK(Výsledky!$BF$3),"-",SUM(Q8,V8,X8,S8,AB8,AD8,AU8,BA8,BG8,BI8,BO8,BQ8,BU8))</f>
        <v>210</v>
      </c>
      <c r="H8" s="90">
        <f>IF(ISBLANK(Výsledky!$FG$3),"-",SUM(AF8,AH8,AM8,AP8,AR8,AX8))</f>
        <v>40</v>
      </c>
      <c r="I8" s="93" t="str">
        <f>IF(ISBLANK(Výsledky!$GW$3),"-",SUM(AL8,AQ8,AY8,BD8,BK8,BT8))</f>
        <v>-</v>
      </c>
      <c r="J8" s="95">
        <f>IF(ISBLANK(Výsledky!$I$3),"",Výsledky!I34)</f>
        <v>50</v>
      </c>
      <c r="K8" s="92">
        <f>IF(ISBLANK(Výsledky!$P$3),"",Výsledky!P34)</f>
        <v>20</v>
      </c>
      <c r="L8" s="92">
        <f>IF(ISBLANK(Výsledky!$W$3),"",Výsledky!W34)</f>
        <v>0</v>
      </c>
      <c r="M8" s="92">
        <f>IF(ISBLANK(Výsledky!$AD$3),"",Výsledky!AD34)</f>
        <v>20</v>
      </c>
      <c r="N8" s="92">
        <f>IF(ISBLANK(Výsledky!$AK$3),"",Výsledky!AK34)</f>
        <v>20</v>
      </c>
      <c r="O8" s="92">
        <f>IF(ISBLANK(Výsledky!$AR$3),"",Výsledky!AR34)</f>
        <v>20</v>
      </c>
      <c r="P8" s="92">
        <f>IF(ISBLANK(Výsledky!$AY$3),"",Výsledky!AY34)</f>
        <v>0</v>
      </c>
      <c r="Q8" s="92">
        <f>IF(ISBLANK(Výsledky!$BF$3),"",Výsledky!BF34)</f>
        <v>20</v>
      </c>
      <c r="R8" s="92" t="str">
        <f>IF(ISBLANK(Výsledky!$BM$3),"",Výsledky!BM34)</f>
        <v/>
      </c>
      <c r="S8" s="92">
        <f>IF(ISBLANK(Výsledky!$BT$3),"",Výsledky!BT34)</f>
        <v>50</v>
      </c>
      <c r="T8" s="92" t="str">
        <f>IF(ISBLANK(Výsledky!$CA$3),"",Výsledky!CA34)</f>
        <v/>
      </c>
      <c r="U8" s="92">
        <f>IF(ISBLANK(Výsledky!$CH$3),"",Výsledky!CH34)</f>
        <v>0</v>
      </c>
      <c r="V8" s="92">
        <f>IF(ISBLANK(Výsledky!$CO$3),"",Výsledky!CO34)</f>
        <v>20</v>
      </c>
      <c r="W8" s="92" t="str">
        <f>IF(ISBLANK(Výsledky!$CV$3),"",Výsledky!CV34)</f>
        <v>-</v>
      </c>
      <c r="X8" s="92" t="str">
        <f>IF(ISBLANK(Výsledky!$DC$3),"",Výsledky!DC34)</f>
        <v>-</v>
      </c>
      <c r="Y8" s="92">
        <f>IF(ISBLANK(Výsledky!$DJ$3),"",Výsledky!DJ34)</f>
        <v>40</v>
      </c>
      <c r="Z8" s="92">
        <f>IF(ISBLANK(Výsledky!$DQ$3),"",Výsledky!DQ34)</f>
        <v>20</v>
      </c>
      <c r="AA8" s="92">
        <f>IF(ISBLANK(Výsledky!$DX$3),"",Výsledky!DX34)</f>
        <v>0</v>
      </c>
      <c r="AB8" s="92">
        <f>IF(ISBLANK(Výsledky!$EE$3),"",Výsledky!EE34)</f>
        <v>50</v>
      </c>
      <c r="AC8" s="92">
        <f>IF(ISBLANK(Výsledky!$EL$3),"",Výsledky!EL34)</f>
        <v>20</v>
      </c>
      <c r="AD8" s="92">
        <f>IF(ISBLANK(Výsledky!$ES$3),"",Výsledky!ES34)</f>
        <v>70</v>
      </c>
      <c r="AE8" s="92">
        <f>IF(ISBLANK(Výsledky!$EZ$3),"",Výsledky!EZ34)</f>
        <v>100</v>
      </c>
      <c r="AF8" s="92">
        <f>IF(ISBLANK(Výsledky!$FG$3),"",Výsledky!FG34)</f>
        <v>0</v>
      </c>
      <c r="AG8" s="92" t="str">
        <f>IF(ISBLANK(Výsledky!$FN$3),"",Výsledky!FN34)</f>
        <v>-</v>
      </c>
      <c r="AH8" s="92">
        <f>IF(ISBLANK(Výsledky!$FU$3),"",Výsledky!FU34)</f>
        <v>40</v>
      </c>
      <c r="AI8" s="92">
        <f>IF(ISBLANK(Výsledky!$GB$3),"",Výsledky!GB34)</f>
        <v>70</v>
      </c>
      <c r="AJ8" s="92">
        <f>IF(ISBLANK(Výsledky!$GI$3),"",Výsledky!GI34)</f>
        <v>20</v>
      </c>
      <c r="AK8" s="92">
        <f>IF(ISBLANK(Výsledky!$GP$3),"",Výsledky!GP34)</f>
        <v>30</v>
      </c>
      <c r="AL8" s="92" t="str">
        <f>IF(ISBLANK(Výsledky!$GW$3),"",Výsledky!GW34)</f>
        <v/>
      </c>
      <c r="AM8" s="92" t="str">
        <f>IF(ISBLANK(Výsledky!$HD$3),"",Výsledky!HD34)</f>
        <v/>
      </c>
      <c r="AN8" s="92" t="str">
        <f>IF(ISBLANK(Výsledky!$HK$3),"",Výsledky!HK34)</f>
        <v/>
      </c>
      <c r="AO8" s="92" t="str">
        <f>IF(ISBLANK(Výsledky!$HR$3),"",Výsledky!HR34)</f>
        <v/>
      </c>
      <c r="AP8" s="92" t="str">
        <f>IF(ISBLANK(Výsledky!$HY$3),"",Výsledky!HY34)</f>
        <v/>
      </c>
      <c r="AQ8" s="92" t="str">
        <f>IF(ISBLANK(Výsledky!$IF$3),"",Výsledky!IF34)</f>
        <v/>
      </c>
      <c r="AR8" s="92" t="str">
        <f>IF(ISBLANK(Výsledky!$IM$3),"",Výsledky!IM34)</f>
        <v/>
      </c>
      <c r="AS8" s="92" t="str">
        <f>IF(ISBLANK(Výsledky!$IT$3),"",Výsledky!IT34)</f>
        <v/>
      </c>
      <c r="AT8" s="92" t="str">
        <f>IF(ISBLANK(Výsledky!$JA$3),"",Výsledky!JA34)</f>
        <v/>
      </c>
      <c r="AU8" s="92" t="str">
        <f>IF(ISBLANK(Výsledky!$JH$3),"",Výsledky!JH34)</f>
        <v/>
      </c>
      <c r="AV8" s="92" t="str">
        <f>IF(ISBLANK(Výsledky!$JO$3),"",Výsledky!JO34)</f>
        <v/>
      </c>
      <c r="AW8" s="92" t="str">
        <f>IF(ISBLANK(Výsledky!$JV$3),"",Výsledky!JV34)</f>
        <v/>
      </c>
      <c r="AX8" s="92" t="str">
        <f>IF(ISBLANK(Výsledky!$KC$3),"",Výsledky!KC34)</f>
        <v/>
      </c>
      <c r="AY8" s="92" t="str">
        <f>IF(ISBLANK(Výsledky!$KJ$3),"",Výsledky!KJ34)</f>
        <v/>
      </c>
      <c r="AZ8" s="92" t="str">
        <f>IF(ISBLANK(Výsledky!$KQ$3),"",Výsledky!KQ34)</f>
        <v/>
      </c>
      <c r="BA8" s="92" t="str">
        <f>IF(ISBLANK(Výsledky!$KX$3),"",Výsledky!KX34)</f>
        <v/>
      </c>
      <c r="BB8" s="92" t="str">
        <f>IF(ISBLANK(Výsledky!$LE$3),"",Výsledky!LE34)</f>
        <v/>
      </c>
      <c r="BC8" s="92" t="str">
        <f>IF(ISBLANK(Výsledky!$LL$3),"",Výsledky!LL34)</f>
        <v/>
      </c>
      <c r="BD8" s="92" t="str">
        <f>IF(ISBLANK(Výsledky!$LS$3),"",Výsledky!LS34)</f>
        <v/>
      </c>
      <c r="BE8" s="92" t="str">
        <f>IF(ISBLANK(Výsledky!$LZ$3),"",Výsledky!LZ34)</f>
        <v/>
      </c>
      <c r="BF8" s="92" t="str">
        <f>IF(ISBLANK(Výsledky!$MG$3),"",Výsledky!MG34)</f>
        <v/>
      </c>
      <c r="BG8" s="92" t="str">
        <f>IF(ISBLANK(Výsledky!$MN$3),"",Výsledky!MN34)</f>
        <v/>
      </c>
      <c r="BH8" s="92" t="str">
        <f>IF(ISBLANK(Výsledky!$MU$3),"",Výsledky!MU34)</f>
        <v/>
      </c>
      <c r="BI8" s="92" t="str">
        <f>IF(ISBLANK(Výsledky!$NB$3),"",Výsledky!NB34)</f>
        <v/>
      </c>
      <c r="BJ8" s="92" t="str">
        <f>IF(ISBLANK(Výsledky!$NI$3),"",Výsledky!NI34)</f>
        <v/>
      </c>
      <c r="BK8" s="92" t="str">
        <f>IF(ISBLANK(Výsledky!$NP$3),"",Výsledky!NP34)</f>
        <v/>
      </c>
      <c r="BL8" s="92" t="str">
        <f>IF(ISBLANK(Výsledky!$NW$3),"",Výsledky!NW34)</f>
        <v/>
      </c>
      <c r="BM8" s="92" t="str">
        <f>IF(ISBLANK(Výsledky!$OD$3),"",Výsledky!OD34)</f>
        <v/>
      </c>
      <c r="BN8" s="92" t="str">
        <f>IF(ISBLANK(Výsledky!$OK$3),"",Výsledky!OK34)</f>
        <v/>
      </c>
      <c r="BO8" s="92" t="str">
        <f>IF(ISBLANK(Výsledky!$OR$3),"",Výsledky!OR34)</f>
        <v/>
      </c>
      <c r="BP8" s="92" t="str">
        <f>IF(ISBLANK(Výsledky!$OY$3),"",Výsledky!OY34)</f>
        <v/>
      </c>
      <c r="BQ8" s="92" t="str">
        <f>IF(ISBLANK(Výsledky!$PF$3),"",Výsledky!PF34)</f>
        <v/>
      </c>
      <c r="BR8" s="92" t="str">
        <f>IF(ISBLANK(Výsledky!$PM$3),"",Výsledky!PM34)</f>
        <v/>
      </c>
      <c r="BS8" s="92" t="str">
        <f>IF(ISBLANK(Výsledky!$PT$3),"",Výsledky!PT34)</f>
        <v/>
      </c>
      <c r="BT8" s="92" t="str">
        <f>IF(ISBLANK(Výsledky!$QA$3),"",Výsledky!QA34)</f>
        <v/>
      </c>
      <c r="BU8" s="96" t="str">
        <f>IF(ISBLANK(Výsledky!$QH$3),"",Výsledky!QH34)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>
      <c r="A9" s="1"/>
      <c r="B9" s="118" t="s">
        <v>99</v>
      </c>
      <c r="C9" s="114">
        <f>Tipy!A81</f>
        <v>36</v>
      </c>
      <c r="D9" s="109" t="str">
        <f>IF(Tipy!B81="","",Tipy!B81)</f>
        <v>xO2</v>
      </c>
      <c r="E9" s="110">
        <f>SUM(F9:J9)</f>
        <v>660</v>
      </c>
      <c r="F9" s="105">
        <f>IF(ISBLANK(Výsledky!$I$3),"-",SUM(K9:P9,R9,T9:U9,W9,Y9:AA9,AC9,AE9,AG9,AI9:AK9,AN9:AO9,AS9:AT9,AV9:AW9,AZ9,BB9:BC9,BE9:BF9,BH9,BJ9,BL9:BN9,BP9,BR9:BS9))</f>
        <v>420</v>
      </c>
      <c r="G9" s="90">
        <f>IF(ISBLANK(Výsledky!$BF$3),"-",SUM(Q9,V9,X9,S9,AB9,AD9,AU9,BA9,BG9,BI9,BO9,BQ9,BU9))</f>
        <v>180</v>
      </c>
      <c r="H9" s="90">
        <f>IF(ISBLANK(Výsledky!$FG$3),"-",SUM(AF9,AH9,AM9,AP9,AR9,AX9))</f>
        <v>10</v>
      </c>
      <c r="I9" s="93" t="str">
        <f>IF(ISBLANK(Výsledky!$GW$3),"-",SUM(AL9,AQ9,AY9,BD9,BK9,BT9))</f>
        <v>-</v>
      </c>
      <c r="J9" s="95">
        <f>IF(ISBLANK(Výsledky!$I$3),"",Výsledky!I87)</f>
        <v>50</v>
      </c>
      <c r="K9" s="92">
        <f>IF(ISBLANK(Výsledky!$P$3),"",Výsledky!P87)</f>
        <v>20</v>
      </c>
      <c r="L9" s="92">
        <f>IF(ISBLANK(Výsledky!$W$3),"",Výsledky!W87)</f>
        <v>0</v>
      </c>
      <c r="M9" s="92">
        <f>IF(ISBLANK(Výsledky!$AD$3),"",Výsledky!AD87)</f>
        <v>20</v>
      </c>
      <c r="N9" s="92">
        <f>IF(ISBLANK(Výsledky!$AK$3),"",Výsledky!AK87)</f>
        <v>20</v>
      </c>
      <c r="O9" s="92">
        <f>IF(ISBLANK(Výsledky!$AR$3),"",Výsledky!AR87)</f>
        <v>60</v>
      </c>
      <c r="P9" s="92">
        <f>IF(ISBLANK(Výsledky!$AY$3),"",Výsledky!AY87)</f>
        <v>0</v>
      </c>
      <c r="Q9" s="92">
        <f>IF(ISBLANK(Výsledky!$BF$3),"",Výsledky!BF87)</f>
        <v>0</v>
      </c>
      <c r="R9" s="92" t="str">
        <f>IF(ISBLANK(Výsledky!$BM$3),"",Výsledky!BM87)</f>
        <v/>
      </c>
      <c r="S9" s="92">
        <f>IF(ISBLANK(Výsledky!$BT$3),"",Výsledky!BT87)</f>
        <v>50</v>
      </c>
      <c r="T9" s="92" t="str">
        <f>IF(ISBLANK(Výsledky!$CA$3),"",Výsledky!CA87)</f>
        <v/>
      </c>
      <c r="U9" s="92">
        <f>IF(ISBLANK(Výsledky!$CH$3),"",Výsledky!CH87)</f>
        <v>0</v>
      </c>
      <c r="V9" s="92">
        <f>IF(ISBLANK(Výsledky!$CO$3),"",Výsledky!CO87)</f>
        <v>40</v>
      </c>
      <c r="W9" s="92">
        <f>IF(ISBLANK(Výsledky!$CV$3),"",Výsledky!CV87)</f>
        <v>0</v>
      </c>
      <c r="X9" s="92">
        <f>IF(ISBLANK(Výsledky!$DC$3),"",Výsledky!DC87)</f>
        <v>50</v>
      </c>
      <c r="Y9" s="92">
        <f>IF(ISBLANK(Výsledky!$DJ$3),"",Výsledky!DJ87)</f>
        <v>20</v>
      </c>
      <c r="Z9" s="92">
        <f>IF(ISBLANK(Výsledky!$DQ$3),"",Výsledky!DQ87)</f>
        <v>40</v>
      </c>
      <c r="AA9" s="92">
        <f>IF(ISBLANK(Výsledky!$DX$3),"",Výsledky!DX87)</f>
        <v>0</v>
      </c>
      <c r="AB9" s="92">
        <f>IF(ISBLANK(Výsledky!$EE$3),"",Výsledky!EE87)</f>
        <v>40</v>
      </c>
      <c r="AC9" s="92">
        <f>IF(ISBLANK(Výsledky!$EL$3),"",Výsledky!EL87)</f>
        <v>0</v>
      </c>
      <c r="AD9" s="92" t="str">
        <f>IF(ISBLANK(Výsledky!$ES$3),"",Výsledky!ES87)</f>
        <v>-</v>
      </c>
      <c r="AE9" s="92">
        <f>IF(ISBLANK(Výsledky!$EZ$3),"",Výsledky!EZ87)</f>
        <v>60</v>
      </c>
      <c r="AF9" s="92">
        <f>IF(ISBLANK(Výsledky!$FG$3),"",Výsledky!FG87)</f>
        <v>0</v>
      </c>
      <c r="AG9" s="92">
        <f>IF(ISBLANK(Výsledky!$FN$3),"",Výsledky!FN87)</f>
        <v>80</v>
      </c>
      <c r="AH9" s="92">
        <f>IF(ISBLANK(Výsledky!$FU$3),"",Výsledky!FU87)</f>
        <v>10</v>
      </c>
      <c r="AI9" s="92">
        <f>IF(ISBLANK(Výsledky!$GB$3),"",Výsledky!GB87)</f>
        <v>80</v>
      </c>
      <c r="AJ9" s="92">
        <f>IF(ISBLANK(Výsledky!$GI$3),"",Výsledky!GI87)</f>
        <v>20</v>
      </c>
      <c r="AK9" s="92">
        <f>IF(ISBLANK(Výsledky!$GP$3),"",Výsledky!GP87)</f>
        <v>0</v>
      </c>
      <c r="AL9" s="92" t="str">
        <f>IF(ISBLANK(Výsledky!$GW$3),"",Výsledky!GW87)</f>
        <v/>
      </c>
      <c r="AM9" s="92" t="str">
        <f>IF(ISBLANK(Výsledky!$HD$3),"",Výsledky!HD87)</f>
        <v/>
      </c>
      <c r="AN9" s="92" t="str">
        <f>IF(ISBLANK(Výsledky!$HK$3),"",Výsledky!HK87)</f>
        <v/>
      </c>
      <c r="AO9" s="92" t="str">
        <f>IF(ISBLANK(Výsledky!$HR$3),"",Výsledky!HR87)</f>
        <v/>
      </c>
      <c r="AP9" s="92" t="str">
        <f>IF(ISBLANK(Výsledky!$HY$3),"",Výsledky!HY87)</f>
        <v/>
      </c>
      <c r="AQ9" s="92" t="str">
        <f>IF(ISBLANK(Výsledky!$IF$3),"",Výsledky!IF87)</f>
        <v/>
      </c>
      <c r="AR9" s="92" t="str">
        <f>IF(ISBLANK(Výsledky!$IM$3),"",Výsledky!IM87)</f>
        <v/>
      </c>
      <c r="AS9" s="92" t="str">
        <f>IF(ISBLANK(Výsledky!$IT$3),"",Výsledky!IT87)</f>
        <v/>
      </c>
      <c r="AT9" s="92" t="str">
        <f>IF(ISBLANK(Výsledky!$JA$3),"",Výsledky!JA87)</f>
        <v/>
      </c>
      <c r="AU9" s="92" t="str">
        <f>IF(ISBLANK(Výsledky!$JH$3),"",Výsledky!JH87)</f>
        <v/>
      </c>
      <c r="AV9" s="92" t="str">
        <f>IF(ISBLANK(Výsledky!$JO$3),"",Výsledky!JO87)</f>
        <v/>
      </c>
      <c r="AW9" s="92" t="str">
        <f>IF(ISBLANK(Výsledky!$JV$3),"",Výsledky!JV87)</f>
        <v/>
      </c>
      <c r="AX9" s="92" t="str">
        <f>IF(ISBLANK(Výsledky!$KC$3),"",Výsledky!KC87)</f>
        <v/>
      </c>
      <c r="AY9" s="92" t="str">
        <f>IF(ISBLANK(Výsledky!$KJ$3),"",Výsledky!KJ87)</f>
        <v/>
      </c>
      <c r="AZ9" s="92" t="str">
        <f>IF(ISBLANK(Výsledky!$KQ$3),"",Výsledky!KQ87)</f>
        <v/>
      </c>
      <c r="BA9" s="92" t="str">
        <f>IF(ISBLANK(Výsledky!$KX$3),"",Výsledky!KX87)</f>
        <v/>
      </c>
      <c r="BB9" s="92" t="str">
        <f>IF(ISBLANK(Výsledky!$LE$3),"",Výsledky!LE87)</f>
        <v/>
      </c>
      <c r="BC9" s="92" t="str">
        <f>IF(ISBLANK(Výsledky!$LL$3),"",Výsledky!LL87)</f>
        <v/>
      </c>
      <c r="BD9" s="92" t="str">
        <f>IF(ISBLANK(Výsledky!$LS$3),"",Výsledky!LS87)</f>
        <v/>
      </c>
      <c r="BE9" s="92" t="str">
        <f>IF(ISBLANK(Výsledky!$LZ$3),"",Výsledky!LZ87)</f>
        <v/>
      </c>
      <c r="BF9" s="92" t="str">
        <f>IF(ISBLANK(Výsledky!$MG$3),"",Výsledky!MG87)</f>
        <v/>
      </c>
      <c r="BG9" s="92" t="str">
        <f>IF(ISBLANK(Výsledky!$MN$3),"",Výsledky!MN87)</f>
        <v/>
      </c>
      <c r="BH9" s="92" t="str">
        <f>IF(ISBLANK(Výsledky!$MU$3),"",Výsledky!MU87)</f>
        <v/>
      </c>
      <c r="BI9" s="92" t="str">
        <f>IF(ISBLANK(Výsledky!$NB$3),"",Výsledky!NB87)</f>
        <v/>
      </c>
      <c r="BJ9" s="92" t="str">
        <f>IF(ISBLANK(Výsledky!$NI$3),"",Výsledky!NI87)</f>
        <v/>
      </c>
      <c r="BK9" s="92" t="str">
        <f>IF(ISBLANK(Výsledky!$NP$3),"",Výsledky!NP87)</f>
        <v/>
      </c>
      <c r="BL9" s="92" t="str">
        <f>IF(ISBLANK(Výsledky!$NW$3),"",Výsledky!NW87)</f>
        <v/>
      </c>
      <c r="BM9" s="92" t="str">
        <f>IF(ISBLANK(Výsledky!$OD$3),"",Výsledky!OD87)</f>
        <v/>
      </c>
      <c r="BN9" s="92" t="str">
        <f>IF(ISBLANK(Výsledky!$OK$3),"",Výsledky!OK87)</f>
        <v/>
      </c>
      <c r="BO9" s="92" t="str">
        <f>IF(ISBLANK(Výsledky!$OR$3),"",Výsledky!OR87)</f>
        <v/>
      </c>
      <c r="BP9" s="92" t="str">
        <f>IF(ISBLANK(Výsledky!$OY$3),"",Výsledky!OY87)</f>
        <v/>
      </c>
      <c r="BQ9" s="92" t="str">
        <f>IF(ISBLANK(Výsledky!$PF$3),"",Výsledky!PF87)</f>
        <v/>
      </c>
      <c r="BR9" s="92" t="str">
        <f>IF(ISBLANK(Výsledky!$PM$3),"",Výsledky!PM87)</f>
        <v/>
      </c>
      <c r="BS9" s="92" t="str">
        <f>IF(ISBLANK(Výsledky!$PT$3),"",Výsledky!PT87)</f>
        <v/>
      </c>
      <c r="BT9" s="92" t="str">
        <f>IF(ISBLANK(Výsledky!$QA$3),"",Výsledky!QA87)</f>
        <v/>
      </c>
      <c r="BU9" s="96" t="str">
        <f>IF(ISBLANK(Výsledky!$QH$3),"",Výsledky!QH87)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>
      <c r="A10" s="1"/>
      <c r="B10" s="118" t="s">
        <v>100</v>
      </c>
      <c r="C10" s="114">
        <f>Tipy!A6</f>
        <v>53</v>
      </c>
      <c r="D10" s="109" t="str">
        <f>IF(Tipy!B6="","",Tipy!B6)</f>
        <v>30milo</v>
      </c>
      <c r="E10" s="110">
        <f>SUM(F10:J10)</f>
        <v>660</v>
      </c>
      <c r="F10" s="105">
        <f>IF(ISBLANK(Výsledky!$I$3),"-",SUM(K10:P10,R10,T10:U10,W10,Y10:AA10,AC10,AE10,AG10,AI10:AK10,AN10:AO10,AS10:AT10,AV10:AW10,AZ10,BB10:BC10,BE10:BF10,BH10,BJ10,BL10:BN10,BP10,BR10:BS10))</f>
        <v>410</v>
      </c>
      <c r="G10" s="90">
        <f>IF(ISBLANK(Výsledky!$BF$3),"-",SUM(Q10,V10,X10,S10,AB10,AD10,AU10,BA10,BG10,BI10,BO10,BQ10,BU10))</f>
        <v>200</v>
      </c>
      <c r="H10" s="90">
        <f>IF(ISBLANK(Výsledky!$FG$3),"-",SUM(AF10,AH10,AM10,AP10,AR10,AX10))</f>
        <v>0</v>
      </c>
      <c r="I10" s="93" t="str">
        <f>IF(ISBLANK(Výsledky!$GW$3),"-",SUM(AL10,AQ10,AY10,BD10,BK10,BT10))</f>
        <v>-</v>
      </c>
      <c r="J10" s="95">
        <f>IF(ISBLANK(Výsledky!$I$3),"",Výsledky!I12)</f>
        <v>50</v>
      </c>
      <c r="K10" s="92">
        <f>IF(ISBLANK(Výsledky!$P$3),"",Výsledky!P12)</f>
        <v>20</v>
      </c>
      <c r="L10" s="92">
        <f>IF(ISBLANK(Výsledky!$W$3),"",Výsledky!W12)</f>
        <v>20</v>
      </c>
      <c r="M10" s="92">
        <f>IF(ISBLANK(Výsledky!$AD$3),"",Výsledky!AD12)</f>
        <v>0</v>
      </c>
      <c r="N10" s="92">
        <f>IF(ISBLANK(Výsledky!$AK$3),"",Výsledky!AK12)</f>
        <v>40</v>
      </c>
      <c r="O10" s="92">
        <f>IF(ISBLANK(Výsledky!$AR$3),"",Výsledky!AR12)</f>
        <v>30</v>
      </c>
      <c r="P10" s="92">
        <f>IF(ISBLANK(Výsledky!$AY$3),"",Výsledky!AY12)</f>
        <v>0</v>
      </c>
      <c r="Q10" s="92">
        <f>IF(ISBLANK(Výsledky!$BF$3),"",Výsledky!BF12)</f>
        <v>0</v>
      </c>
      <c r="R10" s="92" t="str">
        <f>IF(ISBLANK(Výsledky!$BM$3),"",Výsledky!BM12)</f>
        <v/>
      </c>
      <c r="S10" s="92">
        <f>IF(ISBLANK(Výsledky!$BT$3),"",Výsledky!BT12)</f>
        <v>40</v>
      </c>
      <c r="T10" s="92" t="str">
        <f>IF(ISBLANK(Výsledky!$CA$3),"",Výsledky!CA12)</f>
        <v/>
      </c>
      <c r="U10" s="92">
        <f>IF(ISBLANK(Výsledky!$CH$3),"",Výsledky!CH12)</f>
        <v>0</v>
      </c>
      <c r="V10" s="92">
        <f>IF(ISBLANK(Výsledky!$CO$3),"",Výsledky!CO12)</f>
        <v>30</v>
      </c>
      <c r="W10" s="92">
        <f>IF(ISBLANK(Výsledky!$CV$3),"",Výsledky!CV12)</f>
        <v>20</v>
      </c>
      <c r="X10" s="92">
        <f>IF(ISBLANK(Výsledky!$DC$3),"",Výsledky!DC12)</f>
        <v>60</v>
      </c>
      <c r="Y10" s="92">
        <f>IF(ISBLANK(Výsledky!$DJ$3),"",Výsledky!DJ12)</f>
        <v>20</v>
      </c>
      <c r="Z10" s="92">
        <f>IF(ISBLANK(Výsledky!$DQ$3),"",Výsledky!DQ12)</f>
        <v>20</v>
      </c>
      <c r="AA10" s="92">
        <f>IF(ISBLANK(Výsledky!$DX$3),"",Výsledky!DX12)</f>
        <v>0</v>
      </c>
      <c r="AB10" s="92">
        <f>IF(ISBLANK(Výsledky!$EE$3),"",Výsledky!EE12)</f>
        <v>20</v>
      </c>
      <c r="AC10" s="92">
        <f>IF(ISBLANK(Výsledky!$EL$3),"",Výsledky!EL12)</f>
        <v>0</v>
      </c>
      <c r="AD10" s="92">
        <f>IF(ISBLANK(Výsledky!$ES$3),"",Výsledky!ES12)</f>
        <v>50</v>
      </c>
      <c r="AE10" s="92">
        <f>IF(ISBLANK(Výsledky!$EZ$3),"",Výsledky!EZ12)</f>
        <v>30</v>
      </c>
      <c r="AF10" s="92">
        <f>IF(ISBLANK(Výsledky!$FG$3),"",Výsledky!FG12)</f>
        <v>0</v>
      </c>
      <c r="AG10" s="92">
        <f>IF(ISBLANK(Výsledky!$FN$3),"",Výsledky!FN12)</f>
        <v>110</v>
      </c>
      <c r="AH10" s="92">
        <f>IF(ISBLANK(Výsledky!$FU$3),"",Výsledky!FU12)</f>
        <v>0</v>
      </c>
      <c r="AI10" s="92">
        <f>IF(ISBLANK(Výsledky!$GB$3),"",Výsledky!GB12)</f>
        <v>80</v>
      </c>
      <c r="AJ10" s="92">
        <f>IF(ISBLANK(Výsledky!$GI$3),"",Výsledky!GI12)</f>
        <v>20</v>
      </c>
      <c r="AK10" s="92">
        <f>IF(ISBLANK(Výsledky!$GP$3),"",Výsledky!GP12)</f>
        <v>0</v>
      </c>
      <c r="AL10" s="92" t="str">
        <f>IF(ISBLANK(Výsledky!$GW$3),"",Výsledky!GW12)</f>
        <v/>
      </c>
      <c r="AM10" s="92" t="str">
        <f>IF(ISBLANK(Výsledky!$HD$3),"",Výsledky!HD12)</f>
        <v/>
      </c>
      <c r="AN10" s="92" t="str">
        <f>IF(ISBLANK(Výsledky!$HK$3),"",Výsledky!HK12)</f>
        <v/>
      </c>
      <c r="AO10" s="92" t="str">
        <f>IF(ISBLANK(Výsledky!$HR$3),"",Výsledky!HR12)</f>
        <v/>
      </c>
      <c r="AP10" s="92" t="str">
        <f>IF(ISBLANK(Výsledky!$HY$3),"",Výsledky!HY12)</f>
        <v/>
      </c>
      <c r="AQ10" s="92" t="str">
        <f>IF(ISBLANK(Výsledky!$IF$3),"",Výsledky!IF12)</f>
        <v/>
      </c>
      <c r="AR10" s="92" t="str">
        <f>IF(ISBLANK(Výsledky!$IM$3),"",Výsledky!IM12)</f>
        <v/>
      </c>
      <c r="AS10" s="92" t="str">
        <f>IF(ISBLANK(Výsledky!$IT$3),"",Výsledky!IT12)</f>
        <v/>
      </c>
      <c r="AT10" s="92" t="str">
        <f>IF(ISBLANK(Výsledky!$JA$3),"",Výsledky!JA12)</f>
        <v/>
      </c>
      <c r="AU10" s="92" t="str">
        <f>IF(ISBLANK(Výsledky!$JH$3),"",Výsledky!JH12)</f>
        <v/>
      </c>
      <c r="AV10" s="92" t="str">
        <f>IF(ISBLANK(Výsledky!$JO$3),"",Výsledky!JO12)</f>
        <v/>
      </c>
      <c r="AW10" s="92" t="str">
        <f>IF(ISBLANK(Výsledky!$JV$3),"",Výsledky!JV12)</f>
        <v/>
      </c>
      <c r="AX10" s="92" t="str">
        <f>IF(ISBLANK(Výsledky!$KC$3),"",Výsledky!KC12)</f>
        <v/>
      </c>
      <c r="AY10" s="92" t="str">
        <f>IF(ISBLANK(Výsledky!$KJ$3),"",Výsledky!KJ12)</f>
        <v/>
      </c>
      <c r="AZ10" s="92" t="str">
        <f>IF(ISBLANK(Výsledky!$KQ$3),"",Výsledky!KQ12)</f>
        <v/>
      </c>
      <c r="BA10" s="92" t="str">
        <f>IF(ISBLANK(Výsledky!$KX$3),"",Výsledky!KX12)</f>
        <v/>
      </c>
      <c r="BB10" s="92" t="str">
        <f>IF(ISBLANK(Výsledky!$LE$3),"",Výsledky!LE12)</f>
        <v/>
      </c>
      <c r="BC10" s="92" t="str">
        <f>IF(ISBLANK(Výsledky!$LL$3),"",Výsledky!LL12)</f>
        <v/>
      </c>
      <c r="BD10" s="92" t="str">
        <f>IF(ISBLANK(Výsledky!$LS$3),"",Výsledky!LS12)</f>
        <v/>
      </c>
      <c r="BE10" s="92" t="str">
        <f>IF(ISBLANK(Výsledky!$LZ$3),"",Výsledky!LZ12)</f>
        <v/>
      </c>
      <c r="BF10" s="92" t="str">
        <f>IF(ISBLANK(Výsledky!$MG$3),"",Výsledky!MG12)</f>
        <v/>
      </c>
      <c r="BG10" s="92" t="str">
        <f>IF(ISBLANK(Výsledky!$MN$3),"",Výsledky!MN12)</f>
        <v/>
      </c>
      <c r="BH10" s="92" t="str">
        <f>IF(ISBLANK(Výsledky!$MU$3),"",Výsledky!MU12)</f>
        <v/>
      </c>
      <c r="BI10" s="92" t="str">
        <f>IF(ISBLANK(Výsledky!$NB$3),"",Výsledky!NB12)</f>
        <v/>
      </c>
      <c r="BJ10" s="92" t="str">
        <f>IF(ISBLANK(Výsledky!$NI$3),"",Výsledky!NI12)</f>
        <v/>
      </c>
      <c r="BK10" s="92" t="str">
        <f>IF(ISBLANK(Výsledky!$NP$3),"",Výsledky!NP12)</f>
        <v/>
      </c>
      <c r="BL10" s="92" t="str">
        <f>IF(ISBLANK(Výsledky!$NW$3),"",Výsledky!NW12)</f>
        <v/>
      </c>
      <c r="BM10" s="92" t="str">
        <f>IF(ISBLANK(Výsledky!$OD$3),"",Výsledky!OD12)</f>
        <v/>
      </c>
      <c r="BN10" s="92" t="str">
        <f>IF(ISBLANK(Výsledky!$OK$3),"",Výsledky!OK12)</f>
        <v/>
      </c>
      <c r="BO10" s="92" t="str">
        <f>IF(ISBLANK(Výsledky!$OR$3),"",Výsledky!OR12)</f>
        <v/>
      </c>
      <c r="BP10" s="92" t="str">
        <f>IF(ISBLANK(Výsledky!$OY$3),"",Výsledky!OY12)</f>
        <v/>
      </c>
      <c r="BQ10" s="92" t="str">
        <f>IF(ISBLANK(Výsledky!$PF$3),"",Výsledky!PF12)</f>
        <v/>
      </c>
      <c r="BR10" s="92" t="str">
        <f>IF(ISBLANK(Výsledky!$PM$3),"",Výsledky!PM12)</f>
        <v/>
      </c>
      <c r="BS10" s="92" t="str">
        <f>IF(ISBLANK(Výsledky!$PT$3),"",Výsledky!PT12)</f>
        <v/>
      </c>
      <c r="BT10" s="92" t="str">
        <f>IF(ISBLANK(Výsledky!$QA$3),"",Výsledky!QA12)</f>
        <v/>
      </c>
      <c r="BU10" s="96" t="str">
        <f>IF(ISBLANK(Výsledky!$QH$3),"",Výsledky!QH12)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>
      <c r="A11" s="1"/>
      <c r="B11" s="118" t="s">
        <v>101</v>
      </c>
      <c r="C11" s="114">
        <f>Tipy!A18</f>
        <v>1</v>
      </c>
      <c r="D11" s="109" t="str">
        <f>IF(Tipy!B18="","",Tipy!B18)</f>
        <v>Eddy Hunter</v>
      </c>
      <c r="E11" s="110">
        <f>SUM(F11:J11)</f>
        <v>650</v>
      </c>
      <c r="F11" s="105">
        <f>IF(ISBLANK(Výsledky!$I$3),"-",SUM(K11:P11,R11,T11:U11,W11,Y11:AA11,AC11,AE11,AG11,AI11:AK11,AN11:AO11,AS11:AT11,AV11:AW11,AZ11,BB11:BC11,BE11:BF11,BH11,BJ11,BL11:BN11,BP11,BR11:BS11))</f>
        <v>420</v>
      </c>
      <c r="G11" s="90">
        <f>IF(ISBLANK(Výsledky!$BF$3),"-",SUM(Q11,V11,X11,S11,AB11,AD11,AU11,BA11,BG11,BI11,BO11,BQ11,BU11))</f>
        <v>120</v>
      </c>
      <c r="H11" s="90">
        <f>IF(ISBLANK(Výsledky!$FG$3),"-",SUM(AF11,AH11,AM11,AP11,AR11,AX11))</f>
        <v>30</v>
      </c>
      <c r="I11" s="93" t="str">
        <f>IF(ISBLANK(Výsledky!$GW$3),"-",SUM(AL11,AQ11,AY11,BD11,BK11,BT11))</f>
        <v>-</v>
      </c>
      <c r="J11" s="95">
        <f>IF(ISBLANK(Výsledky!$I$3),"",Výsledky!I24)</f>
        <v>80</v>
      </c>
      <c r="K11" s="92">
        <f>IF(ISBLANK(Výsledky!$P$3),"",Výsledky!P24)</f>
        <v>20</v>
      </c>
      <c r="L11" s="92">
        <f>IF(ISBLANK(Výsledky!$W$3),"",Výsledky!W24)</f>
        <v>0</v>
      </c>
      <c r="M11" s="92">
        <f>IF(ISBLANK(Výsledky!$AD$3),"",Výsledky!AD24)</f>
        <v>20</v>
      </c>
      <c r="N11" s="92">
        <f>IF(ISBLANK(Výsledky!$AK$3),"",Výsledky!AK24)</f>
        <v>50</v>
      </c>
      <c r="O11" s="92">
        <f>IF(ISBLANK(Výsledky!$AR$3),"",Výsledky!AR24)</f>
        <v>20</v>
      </c>
      <c r="P11" s="92">
        <f>IF(ISBLANK(Výsledky!$AY$3),"",Výsledky!AY24)</f>
        <v>0</v>
      </c>
      <c r="Q11" s="92">
        <f>IF(ISBLANK(Výsledky!$BF$3),"",Výsledky!BF24)</f>
        <v>20</v>
      </c>
      <c r="R11" s="92" t="str">
        <f>IF(ISBLANK(Výsledky!$BM$3),"",Výsledky!BM24)</f>
        <v/>
      </c>
      <c r="S11" s="92">
        <f>IF(ISBLANK(Výsledky!$BT$3),"",Výsledky!BT24)</f>
        <v>60</v>
      </c>
      <c r="T11" s="92" t="str">
        <f>IF(ISBLANK(Výsledky!$CA$3),"",Výsledky!CA24)</f>
        <v/>
      </c>
      <c r="U11" s="92">
        <f>IF(ISBLANK(Výsledky!$CH$3),"",Výsledky!CH24)</f>
        <v>0</v>
      </c>
      <c r="V11" s="92">
        <f>IF(ISBLANK(Výsledky!$CO$3),"",Výsledky!CO24)</f>
        <v>20</v>
      </c>
      <c r="W11" s="92">
        <f>IF(ISBLANK(Výsledky!$CV$3),"",Výsledky!CV24)</f>
        <v>10</v>
      </c>
      <c r="X11" s="92">
        <f>IF(ISBLANK(Výsledky!$DC$3),"",Výsledky!DC24)</f>
        <v>20</v>
      </c>
      <c r="Y11" s="92">
        <f>IF(ISBLANK(Výsledky!$DJ$3),"",Výsledky!DJ24)</f>
        <v>20</v>
      </c>
      <c r="Z11" s="92">
        <f>IF(ISBLANK(Výsledky!$DQ$3),"",Výsledky!DQ24)</f>
        <v>20</v>
      </c>
      <c r="AA11" s="92">
        <f>IF(ISBLANK(Výsledky!$DX$3),"",Výsledky!DX24)</f>
        <v>0</v>
      </c>
      <c r="AB11" s="92">
        <f>IF(ISBLANK(Výsledky!$EE$3),"",Výsledky!EE24)</f>
        <v>0</v>
      </c>
      <c r="AC11" s="92">
        <f>IF(ISBLANK(Výsledky!$EL$3),"",Výsledky!EL24)</f>
        <v>0</v>
      </c>
      <c r="AD11" s="92">
        <f>IF(ISBLANK(Výsledky!$ES$3),"",Výsledky!ES24)</f>
        <v>0</v>
      </c>
      <c r="AE11" s="92">
        <f>IF(ISBLANK(Výsledky!$EZ$3),"",Výsledky!EZ24)</f>
        <v>60</v>
      </c>
      <c r="AF11" s="92">
        <f>IF(ISBLANK(Výsledky!$FG$3),"",Výsledky!FG24)</f>
        <v>0</v>
      </c>
      <c r="AG11" s="92">
        <f>IF(ISBLANK(Výsledky!$FN$3),"",Výsledky!FN24)</f>
        <v>90</v>
      </c>
      <c r="AH11" s="92">
        <f>IF(ISBLANK(Výsledky!$FU$3),"",Výsledky!FU24)</f>
        <v>30</v>
      </c>
      <c r="AI11" s="92">
        <f>IF(ISBLANK(Výsledky!$GB$3),"",Výsledky!GB24)</f>
        <v>50</v>
      </c>
      <c r="AJ11" s="92">
        <f>IF(ISBLANK(Výsledky!$GI$3),"",Výsledky!GI24)</f>
        <v>30</v>
      </c>
      <c r="AK11" s="92">
        <f>IF(ISBLANK(Výsledky!$GP$3),"",Výsledky!GP24)</f>
        <v>30</v>
      </c>
      <c r="AL11" s="92" t="str">
        <f>IF(ISBLANK(Výsledky!$GW$3),"",Výsledky!GW24)</f>
        <v/>
      </c>
      <c r="AM11" s="92" t="str">
        <f>IF(ISBLANK(Výsledky!$HD$3),"",Výsledky!HD24)</f>
        <v/>
      </c>
      <c r="AN11" s="92" t="str">
        <f>IF(ISBLANK(Výsledky!$HK$3),"",Výsledky!HK24)</f>
        <v/>
      </c>
      <c r="AO11" s="92" t="str">
        <f>IF(ISBLANK(Výsledky!$HR$3),"",Výsledky!HR24)</f>
        <v/>
      </c>
      <c r="AP11" s="92" t="str">
        <f>IF(ISBLANK(Výsledky!$HY$3),"",Výsledky!HY24)</f>
        <v/>
      </c>
      <c r="AQ11" s="92" t="str">
        <f>IF(ISBLANK(Výsledky!$IF$3),"",Výsledky!IF24)</f>
        <v/>
      </c>
      <c r="AR11" s="92" t="str">
        <f>IF(ISBLANK(Výsledky!$IM$3),"",Výsledky!IM24)</f>
        <v/>
      </c>
      <c r="AS11" s="92" t="str">
        <f>IF(ISBLANK(Výsledky!$IT$3),"",Výsledky!IT24)</f>
        <v/>
      </c>
      <c r="AT11" s="92" t="str">
        <f>IF(ISBLANK(Výsledky!$JA$3),"",Výsledky!JA24)</f>
        <v/>
      </c>
      <c r="AU11" s="92" t="str">
        <f>IF(ISBLANK(Výsledky!$JH$3),"",Výsledky!JH24)</f>
        <v/>
      </c>
      <c r="AV11" s="92" t="str">
        <f>IF(ISBLANK(Výsledky!$JO$3),"",Výsledky!JO24)</f>
        <v/>
      </c>
      <c r="AW11" s="92" t="str">
        <f>IF(ISBLANK(Výsledky!$JV$3),"",Výsledky!JV24)</f>
        <v/>
      </c>
      <c r="AX11" s="92" t="str">
        <f>IF(ISBLANK(Výsledky!$KC$3),"",Výsledky!KC24)</f>
        <v/>
      </c>
      <c r="AY11" s="92" t="str">
        <f>IF(ISBLANK(Výsledky!$KJ$3),"",Výsledky!KJ24)</f>
        <v/>
      </c>
      <c r="AZ11" s="92" t="str">
        <f>IF(ISBLANK(Výsledky!$KQ$3),"",Výsledky!KQ24)</f>
        <v/>
      </c>
      <c r="BA11" s="92" t="str">
        <f>IF(ISBLANK(Výsledky!$KX$3),"",Výsledky!KX24)</f>
        <v/>
      </c>
      <c r="BB11" s="92" t="str">
        <f>IF(ISBLANK(Výsledky!$LE$3),"",Výsledky!LE24)</f>
        <v/>
      </c>
      <c r="BC11" s="92" t="str">
        <f>IF(ISBLANK(Výsledky!$LL$3),"",Výsledky!LL24)</f>
        <v/>
      </c>
      <c r="BD11" s="92" t="str">
        <f>IF(ISBLANK(Výsledky!$LS$3),"",Výsledky!LS24)</f>
        <v/>
      </c>
      <c r="BE11" s="92" t="str">
        <f>IF(ISBLANK(Výsledky!$LZ$3),"",Výsledky!LZ24)</f>
        <v/>
      </c>
      <c r="BF11" s="92" t="str">
        <f>IF(ISBLANK(Výsledky!$MG$3),"",Výsledky!MG24)</f>
        <v/>
      </c>
      <c r="BG11" s="92" t="str">
        <f>IF(ISBLANK(Výsledky!$MN$3),"",Výsledky!MN24)</f>
        <v/>
      </c>
      <c r="BH11" s="92" t="str">
        <f>IF(ISBLANK(Výsledky!$MU$3),"",Výsledky!MU24)</f>
        <v/>
      </c>
      <c r="BI11" s="92" t="str">
        <f>IF(ISBLANK(Výsledky!$NB$3),"",Výsledky!NB24)</f>
        <v/>
      </c>
      <c r="BJ11" s="92" t="str">
        <f>IF(ISBLANK(Výsledky!$NI$3),"",Výsledky!NI24)</f>
        <v/>
      </c>
      <c r="BK11" s="92" t="str">
        <f>IF(ISBLANK(Výsledky!$NP$3),"",Výsledky!NP24)</f>
        <v/>
      </c>
      <c r="BL11" s="92" t="str">
        <f>IF(ISBLANK(Výsledky!$NW$3),"",Výsledky!NW24)</f>
        <v/>
      </c>
      <c r="BM11" s="92" t="str">
        <f>IF(ISBLANK(Výsledky!$OD$3),"",Výsledky!OD24)</f>
        <v/>
      </c>
      <c r="BN11" s="92" t="str">
        <f>IF(ISBLANK(Výsledky!$OK$3),"",Výsledky!OK24)</f>
        <v/>
      </c>
      <c r="BO11" s="92" t="str">
        <f>IF(ISBLANK(Výsledky!$OR$3),"",Výsledky!OR24)</f>
        <v/>
      </c>
      <c r="BP11" s="92" t="str">
        <f>IF(ISBLANK(Výsledky!$OY$3),"",Výsledky!OY24)</f>
        <v/>
      </c>
      <c r="BQ11" s="92" t="str">
        <f>IF(ISBLANK(Výsledky!$PF$3),"",Výsledky!PF24)</f>
        <v/>
      </c>
      <c r="BR11" s="92" t="str">
        <f>IF(ISBLANK(Výsledky!$PM$3),"",Výsledky!PM24)</f>
        <v/>
      </c>
      <c r="BS11" s="92" t="str">
        <f>IF(ISBLANK(Výsledky!$PT$3),"",Výsledky!PT24)</f>
        <v/>
      </c>
      <c r="BT11" s="92" t="str">
        <f>IF(ISBLANK(Výsledky!$QA$3),"",Výsledky!QA24)</f>
        <v/>
      </c>
      <c r="BU11" s="96" t="str">
        <f>IF(ISBLANK(Výsledky!$QH$3),"",Výsledky!QH24)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>
      <c r="A12" s="1"/>
      <c r="B12" s="118" t="s">
        <v>102</v>
      </c>
      <c r="C12" s="114">
        <f>Tipy!A42</f>
        <v>10</v>
      </c>
      <c r="D12" s="109" t="str">
        <f>IF(Tipy!B42="","",Tipy!B42)</f>
        <v>Marek Konečný</v>
      </c>
      <c r="E12" s="110">
        <f>SUM(F12:J12)</f>
        <v>650</v>
      </c>
      <c r="F12" s="105">
        <f>IF(ISBLANK(Výsledky!$I$3),"-",SUM(K12:P12,R12,T12:U12,W12,Y12:AA12,AC12,AE12,AG12,AI12:AK12,AN12:AO12,AS12:AT12,AV12:AW12,AZ12,BB12:BC12,BE12:BF12,BH12,BJ12,BL12:BN12,BP12,BR12:BS12))</f>
        <v>350</v>
      </c>
      <c r="G12" s="90">
        <f>IF(ISBLANK(Výsledky!$BF$3),"-",SUM(Q12,V12,X12,S12,AB12,AD12,AU12,BA12,BG12,BI12,BO12,BQ12,BU12))</f>
        <v>300</v>
      </c>
      <c r="H12" s="90">
        <f>IF(ISBLANK(Výsledky!$FG$3),"-",SUM(AF12,AH12,AM12,AP12,AR12,AX12))</f>
        <v>0</v>
      </c>
      <c r="I12" s="93" t="str">
        <f>IF(ISBLANK(Výsledky!$GW$3),"-",SUM(AL12,AQ12,AY12,BD12,BK12,BT12))</f>
        <v>-</v>
      </c>
      <c r="J12" s="95" t="str">
        <f>IF(ISBLANK(Výsledky!$I$3),"",Výsledky!I48)</f>
        <v>-</v>
      </c>
      <c r="K12" s="92">
        <f>IF(ISBLANK(Výsledky!$P$3),"",Výsledky!P48)</f>
        <v>30</v>
      </c>
      <c r="L12" s="92">
        <f>IF(ISBLANK(Výsledky!$W$3),"",Výsledky!W48)</f>
        <v>30</v>
      </c>
      <c r="M12" s="92">
        <f>IF(ISBLANK(Výsledky!$AD$3),"",Výsledky!AD48)</f>
        <v>0</v>
      </c>
      <c r="N12" s="92">
        <f>IF(ISBLANK(Výsledky!$AK$3),"",Výsledky!AK48)</f>
        <v>40</v>
      </c>
      <c r="O12" s="92">
        <f>IF(ISBLANK(Výsledky!$AR$3),"",Výsledky!AR48)</f>
        <v>30</v>
      </c>
      <c r="P12" s="92" t="str">
        <f>IF(ISBLANK(Výsledky!$AY$3),"",Výsledky!AY48)</f>
        <v>-</v>
      </c>
      <c r="Q12" s="92">
        <f>IF(ISBLANK(Výsledky!$BF$3),"",Výsledky!BF48)</f>
        <v>50</v>
      </c>
      <c r="R12" s="92" t="str">
        <f>IF(ISBLANK(Výsledky!$BM$3),"",Výsledky!BM48)</f>
        <v/>
      </c>
      <c r="S12" s="92">
        <f>IF(ISBLANK(Výsledky!$BT$3),"",Výsledky!BT48)</f>
        <v>40</v>
      </c>
      <c r="T12" s="92" t="str">
        <f>IF(ISBLANK(Výsledky!$CA$3),"",Výsledky!CA48)</f>
        <v/>
      </c>
      <c r="U12" s="92">
        <f>IF(ISBLANK(Výsledky!$CH$3),"",Výsledky!CH48)</f>
        <v>0</v>
      </c>
      <c r="V12" s="92">
        <f>IF(ISBLANK(Výsledky!$CO$3),"",Výsledky!CO48)</f>
        <v>80</v>
      </c>
      <c r="W12" s="92">
        <f>IF(ISBLANK(Výsledky!$CV$3),"",Výsledky!CV48)</f>
        <v>0</v>
      </c>
      <c r="X12" s="92">
        <f>IF(ISBLANK(Výsledky!$DC$3),"",Výsledky!DC48)</f>
        <v>70</v>
      </c>
      <c r="Y12" s="92">
        <f>IF(ISBLANK(Výsledky!$DJ$3),"",Výsledky!DJ48)</f>
        <v>20</v>
      </c>
      <c r="Z12" s="92">
        <f>IF(ISBLANK(Výsledky!$DQ$3),"",Výsledky!DQ48)</f>
        <v>50</v>
      </c>
      <c r="AA12" s="92">
        <f>IF(ISBLANK(Výsledky!$DX$3),"",Výsledky!DX48)</f>
        <v>0</v>
      </c>
      <c r="AB12" s="92">
        <f>IF(ISBLANK(Výsledky!$EE$3),"",Výsledky!EE48)</f>
        <v>40</v>
      </c>
      <c r="AC12" s="92">
        <f>IF(ISBLANK(Výsledky!$EL$3),"",Výsledky!EL48)</f>
        <v>0</v>
      </c>
      <c r="AD12" s="92">
        <f>IF(ISBLANK(Výsledky!$ES$3),"",Výsledky!ES48)</f>
        <v>20</v>
      </c>
      <c r="AE12" s="92">
        <f>IF(ISBLANK(Výsledky!$EZ$3),"",Výsledky!EZ48)</f>
        <v>20</v>
      </c>
      <c r="AF12" s="92">
        <f>IF(ISBLANK(Výsledky!$FG$3),"",Výsledky!FG48)</f>
        <v>0</v>
      </c>
      <c r="AG12" s="92">
        <f>IF(ISBLANK(Výsledky!$FN$3),"",Výsledky!FN48)</f>
        <v>50</v>
      </c>
      <c r="AH12" s="92">
        <f>IF(ISBLANK(Výsledky!$FU$3),"",Výsledky!FU48)</f>
        <v>0</v>
      </c>
      <c r="AI12" s="92">
        <f>IF(ISBLANK(Výsledky!$GB$3),"",Výsledky!GB48)</f>
        <v>50</v>
      </c>
      <c r="AJ12" s="92">
        <f>IF(ISBLANK(Výsledky!$GI$3),"",Výsledky!GI48)</f>
        <v>30</v>
      </c>
      <c r="AK12" s="92">
        <f>IF(ISBLANK(Výsledky!$GP$3),"",Výsledky!GP48)</f>
        <v>0</v>
      </c>
      <c r="AL12" s="92" t="str">
        <f>IF(ISBLANK(Výsledky!$GW$3),"",Výsledky!GW48)</f>
        <v/>
      </c>
      <c r="AM12" s="92" t="str">
        <f>IF(ISBLANK(Výsledky!$HD$3),"",Výsledky!HD48)</f>
        <v/>
      </c>
      <c r="AN12" s="92" t="str">
        <f>IF(ISBLANK(Výsledky!$HK$3),"",Výsledky!HK48)</f>
        <v/>
      </c>
      <c r="AO12" s="92" t="str">
        <f>IF(ISBLANK(Výsledky!$HR$3),"",Výsledky!HR48)</f>
        <v/>
      </c>
      <c r="AP12" s="92" t="str">
        <f>IF(ISBLANK(Výsledky!$HY$3),"",Výsledky!HY48)</f>
        <v/>
      </c>
      <c r="AQ12" s="92" t="str">
        <f>IF(ISBLANK(Výsledky!$IF$3),"",Výsledky!IF48)</f>
        <v/>
      </c>
      <c r="AR12" s="92" t="str">
        <f>IF(ISBLANK(Výsledky!$IM$3),"",Výsledky!IM48)</f>
        <v/>
      </c>
      <c r="AS12" s="92" t="str">
        <f>IF(ISBLANK(Výsledky!$IT$3),"",Výsledky!IT48)</f>
        <v/>
      </c>
      <c r="AT12" s="92" t="str">
        <f>IF(ISBLANK(Výsledky!$JA$3),"",Výsledky!JA48)</f>
        <v/>
      </c>
      <c r="AU12" s="92" t="str">
        <f>IF(ISBLANK(Výsledky!$JH$3),"",Výsledky!JH48)</f>
        <v/>
      </c>
      <c r="AV12" s="92" t="str">
        <f>IF(ISBLANK(Výsledky!$JO$3),"",Výsledky!JO48)</f>
        <v/>
      </c>
      <c r="AW12" s="92" t="str">
        <f>IF(ISBLANK(Výsledky!$JV$3),"",Výsledky!JV48)</f>
        <v/>
      </c>
      <c r="AX12" s="92" t="str">
        <f>IF(ISBLANK(Výsledky!$KC$3),"",Výsledky!KC48)</f>
        <v/>
      </c>
      <c r="AY12" s="92" t="str">
        <f>IF(ISBLANK(Výsledky!$KJ$3),"",Výsledky!KJ48)</f>
        <v/>
      </c>
      <c r="AZ12" s="92" t="str">
        <f>IF(ISBLANK(Výsledky!$KQ$3),"",Výsledky!KQ48)</f>
        <v/>
      </c>
      <c r="BA12" s="92" t="str">
        <f>IF(ISBLANK(Výsledky!$KX$3),"",Výsledky!KX48)</f>
        <v/>
      </c>
      <c r="BB12" s="92" t="str">
        <f>IF(ISBLANK(Výsledky!$LE$3),"",Výsledky!LE48)</f>
        <v/>
      </c>
      <c r="BC12" s="92" t="str">
        <f>IF(ISBLANK(Výsledky!$LL$3),"",Výsledky!LL48)</f>
        <v/>
      </c>
      <c r="BD12" s="92" t="str">
        <f>IF(ISBLANK(Výsledky!$LS$3),"",Výsledky!LS48)</f>
        <v/>
      </c>
      <c r="BE12" s="92" t="str">
        <f>IF(ISBLANK(Výsledky!$LZ$3),"",Výsledky!LZ48)</f>
        <v/>
      </c>
      <c r="BF12" s="92" t="str">
        <f>IF(ISBLANK(Výsledky!$MG$3),"",Výsledky!MG48)</f>
        <v/>
      </c>
      <c r="BG12" s="92" t="str">
        <f>IF(ISBLANK(Výsledky!$MN$3),"",Výsledky!MN48)</f>
        <v/>
      </c>
      <c r="BH12" s="92" t="str">
        <f>IF(ISBLANK(Výsledky!$MU$3),"",Výsledky!MU48)</f>
        <v/>
      </c>
      <c r="BI12" s="92" t="str">
        <f>IF(ISBLANK(Výsledky!$NB$3),"",Výsledky!NB48)</f>
        <v/>
      </c>
      <c r="BJ12" s="92" t="str">
        <f>IF(ISBLANK(Výsledky!$NI$3),"",Výsledky!NI48)</f>
        <v/>
      </c>
      <c r="BK12" s="92" t="str">
        <f>IF(ISBLANK(Výsledky!$NP$3),"",Výsledky!NP48)</f>
        <v/>
      </c>
      <c r="BL12" s="92" t="str">
        <f>IF(ISBLANK(Výsledky!$NW$3),"",Výsledky!NW48)</f>
        <v/>
      </c>
      <c r="BM12" s="92" t="str">
        <f>IF(ISBLANK(Výsledky!$OD$3),"",Výsledky!OD48)</f>
        <v/>
      </c>
      <c r="BN12" s="92" t="str">
        <f>IF(ISBLANK(Výsledky!$OK$3),"",Výsledky!OK48)</f>
        <v/>
      </c>
      <c r="BO12" s="92" t="str">
        <f>IF(ISBLANK(Výsledky!$OR$3),"",Výsledky!OR48)</f>
        <v/>
      </c>
      <c r="BP12" s="92" t="str">
        <f>IF(ISBLANK(Výsledky!$OY$3),"",Výsledky!OY48)</f>
        <v/>
      </c>
      <c r="BQ12" s="92" t="str">
        <f>IF(ISBLANK(Výsledky!$PF$3),"",Výsledky!PF48)</f>
        <v/>
      </c>
      <c r="BR12" s="92" t="str">
        <f>IF(ISBLANK(Výsledky!$PM$3),"",Výsledky!PM48)</f>
        <v/>
      </c>
      <c r="BS12" s="92" t="str">
        <f>IF(ISBLANK(Výsledky!$PT$3),"",Výsledky!PT48)</f>
        <v/>
      </c>
      <c r="BT12" s="92" t="str">
        <f>IF(ISBLANK(Výsledky!$QA$3),"",Výsledky!QA48)</f>
        <v/>
      </c>
      <c r="BU12" s="96" t="str">
        <f>IF(ISBLANK(Výsledky!$QH$3),"",Výsledky!QH48)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>
      <c r="A13" s="1"/>
      <c r="B13" s="118" t="s">
        <v>103</v>
      </c>
      <c r="C13" s="114">
        <f>Tipy!A77</f>
        <v>52</v>
      </c>
      <c r="D13" s="109" t="str">
        <f>IF(Tipy!B77="","",Tipy!B77)</f>
        <v>Viliam Virgala</v>
      </c>
      <c r="E13" s="110">
        <f>SUM(F13:J13)</f>
        <v>650</v>
      </c>
      <c r="F13" s="105">
        <f>IF(ISBLANK(Výsledky!$I$3),"-",SUM(K13:P13,R13,T13:U13,W13,Y13:AA13,AC13,AE13,AG13,AI13:AK13,AN13:AO13,AS13:AT13,AV13:AW13,AZ13,BB13:BC13,BE13:BF13,BH13,BJ13,BL13:BN13,BP13,BR13:BS13))</f>
        <v>380</v>
      </c>
      <c r="G13" s="90">
        <f>IF(ISBLANK(Výsledky!$BF$3),"-",SUM(Q13,V13,X13,S13,AB13,AD13,AU13,BA13,BG13,BI13,BO13,BQ13,BU13))</f>
        <v>250</v>
      </c>
      <c r="H13" s="90">
        <f>IF(ISBLANK(Výsledky!$FG$3),"-",SUM(AF13,AH13,AM13,AP13,AR13,AX13))</f>
        <v>0</v>
      </c>
      <c r="I13" s="93" t="str">
        <f>IF(ISBLANK(Výsledky!$GW$3),"-",SUM(AL13,AQ13,AY13,BD13,BK13,BT13))</f>
        <v>-</v>
      </c>
      <c r="J13" s="95">
        <f>IF(ISBLANK(Výsledky!$I$3),"",Výsledky!I83)</f>
        <v>20</v>
      </c>
      <c r="K13" s="92">
        <f>IF(ISBLANK(Výsledky!$P$3),"",Výsledky!P83)</f>
        <v>20</v>
      </c>
      <c r="L13" s="92">
        <f>IF(ISBLANK(Výsledky!$W$3),"",Výsledky!W83)</f>
        <v>0</v>
      </c>
      <c r="M13" s="92">
        <f>IF(ISBLANK(Výsledky!$AD$3),"",Výsledky!AD83)</f>
        <v>0</v>
      </c>
      <c r="N13" s="92">
        <f>IF(ISBLANK(Výsledky!$AK$3),"",Výsledky!AK83)</f>
        <v>40</v>
      </c>
      <c r="O13" s="92">
        <f>IF(ISBLANK(Výsledky!$AR$3),"",Výsledky!AR83)</f>
        <v>60</v>
      </c>
      <c r="P13" s="92">
        <f>IF(ISBLANK(Výsledky!$AY$3),"",Výsledky!AY83)</f>
        <v>0</v>
      </c>
      <c r="Q13" s="92">
        <f>IF(ISBLANK(Výsledky!$BF$3),"",Výsledky!BF83)</f>
        <v>0</v>
      </c>
      <c r="R13" s="92" t="str">
        <f>IF(ISBLANK(Výsledky!$BM$3),"",Výsledky!BM83)</f>
        <v/>
      </c>
      <c r="S13" s="92">
        <f>IF(ISBLANK(Výsledky!$BT$3),"",Výsledky!BT83)</f>
        <v>30</v>
      </c>
      <c r="T13" s="92" t="str">
        <f>IF(ISBLANK(Výsledky!$CA$3),"",Výsledky!CA83)</f>
        <v/>
      </c>
      <c r="U13" s="92">
        <f>IF(ISBLANK(Výsledky!$CH$3),"",Výsledky!CH83)</f>
        <v>0</v>
      </c>
      <c r="V13" s="92">
        <f>IF(ISBLANK(Výsledky!$CO$3),"",Výsledky!CO83)</f>
        <v>60</v>
      </c>
      <c r="W13" s="92">
        <f>IF(ISBLANK(Výsledky!$CV$3),"",Výsledky!CV83)</f>
        <v>0</v>
      </c>
      <c r="X13" s="92">
        <f>IF(ISBLANK(Výsledky!$DC$3),"",Výsledky!DC83)</f>
        <v>50</v>
      </c>
      <c r="Y13" s="92">
        <f>IF(ISBLANK(Výsledky!$DJ$3),"",Výsledky!DJ83)</f>
        <v>20</v>
      </c>
      <c r="Z13" s="92">
        <f>IF(ISBLANK(Výsledky!$DQ$3),"",Výsledky!DQ83)</f>
        <v>30</v>
      </c>
      <c r="AA13" s="92">
        <f>IF(ISBLANK(Výsledky!$DX$3),"",Výsledky!DX83)</f>
        <v>0</v>
      </c>
      <c r="AB13" s="92">
        <f>IF(ISBLANK(Výsledky!$EE$3),"",Výsledky!EE83)</f>
        <v>70</v>
      </c>
      <c r="AC13" s="92">
        <f>IF(ISBLANK(Výsledky!$EL$3),"",Výsledky!EL83)</f>
        <v>0</v>
      </c>
      <c r="AD13" s="92">
        <f>IF(ISBLANK(Výsledky!$ES$3),"",Výsledky!ES83)</f>
        <v>40</v>
      </c>
      <c r="AE13" s="92">
        <f>IF(ISBLANK(Výsledky!$EZ$3),"",Výsledky!EZ83)</f>
        <v>20</v>
      </c>
      <c r="AF13" s="92">
        <f>IF(ISBLANK(Výsledky!$FG$3),"",Výsledky!FG83)</f>
        <v>0</v>
      </c>
      <c r="AG13" s="92">
        <f>IF(ISBLANK(Výsledky!$FN$3),"",Výsledky!FN83)</f>
        <v>60</v>
      </c>
      <c r="AH13" s="92" t="str">
        <f>IF(ISBLANK(Výsledky!$FU$3),"",Výsledky!FU83)</f>
        <v>-</v>
      </c>
      <c r="AI13" s="92">
        <f>IF(ISBLANK(Výsledky!$GB$3),"",Výsledky!GB83)</f>
        <v>110</v>
      </c>
      <c r="AJ13" s="92">
        <f>IF(ISBLANK(Výsledky!$GI$3),"",Výsledky!GI83)</f>
        <v>20</v>
      </c>
      <c r="AK13" s="92">
        <f>IF(ISBLANK(Výsledky!$GP$3),"",Výsledky!GP83)</f>
        <v>0</v>
      </c>
      <c r="AL13" s="92" t="str">
        <f>IF(ISBLANK(Výsledky!$GW$3),"",Výsledky!GW83)</f>
        <v/>
      </c>
      <c r="AM13" s="92" t="str">
        <f>IF(ISBLANK(Výsledky!$HD$3),"",Výsledky!HD83)</f>
        <v/>
      </c>
      <c r="AN13" s="92" t="str">
        <f>IF(ISBLANK(Výsledky!$HK$3),"",Výsledky!HK83)</f>
        <v/>
      </c>
      <c r="AO13" s="92" t="str">
        <f>IF(ISBLANK(Výsledky!$HR$3),"",Výsledky!HR83)</f>
        <v/>
      </c>
      <c r="AP13" s="92" t="str">
        <f>IF(ISBLANK(Výsledky!$HY$3),"",Výsledky!HY83)</f>
        <v/>
      </c>
      <c r="AQ13" s="92" t="str">
        <f>IF(ISBLANK(Výsledky!$IF$3),"",Výsledky!IF83)</f>
        <v/>
      </c>
      <c r="AR13" s="92" t="str">
        <f>IF(ISBLANK(Výsledky!$IM$3),"",Výsledky!IM83)</f>
        <v/>
      </c>
      <c r="AS13" s="92" t="str">
        <f>IF(ISBLANK(Výsledky!$IT$3),"",Výsledky!IT83)</f>
        <v/>
      </c>
      <c r="AT13" s="92" t="str">
        <f>IF(ISBLANK(Výsledky!$JA$3),"",Výsledky!JA83)</f>
        <v/>
      </c>
      <c r="AU13" s="92" t="str">
        <f>IF(ISBLANK(Výsledky!$JH$3),"",Výsledky!JH83)</f>
        <v/>
      </c>
      <c r="AV13" s="92" t="str">
        <f>IF(ISBLANK(Výsledky!$JO$3),"",Výsledky!JO83)</f>
        <v/>
      </c>
      <c r="AW13" s="92" t="str">
        <f>IF(ISBLANK(Výsledky!$JV$3),"",Výsledky!JV83)</f>
        <v/>
      </c>
      <c r="AX13" s="92" t="str">
        <f>IF(ISBLANK(Výsledky!$KC$3),"",Výsledky!KC83)</f>
        <v/>
      </c>
      <c r="AY13" s="92" t="str">
        <f>IF(ISBLANK(Výsledky!$KJ$3),"",Výsledky!KJ83)</f>
        <v/>
      </c>
      <c r="AZ13" s="92" t="str">
        <f>IF(ISBLANK(Výsledky!$KQ$3),"",Výsledky!KQ83)</f>
        <v/>
      </c>
      <c r="BA13" s="92" t="str">
        <f>IF(ISBLANK(Výsledky!$KX$3),"",Výsledky!KX83)</f>
        <v/>
      </c>
      <c r="BB13" s="92" t="str">
        <f>IF(ISBLANK(Výsledky!$LE$3),"",Výsledky!LE83)</f>
        <v/>
      </c>
      <c r="BC13" s="92" t="str">
        <f>IF(ISBLANK(Výsledky!$LL$3),"",Výsledky!LL83)</f>
        <v/>
      </c>
      <c r="BD13" s="92" t="str">
        <f>IF(ISBLANK(Výsledky!$LS$3),"",Výsledky!LS83)</f>
        <v/>
      </c>
      <c r="BE13" s="92" t="str">
        <f>IF(ISBLANK(Výsledky!$LZ$3),"",Výsledky!LZ83)</f>
        <v/>
      </c>
      <c r="BF13" s="92" t="str">
        <f>IF(ISBLANK(Výsledky!$MG$3),"",Výsledky!MG83)</f>
        <v/>
      </c>
      <c r="BG13" s="92" t="str">
        <f>IF(ISBLANK(Výsledky!$MN$3),"",Výsledky!MN83)</f>
        <v/>
      </c>
      <c r="BH13" s="92" t="str">
        <f>IF(ISBLANK(Výsledky!$MU$3),"",Výsledky!MU83)</f>
        <v/>
      </c>
      <c r="BI13" s="92" t="str">
        <f>IF(ISBLANK(Výsledky!$NB$3),"",Výsledky!NB83)</f>
        <v/>
      </c>
      <c r="BJ13" s="92" t="str">
        <f>IF(ISBLANK(Výsledky!$NI$3),"",Výsledky!NI83)</f>
        <v/>
      </c>
      <c r="BK13" s="92" t="str">
        <f>IF(ISBLANK(Výsledky!$NP$3),"",Výsledky!NP83)</f>
        <v/>
      </c>
      <c r="BL13" s="92" t="str">
        <f>IF(ISBLANK(Výsledky!$NW$3),"",Výsledky!NW83)</f>
        <v/>
      </c>
      <c r="BM13" s="92" t="str">
        <f>IF(ISBLANK(Výsledky!$OD$3),"",Výsledky!OD83)</f>
        <v/>
      </c>
      <c r="BN13" s="92" t="str">
        <f>IF(ISBLANK(Výsledky!$OK$3),"",Výsledky!OK83)</f>
        <v/>
      </c>
      <c r="BO13" s="92" t="str">
        <f>IF(ISBLANK(Výsledky!$OR$3),"",Výsledky!OR83)</f>
        <v/>
      </c>
      <c r="BP13" s="92" t="str">
        <f>IF(ISBLANK(Výsledky!$OY$3),"",Výsledky!OY83)</f>
        <v/>
      </c>
      <c r="BQ13" s="92" t="str">
        <f>IF(ISBLANK(Výsledky!$PF$3),"",Výsledky!PF83)</f>
        <v/>
      </c>
      <c r="BR13" s="92" t="str">
        <f>IF(ISBLANK(Výsledky!$PM$3),"",Výsledky!PM83)</f>
        <v/>
      </c>
      <c r="BS13" s="92" t="str">
        <f>IF(ISBLANK(Výsledky!$PT$3),"",Výsledky!PT83)</f>
        <v/>
      </c>
      <c r="BT13" s="92" t="str">
        <f>IF(ISBLANK(Výsledky!$QA$3),"",Výsledky!QA83)</f>
        <v/>
      </c>
      <c r="BU13" s="96" t="str">
        <f>IF(ISBLANK(Výsledky!$QH$3),"",Výsledky!QH83)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>
      <c r="A14" s="1"/>
      <c r="B14" s="118" t="s">
        <v>104</v>
      </c>
      <c r="C14" s="114">
        <f>Tipy!A17</f>
        <v>67</v>
      </c>
      <c r="D14" s="109" t="str">
        <f>IF(Tipy!B17="","",Tipy!B17)</f>
        <v>Dodes</v>
      </c>
      <c r="E14" s="110">
        <f>SUM(F14:J14)</f>
        <v>650</v>
      </c>
      <c r="F14" s="105">
        <f>IF(ISBLANK(Výsledky!$I$3),"-",SUM(K14:P14,R14,T14:U14,W14,Y14:AA14,AC14,AE14,AG14,AI14:AK14,AN14:AO14,AS14:AT14,AV14:AW14,AZ14,BB14:BC14,BE14:BF14,BH14,BJ14,BL14:BN14,BP14,BR14:BS14))</f>
        <v>370</v>
      </c>
      <c r="G14" s="90">
        <f>IF(ISBLANK(Výsledky!$BF$3),"-",SUM(Q14,V14,X14,S14,AB14,AD14,AU14,BA14,BG14,BI14,BO14,BQ14,BU14))</f>
        <v>220</v>
      </c>
      <c r="H14" s="90">
        <f>IF(ISBLANK(Výsledky!$FG$3),"-",SUM(AF14,AH14,AM14,AP14,AR14,AX14))</f>
        <v>40</v>
      </c>
      <c r="I14" s="93" t="str">
        <f>IF(ISBLANK(Výsledky!$GW$3),"-",SUM(AL14,AQ14,AY14,BD14,BK14,BT14))</f>
        <v>-</v>
      </c>
      <c r="J14" s="95">
        <f>IF(ISBLANK(Výsledky!$I$3),"",Výsledky!I23)</f>
        <v>20</v>
      </c>
      <c r="K14" s="92">
        <f>IF(ISBLANK(Výsledky!$P$3),"",Výsledky!P23)</f>
        <v>0</v>
      </c>
      <c r="L14" s="92">
        <f>IF(ISBLANK(Výsledky!$W$3),"",Výsledky!W23)</f>
        <v>20</v>
      </c>
      <c r="M14" s="92">
        <f>IF(ISBLANK(Výsledky!$AD$3),"",Výsledky!AD23)</f>
        <v>30</v>
      </c>
      <c r="N14" s="92" t="str">
        <f>IF(ISBLANK(Výsledky!$AK$3),"",Výsledky!AK23)</f>
        <v>-</v>
      </c>
      <c r="O14" s="92">
        <f>IF(ISBLANK(Výsledky!$AR$3),"",Výsledky!AR23)</f>
        <v>30</v>
      </c>
      <c r="P14" s="92" t="str">
        <f>IF(ISBLANK(Výsledky!$AY$3),"",Výsledky!AY23)</f>
        <v>-</v>
      </c>
      <c r="Q14" s="92">
        <f>IF(ISBLANK(Výsledky!$BF$3),"",Výsledky!BF23)</f>
        <v>0</v>
      </c>
      <c r="R14" s="92" t="str">
        <f>IF(ISBLANK(Výsledky!$BM$3),"",Výsledky!BM23)</f>
        <v/>
      </c>
      <c r="S14" s="92" t="str">
        <f>IF(ISBLANK(Výsledky!$BT$3),"",Výsledky!BT23)</f>
        <v>-</v>
      </c>
      <c r="T14" s="92" t="str">
        <f>IF(ISBLANK(Výsledky!$CA$3),"",Výsledky!CA23)</f>
        <v/>
      </c>
      <c r="U14" s="92" t="str">
        <f>IF(ISBLANK(Výsledky!$CH$3),"",Výsledky!CH23)</f>
        <v>-</v>
      </c>
      <c r="V14" s="92">
        <f>IF(ISBLANK(Výsledky!$CO$3),"",Výsledky!CO23)</f>
        <v>40</v>
      </c>
      <c r="W14" s="92">
        <f>IF(ISBLANK(Výsledky!$CV$3),"",Výsledky!CV23)</f>
        <v>40</v>
      </c>
      <c r="X14" s="92">
        <f>IF(ISBLANK(Výsledky!$DC$3),"",Výsledky!DC23)</f>
        <v>60</v>
      </c>
      <c r="Y14" s="92">
        <f>IF(ISBLANK(Výsledky!$DJ$3),"",Výsledky!DJ23)</f>
        <v>0</v>
      </c>
      <c r="Z14" s="92" t="str">
        <f>IF(ISBLANK(Výsledky!$DQ$3),"",Výsledky!DQ23)</f>
        <v>-</v>
      </c>
      <c r="AA14" s="92">
        <f>IF(ISBLANK(Výsledky!$DX$3),"",Výsledky!DX23)</f>
        <v>0</v>
      </c>
      <c r="AB14" s="92">
        <f>IF(ISBLANK(Výsledky!$EE$3),"",Výsledky!EE23)</f>
        <v>40</v>
      </c>
      <c r="AC14" s="92">
        <f>IF(ISBLANK(Výsledky!$EL$3),"",Výsledky!EL23)</f>
        <v>30</v>
      </c>
      <c r="AD14" s="92">
        <f>IF(ISBLANK(Výsledky!$ES$3),"",Výsledky!ES23)</f>
        <v>80</v>
      </c>
      <c r="AE14" s="92">
        <f>IF(ISBLANK(Výsledky!$EZ$3),"",Výsledky!EZ23)</f>
        <v>30</v>
      </c>
      <c r="AF14" s="92">
        <f>IF(ISBLANK(Výsledky!$FG$3),"",Výsledky!FG23)</f>
        <v>0</v>
      </c>
      <c r="AG14" s="92">
        <f>IF(ISBLANK(Výsledky!$FN$3),"",Výsledky!FN23)</f>
        <v>60</v>
      </c>
      <c r="AH14" s="92">
        <f>IF(ISBLANK(Výsledky!$FU$3),"",Výsledky!FU23)</f>
        <v>40</v>
      </c>
      <c r="AI14" s="92">
        <f>IF(ISBLANK(Výsledky!$GB$3),"",Výsledky!GB23)</f>
        <v>110</v>
      </c>
      <c r="AJ14" s="92">
        <f>IF(ISBLANK(Výsledky!$GI$3),"",Výsledky!GI23)</f>
        <v>20</v>
      </c>
      <c r="AK14" s="92">
        <f>IF(ISBLANK(Výsledky!$GP$3),"",Výsledky!GP23)</f>
        <v>0</v>
      </c>
      <c r="AL14" s="92" t="str">
        <f>IF(ISBLANK(Výsledky!$GW$3),"",Výsledky!GW23)</f>
        <v/>
      </c>
      <c r="AM14" s="92" t="str">
        <f>IF(ISBLANK(Výsledky!$HD$3),"",Výsledky!HD23)</f>
        <v/>
      </c>
      <c r="AN14" s="92" t="str">
        <f>IF(ISBLANK(Výsledky!$HK$3),"",Výsledky!HK23)</f>
        <v/>
      </c>
      <c r="AO14" s="92" t="str">
        <f>IF(ISBLANK(Výsledky!$HR$3),"",Výsledky!HR23)</f>
        <v/>
      </c>
      <c r="AP14" s="92" t="str">
        <f>IF(ISBLANK(Výsledky!$HY$3),"",Výsledky!HY23)</f>
        <v/>
      </c>
      <c r="AQ14" s="92" t="str">
        <f>IF(ISBLANK(Výsledky!$IF$3),"",Výsledky!IF23)</f>
        <v/>
      </c>
      <c r="AR14" s="92" t="str">
        <f>IF(ISBLANK(Výsledky!$IM$3),"",Výsledky!IM23)</f>
        <v/>
      </c>
      <c r="AS14" s="92" t="str">
        <f>IF(ISBLANK(Výsledky!$IT$3),"",Výsledky!IT23)</f>
        <v/>
      </c>
      <c r="AT14" s="92" t="str">
        <f>IF(ISBLANK(Výsledky!$JA$3),"",Výsledky!JA23)</f>
        <v/>
      </c>
      <c r="AU14" s="92" t="str">
        <f>IF(ISBLANK(Výsledky!$JH$3),"",Výsledky!JH23)</f>
        <v/>
      </c>
      <c r="AV14" s="92" t="str">
        <f>IF(ISBLANK(Výsledky!$JO$3),"",Výsledky!JO23)</f>
        <v/>
      </c>
      <c r="AW14" s="92" t="str">
        <f>IF(ISBLANK(Výsledky!$JV$3),"",Výsledky!JV23)</f>
        <v/>
      </c>
      <c r="AX14" s="92" t="str">
        <f>IF(ISBLANK(Výsledky!$KC$3),"",Výsledky!KC23)</f>
        <v/>
      </c>
      <c r="AY14" s="92" t="str">
        <f>IF(ISBLANK(Výsledky!$KJ$3),"",Výsledky!KJ23)</f>
        <v/>
      </c>
      <c r="AZ14" s="92" t="str">
        <f>IF(ISBLANK(Výsledky!$KQ$3),"",Výsledky!KQ23)</f>
        <v/>
      </c>
      <c r="BA14" s="92" t="str">
        <f>IF(ISBLANK(Výsledky!$KX$3),"",Výsledky!KX23)</f>
        <v/>
      </c>
      <c r="BB14" s="92" t="str">
        <f>IF(ISBLANK(Výsledky!$LE$3),"",Výsledky!LE23)</f>
        <v/>
      </c>
      <c r="BC14" s="92" t="str">
        <f>IF(ISBLANK(Výsledky!$LL$3),"",Výsledky!LL23)</f>
        <v/>
      </c>
      <c r="BD14" s="92" t="str">
        <f>IF(ISBLANK(Výsledky!$LS$3),"",Výsledky!LS23)</f>
        <v/>
      </c>
      <c r="BE14" s="92" t="str">
        <f>IF(ISBLANK(Výsledky!$LZ$3),"",Výsledky!LZ23)</f>
        <v/>
      </c>
      <c r="BF14" s="92" t="str">
        <f>IF(ISBLANK(Výsledky!$MG$3),"",Výsledky!MG23)</f>
        <v/>
      </c>
      <c r="BG14" s="92" t="str">
        <f>IF(ISBLANK(Výsledky!$MN$3),"",Výsledky!MN23)</f>
        <v/>
      </c>
      <c r="BH14" s="92" t="str">
        <f>IF(ISBLANK(Výsledky!$MU$3),"",Výsledky!MU23)</f>
        <v/>
      </c>
      <c r="BI14" s="92" t="str">
        <f>IF(ISBLANK(Výsledky!$NB$3),"",Výsledky!NB23)</f>
        <v/>
      </c>
      <c r="BJ14" s="92" t="str">
        <f>IF(ISBLANK(Výsledky!$NI$3),"",Výsledky!NI23)</f>
        <v/>
      </c>
      <c r="BK14" s="92" t="str">
        <f>IF(ISBLANK(Výsledky!$NP$3),"",Výsledky!NP23)</f>
        <v/>
      </c>
      <c r="BL14" s="92" t="str">
        <f>IF(ISBLANK(Výsledky!$NW$3),"",Výsledky!NW23)</f>
        <v/>
      </c>
      <c r="BM14" s="92" t="str">
        <f>IF(ISBLANK(Výsledky!$OD$3),"",Výsledky!OD23)</f>
        <v/>
      </c>
      <c r="BN14" s="92" t="str">
        <f>IF(ISBLANK(Výsledky!$OK$3),"",Výsledky!OK23)</f>
        <v/>
      </c>
      <c r="BO14" s="92" t="str">
        <f>IF(ISBLANK(Výsledky!$OR$3),"",Výsledky!OR23)</f>
        <v/>
      </c>
      <c r="BP14" s="92" t="str">
        <f>IF(ISBLANK(Výsledky!$OY$3),"",Výsledky!OY23)</f>
        <v/>
      </c>
      <c r="BQ14" s="92" t="str">
        <f>IF(ISBLANK(Výsledky!$PF$3),"",Výsledky!PF23)</f>
        <v/>
      </c>
      <c r="BR14" s="92" t="str">
        <f>IF(ISBLANK(Výsledky!$PM$3),"",Výsledky!PM23)</f>
        <v/>
      </c>
      <c r="BS14" s="92" t="str">
        <f>IF(ISBLANK(Výsledky!$PT$3),"",Výsledky!PT23)</f>
        <v/>
      </c>
      <c r="BT14" s="92" t="str">
        <f>IF(ISBLANK(Výsledky!$QA$3),"",Výsledky!QA23)</f>
        <v/>
      </c>
      <c r="BU14" s="96" t="str">
        <f>IF(ISBLANK(Výsledky!$QH$3),"",Výsledky!QH23)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>
      <c r="A15" s="1"/>
      <c r="B15" s="118" t="s">
        <v>105</v>
      </c>
      <c r="C15" s="114">
        <f>Tipy!A78</f>
        <v>57</v>
      </c>
      <c r="D15" s="109" t="str">
        <f>IF(Tipy!B78="","",Tipy!B78)</f>
        <v>Waldemar</v>
      </c>
      <c r="E15" s="110">
        <f>SUM(F15:J15)</f>
        <v>640</v>
      </c>
      <c r="F15" s="105">
        <f>IF(ISBLANK(Výsledky!$I$3),"-",SUM(K15:P15,R15,T15:U15,W15,Y15:AA15,AC15,AE15,AG15,AI15:AK15,AN15:AO15,AS15:AT15,AV15:AW15,AZ15,BB15:BC15,BE15:BF15,BH15,BJ15,BL15:BN15,BP15,BR15:BS15))</f>
        <v>330</v>
      </c>
      <c r="G15" s="90">
        <f>IF(ISBLANK(Výsledky!$BF$3),"-",SUM(Q15,V15,X15,S15,AB15,AD15,AU15,BA15,BG15,BI15,BO15,BQ15,BU15))</f>
        <v>240</v>
      </c>
      <c r="H15" s="90">
        <f>IF(ISBLANK(Výsledky!$FG$3),"-",SUM(AF15,AH15,AM15,AP15,AR15,AX15))</f>
        <v>20</v>
      </c>
      <c r="I15" s="93" t="str">
        <f>IF(ISBLANK(Výsledky!$GW$3),"-",SUM(AL15,AQ15,AY15,BD15,BK15,BT15))</f>
        <v>-</v>
      </c>
      <c r="J15" s="95">
        <f>IF(ISBLANK(Výsledky!$I$3),"",Výsledky!I84)</f>
        <v>50</v>
      </c>
      <c r="K15" s="92" t="str">
        <f>IF(ISBLANK(Výsledky!$P$3),"",Výsledky!P84)</f>
        <v>-</v>
      </c>
      <c r="L15" s="92">
        <f>IF(ISBLANK(Výsledky!$W$3),"",Výsledky!W84)</f>
        <v>0</v>
      </c>
      <c r="M15" s="92" t="str">
        <f>IF(ISBLANK(Výsledky!$AD$3),"",Výsledky!AD84)</f>
        <v>-</v>
      </c>
      <c r="N15" s="92" t="str">
        <f>IF(ISBLANK(Výsledky!$AK$3),"",Výsledky!AK84)</f>
        <v>-</v>
      </c>
      <c r="O15" s="92">
        <f>IF(ISBLANK(Výsledky!$AR$3),"",Výsledky!AR84)</f>
        <v>40</v>
      </c>
      <c r="P15" s="92">
        <f>IF(ISBLANK(Výsledky!$AY$3),"",Výsledky!AY84)</f>
        <v>0</v>
      </c>
      <c r="Q15" s="92">
        <f>IF(ISBLANK(Výsledky!$BF$3),"",Výsledky!BF84)</f>
        <v>0</v>
      </c>
      <c r="R15" s="92" t="str">
        <f>IF(ISBLANK(Výsledky!$BM$3),"",Výsledky!BM84)</f>
        <v/>
      </c>
      <c r="S15" s="92">
        <f>IF(ISBLANK(Výsledky!$BT$3),"",Výsledky!BT84)</f>
        <v>50</v>
      </c>
      <c r="T15" s="92" t="str">
        <f>IF(ISBLANK(Výsledky!$CA$3),"",Výsledky!CA84)</f>
        <v/>
      </c>
      <c r="U15" s="92">
        <f>IF(ISBLANK(Výsledky!$CH$3),"",Výsledky!CH84)</f>
        <v>20</v>
      </c>
      <c r="V15" s="92">
        <f>IF(ISBLANK(Výsledky!$CO$3),"",Výsledky!CO84)</f>
        <v>40</v>
      </c>
      <c r="W15" s="92">
        <f>IF(ISBLANK(Výsledky!$CV$3),"",Výsledky!CV84)</f>
        <v>20</v>
      </c>
      <c r="X15" s="92">
        <f>IF(ISBLANK(Výsledky!$DC$3),"",Výsledky!DC84)</f>
        <v>60</v>
      </c>
      <c r="Y15" s="92">
        <f>IF(ISBLANK(Výsledky!$DJ$3),"",Výsledky!DJ84)</f>
        <v>20</v>
      </c>
      <c r="Z15" s="92">
        <f>IF(ISBLANK(Výsledky!$DQ$3),"",Výsledky!DQ84)</f>
        <v>40</v>
      </c>
      <c r="AA15" s="92">
        <f>IF(ISBLANK(Výsledky!$DX$3),"",Výsledky!DX84)</f>
        <v>0</v>
      </c>
      <c r="AB15" s="92">
        <f>IF(ISBLANK(Výsledky!$EE$3),"",Výsledky!EE84)</f>
        <v>70</v>
      </c>
      <c r="AC15" s="92" t="str">
        <f>IF(ISBLANK(Výsledky!$EL$3),"",Výsledky!EL84)</f>
        <v>-</v>
      </c>
      <c r="AD15" s="92">
        <f>IF(ISBLANK(Výsledky!$ES$3),"",Výsledky!ES84)</f>
        <v>20</v>
      </c>
      <c r="AE15" s="92">
        <f>IF(ISBLANK(Výsledky!$EZ$3),"",Výsledky!EZ84)</f>
        <v>70</v>
      </c>
      <c r="AF15" s="92">
        <f>IF(ISBLANK(Výsledky!$FG$3),"",Výsledky!FG84)</f>
        <v>0</v>
      </c>
      <c r="AG15" s="92">
        <f>IF(ISBLANK(Výsledky!$FN$3),"",Výsledky!FN84)</f>
        <v>60</v>
      </c>
      <c r="AH15" s="92">
        <f>IF(ISBLANK(Výsledky!$FU$3),"",Výsledky!FU84)</f>
        <v>20</v>
      </c>
      <c r="AI15" s="92">
        <f>IF(ISBLANK(Výsledky!$GB$3),"",Výsledky!GB84)</f>
        <v>40</v>
      </c>
      <c r="AJ15" s="92">
        <f>IF(ISBLANK(Výsledky!$GI$3),"",Výsledky!GI84)</f>
        <v>20</v>
      </c>
      <c r="AK15" s="92">
        <f>IF(ISBLANK(Výsledky!$GP$3),"",Výsledky!GP84)</f>
        <v>0</v>
      </c>
      <c r="AL15" s="92" t="str">
        <f>IF(ISBLANK(Výsledky!$GW$3),"",Výsledky!GW84)</f>
        <v/>
      </c>
      <c r="AM15" s="92" t="str">
        <f>IF(ISBLANK(Výsledky!$HD$3),"",Výsledky!HD84)</f>
        <v/>
      </c>
      <c r="AN15" s="92" t="str">
        <f>IF(ISBLANK(Výsledky!$HK$3),"",Výsledky!HK84)</f>
        <v/>
      </c>
      <c r="AO15" s="92" t="str">
        <f>IF(ISBLANK(Výsledky!$HR$3),"",Výsledky!HR84)</f>
        <v/>
      </c>
      <c r="AP15" s="92" t="str">
        <f>IF(ISBLANK(Výsledky!$HY$3),"",Výsledky!HY84)</f>
        <v/>
      </c>
      <c r="AQ15" s="92" t="str">
        <f>IF(ISBLANK(Výsledky!$IF$3),"",Výsledky!IF84)</f>
        <v/>
      </c>
      <c r="AR15" s="92" t="str">
        <f>IF(ISBLANK(Výsledky!$IM$3),"",Výsledky!IM84)</f>
        <v/>
      </c>
      <c r="AS15" s="92" t="str">
        <f>IF(ISBLANK(Výsledky!$IT$3),"",Výsledky!IT84)</f>
        <v/>
      </c>
      <c r="AT15" s="92" t="str">
        <f>IF(ISBLANK(Výsledky!$JA$3),"",Výsledky!JA84)</f>
        <v/>
      </c>
      <c r="AU15" s="92" t="str">
        <f>IF(ISBLANK(Výsledky!$JH$3),"",Výsledky!JH84)</f>
        <v/>
      </c>
      <c r="AV15" s="92" t="str">
        <f>IF(ISBLANK(Výsledky!$JO$3),"",Výsledky!JO84)</f>
        <v/>
      </c>
      <c r="AW15" s="92" t="str">
        <f>IF(ISBLANK(Výsledky!$JV$3),"",Výsledky!JV84)</f>
        <v/>
      </c>
      <c r="AX15" s="92" t="str">
        <f>IF(ISBLANK(Výsledky!$KC$3),"",Výsledky!KC84)</f>
        <v/>
      </c>
      <c r="AY15" s="92" t="str">
        <f>IF(ISBLANK(Výsledky!$KJ$3),"",Výsledky!KJ84)</f>
        <v/>
      </c>
      <c r="AZ15" s="92" t="str">
        <f>IF(ISBLANK(Výsledky!$KQ$3),"",Výsledky!KQ84)</f>
        <v/>
      </c>
      <c r="BA15" s="92" t="str">
        <f>IF(ISBLANK(Výsledky!$KX$3),"",Výsledky!KX84)</f>
        <v/>
      </c>
      <c r="BB15" s="92" t="str">
        <f>IF(ISBLANK(Výsledky!$LE$3),"",Výsledky!LE84)</f>
        <v/>
      </c>
      <c r="BC15" s="92" t="str">
        <f>IF(ISBLANK(Výsledky!$LL$3),"",Výsledky!LL84)</f>
        <v/>
      </c>
      <c r="BD15" s="92" t="str">
        <f>IF(ISBLANK(Výsledky!$LS$3),"",Výsledky!LS84)</f>
        <v/>
      </c>
      <c r="BE15" s="92" t="str">
        <f>IF(ISBLANK(Výsledky!$LZ$3),"",Výsledky!LZ84)</f>
        <v/>
      </c>
      <c r="BF15" s="92" t="str">
        <f>IF(ISBLANK(Výsledky!$MG$3),"",Výsledky!MG84)</f>
        <v/>
      </c>
      <c r="BG15" s="92" t="str">
        <f>IF(ISBLANK(Výsledky!$MN$3),"",Výsledky!MN84)</f>
        <v/>
      </c>
      <c r="BH15" s="92" t="str">
        <f>IF(ISBLANK(Výsledky!$MU$3),"",Výsledky!MU84)</f>
        <v/>
      </c>
      <c r="BI15" s="92" t="str">
        <f>IF(ISBLANK(Výsledky!$NB$3),"",Výsledky!NB84)</f>
        <v/>
      </c>
      <c r="BJ15" s="92" t="str">
        <f>IF(ISBLANK(Výsledky!$NI$3),"",Výsledky!NI84)</f>
        <v/>
      </c>
      <c r="BK15" s="92" t="str">
        <f>IF(ISBLANK(Výsledky!$NP$3),"",Výsledky!NP84)</f>
        <v/>
      </c>
      <c r="BL15" s="92" t="str">
        <f>IF(ISBLANK(Výsledky!$NW$3),"",Výsledky!NW84)</f>
        <v/>
      </c>
      <c r="BM15" s="92" t="str">
        <f>IF(ISBLANK(Výsledky!$OD$3),"",Výsledky!OD84)</f>
        <v/>
      </c>
      <c r="BN15" s="92" t="str">
        <f>IF(ISBLANK(Výsledky!$OK$3),"",Výsledky!OK84)</f>
        <v/>
      </c>
      <c r="BO15" s="92" t="str">
        <f>IF(ISBLANK(Výsledky!$OR$3),"",Výsledky!OR84)</f>
        <v/>
      </c>
      <c r="BP15" s="92" t="str">
        <f>IF(ISBLANK(Výsledky!$OY$3),"",Výsledky!OY84)</f>
        <v/>
      </c>
      <c r="BQ15" s="92" t="str">
        <f>IF(ISBLANK(Výsledky!$PF$3),"",Výsledky!PF84)</f>
        <v/>
      </c>
      <c r="BR15" s="92" t="str">
        <f>IF(ISBLANK(Výsledky!$PM$3),"",Výsledky!PM84)</f>
        <v/>
      </c>
      <c r="BS15" s="92" t="str">
        <f>IF(ISBLANK(Výsledky!$PT$3),"",Výsledky!PT84)</f>
        <v/>
      </c>
      <c r="BT15" s="92" t="str">
        <f>IF(ISBLANK(Výsledky!$QA$3),"",Výsledky!QA84)</f>
        <v/>
      </c>
      <c r="BU15" s="96" t="str">
        <f>IF(ISBLANK(Výsledky!$QH$3),"",Výsledky!QH84)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>
      <c r="A16" s="1"/>
      <c r="B16" s="118" t="s">
        <v>106</v>
      </c>
      <c r="C16" s="114">
        <f>Tipy!A34</f>
        <v>9</v>
      </c>
      <c r="D16" s="109" t="str">
        <f>IF(Tipy!B34="","",Tipy!B34)</f>
        <v>Kouba</v>
      </c>
      <c r="E16" s="110">
        <f>SUM(F16:J16)</f>
        <v>630</v>
      </c>
      <c r="F16" s="105">
        <f>IF(ISBLANK(Výsledky!$I$3),"-",SUM(K16:P16,R16,T16:U16,W16,Y16:AA16,AC16,AE16,AG16,AI16:AK16,AN16:AO16,AS16:AT16,AV16:AW16,AZ16,BB16:BC16,BE16:BF16,BH16,BJ16,BL16:BN16,BP16,BR16:BS16))</f>
        <v>370</v>
      </c>
      <c r="G16" s="90">
        <f>IF(ISBLANK(Výsledky!$BF$3),"-",SUM(Q16,V16,X16,S16,AB16,AD16,AU16,BA16,BG16,BI16,BO16,BQ16,BU16))</f>
        <v>240</v>
      </c>
      <c r="H16" s="90">
        <f>IF(ISBLANK(Výsledky!$FG$3),"-",SUM(AF16,AH16,AM16,AP16,AR16,AX16))</f>
        <v>20</v>
      </c>
      <c r="I16" s="93" t="str">
        <f>IF(ISBLANK(Výsledky!$GW$3),"-",SUM(AL16,AQ16,AY16,BD16,BK16,BT16))</f>
        <v>-</v>
      </c>
      <c r="J16" s="95">
        <f>IF(ISBLANK(Výsledky!$I$3),"",Výsledky!I40)</f>
        <v>0</v>
      </c>
      <c r="K16" s="92" t="str">
        <f>IF(ISBLANK(Výsledky!$P$3),"",Výsledky!P40)</f>
        <v>-</v>
      </c>
      <c r="L16" s="92">
        <f>IF(ISBLANK(Výsledky!$W$3),"",Výsledky!W40)</f>
        <v>0</v>
      </c>
      <c r="M16" s="92">
        <f>IF(ISBLANK(Výsledky!$AD$3),"",Výsledky!AD40)</f>
        <v>20</v>
      </c>
      <c r="N16" s="92">
        <f>IF(ISBLANK(Výsledky!$AK$3),"",Výsledky!AK40)</f>
        <v>20</v>
      </c>
      <c r="O16" s="92">
        <f>IF(ISBLANK(Výsledky!$AR$3),"",Výsledky!AR40)</f>
        <v>60</v>
      </c>
      <c r="P16" s="92" t="str">
        <f>IF(ISBLANK(Výsledky!$AY$3),"",Výsledky!AY40)</f>
        <v>-</v>
      </c>
      <c r="Q16" s="92">
        <f>IF(ISBLANK(Výsledky!$BF$3),"",Výsledky!BF40)</f>
        <v>0</v>
      </c>
      <c r="R16" s="92" t="str">
        <f>IF(ISBLANK(Výsledky!$BM$3),"",Výsledky!BM40)</f>
        <v/>
      </c>
      <c r="S16" s="92">
        <f>IF(ISBLANK(Výsledky!$BT$3),"",Výsledky!BT40)</f>
        <v>60</v>
      </c>
      <c r="T16" s="92" t="str">
        <f>IF(ISBLANK(Výsledky!$CA$3),"",Výsledky!CA40)</f>
        <v/>
      </c>
      <c r="U16" s="92">
        <f>IF(ISBLANK(Výsledky!$CH$3),"",Výsledky!CH40)</f>
        <v>0</v>
      </c>
      <c r="V16" s="92">
        <f>IF(ISBLANK(Výsledky!$CO$3),"",Výsledky!CO40)</f>
        <v>80</v>
      </c>
      <c r="W16" s="92">
        <f>IF(ISBLANK(Výsledky!$CV$3),"",Výsledky!CV40)</f>
        <v>30</v>
      </c>
      <c r="X16" s="92">
        <f>IF(ISBLANK(Výsledky!$DC$3),"",Výsledky!DC40)</f>
        <v>60</v>
      </c>
      <c r="Y16" s="92">
        <f>IF(ISBLANK(Výsledky!$DJ$3),"",Výsledky!DJ40)</f>
        <v>40</v>
      </c>
      <c r="Z16" s="92">
        <f>IF(ISBLANK(Výsledky!$DQ$3),"",Výsledky!DQ40)</f>
        <v>20</v>
      </c>
      <c r="AA16" s="92" t="str">
        <f>IF(ISBLANK(Výsledky!$DX$3),"",Výsledky!DX40)</f>
        <v>-</v>
      </c>
      <c r="AB16" s="92">
        <f>IF(ISBLANK(Výsledky!$EE$3),"",Výsledky!EE40)</f>
        <v>20</v>
      </c>
      <c r="AC16" s="92">
        <f>IF(ISBLANK(Výsledky!$EL$3),"",Výsledky!EL40)</f>
        <v>20</v>
      </c>
      <c r="AD16" s="92">
        <f>IF(ISBLANK(Výsledky!$ES$3),"",Výsledky!ES40)</f>
        <v>20</v>
      </c>
      <c r="AE16" s="92">
        <f>IF(ISBLANK(Výsledky!$EZ$3),"",Výsledky!EZ40)</f>
        <v>80</v>
      </c>
      <c r="AF16" s="92">
        <f>IF(ISBLANK(Výsledky!$FG$3),"",Výsledky!FG40)</f>
        <v>0</v>
      </c>
      <c r="AG16" s="92" t="str">
        <f>IF(ISBLANK(Výsledky!$FN$3),"",Výsledky!FN40)</f>
        <v>-</v>
      </c>
      <c r="AH16" s="92">
        <f>IF(ISBLANK(Výsledky!$FU$3),"",Výsledky!FU40)</f>
        <v>20</v>
      </c>
      <c r="AI16" s="92">
        <f>IF(ISBLANK(Výsledky!$GB$3),"",Výsledky!GB40)</f>
        <v>50</v>
      </c>
      <c r="AJ16" s="92">
        <f>IF(ISBLANK(Výsledky!$GI$3),"",Výsledky!GI40)</f>
        <v>30</v>
      </c>
      <c r="AK16" s="92">
        <f>IF(ISBLANK(Výsledky!$GP$3),"",Výsledky!GP40)</f>
        <v>0</v>
      </c>
      <c r="AL16" s="92" t="str">
        <f>IF(ISBLANK(Výsledky!$GW$3),"",Výsledky!GW40)</f>
        <v/>
      </c>
      <c r="AM16" s="92" t="str">
        <f>IF(ISBLANK(Výsledky!$HD$3),"",Výsledky!HD40)</f>
        <v/>
      </c>
      <c r="AN16" s="92" t="str">
        <f>IF(ISBLANK(Výsledky!$HK$3),"",Výsledky!HK40)</f>
        <v/>
      </c>
      <c r="AO16" s="92" t="str">
        <f>IF(ISBLANK(Výsledky!$HR$3),"",Výsledky!HR40)</f>
        <v/>
      </c>
      <c r="AP16" s="92" t="str">
        <f>IF(ISBLANK(Výsledky!$HY$3),"",Výsledky!HY40)</f>
        <v/>
      </c>
      <c r="AQ16" s="92" t="str">
        <f>IF(ISBLANK(Výsledky!$IF$3),"",Výsledky!IF40)</f>
        <v/>
      </c>
      <c r="AR16" s="92" t="str">
        <f>IF(ISBLANK(Výsledky!$IM$3),"",Výsledky!IM40)</f>
        <v/>
      </c>
      <c r="AS16" s="92" t="str">
        <f>IF(ISBLANK(Výsledky!$IT$3),"",Výsledky!IT40)</f>
        <v/>
      </c>
      <c r="AT16" s="92" t="str">
        <f>IF(ISBLANK(Výsledky!$JA$3),"",Výsledky!JA40)</f>
        <v/>
      </c>
      <c r="AU16" s="92" t="str">
        <f>IF(ISBLANK(Výsledky!$JH$3),"",Výsledky!JH40)</f>
        <v/>
      </c>
      <c r="AV16" s="92" t="str">
        <f>IF(ISBLANK(Výsledky!$JO$3),"",Výsledky!JO40)</f>
        <v/>
      </c>
      <c r="AW16" s="92" t="str">
        <f>IF(ISBLANK(Výsledky!$JV$3),"",Výsledky!JV40)</f>
        <v/>
      </c>
      <c r="AX16" s="92" t="str">
        <f>IF(ISBLANK(Výsledky!$KC$3),"",Výsledky!KC40)</f>
        <v/>
      </c>
      <c r="AY16" s="92" t="str">
        <f>IF(ISBLANK(Výsledky!$KJ$3),"",Výsledky!KJ40)</f>
        <v/>
      </c>
      <c r="AZ16" s="92" t="str">
        <f>IF(ISBLANK(Výsledky!$KQ$3),"",Výsledky!KQ40)</f>
        <v/>
      </c>
      <c r="BA16" s="92" t="str">
        <f>IF(ISBLANK(Výsledky!$KX$3),"",Výsledky!KX40)</f>
        <v/>
      </c>
      <c r="BB16" s="92" t="str">
        <f>IF(ISBLANK(Výsledky!$LE$3),"",Výsledky!LE40)</f>
        <v/>
      </c>
      <c r="BC16" s="92" t="str">
        <f>IF(ISBLANK(Výsledky!$LL$3),"",Výsledky!LL40)</f>
        <v/>
      </c>
      <c r="BD16" s="92" t="str">
        <f>IF(ISBLANK(Výsledky!$LS$3),"",Výsledky!LS40)</f>
        <v/>
      </c>
      <c r="BE16" s="92" t="str">
        <f>IF(ISBLANK(Výsledky!$LZ$3),"",Výsledky!LZ40)</f>
        <v/>
      </c>
      <c r="BF16" s="92" t="str">
        <f>IF(ISBLANK(Výsledky!$MG$3),"",Výsledky!MG40)</f>
        <v/>
      </c>
      <c r="BG16" s="92" t="str">
        <f>IF(ISBLANK(Výsledky!$MN$3),"",Výsledky!MN40)</f>
        <v/>
      </c>
      <c r="BH16" s="92" t="str">
        <f>IF(ISBLANK(Výsledky!$MU$3),"",Výsledky!MU40)</f>
        <v/>
      </c>
      <c r="BI16" s="92" t="str">
        <f>IF(ISBLANK(Výsledky!$NB$3),"",Výsledky!NB40)</f>
        <v/>
      </c>
      <c r="BJ16" s="92" t="str">
        <f>IF(ISBLANK(Výsledky!$NI$3),"",Výsledky!NI40)</f>
        <v/>
      </c>
      <c r="BK16" s="92" t="str">
        <f>IF(ISBLANK(Výsledky!$NP$3),"",Výsledky!NP40)</f>
        <v/>
      </c>
      <c r="BL16" s="92" t="str">
        <f>IF(ISBLANK(Výsledky!$NW$3),"",Výsledky!NW40)</f>
        <v/>
      </c>
      <c r="BM16" s="92" t="str">
        <f>IF(ISBLANK(Výsledky!$OD$3),"",Výsledky!OD40)</f>
        <v/>
      </c>
      <c r="BN16" s="92" t="str">
        <f>IF(ISBLANK(Výsledky!$OK$3),"",Výsledky!OK40)</f>
        <v/>
      </c>
      <c r="BO16" s="92" t="str">
        <f>IF(ISBLANK(Výsledky!$OR$3),"",Výsledky!OR40)</f>
        <v/>
      </c>
      <c r="BP16" s="92" t="str">
        <f>IF(ISBLANK(Výsledky!$OY$3),"",Výsledky!OY40)</f>
        <v/>
      </c>
      <c r="BQ16" s="92" t="str">
        <f>IF(ISBLANK(Výsledky!$PF$3),"",Výsledky!PF40)</f>
        <v/>
      </c>
      <c r="BR16" s="92" t="str">
        <f>IF(ISBLANK(Výsledky!$PM$3),"",Výsledky!PM40)</f>
        <v/>
      </c>
      <c r="BS16" s="92" t="str">
        <f>IF(ISBLANK(Výsledky!$PT$3),"",Výsledky!PT40)</f>
        <v/>
      </c>
      <c r="BT16" s="92" t="str">
        <f>IF(ISBLANK(Výsledky!$QA$3),"",Výsledky!QA40)</f>
        <v/>
      </c>
      <c r="BU16" s="96" t="str">
        <f>IF(ISBLANK(Výsledky!$QH$3),"",Výsledky!QH40)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>
      <c r="A17" s="1"/>
      <c r="B17" s="118" t="s">
        <v>107</v>
      </c>
      <c r="C17" s="114">
        <f>Tipy!A37</f>
        <v>21</v>
      </c>
      <c r="D17" s="109" t="str">
        <f>IF(Tipy!B37="","",Tipy!B37)</f>
        <v>LFC 37</v>
      </c>
      <c r="E17" s="110">
        <f>SUM(F17:J17)</f>
        <v>620</v>
      </c>
      <c r="F17" s="105">
        <f>IF(ISBLANK(Výsledky!$I$3),"-",SUM(K17:P17,R17,T17:U17,W17,Y17:AA17,AC17,AE17,AG17,AI17:AK17,AN17:AO17,AS17:AT17,AV17:AW17,AZ17,BB17:BC17,BE17:BF17,BH17,BJ17,BL17:BN17,BP17,BR17:BS17))</f>
        <v>370</v>
      </c>
      <c r="G17" s="90">
        <f>IF(ISBLANK(Výsledky!$BF$3),"-",SUM(Q17,V17,X17,S17,AB17,AD17,AU17,BA17,BG17,BI17,BO17,BQ17,BU17))</f>
        <v>250</v>
      </c>
      <c r="H17" s="90">
        <f>IF(ISBLANK(Výsledky!$FG$3),"-",SUM(AF17,AH17,AM17,AP17,AR17,AX17))</f>
        <v>0</v>
      </c>
      <c r="I17" s="93" t="str">
        <f>IF(ISBLANK(Výsledky!$GW$3),"-",SUM(AL17,AQ17,AY17,BD17,BK17,BT17))</f>
        <v>-</v>
      </c>
      <c r="J17" s="95">
        <f>IF(ISBLANK(Výsledky!$I$3),"",Výsledky!I43)</f>
        <v>0</v>
      </c>
      <c r="K17" s="92">
        <f>IF(ISBLANK(Výsledky!$P$3),"",Výsledky!P43)</f>
        <v>20</v>
      </c>
      <c r="L17" s="92">
        <f>IF(ISBLANK(Výsledky!$W$3),"",Výsledky!W43)</f>
        <v>0</v>
      </c>
      <c r="M17" s="92">
        <f>IF(ISBLANK(Výsledky!$AD$3),"",Výsledky!AD43)</f>
        <v>20</v>
      </c>
      <c r="N17" s="92">
        <f>IF(ISBLANK(Výsledky!$AK$3),"",Výsledky!AK43)</f>
        <v>40</v>
      </c>
      <c r="O17" s="92">
        <f>IF(ISBLANK(Výsledky!$AR$3),"",Výsledky!AR43)</f>
        <v>20</v>
      </c>
      <c r="P17" s="92">
        <f>IF(ISBLANK(Výsledky!$AY$3),"",Výsledky!AY43)</f>
        <v>0</v>
      </c>
      <c r="Q17" s="92">
        <f>IF(ISBLANK(Výsledky!$BF$3),"",Výsledky!BF43)</f>
        <v>0</v>
      </c>
      <c r="R17" s="92" t="str">
        <f>IF(ISBLANK(Výsledky!$BM$3),"",Výsledky!BM43)</f>
        <v/>
      </c>
      <c r="S17" s="92">
        <f>IF(ISBLANK(Výsledky!$BT$3),"",Výsledky!BT43)</f>
        <v>50</v>
      </c>
      <c r="T17" s="92" t="str">
        <f>IF(ISBLANK(Výsledky!$CA$3),"",Výsledky!CA43)</f>
        <v/>
      </c>
      <c r="U17" s="92">
        <f>IF(ISBLANK(Výsledky!$CH$3),"",Výsledky!CH43)</f>
        <v>0</v>
      </c>
      <c r="V17" s="92">
        <f>IF(ISBLANK(Výsledky!$CO$3),"",Výsledky!CO43)</f>
        <v>20</v>
      </c>
      <c r="W17" s="92">
        <f>IF(ISBLANK(Výsledky!$CV$3),"",Výsledky!CV43)</f>
        <v>0</v>
      </c>
      <c r="X17" s="92">
        <f>IF(ISBLANK(Výsledky!$DC$3),"",Výsledky!DC43)</f>
        <v>60</v>
      </c>
      <c r="Y17" s="92">
        <f>IF(ISBLANK(Výsledky!$DJ$3),"",Výsledky!DJ43)</f>
        <v>20</v>
      </c>
      <c r="Z17" s="92">
        <f>IF(ISBLANK(Výsledky!$DQ$3),"",Výsledky!DQ43)</f>
        <v>50</v>
      </c>
      <c r="AA17" s="92">
        <f>IF(ISBLANK(Výsledky!$DX$3),"",Výsledky!DX43)</f>
        <v>0</v>
      </c>
      <c r="AB17" s="92">
        <f>IF(ISBLANK(Výsledky!$EE$3),"",Výsledky!EE43)</f>
        <v>40</v>
      </c>
      <c r="AC17" s="92">
        <f>IF(ISBLANK(Výsledky!$EL$3),"",Výsledky!EL43)</f>
        <v>20</v>
      </c>
      <c r="AD17" s="92">
        <f>IF(ISBLANK(Výsledky!$ES$3),"",Výsledky!ES43)</f>
        <v>80</v>
      </c>
      <c r="AE17" s="92">
        <f>IF(ISBLANK(Výsledky!$EZ$3),"",Výsledky!EZ43)</f>
        <v>30</v>
      </c>
      <c r="AF17" s="92">
        <f>IF(ISBLANK(Výsledky!$FG$3),"",Výsledky!FG43)</f>
        <v>0</v>
      </c>
      <c r="AG17" s="92">
        <f>IF(ISBLANK(Výsledky!$FN$3),"",Výsledky!FN43)</f>
        <v>50</v>
      </c>
      <c r="AH17" s="92">
        <f>IF(ISBLANK(Výsledky!$FU$3),"",Výsledky!FU43)</f>
        <v>0</v>
      </c>
      <c r="AI17" s="92">
        <f>IF(ISBLANK(Výsledky!$GB$3),"",Výsledky!GB43)</f>
        <v>40</v>
      </c>
      <c r="AJ17" s="92">
        <f>IF(ISBLANK(Výsledky!$GI$3),"",Výsledky!GI43)</f>
        <v>30</v>
      </c>
      <c r="AK17" s="92">
        <f>IF(ISBLANK(Výsledky!$GP$3),"",Výsledky!GP43)</f>
        <v>30</v>
      </c>
      <c r="AL17" s="92" t="str">
        <f>IF(ISBLANK(Výsledky!$GW$3),"",Výsledky!GW43)</f>
        <v/>
      </c>
      <c r="AM17" s="92" t="str">
        <f>IF(ISBLANK(Výsledky!$HD$3),"",Výsledky!HD43)</f>
        <v/>
      </c>
      <c r="AN17" s="92" t="str">
        <f>IF(ISBLANK(Výsledky!$HK$3),"",Výsledky!HK43)</f>
        <v/>
      </c>
      <c r="AO17" s="92" t="str">
        <f>IF(ISBLANK(Výsledky!$HR$3),"",Výsledky!HR43)</f>
        <v/>
      </c>
      <c r="AP17" s="92" t="str">
        <f>IF(ISBLANK(Výsledky!$HY$3),"",Výsledky!HY43)</f>
        <v/>
      </c>
      <c r="AQ17" s="92" t="str">
        <f>IF(ISBLANK(Výsledky!$IF$3),"",Výsledky!IF43)</f>
        <v/>
      </c>
      <c r="AR17" s="92" t="str">
        <f>IF(ISBLANK(Výsledky!$IM$3),"",Výsledky!IM43)</f>
        <v/>
      </c>
      <c r="AS17" s="92" t="str">
        <f>IF(ISBLANK(Výsledky!$IT$3),"",Výsledky!IT43)</f>
        <v/>
      </c>
      <c r="AT17" s="92" t="str">
        <f>IF(ISBLANK(Výsledky!$JA$3),"",Výsledky!JA43)</f>
        <v/>
      </c>
      <c r="AU17" s="92" t="str">
        <f>IF(ISBLANK(Výsledky!$JH$3),"",Výsledky!JH43)</f>
        <v/>
      </c>
      <c r="AV17" s="92" t="str">
        <f>IF(ISBLANK(Výsledky!$JO$3),"",Výsledky!JO43)</f>
        <v/>
      </c>
      <c r="AW17" s="92" t="str">
        <f>IF(ISBLANK(Výsledky!$JV$3),"",Výsledky!JV43)</f>
        <v/>
      </c>
      <c r="AX17" s="92" t="str">
        <f>IF(ISBLANK(Výsledky!$KC$3),"",Výsledky!KC43)</f>
        <v/>
      </c>
      <c r="AY17" s="92" t="str">
        <f>IF(ISBLANK(Výsledky!$KJ$3),"",Výsledky!KJ43)</f>
        <v/>
      </c>
      <c r="AZ17" s="92" t="str">
        <f>IF(ISBLANK(Výsledky!$KQ$3),"",Výsledky!KQ43)</f>
        <v/>
      </c>
      <c r="BA17" s="92" t="str">
        <f>IF(ISBLANK(Výsledky!$KX$3),"",Výsledky!KX43)</f>
        <v/>
      </c>
      <c r="BB17" s="92" t="str">
        <f>IF(ISBLANK(Výsledky!$LE$3),"",Výsledky!LE43)</f>
        <v/>
      </c>
      <c r="BC17" s="92" t="str">
        <f>IF(ISBLANK(Výsledky!$LL$3),"",Výsledky!LL43)</f>
        <v/>
      </c>
      <c r="BD17" s="92" t="str">
        <f>IF(ISBLANK(Výsledky!$LS$3),"",Výsledky!LS43)</f>
        <v/>
      </c>
      <c r="BE17" s="92" t="str">
        <f>IF(ISBLANK(Výsledky!$LZ$3),"",Výsledky!LZ43)</f>
        <v/>
      </c>
      <c r="BF17" s="92" t="str">
        <f>IF(ISBLANK(Výsledky!$MG$3),"",Výsledky!MG43)</f>
        <v/>
      </c>
      <c r="BG17" s="92" t="str">
        <f>IF(ISBLANK(Výsledky!$MN$3),"",Výsledky!MN43)</f>
        <v/>
      </c>
      <c r="BH17" s="92" t="str">
        <f>IF(ISBLANK(Výsledky!$MU$3),"",Výsledky!MU43)</f>
        <v/>
      </c>
      <c r="BI17" s="92" t="str">
        <f>IF(ISBLANK(Výsledky!$NB$3),"",Výsledky!NB43)</f>
        <v/>
      </c>
      <c r="BJ17" s="92" t="str">
        <f>IF(ISBLANK(Výsledky!$NI$3),"",Výsledky!NI43)</f>
        <v/>
      </c>
      <c r="BK17" s="92" t="str">
        <f>IF(ISBLANK(Výsledky!$NP$3),"",Výsledky!NP43)</f>
        <v/>
      </c>
      <c r="BL17" s="92" t="str">
        <f>IF(ISBLANK(Výsledky!$NW$3),"",Výsledky!NW43)</f>
        <v/>
      </c>
      <c r="BM17" s="92" t="str">
        <f>IF(ISBLANK(Výsledky!$OD$3),"",Výsledky!OD43)</f>
        <v/>
      </c>
      <c r="BN17" s="92" t="str">
        <f>IF(ISBLANK(Výsledky!$OK$3),"",Výsledky!OK43)</f>
        <v/>
      </c>
      <c r="BO17" s="92" t="str">
        <f>IF(ISBLANK(Výsledky!$OR$3),"",Výsledky!OR43)</f>
        <v/>
      </c>
      <c r="BP17" s="92" t="str">
        <f>IF(ISBLANK(Výsledky!$OY$3),"",Výsledky!OY43)</f>
        <v/>
      </c>
      <c r="BQ17" s="92" t="str">
        <f>IF(ISBLANK(Výsledky!$PF$3),"",Výsledky!PF43)</f>
        <v/>
      </c>
      <c r="BR17" s="92" t="str">
        <f>IF(ISBLANK(Výsledky!$PM$3),"",Výsledky!PM43)</f>
        <v/>
      </c>
      <c r="BS17" s="92" t="str">
        <f>IF(ISBLANK(Výsledky!$PT$3),"",Výsledky!PT43)</f>
        <v/>
      </c>
      <c r="BT17" s="92" t="str">
        <f>IF(ISBLANK(Výsledky!$QA$3),"",Výsledky!QA43)</f>
        <v/>
      </c>
      <c r="BU17" s="96" t="str">
        <f>IF(ISBLANK(Výsledky!$QH$3),"",Výsledky!QH43)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>
      <c r="A18" s="1"/>
      <c r="B18" s="118" t="s">
        <v>108</v>
      </c>
      <c r="C18" s="114">
        <f>Tipy!A61</f>
        <v>58</v>
      </c>
      <c r="D18" s="109" t="str">
        <f>IF(Tipy!B61="","",Tipy!B61)</f>
        <v>Rajjum</v>
      </c>
      <c r="E18" s="110">
        <f>SUM(F18:J18)</f>
        <v>620</v>
      </c>
      <c r="F18" s="105">
        <f>IF(ISBLANK(Výsledky!$I$3),"-",SUM(K18:P18,R18,T18:U18,W18,Y18:AA18,AC18,AE18,AG18,AI18:AK18,AN18:AO18,AS18:AT18,AV18:AW18,AZ18,BB18:BC18,BE18:BF18,BH18,BJ18,BL18:BN18,BP18,BR18:BS18))</f>
        <v>350</v>
      </c>
      <c r="G18" s="90">
        <f>IF(ISBLANK(Výsledky!$BF$3),"-",SUM(Q18,V18,X18,S18,AB18,AD18,AU18,BA18,BG18,BI18,BO18,BQ18,BU18))</f>
        <v>200</v>
      </c>
      <c r="H18" s="90">
        <f>IF(ISBLANK(Výsledky!$FG$3),"-",SUM(AF18,AH18,AM18,AP18,AR18,AX18))</f>
        <v>20</v>
      </c>
      <c r="I18" s="93" t="str">
        <f>IF(ISBLANK(Výsledky!$GW$3),"-",SUM(AL18,AQ18,AY18,BD18,BK18,BT18))</f>
        <v>-</v>
      </c>
      <c r="J18" s="95">
        <f>IF(ISBLANK(Výsledky!$I$3),"",Výsledky!I67)</f>
        <v>50</v>
      </c>
      <c r="K18" s="92">
        <f>IF(ISBLANK(Výsledky!$P$3),"",Výsledky!P67)</f>
        <v>20</v>
      </c>
      <c r="L18" s="92">
        <f>IF(ISBLANK(Výsledky!$W$3),"",Výsledky!W67)</f>
        <v>10</v>
      </c>
      <c r="M18" s="92">
        <f>IF(ISBLANK(Výsledky!$AD$3),"",Výsledky!AD67)</f>
        <v>20</v>
      </c>
      <c r="N18" s="92">
        <f>IF(ISBLANK(Výsledky!$AK$3),"",Výsledky!AK67)</f>
        <v>50</v>
      </c>
      <c r="O18" s="92">
        <f>IF(ISBLANK(Výsledky!$AR$3),"",Výsledky!AR67)</f>
        <v>30</v>
      </c>
      <c r="P18" s="92">
        <f>IF(ISBLANK(Výsledky!$AY$3),"",Výsledky!AY67)</f>
        <v>0</v>
      </c>
      <c r="Q18" s="92">
        <f>IF(ISBLANK(Výsledky!$BF$3),"",Výsledky!BF67)</f>
        <v>0</v>
      </c>
      <c r="R18" s="92" t="str">
        <f>IF(ISBLANK(Výsledky!$BM$3),"",Výsledky!BM67)</f>
        <v/>
      </c>
      <c r="S18" s="92">
        <f>IF(ISBLANK(Výsledky!$BT$3),"",Výsledky!BT67)</f>
        <v>20</v>
      </c>
      <c r="T18" s="92" t="str">
        <f>IF(ISBLANK(Výsledky!$CA$3),"",Výsledky!CA67)</f>
        <v/>
      </c>
      <c r="U18" s="92">
        <f>IF(ISBLANK(Výsledky!$CH$3),"",Výsledky!CH67)</f>
        <v>0</v>
      </c>
      <c r="V18" s="92">
        <f>IF(ISBLANK(Výsledky!$CO$3),"",Výsledky!CO67)</f>
        <v>50</v>
      </c>
      <c r="W18" s="92">
        <f>IF(ISBLANK(Výsledky!$CV$3),"",Výsledky!CV67)</f>
        <v>20</v>
      </c>
      <c r="X18" s="92">
        <f>IF(ISBLANK(Výsledky!$DC$3),"",Výsledky!DC67)</f>
        <v>40</v>
      </c>
      <c r="Y18" s="92">
        <f>IF(ISBLANK(Výsledky!$DJ$3),"",Výsledky!DJ67)</f>
        <v>0</v>
      </c>
      <c r="Z18" s="92">
        <f>IF(ISBLANK(Výsledky!$DQ$3),"",Výsledky!DQ67)</f>
        <v>30</v>
      </c>
      <c r="AA18" s="92">
        <f>IF(ISBLANK(Výsledky!$DX$3),"",Výsledky!DX67)</f>
        <v>0</v>
      </c>
      <c r="AB18" s="92">
        <f>IF(ISBLANK(Výsledky!$EE$3),"",Výsledky!EE67)</f>
        <v>40</v>
      </c>
      <c r="AC18" s="92">
        <f>IF(ISBLANK(Výsledky!$EL$3),"",Výsledky!EL67)</f>
        <v>0</v>
      </c>
      <c r="AD18" s="92">
        <f>IF(ISBLANK(Výsledky!$ES$3),"",Výsledky!ES67)</f>
        <v>50</v>
      </c>
      <c r="AE18" s="92">
        <f>IF(ISBLANK(Výsledky!$EZ$3),"",Výsledky!EZ67)</f>
        <v>60</v>
      </c>
      <c r="AF18" s="92">
        <f>IF(ISBLANK(Výsledky!$FG$3),"",Výsledky!FG67)</f>
        <v>0</v>
      </c>
      <c r="AG18" s="92" t="str">
        <f>IF(ISBLANK(Výsledky!$FN$3),"",Výsledky!FN67)</f>
        <v>-</v>
      </c>
      <c r="AH18" s="92">
        <f>IF(ISBLANK(Výsledky!$FU$3),"",Výsledky!FU67)</f>
        <v>20</v>
      </c>
      <c r="AI18" s="92">
        <f>IF(ISBLANK(Výsledky!$GB$3),"",Výsledky!GB67)</f>
        <v>50</v>
      </c>
      <c r="AJ18" s="92">
        <f>IF(ISBLANK(Výsledky!$GI$3),"",Výsledky!GI67)</f>
        <v>30</v>
      </c>
      <c r="AK18" s="92">
        <f>IF(ISBLANK(Výsledky!$GP$3),"",Výsledky!GP67)</f>
        <v>30</v>
      </c>
      <c r="AL18" s="92" t="str">
        <f>IF(ISBLANK(Výsledky!$GW$3),"",Výsledky!GW67)</f>
        <v/>
      </c>
      <c r="AM18" s="92" t="str">
        <f>IF(ISBLANK(Výsledky!$HD$3),"",Výsledky!HD67)</f>
        <v/>
      </c>
      <c r="AN18" s="92" t="str">
        <f>IF(ISBLANK(Výsledky!$HK$3),"",Výsledky!HK67)</f>
        <v/>
      </c>
      <c r="AO18" s="92" t="str">
        <f>IF(ISBLANK(Výsledky!$HR$3),"",Výsledky!HR67)</f>
        <v/>
      </c>
      <c r="AP18" s="92" t="str">
        <f>IF(ISBLANK(Výsledky!$HY$3),"",Výsledky!HY67)</f>
        <v/>
      </c>
      <c r="AQ18" s="92" t="str">
        <f>IF(ISBLANK(Výsledky!$IF$3),"",Výsledky!IF67)</f>
        <v/>
      </c>
      <c r="AR18" s="92" t="str">
        <f>IF(ISBLANK(Výsledky!$IM$3),"",Výsledky!IM67)</f>
        <v/>
      </c>
      <c r="AS18" s="92" t="str">
        <f>IF(ISBLANK(Výsledky!$IT$3),"",Výsledky!IT67)</f>
        <v/>
      </c>
      <c r="AT18" s="92" t="str">
        <f>IF(ISBLANK(Výsledky!$JA$3),"",Výsledky!JA67)</f>
        <v/>
      </c>
      <c r="AU18" s="92" t="str">
        <f>IF(ISBLANK(Výsledky!$JH$3),"",Výsledky!JH67)</f>
        <v/>
      </c>
      <c r="AV18" s="92" t="str">
        <f>IF(ISBLANK(Výsledky!$JO$3),"",Výsledky!JO67)</f>
        <v/>
      </c>
      <c r="AW18" s="92" t="str">
        <f>IF(ISBLANK(Výsledky!$JV$3),"",Výsledky!JV67)</f>
        <v/>
      </c>
      <c r="AX18" s="92" t="str">
        <f>IF(ISBLANK(Výsledky!$KC$3),"",Výsledky!KC67)</f>
        <v/>
      </c>
      <c r="AY18" s="92" t="str">
        <f>IF(ISBLANK(Výsledky!$KJ$3),"",Výsledky!KJ67)</f>
        <v/>
      </c>
      <c r="AZ18" s="92" t="str">
        <f>IF(ISBLANK(Výsledky!$KQ$3),"",Výsledky!KQ67)</f>
        <v/>
      </c>
      <c r="BA18" s="92" t="str">
        <f>IF(ISBLANK(Výsledky!$KX$3),"",Výsledky!KX67)</f>
        <v/>
      </c>
      <c r="BB18" s="92" t="str">
        <f>IF(ISBLANK(Výsledky!$LE$3),"",Výsledky!LE67)</f>
        <v/>
      </c>
      <c r="BC18" s="92" t="str">
        <f>IF(ISBLANK(Výsledky!$LL$3),"",Výsledky!LL67)</f>
        <v/>
      </c>
      <c r="BD18" s="92" t="str">
        <f>IF(ISBLANK(Výsledky!$LS$3),"",Výsledky!LS67)</f>
        <v/>
      </c>
      <c r="BE18" s="92" t="str">
        <f>IF(ISBLANK(Výsledky!$LZ$3),"",Výsledky!LZ67)</f>
        <v/>
      </c>
      <c r="BF18" s="92" t="str">
        <f>IF(ISBLANK(Výsledky!$MG$3),"",Výsledky!MG67)</f>
        <v/>
      </c>
      <c r="BG18" s="92" t="str">
        <f>IF(ISBLANK(Výsledky!$MN$3),"",Výsledky!MN67)</f>
        <v/>
      </c>
      <c r="BH18" s="92" t="str">
        <f>IF(ISBLANK(Výsledky!$MU$3),"",Výsledky!MU67)</f>
        <v/>
      </c>
      <c r="BI18" s="92" t="str">
        <f>IF(ISBLANK(Výsledky!$NB$3),"",Výsledky!NB67)</f>
        <v/>
      </c>
      <c r="BJ18" s="92" t="str">
        <f>IF(ISBLANK(Výsledky!$NI$3),"",Výsledky!NI67)</f>
        <v/>
      </c>
      <c r="BK18" s="92" t="str">
        <f>IF(ISBLANK(Výsledky!$NP$3),"",Výsledky!NP67)</f>
        <v/>
      </c>
      <c r="BL18" s="92" t="str">
        <f>IF(ISBLANK(Výsledky!$NW$3),"",Výsledky!NW67)</f>
        <v/>
      </c>
      <c r="BM18" s="92" t="str">
        <f>IF(ISBLANK(Výsledky!$OD$3),"",Výsledky!OD67)</f>
        <v/>
      </c>
      <c r="BN18" s="92" t="str">
        <f>IF(ISBLANK(Výsledky!$OK$3),"",Výsledky!OK67)</f>
        <v/>
      </c>
      <c r="BO18" s="92" t="str">
        <f>IF(ISBLANK(Výsledky!$OR$3),"",Výsledky!OR67)</f>
        <v/>
      </c>
      <c r="BP18" s="92" t="str">
        <f>IF(ISBLANK(Výsledky!$OY$3),"",Výsledky!OY67)</f>
        <v/>
      </c>
      <c r="BQ18" s="92" t="str">
        <f>IF(ISBLANK(Výsledky!$PF$3),"",Výsledky!PF67)</f>
        <v/>
      </c>
      <c r="BR18" s="92" t="str">
        <f>IF(ISBLANK(Výsledky!$PM$3),"",Výsledky!PM67)</f>
        <v/>
      </c>
      <c r="BS18" s="92" t="str">
        <f>IF(ISBLANK(Výsledky!$PT$3),"",Výsledky!PT67)</f>
        <v/>
      </c>
      <c r="BT18" s="92" t="str">
        <f>IF(ISBLANK(Výsledky!$QA$3),"",Výsledky!QA67)</f>
        <v/>
      </c>
      <c r="BU18" s="96" t="str">
        <f>IF(ISBLANK(Výsledky!$QH$3),"",Výsledky!QH67)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>
      <c r="A19" s="1"/>
      <c r="B19" s="118" t="s">
        <v>109</v>
      </c>
      <c r="C19" s="114">
        <f>Tipy!A67</f>
        <v>26</v>
      </c>
      <c r="D19" s="109" t="str">
        <f>IF(Tipy!B67="","",Tipy!B67)</f>
        <v>slaffko14</v>
      </c>
      <c r="E19" s="110">
        <f>SUM(F19:J19)</f>
        <v>610</v>
      </c>
      <c r="F19" s="105">
        <f>IF(ISBLANK(Výsledky!$I$3),"-",SUM(K19:P19,R19,T19:U19,W19,Y19:AA19,AC19,AE19,AG19,AI19:AK19,AN19:AO19,AS19:AT19,AV19:AW19,AZ19,BB19:BC19,BE19:BF19,BH19,BJ19,BL19:BN19,BP19,BR19:BS19))</f>
        <v>380</v>
      </c>
      <c r="G19" s="90">
        <f>IF(ISBLANK(Výsledky!$BF$3),"-",SUM(Q19,V19,X19,S19,AB19,AD19,AU19,BA19,BG19,BI19,BO19,BQ19,BU19))</f>
        <v>180</v>
      </c>
      <c r="H19" s="90">
        <f>IF(ISBLANK(Výsledky!$FG$3),"-",SUM(AF19,AH19,AM19,AP19,AR19,AX19))</f>
        <v>30</v>
      </c>
      <c r="I19" s="93" t="str">
        <f>IF(ISBLANK(Výsledky!$GW$3),"-",SUM(AL19,AQ19,AY19,BD19,BK19,BT19))</f>
        <v>-</v>
      </c>
      <c r="J19" s="95">
        <f>IF(ISBLANK(Výsledky!$I$3),"",Výsledky!I73)</f>
        <v>20</v>
      </c>
      <c r="K19" s="92">
        <f>IF(ISBLANK(Výsledky!$P$3),"",Výsledky!P73)</f>
        <v>20</v>
      </c>
      <c r="L19" s="92">
        <f>IF(ISBLANK(Výsledky!$W$3),"",Výsledky!W73)</f>
        <v>20</v>
      </c>
      <c r="M19" s="92">
        <f>IF(ISBLANK(Výsledky!$AD$3),"",Výsledky!AD73)</f>
        <v>0</v>
      </c>
      <c r="N19" s="92">
        <f>IF(ISBLANK(Výsledky!$AK$3),"",Výsledky!AK73)</f>
        <v>20</v>
      </c>
      <c r="O19" s="92">
        <f>IF(ISBLANK(Výsledky!$AR$3),"",Výsledky!AR73)</f>
        <v>80</v>
      </c>
      <c r="P19" s="92">
        <f>IF(ISBLANK(Výsledky!$AY$3),"",Výsledky!AY73)</f>
        <v>10</v>
      </c>
      <c r="Q19" s="92">
        <f>IF(ISBLANK(Výsledky!$BF$3),"",Výsledky!BF73)</f>
        <v>20</v>
      </c>
      <c r="R19" s="92" t="str">
        <f>IF(ISBLANK(Výsledky!$BM$3),"",Výsledky!BM73)</f>
        <v/>
      </c>
      <c r="S19" s="92">
        <f>IF(ISBLANK(Výsledky!$BT$3),"",Výsledky!BT73)</f>
        <v>30</v>
      </c>
      <c r="T19" s="92" t="str">
        <f>IF(ISBLANK(Výsledky!$CA$3),"",Výsledky!CA73)</f>
        <v/>
      </c>
      <c r="U19" s="92">
        <f>IF(ISBLANK(Výsledky!$CH$3),"",Výsledky!CH73)</f>
        <v>0</v>
      </c>
      <c r="V19" s="92">
        <f>IF(ISBLANK(Výsledky!$CO$3),"",Výsledky!CO73)</f>
        <v>60</v>
      </c>
      <c r="W19" s="92">
        <f>IF(ISBLANK(Výsledky!$CV$3),"",Výsledky!CV73)</f>
        <v>20</v>
      </c>
      <c r="X19" s="92">
        <f>IF(ISBLANK(Výsledky!$DC$3),"",Výsledky!DC73)</f>
        <v>40</v>
      </c>
      <c r="Y19" s="92">
        <f>IF(ISBLANK(Výsledky!$DJ$3),"",Výsledky!DJ73)</f>
        <v>0</v>
      </c>
      <c r="Z19" s="92">
        <f>IF(ISBLANK(Výsledky!$DQ$3),"",Výsledky!DQ73)</f>
        <v>80</v>
      </c>
      <c r="AA19" s="92">
        <f>IF(ISBLANK(Výsledky!$DX$3),"",Výsledky!DX73)</f>
        <v>0</v>
      </c>
      <c r="AB19" s="92">
        <f>IF(ISBLANK(Výsledky!$EE$3),"",Výsledky!EE73)</f>
        <v>0</v>
      </c>
      <c r="AC19" s="92">
        <f>IF(ISBLANK(Výsledky!$EL$3),"",Výsledky!EL73)</f>
        <v>30</v>
      </c>
      <c r="AD19" s="92">
        <f>IF(ISBLANK(Výsledky!$ES$3),"",Výsledky!ES73)</f>
        <v>30</v>
      </c>
      <c r="AE19" s="92">
        <f>IF(ISBLANK(Výsledky!$EZ$3),"",Výsledky!EZ73)</f>
        <v>60</v>
      </c>
      <c r="AF19" s="92">
        <f>IF(ISBLANK(Výsledky!$FG$3),"",Výsledky!FG73)</f>
        <v>0</v>
      </c>
      <c r="AG19" s="92" t="str">
        <f>IF(ISBLANK(Výsledky!$FN$3),"",Výsledky!FN73)</f>
        <v>-</v>
      </c>
      <c r="AH19" s="92">
        <f>IF(ISBLANK(Výsledky!$FU$3),"",Výsledky!FU73)</f>
        <v>30</v>
      </c>
      <c r="AI19" s="92">
        <f>IF(ISBLANK(Výsledky!$GB$3),"",Výsledky!GB73)</f>
        <v>20</v>
      </c>
      <c r="AJ19" s="92">
        <f>IF(ISBLANK(Výsledky!$GI$3),"",Výsledky!GI73)</f>
        <v>20</v>
      </c>
      <c r="AK19" s="92">
        <f>IF(ISBLANK(Výsledky!$GP$3),"",Výsledky!GP73)</f>
        <v>0</v>
      </c>
      <c r="AL19" s="92" t="str">
        <f>IF(ISBLANK(Výsledky!$GW$3),"",Výsledky!GW73)</f>
        <v/>
      </c>
      <c r="AM19" s="92" t="str">
        <f>IF(ISBLANK(Výsledky!$HD$3),"",Výsledky!HD73)</f>
        <v/>
      </c>
      <c r="AN19" s="92" t="str">
        <f>IF(ISBLANK(Výsledky!$HK$3),"",Výsledky!HK73)</f>
        <v/>
      </c>
      <c r="AO19" s="92" t="str">
        <f>IF(ISBLANK(Výsledky!$HR$3),"",Výsledky!HR73)</f>
        <v/>
      </c>
      <c r="AP19" s="92" t="str">
        <f>IF(ISBLANK(Výsledky!$HY$3),"",Výsledky!HY73)</f>
        <v/>
      </c>
      <c r="AQ19" s="92" t="str">
        <f>IF(ISBLANK(Výsledky!$IF$3),"",Výsledky!IF73)</f>
        <v/>
      </c>
      <c r="AR19" s="92" t="str">
        <f>IF(ISBLANK(Výsledky!$IM$3),"",Výsledky!IM73)</f>
        <v/>
      </c>
      <c r="AS19" s="92" t="str">
        <f>IF(ISBLANK(Výsledky!$IT$3),"",Výsledky!IT73)</f>
        <v/>
      </c>
      <c r="AT19" s="92" t="str">
        <f>IF(ISBLANK(Výsledky!$JA$3),"",Výsledky!JA73)</f>
        <v/>
      </c>
      <c r="AU19" s="92" t="str">
        <f>IF(ISBLANK(Výsledky!$JH$3),"",Výsledky!JH73)</f>
        <v/>
      </c>
      <c r="AV19" s="92" t="str">
        <f>IF(ISBLANK(Výsledky!$JO$3),"",Výsledky!JO73)</f>
        <v/>
      </c>
      <c r="AW19" s="92" t="str">
        <f>IF(ISBLANK(Výsledky!$JV$3),"",Výsledky!JV73)</f>
        <v/>
      </c>
      <c r="AX19" s="92" t="str">
        <f>IF(ISBLANK(Výsledky!$KC$3),"",Výsledky!KC73)</f>
        <v/>
      </c>
      <c r="AY19" s="92" t="str">
        <f>IF(ISBLANK(Výsledky!$KJ$3),"",Výsledky!KJ73)</f>
        <v/>
      </c>
      <c r="AZ19" s="92" t="str">
        <f>IF(ISBLANK(Výsledky!$KQ$3),"",Výsledky!KQ73)</f>
        <v/>
      </c>
      <c r="BA19" s="92" t="str">
        <f>IF(ISBLANK(Výsledky!$KX$3),"",Výsledky!KX73)</f>
        <v/>
      </c>
      <c r="BB19" s="92" t="str">
        <f>IF(ISBLANK(Výsledky!$LE$3),"",Výsledky!LE73)</f>
        <v/>
      </c>
      <c r="BC19" s="92" t="str">
        <f>IF(ISBLANK(Výsledky!$LL$3),"",Výsledky!LL73)</f>
        <v/>
      </c>
      <c r="BD19" s="92" t="str">
        <f>IF(ISBLANK(Výsledky!$LS$3),"",Výsledky!LS73)</f>
        <v/>
      </c>
      <c r="BE19" s="92" t="str">
        <f>IF(ISBLANK(Výsledky!$LZ$3),"",Výsledky!LZ73)</f>
        <v/>
      </c>
      <c r="BF19" s="92" t="str">
        <f>IF(ISBLANK(Výsledky!$MG$3),"",Výsledky!MG73)</f>
        <v/>
      </c>
      <c r="BG19" s="92" t="str">
        <f>IF(ISBLANK(Výsledky!$MN$3),"",Výsledky!MN73)</f>
        <v/>
      </c>
      <c r="BH19" s="92" t="str">
        <f>IF(ISBLANK(Výsledky!$MU$3),"",Výsledky!MU73)</f>
        <v/>
      </c>
      <c r="BI19" s="92" t="str">
        <f>IF(ISBLANK(Výsledky!$NB$3),"",Výsledky!NB73)</f>
        <v/>
      </c>
      <c r="BJ19" s="92" t="str">
        <f>IF(ISBLANK(Výsledky!$NI$3),"",Výsledky!NI73)</f>
        <v/>
      </c>
      <c r="BK19" s="92" t="str">
        <f>IF(ISBLANK(Výsledky!$NP$3),"",Výsledky!NP73)</f>
        <v/>
      </c>
      <c r="BL19" s="92" t="str">
        <f>IF(ISBLANK(Výsledky!$NW$3),"",Výsledky!NW73)</f>
        <v/>
      </c>
      <c r="BM19" s="92" t="str">
        <f>IF(ISBLANK(Výsledky!$OD$3),"",Výsledky!OD73)</f>
        <v/>
      </c>
      <c r="BN19" s="92" t="str">
        <f>IF(ISBLANK(Výsledky!$OK$3),"",Výsledky!OK73)</f>
        <v/>
      </c>
      <c r="BO19" s="92" t="str">
        <f>IF(ISBLANK(Výsledky!$OR$3),"",Výsledky!OR73)</f>
        <v/>
      </c>
      <c r="BP19" s="92" t="str">
        <f>IF(ISBLANK(Výsledky!$OY$3),"",Výsledky!OY73)</f>
        <v/>
      </c>
      <c r="BQ19" s="92" t="str">
        <f>IF(ISBLANK(Výsledky!$PF$3),"",Výsledky!PF73)</f>
        <v/>
      </c>
      <c r="BR19" s="92" t="str">
        <f>IF(ISBLANK(Výsledky!$PM$3),"",Výsledky!PM73)</f>
        <v/>
      </c>
      <c r="BS19" s="92" t="str">
        <f>IF(ISBLANK(Výsledky!$PT$3),"",Výsledky!PT73)</f>
        <v/>
      </c>
      <c r="BT19" s="92" t="str">
        <f>IF(ISBLANK(Výsledky!$QA$3),"",Výsledky!QA73)</f>
        <v/>
      </c>
      <c r="BU19" s="96" t="str">
        <f>IF(ISBLANK(Výsledky!$QH$3),"",Výsledky!QH73)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>
      <c r="A20" s="1"/>
      <c r="B20" s="118" t="s">
        <v>110</v>
      </c>
      <c r="C20" s="114">
        <f>Tipy!A62</f>
        <v>42</v>
      </c>
      <c r="D20" s="109" t="str">
        <f>IF(Tipy!B62="","",Tipy!B62)</f>
        <v>REDbull</v>
      </c>
      <c r="E20" s="110">
        <f>SUM(F20:J20)</f>
        <v>610</v>
      </c>
      <c r="F20" s="105">
        <f>IF(ISBLANK(Výsledky!$I$3),"-",SUM(K20:P20,R20,T20:U20,W20,Y20:AA20,AC20,AE20,AG20,AI20:AK20,AN20:AO20,AS20:AT20,AV20:AW20,AZ20,BB20:BC20,BE20:BF20,BH20,BJ20,BL20:BN20,BP20,BR20:BS20))</f>
        <v>330</v>
      </c>
      <c r="G20" s="90">
        <f>IF(ISBLANK(Výsledky!$BF$3),"-",SUM(Q20,V20,X20,S20,AB20,AD20,AU20,BA20,BG20,BI20,BO20,BQ20,BU20))</f>
        <v>200</v>
      </c>
      <c r="H20" s="90">
        <f>IF(ISBLANK(Výsledky!$FG$3),"-",SUM(AF20,AH20,AM20,AP20,AR20,AX20))</f>
        <v>80</v>
      </c>
      <c r="I20" s="93" t="str">
        <f>IF(ISBLANK(Výsledky!$GW$3),"-",SUM(AL20,AQ20,AY20,BD20,BK20,BT20))</f>
        <v>-</v>
      </c>
      <c r="J20" s="95">
        <f>IF(ISBLANK(Výsledky!$I$3),"",Výsledky!I68)</f>
        <v>0</v>
      </c>
      <c r="K20" s="92">
        <f>IF(ISBLANK(Výsledky!$P$3),"",Výsledky!P68)</f>
        <v>0</v>
      </c>
      <c r="L20" s="92">
        <f>IF(ISBLANK(Výsledky!$W$3),"",Výsledky!W68)</f>
        <v>0</v>
      </c>
      <c r="M20" s="92">
        <f>IF(ISBLANK(Výsledky!$AD$3),"",Výsledky!AD68)</f>
        <v>0</v>
      </c>
      <c r="N20" s="92">
        <f>IF(ISBLANK(Výsledky!$AK$3),"",Výsledky!AK68)</f>
        <v>40</v>
      </c>
      <c r="O20" s="92">
        <f>IF(ISBLANK(Výsledky!$AR$3),"",Výsledky!AR68)</f>
        <v>40</v>
      </c>
      <c r="P20" s="92">
        <f>IF(ISBLANK(Výsledky!$AY$3),"",Výsledky!AY68)</f>
        <v>0</v>
      </c>
      <c r="Q20" s="92">
        <f>IF(ISBLANK(Výsledky!$BF$3),"",Výsledky!BF68)</f>
        <v>20</v>
      </c>
      <c r="R20" s="92" t="str">
        <f>IF(ISBLANK(Výsledky!$BM$3),"",Výsledky!BM68)</f>
        <v/>
      </c>
      <c r="S20" s="92">
        <f>IF(ISBLANK(Výsledky!$BT$3),"",Výsledky!BT68)</f>
        <v>0</v>
      </c>
      <c r="T20" s="92" t="str">
        <f>IF(ISBLANK(Výsledky!$CA$3),"",Výsledky!CA68)</f>
        <v/>
      </c>
      <c r="U20" s="92">
        <f>IF(ISBLANK(Výsledky!$CH$3),"",Výsledky!CH68)</f>
        <v>0</v>
      </c>
      <c r="V20" s="92">
        <f>IF(ISBLANK(Výsledky!$CO$3),"",Výsledky!CO68)</f>
        <v>30</v>
      </c>
      <c r="W20" s="92">
        <f>IF(ISBLANK(Výsledky!$CV$3),"",Výsledky!CV68)</f>
        <v>10</v>
      </c>
      <c r="X20" s="92">
        <f>IF(ISBLANK(Výsledky!$DC$3),"",Výsledky!DC68)</f>
        <v>40</v>
      </c>
      <c r="Y20" s="92">
        <f>IF(ISBLANK(Výsledky!$DJ$3),"",Výsledky!DJ68)</f>
        <v>20</v>
      </c>
      <c r="Z20" s="92">
        <f>IF(ISBLANK(Výsledky!$DQ$3),"",Výsledky!DQ68)</f>
        <v>20</v>
      </c>
      <c r="AA20" s="92">
        <f>IF(ISBLANK(Výsledky!$DX$3),"",Výsledky!DX68)</f>
        <v>0</v>
      </c>
      <c r="AB20" s="92">
        <f>IF(ISBLANK(Výsledky!$EE$3),"",Výsledky!EE68)</f>
        <v>60</v>
      </c>
      <c r="AC20" s="92">
        <f>IF(ISBLANK(Výsledky!$EL$3),"",Výsledky!EL68)</f>
        <v>0</v>
      </c>
      <c r="AD20" s="92">
        <f>IF(ISBLANK(Výsledky!$ES$3),"",Výsledky!ES68)</f>
        <v>50</v>
      </c>
      <c r="AE20" s="92">
        <f>IF(ISBLANK(Výsledky!$EZ$3),"",Výsledky!EZ68)</f>
        <v>40</v>
      </c>
      <c r="AF20" s="92">
        <f>IF(ISBLANK(Výsledky!$FG$3),"",Výsledky!FG68)</f>
        <v>0</v>
      </c>
      <c r="AG20" s="92">
        <f>IF(ISBLANK(Výsledky!$FN$3),"",Výsledky!FN68)</f>
        <v>50</v>
      </c>
      <c r="AH20" s="92">
        <f>IF(ISBLANK(Výsledky!$FU$3),"",Výsledky!FU68)</f>
        <v>80</v>
      </c>
      <c r="AI20" s="92">
        <f>IF(ISBLANK(Výsledky!$GB$3),"",Výsledky!GB68)</f>
        <v>80</v>
      </c>
      <c r="AJ20" s="92">
        <f>IF(ISBLANK(Výsledky!$GI$3),"",Výsledky!GI68)</f>
        <v>30</v>
      </c>
      <c r="AK20" s="92">
        <f>IF(ISBLANK(Výsledky!$GP$3),"",Výsledky!GP68)</f>
        <v>0</v>
      </c>
      <c r="AL20" s="92" t="str">
        <f>IF(ISBLANK(Výsledky!$GW$3),"",Výsledky!GW68)</f>
        <v/>
      </c>
      <c r="AM20" s="92" t="str">
        <f>IF(ISBLANK(Výsledky!$HD$3),"",Výsledky!HD68)</f>
        <v/>
      </c>
      <c r="AN20" s="92" t="str">
        <f>IF(ISBLANK(Výsledky!$HK$3),"",Výsledky!HK68)</f>
        <v/>
      </c>
      <c r="AO20" s="92" t="str">
        <f>IF(ISBLANK(Výsledky!$HR$3),"",Výsledky!HR68)</f>
        <v/>
      </c>
      <c r="AP20" s="92" t="str">
        <f>IF(ISBLANK(Výsledky!$HY$3),"",Výsledky!HY68)</f>
        <v/>
      </c>
      <c r="AQ20" s="92" t="str">
        <f>IF(ISBLANK(Výsledky!$IF$3),"",Výsledky!IF68)</f>
        <v/>
      </c>
      <c r="AR20" s="92" t="str">
        <f>IF(ISBLANK(Výsledky!$IM$3),"",Výsledky!IM68)</f>
        <v/>
      </c>
      <c r="AS20" s="92" t="str">
        <f>IF(ISBLANK(Výsledky!$IT$3),"",Výsledky!IT68)</f>
        <v/>
      </c>
      <c r="AT20" s="92" t="str">
        <f>IF(ISBLANK(Výsledky!$JA$3),"",Výsledky!JA68)</f>
        <v/>
      </c>
      <c r="AU20" s="92" t="str">
        <f>IF(ISBLANK(Výsledky!$JH$3),"",Výsledky!JH68)</f>
        <v/>
      </c>
      <c r="AV20" s="92" t="str">
        <f>IF(ISBLANK(Výsledky!$JO$3),"",Výsledky!JO68)</f>
        <v/>
      </c>
      <c r="AW20" s="92" t="str">
        <f>IF(ISBLANK(Výsledky!$JV$3),"",Výsledky!JV68)</f>
        <v/>
      </c>
      <c r="AX20" s="92" t="str">
        <f>IF(ISBLANK(Výsledky!$KC$3),"",Výsledky!KC68)</f>
        <v/>
      </c>
      <c r="AY20" s="92" t="str">
        <f>IF(ISBLANK(Výsledky!$KJ$3),"",Výsledky!KJ68)</f>
        <v/>
      </c>
      <c r="AZ20" s="92" t="str">
        <f>IF(ISBLANK(Výsledky!$KQ$3),"",Výsledky!KQ68)</f>
        <v/>
      </c>
      <c r="BA20" s="92" t="str">
        <f>IF(ISBLANK(Výsledky!$KX$3),"",Výsledky!KX68)</f>
        <v/>
      </c>
      <c r="BB20" s="92" t="str">
        <f>IF(ISBLANK(Výsledky!$LE$3),"",Výsledky!LE68)</f>
        <v/>
      </c>
      <c r="BC20" s="92" t="str">
        <f>IF(ISBLANK(Výsledky!$LL$3),"",Výsledky!LL68)</f>
        <v/>
      </c>
      <c r="BD20" s="92" t="str">
        <f>IF(ISBLANK(Výsledky!$LS$3),"",Výsledky!LS68)</f>
        <v/>
      </c>
      <c r="BE20" s="92" t="str">
        <f>IF(ISBLANK(Výsledky!$LZ$3),"",Výsledky!LZ68)</f>
        <v/>
      </c>
      <c r="BF20" s="92" t="str">
        <f>IF(ISBLANK(Výsledky!$MG$3),"",Výsledky!MG68)</f>
        <v/>
      </c>
      <c r="BG20" s="92" t="str">
        <f>IF(ISBLANK(Výsledky!$MN$3),"",Výsledky!MN68)</f>
        <v/>
      </c>
      <c r="BH20" s="92" t="str">
        <f>IF(ISBLANK(Výsledky!$MU$3),"",Výsledky!MU68)</f>
        <v/>
      </c>
      <c r="BI20" s="92" t="str">
        <f>IF(ISBLANK(Výsledky!$NB$3),"",Výsledky!NB68)</f>
        <v/>
      </c>
      <c r="BJ20" s="92" t="str">
        <f>IF(ISBLANK(Výsledky!$NI$3),"",Výsledky!NI68)</f>
        <v/>
      </c>
      <c r="BK20" s="92" t="str">
        <f>IF(ISBLANK(Výsledky!$NP$3),"",Výsledky!NP68)</f>
        <v/>
      </c>
      <c r="BL20" s="92" t="str">
        <f>IF(ISBLANK(Výsledky!$NW$3),"",Výsledky!NW68)</f>
        <v/>
      </c>
      <c r="BM20" s="92" t="str">
        <f>IF(ISBLANK(Výsledky!$OD$3),"",Výsledky!OD68)</f>
        <v/>
      </c>
      <c r="BN20" s="92" t="str">
        <f>IF(ISBLANK(Výsledky!$OK$3),"",Výsledky!OK68)</f>
        <v/>
      </c>
      <c r="BO20" s="92" t="str">
        <f>IF(ISBLANK(Výsledky!$OR$3),"",Výsledky!OR68)</f>
        <v/>
      </c>
      <c r="BP20" s="92" t="str">
        <f>IF(ISBLANK(Výsledky!$OY$3),"",Výsledky!OY68)</f>
        <v/>
      </c>
      <c r="BQ20" s="92" t="str">
        <f>IF(ISBLANK(Výsledky!$PF$3),"",Výsledky!PF68)</f>
        <v/>
      </c>
      <c r="BR20" s="92" t="str">
        <f>IF(ISBLANK(Výsledky!$PM$3),"",Výsledky!PM68)</f>
        <v/>
      </c>
      <c r="BS20" s="92" t="str">
        <f>IF(ISBLANK(Výsledky!$PT$3),"",Výsledky!PT68)</f>
        <v/>
      </c>
      <c r="BT20" s="92" t="str">
        <f>IF(ISBLANK(Výsledky!$QA$3),"",Výsledky!QA68)</f>
        <v/>
      </c>
      <c r="BU20" s="96" t="str">
        <f>IF(ISBLANK(Výsledky!$QH$3),"",Výsledky!QH68)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>
      <c r="A21" s="1"/>
      <c r="B21" s="118" t="s">
        <v>111</v>
      </c>
      <c r="C21" s="114">
        <f>Tipy!A50</f>
        <v>11</v>
      </c>
      <c r="D21" s="109" t="str">
        <f>IF(Tipy!B50="","",Tipy!B50)</f>
        <v>netocil</v>
      </c>
      <c r="E21" s="110">
        <f>SUM(F21:J21)</f>
        <v>590</v>
      </c>
      <c r="F21" s="105">
        <f>IF(ISBLANK(Výsledky!$I$3),"-",SUM(K21:P21,R21,T21:U21,W21,Y21:AA21,AC21,AE21,AG21,AI21:AK21,AN21:AO21,AS21:AT21,AV21:AW21,AZ21,BB21:BC21,BE21:BF21,BH21,BJ21,BL21:BN21,BP21,BR21:BS21))</f>
        <v>360</v>
      </c>
      <c r="G21" s="90">
        <f>IF(ISBLANK(Výsledky!$BF$3),"-",SUM(Q21,V21,X21,S21,AB21,AD21,AU21,BA21,BG21,BI21,BO21,BQ21,BU21))</f>
        <v>190</v>
      </c>
      <c r="H21" s="90">
        <f>IF(ISBLANK(Výsledky!$FG$3),"-",SUM(AF21,AH21,AM21,AP21,AR21,AX21))</f>
        <v>0</v>
      </c>
      <c r="I21" s="93" t="str">
        <f>IF(ISBLANK(Výsledky!$GW$3),"-",SUM(AL21,AQ21,AY21,BD21,BK21,BT21))</f>
        <v>-</v>
      </c>
      <c r="J21" s="95">
        <f>IF(ISBLANK(Výsledky!$I$3),"",Výsledky!I56)</f>
        <v>40</v>
      </c>
      <c r="K21" s="92">
        <f>IF(ISBLANK(Výsledky!$P$3),"",Výsledky!P56)</f>
        <v>40</v>
      </c>
      <c r="L21" s="92">
        <f>IF(ISBLANK(Výsledky!$W$3),"",Výsledky!W56)</f>
        <v>0</v>
      </c>
      <c r="M21" s="92">
        <f>IF(ISBLANK(Výsledky!$AD$3),"",Výsledky!AD56)</f>
        <v>20</v>
      </c>
      <c r="N21" s="92">
        <f>IF(ISBLANK(Výsledky!$AK$3),"",Výsledky!AK56)</f>
        <v>20</v>
      </c>
      <c r="O21" s="92">
        <f>IF(ISBLANK(Výsledky!$AR$3),"",Výsledky!AR56)</f>
        <v>40</v>
      </c>
      <c r="P21" s="92" t="str">
        <f>IF(ISBLANK(Výsledky!$AY$3),"",Výsledky!AY56)</f>
        <v>-</v>
      </c>
      <c r="Q21" s="92">
        <f>IF(ISBLANK(Výsledky!$BF$3),"",Výsledky!BF56)</f>
        <v>0</v>
      </c>
      <c r="R21" s="92" t="str">
        <f>IF(ISBLANK(Výsledky!$BM$3),"",Výsledky!BM56)</f>
        <v/>
      </c>
      <c r="S21" s="92">
        <f>IF(ISBLANK(Výsledky!$BT$3),"",Výsledky!BT56)</f>
        <v>50</v>
      </c>
      <c r="T21" s="92" t="str">
        <f>IF(ISBLANK(Výsledky!$CA$3),"",Výsledky!CA56)</f>
        <v/>
      </c>
      <c r="U21" s="92">
        <f>IF(ISBLANK(Výsledky!$CH$3),"",Výsledky!CH56)</f>
        <v>20</v>
      </c>
      <c r="V21" s="92">
        <f>IF(ISBLANK(Výsledky!$CO$3),"",Výsledky!CO56)</f>
        <v>40</v>
      </c>
      <c r="W21" s="92">
        <f>IF(ISBLANK(Výsledky!$CV$3),"",Výsledky!CV56)</f>
        <v>0</v>
      </c>
      <c r="X21" s="92">
        <f>IF(ISBLANK(Výsledky!$DC$3),"",Výsledky!DC56)</f>
        <v>40</v>
      </c>
      <c r="Y21" s="92">
        <f>IF(ISBLANK(Výsledky!$DJ$3),"",Výsledky!DJ56)</f>
        <v>40</v>
      </c>
      <c r="Z21" s="92">
        <f>IF(ISBLANK(Výsledky!$DQ$3),"",Výsledky!DQ56)</f>
        <v>20</v>
      </c>
      <c r="AA21" s="92">
        <f>IF(ISBLANK(Výsledky!$DX$3),"",Výsledky!DX56)</f>
        <v>0</v>
      </c>
      <c r="AB21" s="92">
        <f>IF(ISBLANK(Výsledky!$EE$3),"",Výsledky!EE56)</f>
        <v>20</v>
      </c>
      <c r="AC21" s="92">
        <f>IF(ISBLANK(Výsledky!$EL$3),"",Výsledky!EL56)</f>
        <v>20</v>
      </c>
      <c r="AD21" s="92">
        <f>IF(ISBLANK(Výsledky!$ES$3),"",Výsledky!ES56)</f>
        <v>40</v>
      </c>
      <c r="AE21" s="92">
        <f>IF(ISBLANK(Výsledky!$EZ$3),"",Výsledky!EZ56)</f>
        <v>40</v>
      </c>
      <c r="AF21" s="92">
        <f>IF(ISBLANK(Výsledky!$FG$3),"",Výsledky!FG56)</f>
        <v>0</v>
      </c>
      <c r="AG21" s="92">
        <f>IF(ISBLANK(Výsledky!$FN$3),"",Výsledky!FN56)</f>
        <v>20</v>
      </c>
      <c r="AH21" s="92">
        <f>IF(ISBLANK(Výsledky!$FU$3),"",Výsledky!FU56)</f>
        <v>0</v>
      </c>
      <c r="AI21" s="92">
        <f>IF(ISBLANK(Výsledky!$GB$3),"",Výsledky!GB56)</f>
        <v>60</v>
      </c>
      <c r="AJ21" s="92">
        <f>IF(ISBLANK(Výsledky!$GI$3),"",Výsledky!GI56)</f>
        <v>20</v>
      </c>
      <c r="AK21" s="92">
        <f>IF(ISBLANK(Výsledky!$GP$3),"",Výsledky!GP56)</f>
        <v>0</v>
      </c>
      <c r="AL21" s="92" t="str">
        <f>IF(ISBLANK(Výsledky!$GW$3),"",Výsledky!GW56)</f>
        <v/>
      </c>
      <c r="AM21" s="92" t="str">
        <f>IF(ISBLANK(Výsledky!$HD$3),"",Výsledky!HD56)</f>
        <v/>
      </c>
      <c r="AN21" s="92" t="str">
        <f>IF(ISBLANK(Výsledky!$HK$3),"",Výsledky!HK56)</f>
        <v/>
      </c>
      <c r="AO21" s="92" t="str">
        <f>IF(ISBLANK(Výsledky!$HR$3),"",Výsledky!HR56)</f>
        <v/>
      </c>
      <c r="AP21" s="92" t="str">
        <f>IF(ISBLANK(Výsledky!$HY$3),"",Výsledky!HY56)</f>
        <v/>
      </c>
      <c r="AQ21" s="92" t="str">
        <f>IF(ISBLANK(Výsledky!$IF$3),"",Výsledky!IF56)</f>
        <v/>
      </c>
      <c r="AR21" s="92" t="str">
        <f>IF(ISBLANK(Výsledky!$IM$3),"",Výsledky!IM56)</f>
        <v/>
      </c>
      <c r="AS21" s="92" t="str">
        <f>IF(ISBLANK(Výsledky!$IT$3),"",Výsledky!IT56)</f>
        <v/>
      </c>
      <c r="AT21" s="92" t="str">
        <f>IF(ISBLANK(Výsledky!$JA$3),"",Výsledky!JA56)</f>
        <v/>
      </c>
      <c r="AU21" s="92" t="str">
        <f>IF(ISBLANK(Výsledky!$JH$3),"",Výsledky!JH56)</f>
        <v/>
      </c>
      <c r="AV21" s="92" t="str">
        <f>IF(ISBLANK(Výsledky!$JO$3),"",Výsledky!JO56)</f>
        <v/>
      </c>
      <c r="AW21" s="92" t="str">
        <f>IF(ISBLANK(Výsledky!$JV$3),"",Výsledky!JV56)</f>
        <v/>
      </c>
      <c r="AX21" s="92" t="str">
        <f>IF(ISBLANK(Výsledky!$KC$3),"",Výsledky!KC56)</f>
        <v/>
      </c>
      <c r="AY21" s="92" t="str">
        <f>IF(ISBLANK(Výsledky!$KJ$3),"",Výsledky!KJ56)</f>
        <v/>
      </c>
      <c r="AZ21" s="92" t="str">
        <f>IF(ISBLANK(Výsledky!$KQ$3),"",Výsledky!KQ56)</f>
        <v/>
      </c>
      <c r="BA21" s="92" t="str">
        <f>IF(ISBLANK(Výsledky!$KX$3),"",Výsledky!KX56)</f>
        <v/>
      </c>
      <c r="BB21" s="92" t="str">
        <f>IF(ISBLANK(Výsledky!$LE$3),"",Výsledky!LE56)</f>
        <v/>
      </c>
      <c r="BC21" s="92" t="str">
        <f>IF(ISBLANK(Výsledky!$LL$3),"",Výsledky!LL56)</f>
        <v/>
      </c>
      <c r="BD21" s="92" t="str">
        <f>IF(ISBLANK(Výsledky!$LS$3),"",Výsledky!LS56)</f>
        <v/>
      </c>
      <c r="BE21" s="92" t="str">
        <f>IF(ISBLANK(Výsledky!$LZ$3),"",Výsledky!LZ56)</f>
        <v/>
      </c>
      <c r="BF21" s="92" t="str">
        <f>IF(ISBLANK(Výsledky!$MG$3),"",Výsledky!MG56)</f>
        <v/>
      </c>
      <c r="BG21" s="92" t="str">
        <f>IF(ISBLANK(Výsledky!$MN$3),"",Výsledky!MN56)</f>
        <v/>
      </c>
      <c r="BH21" s="92" t="str">
        <f>IF(ISBLANK(Výsledky!$MU$3),"",Výsledky!MU56)</f>
        <v/>
      </c>
      <c r="BI21" s="92" t="str">
        <f>IF(ISBLANK(Výsledky!$NB$3),"",Výsledky!NB56)</f>
        <v/>
      </c>
      <c r="BJ21" s="92" t="str">
        <f>IF(ISBLANK(Výsledky!$NI$3),"",Výsledky!NI56)</f>
        <v/>
      </c>
      <c r="BK21" s="92" t="str">
        <f>IF(ISBLANK(Výsledky!$NP$3),"",Výsledky!NP56)</f>
        <v/>
      </c>
      <c r="BL21" s="92" t="str">
        <f>IF(ISBLANK(Výsledky!$NW$3),"",Výsledky!NW56)</f>
        <v/>
      </c>
      <c r="BM21" s="92" t="str">
        <f>IF(ISBLANK(Výsledky!$OD$3),"",Výsledky!OD56)</f>
        <v/>
      </c>
      <c r="BN21" s="92" t="str">
        <f>IF(ISBLANK(Výsledky!$OK$3),"",Výsledky!OK56)</f>
        <v/>
      </c>
      <c r="BO21" s="92" t="str">
        <f>IF(ISBLANK(Výsledky!$OR$3),"",Výsledky!OR56)</f>
        <v/>
      </c>
      <c r="BP21" s="92" t="str">
        <f>IF(ISBLANK(Výsledky!$OY$3),"",Výsledky!OY56)</f>
        <v/>
      </c>
      <c r="BQ21" s="92" t="str">
        <f>IF(ISBLANK(Výsledky!$PF$3),"",Výsledky!PF56)</f>
        <v/>
      </c>
      <c r="BR21" s="92" t="str">
        <f>IF(ISBLANK(Výsledky!$PM$3),"",Výsledky!PM56)</f>
        <v/>
      </c>
      <c r="BS21" s="92" t="str">
        <f>IF(ISBLANK(Výsledky!$PT$3),"",Výsledky!PT56)</f>
        <v/>
      </c>
      <c r="BT21" s="92" t="str">
        <f>IF(ISBLANK(Výsledky!$QA$3),"",Výsledky!QA56)</f>
        <v/>
      </c>
      <c r="BU21" s="96" t="str">
        <f>IF(ISBLANK(Výsledky!$QH$3),"",Výsledky!QH56)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>
      <c r="A22" s="1"/>
      <c r="B22" s="118" t="s">
        <v>112</v>
      </c>
      <c r="C22" s="114">
        <f>Tipy!A53</f>
        <v>5</v>
      </c>
      <c r="D22" s="109" t="str">
        <f>IF(Tipy!B53="","",Tipy!B53)</f>
        <v>Patrik Gálik</v>
      </c>
      <c r="E22" s="110">
        <f>SUM(F22:J22)</f>
        <v>580</v>
      </c>
      <c r="F22" s="105">
        <f>IF(ISBLANK(Výsledky!$I$3),"-",SUM(K22:P22,R22,T22:U22,W22,Y22:AA22,AC22,AE22,AG22,AI22:AK22,AN22:AO22,AS22:AT22,AV22:AW22,AZ22,BB22:BC22,BE22:BF22,BH22,BJ22,BL22:BN22,BP22,BR22:BS22))</f>
        <v>360</v>
      </c>
      <c r="G22" s="90">
        <f>IF(ISBLANK(Výsledky!$BF$3),"-",SUM(Q22,V22,X22,S22,AB22,AD22,AU22,BA22,BG22,BI22,BO22,BQ22,BU22))</f>
        <v>180</v>
      </c>
      <c r="H22" s="90">
        <f>IF(ISBLANK(Výsledky!$FG$3),"-",SUM(AF22,AH22,AM22,AP22,AR22,AX22))</f>
        <v>20</v>
      </c>
      <c r="I22" s="93" t="str">
        <f>IF(ISBLANK(Výsledky!$GW$3),"-",SUM(AL22,AQ22,AY22,BD22,BK22,BT22))</f>
        <v>-</v>
      </c>
      <c r="J22" s="95">
        <f>IF(ISBLANK(Výsledky!$I$3),"",Výsledky!I59)</f>
        <v>20</v>
      </c>
      <c r="K22" s="92">
        <f>IF(ISBLANK(Výsledky!$P$3),"",Výsledky!P59)</f>
        <v>20</v>
      </c>
      <c r="L22" s="92">
        <f>IF(ISBLANK(Výsledky!$W$3),"",Výsledky!W59)</f>
        <v>0</v>
      </c>
      <c r="M22" s="92">
        <f>IF(ISBLANK(Výsledky!$AD$3),"",Výsledky!AD59)</f>
        <v>20</v>
      </c>
      <c r="N22" s="92">
        <f>IF(ISBLANK(Výsledky!$AK$3),"",Výsledky!AK59)</f>
        <v>20</v>
      </c>
      <c r="O22" s="92">
        <f>IF(ISBLANK(Výsledky!$AR$3),"",Výsledky!AR59)</f>
        <v>30</v>
      </c>
      <c r="P22" s="92">
        <f>IF(ISBLANK(Výsledky!$AY$3),"",Výsledky!AY59)</f>
        <v>0</v>
      </c>
      <c r="Q22" s="92">
        <f>IF(ISBLANK(Výsledky!$BF$3),"",Výsledky!BF59)</f>
        <v>0</v>
      </c>
      <c r="R22" s="92" t="str">
        <f>IF(ISBLANK(Výsledky!$BM$3),"",Výsledky!BM59)</f>
        <v/>
      </c>
      <c r="S22" s="92">
        <f>IF(ISBLANK(Výsledky!$BT$3),"",Výsledky!BT59)</f>
        <v>50</v>
      </c>
      <c r="T22" s="92" t="str">
        <f>IF(ISBLANK(Výsledky!$CA$3),"",Výsledky!CA59)</f>
        <v/>
      </c>
      <c r="U22" s="92">
        <f>IF(ISBLANK(Výsledky!$CH$3),"",Výsledky!CH59)</f>
        <v>0</v>
      </c>
      <c r="V22" s="92">
        <f>IF(ISBLANK(Výsledky!$CO$3),"",Výsledky!CO59)</f>
        <v>40</v>
      </c>
      <c r="W22" s="92">
        <f>IF(ISBLANK(Výsledky!$CV$3),"",Výsledky!CV59)</f>
        <v>0</v>
      </c>
      <c r="X22" s="92">
        <f>IF(ISBLANK(Výsledky!$DC$3),"",Výsledky!DC59)</f>
        <v>50</v>
      </c>
      <c r="Y22" s="92">
        <f>IF(ISBLANK(Výsledky!$DJ$3),"",Výsledky!DJ59)</f>
        <v>40</v>
      </c>
      <c r="Z22" s="92">
        <f>IF(ISBLANK(Výsledky!$DQ$3),"",Výsledky!DQ59)</f>
        <v>20</v>
      </c>
      <c r="AA22" s="92">
        <f>IF(ISBLANK(Výsledky!$DX$3),"",Výsledky!DX59)</f>
        <v>0</v>
      </c>
      <c r="AB22" s="92">
        <f>IF(ISBLANK(Výsledky!$EE$3),"",Výsledky!EE59)</f>
        <v>20</v>
      </c>
      <c r="AC22" s="92">
        <f>IF(ISBLANK(Výsledky!$EL$3),"",Výsledky!EL59)</f>
        <v>0</v>
      </c>
      <c r="AD22" s="92">
        <f>IF(ISBLANK(Výsledky!$ES$3),"",Výsledky!ES59)</f>
        <v>20</v>
      </c>
      <c r="AE22" s="92">
        <f>IF(ISBLANK(Výsledky!$EZ$3),"",Výsledky!EZ59)</f>
        <v>30</v>
      </c>
      <c r="AF22" s="92">
        <f>IF(ISBLANK(Výsledky!$FG$3),"",Výsledky!FG59)</f>
        <v>0</v>
      </c>
      <c r="AG22" s="92">
        <f>IF(ISBLANK(Výsledky!$FN$3),"",Výsledky!FN59)</f>
        <v>80</v>
      </c>
      <c r="AH22" s="92">
        <f>IF(ISBLANK(Výsledky!$FU$3),"",Výsledky!FU59)</f>
        <v>20</v>
      </c>
      <c r="AI22" s="92">
        <f>IF(ISBLANK(Výsledky!$GB$3),"",Výsledky!GB59)</f>
        <v>50</v>
      </c>
      <c r="AJ22" s="92">
        <f>IF(ISBLANK(Výsledky!$GI$3),"",Výsledky!GI59)</f>
        <v>20</v>
      </c>
      <c r="AK22" s="92">
        <f>IF(ISBLANK(Výsledky!$GP$3),"",Výsledky!GP59)</f>
        <v>30</v>
      </c>
      <c r="AL22" s="92" t="str">
        <f>IF(ISBLANK(Výsledky!$GW$3),"",Výsledky!GW59)</f>
        <v/>
      </c>
      <c r="AM22" s="92" t="str">
        <f>IF(ISBLANK(Výsledky!$HD$3),"",Výsledky!HD59)</f>
        <v/>
      </c>
      <c r="AN22" s="92" t="str">
        <f>IF(ISBLANK(Výsledky!$HK$3),"",Výsledky!HK59)</f>
        <v/>
      </c>
      <c r="AO22" s="92" t="str">
        <f>IF(ISBLANK(Výsledky!$HR$3),"",Výsledky!HR59)</f>
        <v/>
      </c>
      <c r="AP22" s="92" t="str">
        <f>IF(ISBLANK(Výsledky!$HY$3),"",Výsledky!HY59)</f>
        <v/>
      </c>
      <c r="AQ22" s="92" t="str">
        <f>IF(ISBLANK(Výsledky!$IF$3),"",Výsledky!IF59)</f>
        <v/>
      </c>
      <c r="AR22" s="92" t="str">
        <f>IF(ISBLANK(Výsledky!$IM$3),"",Výsledky!IM59)</f>
        <v/>
      </c>
      <c r="AS22" s="92" t="str">
        <f>IF(ISBLANK(Výsledky!$IT$3),"",Výsledky!IT59)</f>
        <v/>
      </c>
      <c r="AT22" s="92" t="str">
        <f>IF(ISBLANK(Výsledky!$JA$3),"",Výsledky!JA59)</f>
        <v/>
      </c>
      <c r="AU22" s="92" t="str">
        <f>IF(ISBLANK(Výsledky!$JH$3),"",Výsledky!JH59)</f>
        <v/>
      </c>
      <c r="AV22" s="92" t="str">
        <f>IF(ISBLANK(Výsledky!$JO$3),"",Výsledky!JO59)</f>
        <v/>
      </c>
      <c r="AW22" s="92" t="str">
        <f>IF(ISBLANK(Výsledky!$JV$3),"",Výsledky!JV59)</f>
        <v/>
      </c>
      <c r="AX22" s="92" t="str">
        <f>IF(ISBLANK(Výsledky!$KC$3),"",Výsledky!KC59)</f>
        <v/>
      </c>
      <c r="AY22" s="92" t="str">
        <f>IF(ISBLANK(Výsledky!$KJ$3),"",Výsledky!KJ59)</f>
        <v/>
      </c>
      <c r="AZ22" s="92" t="str">
        <f>IF(ISBLANK(Výsledky!$KQ$3),"",Výsledky!KQ59)</f>
        <v/>
      </c>
      <c r="BA22" s="92" t="str">
        <f>IF(ISBLANK(Výsledky!$KX$3),"",Výsledky!KX59)</f>
        <v/>
      </c>
      <c r="BB22" s="92" t="str">
        <f>IF(ISBLANK(Výsledky!$LE$3),"",Výsledky!LE59)</f>
        <v/>
      </c>
      <c r="BC22" s="92" t="str">
        <f>IF(ISBLANK(Výsledky!$LL$3),"",Výsledky!LL59)</f>
        <v/>
      </c>
      <c r="BD22" s="92" t="str">
        <f>IF(ISBLANK(Výsledky!$LS$3),"",Výsledky!LS59)</f>
        <v/>
      </c>
      <c r="BE22" s="92" t="str">
        <f>IF(ISBLANK(Výsledky!$LZ$3),"",Výsledky!LZ59)</f>
        <v/>
      </c>
      <c r="BF22" s="92" t="str">
        <f>IF(ISBLANK(Výsledky!$MG$3),"",Výsledky!MG59)</f>
        <v/>
      </c>
      <c r="BG22" s="92" t="str">
        <f>IF(ISBLANK(Výsledky!$MN$3),"",Výsledky!MN59)</f>
        <v/>
      </c>
      <c r="BH22" s="92" t="str">
        <f>IF(ISBLANK(Výsledky!$MU$3),"",Výsledky!MU59)</f>
        <v/>
      </c>
      <c r="BI22" s="92" t="str">
        <f>IF(ISBLANK(Výsledky!$NB$3),"",Výsledky!NB59)</f>
        <v/>
      </c>
      <c r="BJ22" s="92" t="str">
        <f>IF(ISBLANK(Výsledky!$NI$3),"",Výsledky!NI59)</f>
        <v/>
      </c>
      <c r="BK22" s="92" t="str">
        <f>IF(ISBLANK(Výsledky!$NP$3),"",Výsledky!NP59)</f>
        <v/>
      </c>
      <c r="BL22" s="92" t="str">
        <f>IF(ISBLANK(Výsledky!$NW$3),"",Výsledky!NW59)</f>
        <v/>
      </c>
      <c r="BM22" s="92" t="str">
        <f>IF(ISBLANK(Výsledky!$OD$3),"",Výsledky!OD59)</f>
        <v/>
      </c>
      <c r="BN22" s="92" t="str">
        <f>IF(ISBLANK(Výsledky!$OK$3),"",Výsledky!OK59)</f>
        <v/>
      </c>
      <c r="BO22" s="92" t="str">
        <f>IF(ISBLANK(Výsledky!$OR$3),"",Výsledky!OR59)</f>
        <v/>
      </c>
      <c r="BP22" s="92" t="str">
        <f>IF(ISBLANK(Výsledky!$OY$3),"",Výsledky!OY59)</f>
        <v/>
      </c>
      <c r="BQ22" s="92" t="str">
        <f>IF(ISBLANK(Výsledky!$PF$3),"",Výsledky!PF59)</f>
        <v/>
      </c>
      <c r="BR22" s="92" t="str">
        <f>IF(ISBLANK(Výsledky!$PM$3),"",Výsledky!PM59)</f>
        <v/>
      </c>
      <c r="BS22" s="92" t="str">
        <f>IF(ISBLANK(Výsledky!$PT$3),"",Výsledky!PT59)</f>
        <v/>
      </c>
      <c r="BT22" s="92" t="str">
        <f>IF(ISBLANK(Výsledky!$QA$3),"",Výsledky!QA59)</f>
        <v/>
      </c>
      <c r="BU22" s="96" t="str">
        <f>IF(ISBLANK(Výsledky!$QH$3),"",Výsledky!QH59)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>
      <c r="A23" s="1"/>
      <c r="B23" s="118" t="s">
        <v>113</v>
      </c>
      <c r="C23" s="114">
        <f>Tipy!A64</f>
        <v>19</v>
      </c>
      <c r="D23" s="109" t="str">
        <f>IF(Tipy!B64="","",Tipy!B64)</f>
        <v>Roman9YNWA</v>
      </c>
      <c r="E23" s="110">
        <f>SUM(F23:J23)</f>
        <v>580</v>
      </c>
      <c r="F23" s="105">
        <f>IF(ISBLANK(Výsledky!$I$3),"-",SUM(K23:P23,R23,T23:U23,W23,Y23:AA23,AC23,AE23,AG23,AI23:AK23,AN23:AO23,AS23:AT23,AV23:AW23,AZ23,BB23:BC23,BE23:BF23,BH23,BJ23,BL23:BN23,BP23,BR23:BS23))</f>
        <v>360</v>
      </c>
      <c r="G23" s="90">
        <f>IF(ISBLANK(Výsledky!$BF$3),"-",SUM(Q23,V23,X23,S23,AB23,AD23,AU23,BA23,BG23,BI23,BO23,BQ23,BU23))</f>
        <v>200</v>
      </c>
      <c r="H23" s="90">
        <f>IF(ISBLANK(Výsledky!$FG$3),"-",SUM(AF23,AH23,AM23,AP23,AR23,AX23))</f>
        <v>0</v>
      </c>
      <c r="I23" s="93" t="str">
        <f>IF(ISBLANK(Výsledky!$GW$3),"-",SUM(AL23,AQ23,AY23,BD23,BK23,BT23))</f>
        <v>-</v>
      </c>
      <c r="J23" s="95">
        <f>IF(ISBLANK(Výsledky!$I$3),"",Výsledky!I70)</f>
        <v>20</v>
      </c>
      <c r="K23" s="92">
        <f>IF(ISBLANK(Výsledky!$P$3),"",Výsledky!P70)</f>
        <v>30</v>
      </c>
      <c r="L23" s="92">
        <f>IF(ISBLANK(Výsledky!$W$3),"",Výsledky!W70)</f>
        <v>10</v>
      </c>
      <c r="M23" s="92">
        <f>IF(ISBLANK(Výsledky!$AD$3),"",Výsledky!AD70)</f>
        <v>0</v>
      </c>
      <c r="N23" s="92">
        <f>IF(ISBLANK(Výsledky!$AK$3),"",Výsledky!AK70)</f>
        <v>40</v>
      </c>
      <c r="O23" s="92">
        <f>IF(ISBLANK(Výsledky!$AR$3),"",Výsledky!AR70)</f>
        <v>60</v>
      </c>
      <c r="P23" s="92">
        <f>IF(ISBLANK(Výsledky!$AY$3),"",Výsledky!AY70)</f>
        <v>0</v>
      </c>
      <c r="Q23" s="92">
        <f>IF(ISBLANK(Výsledky!$BF$3),"",Výsledky!BF70)</f>
        <v>0</v>
      </c>
      <c r="R23" s="92" t="str">
        <f>IF(ISBLANK(Výsledky!$BM$3),"",Výsledky!BM70)</f>
        <v/>
      </c>
      <c r="S23" s="92">
        <f>IF(ISBLANK(Výsledky!$BT$3),"",Výsledky!BT70)</f>
        <v>60</v>
      </c>
      <c r="T23" s="92" t="str">
        <f>IF(ISBLANK(Výsledky!$CA$3),"",Výsledky!CA70)</f>
        <v/>
      </c>
      <c r="U23" s="92">
        <f>IF(ISBLANK(Výsledky!$CH$3),"",Výsledky!CH70)</f>
        <v>0</v>
      </c>
      <c r="V23" s="92">
        <f>IF(ISBLANK(Výsledky!$CO$3),"",Výsledky!CO70)</f>
        <v>40</v>
      </c>
      <c r="W23" s="92">
        <f>IF(ISBLANK(Výsledky!$CV$3),"",Výsledky!CV70)</f>
        <v>20</v>
      </c>
      <c r="X23" s="92">
        <f>IF(ISBLANK(Výsledky!$DC$3),"",Výsledky!DC70)</f>
        <v>60</v>
      </c>
      <c r="Y23" s="92">
        <f>IF(ISBLANK(Výsledky!$DJ$3),"",Výsledky!DJ70)</f>
        <v>0</v>
      </c>
      <c r="Z23" s="92">
        <f>IF(ISBLANK(Výsledky!$DQ$3),"",Výsledky!DQ70)</f>
        <v>40</v>
      </c>
      <c r="AA23" s="92">
        <f>IF(ISBLANK(Výsledky!$DX$3),"",Výsledky!DX70)</f>
        <v>0</v>
      </c>
      <c r="AB23" s="92">
        <f>IF(ISBLANK(Výsledky!$EE$3),"",Výsledky!EE70)</f>
        <v>40</v>
      </c>
      <c r="AC23" s="92">
        <f>IF(ISBLANK(Výsledky!$EL$3),"",Výsledky!EL70)</f>
        <v>0</v>
      </c>
      <c r="AD23" s="92">
        <f>IF(ISBLANK(Výsledky!$ES$3),"",Výsledky!ES70)</f>
        <v>0</v>
      </c>
      <c r="AE23" s="92">
        <f>IF(ISBLANK(Výsledky!$EZ$3),"",Výsledky!EZ70)</f>
        <v>30</v>
      </c>
      <c r="AF23" s="92">
        <f>IF(ISBLANK(Výsledky!$FG$3),"",Výsledky!FG70)</f>
        <v>0</v>
      </c>
      <c r="AG23" s="92">
        <f>IF(ISBLANK(Výsledky!$FN$3),"",Výsledky!FN70)</f>
        <v>50</v>
      </c>
      <c r="AH23" s="92">
        <f>IF(ISBLANK(Výsledky!$FU$3),"",Výsledky!FU70)</f>
        <v>0</v>
      </c>
      <c r="AI23" s="92">
        <f>IF(ISBLANK(Výsledky!$GB$3),"",Výsledky!GB70)</f>
        <v>50</v>
      </c>
      <c r="AJ23" s="92">
        <f>IF(ISBLANK(Výsledky!$GI$3),"",Výsledky!GI70)</f>
        <v>30</v>
      </c>
      <c r="AK23" s="92">
        <f>IF(ISBLANK(Výsledky!$GP$3),"",Výsledky!GP70)</f>
        <v>0</v>
      </c>
      <c r="AL23" s="92" t="str">
        <f>IF(ISBLANK(Výsledky!$GW$3),"",Výsledky!GW70)</f>
        <v/>
      </c>
      <c r="AM23" s="92" t="str">
        <f>IF(ISBLANK(Výsledky!$HD$3),"",Výsledky!HD70)</f>
        <v/>
      </c>
      <c r="AN23" s="92" t="str">
        <f>IF(ISBLANK(Výsledky!$HK$3),"",Výsledky!HK70)</f>
        <v/>
      </c>
      <c r="AO23" s="92" t="str">
        <f>IF(ISBLANK(Výsledky!$HR$3),"",Výsledky!HR70)</f>
        <v/>
      </c>
      <c r="AP23" s="92" t="str">
        <f>IF(ISBLANK(Výsledky!$HY$3),"",Výsledky!HY70)</f>
        <v/>
      </c>
      <c r="AQ23" s="92" t="str">
        <f>IF(ISBLANK(Výsledky!$IF$3),"",Výsledky!IF70)</f>
        <v/>
      </c>
      <c r="AR23" s="92" t="str">
        <f>IF(ISBLANK(Výsledky!$IM$3),"",Výsledky!IM70)</f>
        <v/>
      </c>
      <c r="AS23" s="92" t="str">
        <f>IF(ISBLANK(Výsledky!$IT$3),"",Výsledky!IT70)</f>
        <v/>
      </c>
      <c r="AT23" s="92" t="str">
        <f>IF(ISBLANK(Výsledky!$JA$3),"",Výsledky!JA70)</f>
        <v/>
      </c>
      <c r="AU23" s="92" t="str">
        <f>IF(ISBLANK(Výsledky!$JH$3),"",Výsledky!JH70)</f>
        <v/>
      </c>
      <c r="AV23" s="92" t="str">
        <f>IF(ISBLANK(Výsledky!$JO$3),"",Výsledky!JO70)</f>
        <v/>
      </c>
      <c r="AW23" s="92" t="str">
        <f>IF(ISBLANK(Výsledky!$JV$3),"",Výsledky!JV70)</f>
        <v/>
      </c>
      <c r="AX23" s="92" t="str">
        <f>IF(ISBLANK(Výsledky!$KC$3),"",Výsledky!KC70)</f>
        <v/>
      </c>
      <c r="AY23" s="92" t="str">
        <f>IF(ISBLANK(Výsledky!$KJ$3),"",Výsledky!KJ70)</f>
        <v/>
      </c>
      <c r="AZ23" s="92" t="str">
        <f>IF(ISBLANK(Výsledky!$KQ$3),"",Výsledky!KQ70)</f>
        <v/>
      </c>
      <c r="BA23" s="92" t="str">
        <f>IF(ISBLANK(Výsledky!$KX$3),"",Výsledky!KX70)</f>
        <v/>
      </c>
      <c r="BB23" s="92" t="str">
        <f>IF(ISBLANK(Výsledky!$LE$3),"",Výsledky!LE70)</f>
        <v/>
      </c>
      <c r="BC23" s="92" t="str">
        <f>IF(ISBLANK(Výsledky!$LL$3),"",Výsledky!LL70)</f>
        <v/>
      </c>
      <c r="BD23" s="92" t="str">
        <f>IF(ISBLANK(Výsledky!$LS$3),"",Výsledky!LS70)</f>
        <v/>
      </c>
      <c r="BE23" s="92" t="str">
        <f>IF(ISBLANK(Výsledky!$LZ$3),"",Výsledky!LZ70)</f>
        <v/>
      </c>
      <c r="BF23" s="92" t="str">
        <f>IF(ISBLANK(Výsledky!$MG$3),"",Výsledky!MG70)</f>
        <v/>
      </c>
      <c r="BG23" s="92" t="str">
        <f>IF(ISBLANK(Výsledky!$MN$3),"",Výsledky!MN70)</f>
        <v/>
      </c>
      <c r="BH23" s="92" t="str">
        <f>IF(ISBLANK(Výsledky!$MU$3),"",Výsledky!MU70)</f>
        <v/>
      </c>
      <c r="BI23" s="92" t="str">
        <f>IF(ISBLANK(Výsledky!$NB$3),"",Výsledky!NB70)</f>
        <v/>
      </c>
      <c r="BJ23" s="92" t="str">
        <f>IF(ISBLANK(Výsledky!$NI$3),"",Výsledky!NI70)</f>
        <v/>
      </c>
      <c r="BK23" s="92" t="str">
        <f>IF(ISBLANK(Výsledky!$NP$3),"",Výsledky!NP70)</f>
        <v/>
      </c>
      <c r="BL23" s="92" t="str">
        <f>IF(ISBLANK(Výsledky!$NW$3),"",Výsledky!NW70)</f>
        <v/>
      </c>
      <c r="BM23" s="92" t="str">
        <f>IF(ISBLANK(Výsledky!$OD$3),"",Výsledky!OD70)</f>
        <v/>
      </c>
      <c r="BN23" s="92" t="str">
        <f>IF(ISBLANK(Výsledky!$OK$3),"",Výsledky!OK70)</f>
        <v/>
      </c>
      <c r="BO23" s="92" t="str">
        <f>IF(ISBLANK(Výsledky!$OR$3),"",Výsledky!OR70)</f>
        <v/>
      </c>
      <c r="BP23" s="92" t="str">
        <f>IF(ISBLANK(Výsledky!$OY$3),"",Výsledky!OY70)</f>
        <v/>
      </c>
      <c r="BQ23" s="92" t="str">
        <f>IF(ISBLANK(Výsledky!$PF$3),"",Výsledky!PF70)</f>
        <v/>
      </c>
      <c r="BR23" s="92" t="str">
        <f>IF(ISBLANK(Výsledky!$PM$3),"",Výsledky!PM70)</f>
        <v/>
      </c>
      <c r="BS23" s="92" t="str">
        <f>IF(ISBLANK(Výsledky!$PT$3),"",Výsledky!PT70)</f>
        <v/>
      </c>
      <c r="BT23" s="92" t="str">
        <f>IF(ISBLANK(Výsledky!$QA$3),"",Výsledky!QA70)</f>
        <v/>
      </c>
      <c r="BU23" s="96" t="str">
        <f>IF(ISBLANK(Výsledky!$QH$3),"",Výsledky!QH70)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>
      <c r="A24" s="1"/>
      <c r="B24" s="118" t="s">
        <v>114</v>
      </c>
      <c r="C24" s="114">
        <f>Tipy!A79</f>
        <v>25</v>
      </c>
      <c r="D24" s="109" t="str">
        <f>IF(Tipy!B79="","",Tipy!B79)</f>
        <v>wasco</v>
      </c>
      <c r="E24" s="110">
        <f>SUM(F24:J24)</f>
        <v>580</v>
      </c>
      <c r="F24" s="105">
        <f>IF(ISBLANK(Výsledky!$I$3),"-",SUM(K24:P24,R24,T24:U24,W24,Y24:AA24,AC24,AE24,AG24,AI24:AK24,AN24:AO24,AS24:AT24,AV24:AW24,AZ24,BB24:BC24,BE24:BF24,BH24,BJ24,BL24:BN24,BP24,BR24:BS24))</f>
        <v>340</v>
      </c>
      <c r="G24" s="90">
        <f>IF(ISBLANK(Výsledky!$BF$3),"-",SUM(Q24,V24,X24,S24,AB24,AD24,AU24,BA24,BG24,BI24,BO24,BQ24,BU24))</f>
        <v>220</v>
      </c>
      <c r="H24" s="90">
        <f>IF(ISBLANK(Výsledky!$FG$3),"-",SUM(AF24,AH24,AM24,AP24,AR24,AX24))</f>
        <v>20</v>
      </c>
      <c r="I24" s="93" t="str">
        <f>IF(ISBLANK(Výsledky!$GW$3),"-",SUM(AL24,AQ24,AY24,BD24,BK24,BT24))</f>
        <v>-</v>
      </c>
      <c r="J24" s="95">
        <f>IF(ISBLANK(Výsledky!$I$3),"",Výsledky!I85)</f>
        <v>0</v>
      </c>
      <c r="K24" s="92">
        <f>IF(ISBLANK(Výsledky!$P$3),"",Výsledky!P85)</f>
        <v>20</v>
      </c>
      <c r="L24" s="92">
        <f>IF(ISBLANK(Výsledky!$W$3),"",Výsledky!W85)</f>
        <v>0</v>
      </c>
      <c r="M24" s="92">
        <f>IF(ISBLANK(Výsledky!$AD$3),"",Výsledky!AD85)</f>
        <v>0</v>
      </c>
      <c r="N24" s="92">
        <f>IF(ISBLANK(Výsledky!$AK$3),"",Výsledky!AK85)</f>
        <v>20</v>
      </c>
      <c r="O24" s="92">
        <f>IF(ISBLANK(Výsledky!$AR$3),"",Výsledky!AR85)</f>
        <v>50</v>
      </c>
      <c r="P24" s="92">
        <f>IF(ISBLANK(Výsledky!$AY$3),"",Výsledky!AY85)</f>
        <v>0</v>
      </c>
      <c r="Q24" s="92">
        <f>IF(ISBLANK(Výsledky!$BF$3),"",Výsledky!BF85)</f>
        <v>0</v>
      </c>
      <c r="R24" s="92" t="str">
        <f>IF(ISBLANK(Výsledky!$BM$3),"",Výsledky!BM85)</f>
        <v/>
      </c>
      <c r="S24" s="92">
        <f>IF(ISBLANK(Výsledky!$BT$3),"",Výsledky!BT85)</f>
        <v>60</v>
      </c>
      <c r="T24" s="92" t="str">
        <f>IF(ISBLANK(Výsledky!$CA$3),"",Výsledky!CA85)</f>
        <v/>
      </c>
      <c r="U24" s="92">
        <f>IF(ISBLANK(Výsledky!$CH$3),"",Výsledky!CH85)</f>
        <v>0</v>
      </c>
      <c r="V24" s="92">
        <f>IF(ISBLANK(Výsledky!$CO$3),"",Výsledky!CO85)</f>
        <v>20</v>
      </c>
      <c r="W24" s="92">
        <f>IF(ISBLANK(Výsledky!$CV$3),"",Výsledky!CV85)</f>
        <v>10</v>
      </c>
      <c r="X24" s="92">
        <f>IF(ISBLANK(Výsledky!$DC$3),"",Výsledky!DC85)</f>
        <v>70</v>
      </c>
      <c r="Y24" s="92">
        <f>IF(ISBLANK(Výsledky!$DJ$3),"",Výsledky!DJ85)</f>
        <v>20</v>
      </c>
      <c r="Z24" s="92">
        <f>IF(ISBLANK(Výsledky!$DQ$3),"",Výsledky!DQ85)</f>
        <v>20</v>
      </c>
      <c r="AA24" s="92" t="str">
        <f>IF(ISBLANK(Výsledky!$DX$3),"",Výsledky!DX85)</f>
        <v>-</v>
      </c>
      <c r="AB24" s="92">
        <f>IF(ISBLANK(Výsledky!$EE$3),"",Výsledky!EE85)</f>
        <v>50</v>
      </c>
      <c r="AC24" s="92">
        <f>IF(ISBLANK(Výsledky!$EL$3),"",Výsledky!EL85)</f>
        <v>20</v>
      </c>
      <c r="AD24" s="92">
        <f>IF(ISBLANK(Výsledky!$ES$3),"",Výsledky!ES85)</f>
        <v>20</v>
      </c>
      <c r="AE24" s="92">
        <f>IF(ISBLANK(Výsledky!$EZ$3),"",Výsledky!EZ85)</f>
        <v>80</v>
      </c>
      <c r="AF24" s="92">
        <f>IF(ISBLANK(Výsledky!$FG$3),"",Výsledky!FG85)</f>
        <v>0</v>
      </c>
      <c r="AG24" s="92">
        <f>IF(ISBLANK(Výsledky!$FN$3),"",Výsledky!FN85)</f>
        <v>50</v>
      </c>
      <c r="AH24" s="92">
        <f>IF(ISBLANK(Výsledky!$FU$3),"",Výsledky!FU85)</f>
        <v>20</v>
      </c>
      <c r="AI24" s="92" t="str">
        <f>IF(ISBLANK(Výsledky!$GB$3),"",Výsledky!GB85)</f>
        <v>-</v>
      </c>
      <c r="AJ24" s="92">
        <f>IF(ISBLANK(Výsledky!$GI$3),"",Výsledky!GI85)</f>
        <v>20</v>
      </c>
      <c r="AK24" s="92">
        <f>IF(ISBLANK(Výsledky!$GP$3),"",Výsledky!GP85)</f>
        <v>30</v>
      </c>
      <c r="AL24" s="92" t="str">
        <f>IF(ISBLANK(Výsledky!$GW$3),"",Výsledky!GW85)</f>
        <v/>
      </c>
      <c r="AM24" s="92" t="str">
        <f>IF(ISBLANK(Výsledky!$HD$3),"",Výsledky!HD85)</f>
        <v/>
      </c>
      <c r="AN24" s="92" t="str">
        <f>IF(ISBLANK(Výsledky!$HK$3),"",Výsledky!HK85)</f>
        <v/>
      </c>
      <c r="AO24" s="92" t="str">
        <f>IF(ISBLANK(Výsledky!$HR$3),"",Výsledky!HR85)</f>
        <v/>
      </c>
      <c r="AP24" s="92" t="str">
        <f>IF(ISBLANK(Výsledky!$HY$3),"",Výsledky!HY85)</f>
        <v/>
      </c>
      <c r="AQ24" s="92" t="str">
        <f>IF(ISBLANK(Výsledky!$IF$3),"",Výsledky!IF85)</f>
        <v/>
      </c>
      <c r="AR24" s="92" t="str">
        <f>IF(ISBLANK(Výsledky!$IM$3),"",Výsledky!IM85)</f>
        <v/>
      </c>
      <c r="AS24" s="92" t="str">
        <f>IF(ISBLANK(Výsledky!$IT$3),"",Výsledky!IT85)</f>
        <v/>
      </c>
      <c r="AT24" s="92" t="str">
        <f>IF(ISBLANK(Výsledky!$JA$3),"",Výsledky!JA85)</f>
        <v/>
      </c>
      <c r="AU24" s="92" t="str">
        <f>IF(ISBLANK(Výsledky!$JH$3),"",Výsledky!JH85)</f>
        <v/>
      </c>
      <c r="AV24" s="92" t="str">
        <f>IF(ISBLANK(Výsledky!$JO$3),"",Výsledky!JO85)</f>
        <v/>
      </c>
      <c r="AW24" s="92" t="str">
        <f>IF(ISBLANK(Výsledky!$JV$3),"",Výsledky!JV85)</f>
        <v/>
      </c>
      <c r="AX24" s="92" t="str">
        <f>IF(ISBLANK(Výsledky!$KC$3),"",Výsledky!KC85)</f>
        <v/>
      </c>
      <c r="AY24" s="92" t="str">
        <f>IF(ISBLANK(Výsledky!$KJ$3),"",Výsledky!KJ85)</f>
        <v/>
      </c>
      <c r="AZ24" s="92" t="str">
        <f>IF(ISBLANK(Výsledky!$KQ$3),"",Výsledky!KQ85)</f>
        <v/>
      </c>
      <c r="BA24" s="92" t="str">
        <f>IF(ISBLANK(Výsledky!$KX$3),"",Výsledky!KX85)</f>
        <v/>
      </c>
      <c r="BB24" s="92" t="str">
        <f>IF(ISBLANK(Výsledky!$LE$3),"",Výsledky!LE85)</f>
        <v/>
      </c>
      <c r="BC24" s="92" t="str">
        <f>IF(ISBLANK(Výsledky!$LL$3),"",Výsledky!LL85)</f>
        <v/>
      </c>
      <c r="BD24" s="92" t="str">
        <f>IF(ISBLANK(Výsledky!$LS$3),"",Výsledky!LS85)</f>
        <v/>
      </c>
      <c r="BE24" s="92" t="str">
        <f>IF(ISBLANK(Výsledky!$LZ$3),"",Výsledky!LZ85)</f>
        <v/>
      </c>
      <c r="BF24" s="92" t="str">
        <f>IF(ISBLANK(Výsledky!$MG$3),"",Výsledky!MG85)</f>
        <v/>
      </c>
      <c r="BG24" s="92" t="str">
        <f>IF(ISBLANK(Výsledky!$MN$3),"",Výsledky!MN85)</f>
        <v/>
      </c>
      <c r="BH24" s="92" t="str">
        <f>IF(ISBLANK(Výsledky!$MU$3),"",Výsledky!MU85)</f>
        <v/>
      </c>
      <c r="BI24" s="92" t="str">
        <f>IF(ISBLANK(Výsledky!$NB$3),"",Výsledky!NB85)</f>
        <v/>
      </c>
      <c r="BJ24" s="92" t="str">
        <f>IF(ISBLANK(Výsledky!$NI$3),"",Výsledky!NI85)</f>
        <v/>
      </c>
      <c r="BK24" s="92" t="str">
        <f>IF(ISBLANK(Výsledky!$NP$3),"",Výsledky!NP85)</f>
        <v/>
      </c>
      <c r="BL24" s="92" t="str">
        <f>IF(ISBLANK(Výsledky!$NW$3),"",Výsledky!NW85)</f>
        <v/>
      </c>
      <c r="BM24" s="92" t="str">
        <f>IF(ISBLANK(Výsledky!$OD$3),"",Výsledky!OD85)</f>
        <v/>
      </c>
      <c r="BN24" s="92" t="str">
        <f>IF(ISBLANK(Výsledky!$OK$3),"",Výsledky!OK85)</f>
        <v/>
      </c>
      <c r="BO24" s="92" t="str">
        <f>IF(ISBLANK(Výsledky!$OR$3),"",Výsledky!OR85)</f>
        <v/>
      </c>
      <c r="BP24" s="92" t="str">
        <f>IF(ISBLANK(Výsledky!$OY$3),"",Výsledky!OY85)</f>
        <v/>
      </c>
      <c r="BQ24" s="92" t="str">
        <f>IF(ISBLANK(Výsledky!$PF$3),"",Výsledky!PF85)</f>
        <v/>
      </c>
      <c r="BR24" s="92" t="str">
        <f>IF(ISBLANK(Výsledky!$PM$3),"",Výsledky!PM85)</f>
        <v/>
      </c>
      <c r="BS24" s="92" t="str">
        <f>IF(ISBLANK(Výsledky!$PT$3),"",Výsledky!PT85)</f>
        <v/>
      </c>
      <c r="BT24" s="92" t="str">
        <f>IF(ISBLANK(Výsledky!$QA$3),"",Výsledky!QA85)</f>
        <v/>
      </c>
      <c r="BU24" s="96" t="str">
        <f>IF(ISBLANK(Výsledky!$QH$3),"",Výsledky!QH85)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>
      <c r="A25" s="1"/>
      <c r="B25" s="118" t="s">
        <v>115</v>
      </c>
      <c r="C25" s="114">
        <f>Tipy!A22</f>
        <v>29</v>
      </c>
      <c r="D25" s="109" t="str">
        <f>IF(Tipy!B22="","",Tipy!B22)</f>
        <v>Fifo</v>
      </c>
      <c r="E25" s="110">
        <f>SUM(F25:J25)</f>
        <v>570</v>
      </c>
      <c r="F25" s="105">
        <f>IF(ISBLANK(Výsledky!$I$3),"-",SUM(K25:P25,R25,T25:U25,W25,Y25:AA25,AC25,AE25,AG25,AI25:AK25,AN25:AO25,AS25:AT25,AV25:AW25,AZ25,BB25:BC25,BE25:BF25,BH25,BJ25,BL25:BN25,BP25,BR25:BS25))</f>
        <v>320</v>
      </c>
      <c r="G25" s="90">
        <f>IF(ISBLANK(Výsledky!$BF$3),"-",SUM(Q25,V25,X25,S25,AB25,AD25,AU25,BA25,BG25,BI25,BO25,BQ25,BU25))</f>
        <v>210</v>
      </c>
      <c r="H25" s="90">
        <f>IF(ISBLANK(Výsledky!$FG$3),"-",SUM(AF25,AH25,AM25,AP25,AR25,AX25))</f>
        <v>20</v>
      </c>
      <c r="I25" s="93" t="str">
        <f>IF(ISBLANK(Výsledky!$GW$3),"-",SUM(AL25,AQ25,AY25,BD25,BK25,BT25))</f>
        <v>-</v>
      </c>
      <c r="J25" s="95">
        <f>IF(ISBLANK(Výsledky!$I$3),"",Výsledky!I28)</f>
        <v>20</v>
      </c>
      <c r="K25" s="92">
        <f>IF(ISBLANK(Výsledky!$P$3),"",Výsledky!P28)</f>
        <v>20</v>
      </c>
      <c r="L25" s="92">
        <f>IF(ISBLANK(Výsledky!$W$3),"",Výsledky!W28)</f>
        <v>0</v>
      </c>
      <c r="M25" s="92">
        <f>IF(ISBLANK(Výsledky!$AD$3),"",Výsledky!AD28)</f>
        <v>30</v>
      </c>
      <c r="N25" s="92">
        <f>IF(ISBLANK(Výsledky!$AK$3),"",Výsledky!AK28)</f>
        <v>20</v>
      </c>
      <c r="O25" s="92">
        <f>IF(ISBLANK(Výsledky!$AR$3),"",Výsledky!AR28)</f>
        <v>40</v>
      </c>
      <c r="P25" s="92">
        <f>IF(ISBLANK(Výsledky!$AY$3),"",Výsledky!AY28)</f>
        <v>10</v>
      </c>
      <c r="Q25" s="92">
        <f>IF(ISBLANK(Výsledky!$BF$3),"",Výsledky!BF28)</f>
        <v>0</v>
      </c>
      <c r="R25" s="92" t="str">
        <f>IF(ISBLANK(Výsledky!$BM$3),"",Výsledky!BM28)</f>
        <v/>
      </c>
      <c r="S25" s="92">
        <f>IF(ISBLANK(Výsledky!$BT$3),"",Výsledky!BT28)</f>
        <v>40</v>
      </c>
      <c r="T25" s="92" t="str">
        <f>IF(ISBLANK(Výsledky!$CA$3),"",Výsledky!CA28)</f>
        <v/>
      </c>
      <c r="U25" s="92">
        <f>IF(ISBLANK(Výsledky!$CH$3),"",Výsledky!CH28)</f>
        <v>0</v>
      </c>
      <c r="V25" s="92">
        <f>IF(ISBLANK(Výsledky!$CO$3),"",Výsledky!CO28)</f>
        <v>60</v>
      </c>
      <c r="W25" s="92" t="str">
        <f>IF(ISBLANK(Výsledky!$CV$3),"",Výsledky!CV28)</f>
        <v>-</v>
      </c>
      <c r="X25" s="92">
        <f>IF(ISBLANK(Výsledky!$DC$3),"",Výsledky!DC28)</f>
        <v>20</v>
      </c>
      <c r="Y25" s="92">
        <f>IF(ISBLANK(Výsledky!$DJ$3),"",Výsledky!DJ28)</f>
        <v>0</v>
      </c>
      <c r="Z25" s="92">
        <f>IF(ISBLANK(Výsledky!$DQ$3),"",Výsledky!DQ28)</f>
        <v>30</v>
      </c>
      <c r="AA25" s="92">
        <f>IF(ISBLANK(Výsledky!$DX$3),"",Výsledky!DX28)</f>
        <v>0</v>
      </c>
      <c r="AB25" s="92">
        <f>IF(ISBLANK(Výsledky!$EE$3),"",Výsledky!EE28)</f>
        <v>70</v>
      </c>
      <c r="AC25" s="92">
        <f>IF(ISBLANK(Výsledky!$EL$3),"",Výsledky!EL28)</f>
        <v>0</v>
      </c>
      <c r="AD25" s="92">
        <f>IF(ISBLANK(Výsledky!$ES$3),"",Výsledky!ES28)</f>
        <v>20</v>
      </c>
      <c r="AE25" s="92">
        <f>IF(ISBLANK(Výsledky!$EZ$3),"",Výsledky!EZ28)</f>
        <v>80</v>
      </c>
      <c r="AF25" s="92">
        <f>IF(ISBLANK(Výsledky!$FG$3),"",Výsledky!FG28)</f>
        <v>0</v>
      </c>
      <c r="AG25" s="92">
        <f>IF(ISBLANK(Výsledky!$FN$3),"",Výsledky!FN28)</f>
        <v>20</v>
      </c>
      <c r="AH25" s="92">
        <f>IF(ISBLANK(Výsledky!$FU$3),"",Výsledky!FU28)</f>
        <v>20</v>
      </c>
      <c r="AI25" s="92">
        <f>IF(ISBLANK(Výsledky!$GB$3),"",Výsledky!GB28)</f>
        <v>40</v>
      </c>
      <c r="AJ25" s="92">
        <f>IF(ISBLANK(Výsledky!$GI$3),"",Výsledky!GI28)</f>
        <v>30</v>
      </c>
      <c r="AK25" s="92">
        <f>IF(ISBLANK(Výsledky!$GP$3),"",Výsledky!GP28)</f>
        <v>0</v>
      </c>
      <c r="AL25" s="92" t="str">
        <f>IF(ISBLANK(Výsledky!$GW$3),"",Výsledky!GW28)</f>
        <v/>
      </c>
      <c r="AM25" s="92" t="str">
        <f>IF(ISBLANK(Výsledky!$HD$3),"",Výsledky!HD28)</f>
        <v/>
      </c>
      <c r="AN25" s="92" t="str">
        <f>IF(ISBLANK(Výsledky!$HK$3),"",Výsledky!HK28)</f>
        <v/>
      </c>
      <c r="AO25" s="92" t="str">
        <f>IF(ISBLANK(Výsledky!$HR$3),"",Výsledky!HR28)</f>
        <v/>
      </c>
      <c r="AP25" s="92" t="str">
        <f>IF(ISBLANK(Výsledky!$HY$3),"",Výsledky!HY28)</f>
        <v/>
      </c>
      <c r="AQ25" s="92" t="str">
        <f>IF(ISBLANK(Výsledky!$IF$3),"",Výsledky!IF28)</f>
        <v/>
      </c>
      <c r="AR25" s="92" t="str">
        <f>IF(ISBLANK(Výsledky!$IM$3),"",Výsledky!IM28)</f>
        <v/>
      </c>
      <c r="AS25" s="92" t="str">
        <f>IF(ISBLANK(Výsledky!$IT$3),"",Výsledky!IT28)</f>
        <v/>
      </c>
      <c r="AT25" s="92" t="str">
        <f>IF(ISBLANK(Výsledky!$JA$3),"",Výsledky!JA28)</f>
        <v/>
      </c>
      <c r="AU25" s="92" t="str">
        <f>IF(ISBLANK(Výsledky!$JH$3),"",Výsledky!JH28)</f>
        <v/>
      </c>
      <c r="AV25" s="92" t="str">
        <f>IF(ISBLANK(Výsledky!$JO$3),"",Výsledky!JO28)</f>
        <v/>
      </c>
      <c r="AW25" s="92" t="str">
        <f>IF(ISBLANK(Výsledky!$JV$3),"",Výsledky!JV28)</f>
        <v/>
      </c>
      <c r="AX25" s="92" t="str">
        <f>IF(ISBLANK(Výsledky!$KC$3),"",Výsledky!KC28)</f>
        <v/>
      </c>
      <c r="AY25" s="92" t="str">
        <f>IF(ISBLANK(Výsledky!$KJ$3),"",Výsledky!KJ28)</f>
        <v/>
      </c>
      <c r="AZ25" s="92" t="str">
        <f>IF(ISBLANK(Výsledky!$KQ$3),"",Výsledky!KQ28)</f>
        <v/>
      </c>
      <c r="BA25" s="92" t="str">
        <f>IF(ISBLANK(Výsledky!$KX$3),"",Výsledky!KX28)</f>
        <v/>
      </c>
      <c r="BB25" s="92" t="str">
        <f>IF(ISBLANK(Výsledky!$LE$3),"",Výsledky!LE28)</f>
        <v/>
      </c>
      <c r="BC25" s="92" t="str">
        <f>IF(ISBLANK(Výsledky!$LL$3),"",Výsledky!LL28)</f>
        <v/>
      </c>
      <c r="BD25" s="92" t="str">
        <f>IF(ISBLANK(Výsledky!$LS$3),"",Výsledky!LS28)</f>
        <v/>
      </c>
      <c r="BE25" s="92" t="str">
        <f>IF(ISBLANK(Výsledky!$LZ$3),"",Výsledky!LZ28)</f>
        <v/>
      </c>
      <c r="BF25" s="92" t="str">
        <f>IF(ISBLANK(Výsledky!$MG$3),"",Výsledky!MG28)</f>
        <v/>
      </c>
      <c r="BG25" s="92" t="str">
        <f>IF(ISBLANK(Výsledky!$MN$3),"",Výsledky!MN28)</f>
        <v/>
      </c>
      <c r="BH25" s="92" t="str">
        <f>IF(ISBLANK(Výsledky!$MU$3),"",Výsledky!MU28)</f>
        <v/>
      </c>
      <c r="BI25" s="92" t="str">
        <f>IF(ISBLANK(Výsledky!$NB$3),"",Výsledky!NB28)</f>
        <v/>
      </c>
      <c r="BJ25" s="92" t="str">
        <f>IF(ISBLANK(Výsledky!$NI$3),"",Výsledky!NI28)</f>
        <v/>
      </c>
      <c r="BK25" s="92" t="str">
        <f>IF(ISBLANK(Výsledky!$NP$3),"",Výsledky!NP28)</f>
        <v/>
      </c>
      <c r="BL25" s="92" t="str">
        <f>IF(ISBLANK(Výsledky!$NW$3),"",Výsledky!NW28)</f>
        <v/>
      </c>
      <c r="BM25" s="92" t="str">
        <f>IF(ISBLANK(Výsledky!$OD$3),"",Výsledky!OD28)</f>
        <v/>
      </c>
      <c r="BN25" s="92" t="str">
        <f>IF(ISBLANK(Výsledky!$OK$3),"",Výsledky!OK28)</f>
        <v/>
      </c>
      <c r="BO25" s="92" t="str">
        <f>IF(ISBLANK(Výsledky!$OR$3),"",Výsledky!OR28)</f>
        <v/>
      </c>
      <c r="BP25" s="92" t="str">
        <f>IF(ISBLANK(Výsledky!$OY$3),"",Výsledky!OY28)</f>
        <v/>
      </c>
      <c r="BQ25" s="92" t="str">
        <f>IF(ISBLANK(Výsledky!$PF$3),"",Výsledky!PF28)</f>
        <v/>
      </c>
      <c r="BR25" s="92" t="str">
        <f>IF(ISBLANK(Výsledky!$PM$3),"",Výsledky!PM28)</f>
        <v/>
      </c>
      <c r="BS25" s="92" t="str">
        <f>IF(ISBLANK(Výsledky!$PT$3),"",Výsledky!PT28)</f>
        <v/>
      </c>
      <c r="BT25" s="92" t="str">
        <f>IF(ISBLANK(Výsledky!$QA$3),"",Výsledky!QA28)</f>
        <v/>
      </c>
      <c r="BU25" s="96" t="str">
        <f>IF(ISBLANK(Výsledky!$QH$3),"",Výsledky!QH28)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>
      <c r="A26" s="1"/>
      <c r="B26" s="118" t="s">
        <v>116</v>
      </c>
      <c r="C26" s="114">
        <f>Tipy!A11</f>
        <v>59</v>
      </c>
      <c r="D26" s="109" t="str">
        <f>IF(Tipy!B11="","",Tipy!B11)</f>
        <v>boss</v>
      </c>
      <c r="E26" s="110">
        <f>SUM(F26:J26)</f>
        <v>560</v>
      </c>
      <c r="F26" s="105">
        <f>IF(ISBLANK(Výsledky!$I$3),"-",SUM(K26:P26,R26,T26:U26,W26,Y26:AA26,AC26,AE26,AG26,AI26:AK26,AN26:AO26,AS26:AT26,AV26:AW26,AZ26,BB26:BC26,BE26:BF26,BH26,BJ26,BL26:BN26,BP26,BR26:BS26))</f>
        <v>340</v>
      </c>
      <c r="G26" s="90">
        <f>IF(ISBLANK(Výsledky!$BF$3),"-",SUM(Q26,V26,X26,S26,AB26,AD26,AU26,BA26,BG26,BI26,BO26,BQ26,BU26))</f>
        <v>200</v>
      </c>
      <c r="H26" s="90">
        <f>IF(ISBLANK(Výsledky!$FG$3),"-",SUM(AF26,AH26,AM26,AP26,AR26,AX26))</f>
        <v>20</v>
      </c>
      <c r="I26" s="93" t="str">
        <f>IF(ISBLANK(Výsledky!$GW$3),"-",SUM(AL26,AQ26,AY26,BD26,BK26,BT26))</f>
        <v>-</v>
      </c>
      <c r="J26" s="95" t="str">
        <f>IF(ISBLANK(Výsledky!$I$3),"",Výsledky!I17)</f>
        <v>-</v>
      </c>
      <c r="K26" s="92">
        <f>IF(ISBLANK(Výsledky!$P$3),"",Výsledky!P17)</f>
        <v>20</v>
      </c>
      <c r="L26" s="92">
        <f>IF(ISBLANK(Výsledky!$W$3),"",Výsledky!W17)</f>
        <v>0</v>
      </c>
      <c r="M26" s="92">
        <f>IF(ISBLANK(Výsledky!$AD$3),"",Výsledky!AD17)</f>
        <v>20</v>
      </c>
      <c r="N26" s="92">
        <f>IF(ISBLANK(Výsledky!$AK$3),"",Výsledky!AK17)</f>
        <v>20</v>
      </c>
      <c r="O26" s="92">
        <f>IF(ISBLANK(Výsledky!$AR$3),"",Výsledky!AR17)</f>
        <v>30</v>
      </c>
      <c r="P26" s="92">
        <f>IF(ISBLANK(Výsledky!$AY$3),"",Výsledky!AY17)</f>
        <v>0</v>
      </c>
      <c r="Q26" s="92">
        <f>IF(ISBLANK(Výsledky!$BF$3),"",Výsledky!BF17)</f>
        <v>0</v>
      </c>
      <c r="R26" s="92" t="str">
        <f>IF(ISBLANK(Výsledky!$BM$3),"",Výsledky!BM17)</f>
        <v/>
      </c>
      <c r="S26" s="92">
        <f>IF(ISBLANK(Výsledky!$BT$3),"",Výsledky!BT17)</f>
        <v>20</v>
      </c>
      <c r="T26" s="92" t="str">
        <f>IF(ISBLANK(Výsledky!$CA$3),"",Výsledky!CA17)</f>
        <v/>
      </c>
      <c r="U26" s="92">
        <f>IF(ISBLANK(Výsledky!$CH$3),"",Výsledky!CH17)</f>
        <v>0</v>
      </c>
      <c r="V26" s="92">
        <f>IF(ISBLANK(Výsledky!$CO$3),"",Výsledky!CO17)</f>
        <v>40</v>
      </c>
      <c r="W26" s="92">
        <f>IF(ISBLANK(Výsledky!$CV$3),"",Výsledky!CV17)</f>
        <v>0</v>
      </c>
      <c r="X26" s="92">
        <f>IF(ISBLANK(Výsledky!$DC$3),"",Výsledky!DC17)</f>
        <v>40</v>
      </c>
      <c r="Y26" s="92">
        <f>IF(ISBLANK(Výsledky!$DJ$3),"",Výsledky!DJ17)</f>
        <v>40</v>
      </c>
      <c r="Z26" s="92">
        <f>IF(ISBLANK(Výsledky!$DQ$3),"",Výsledky!DQ17)</f>
        <v>30</v>
      </c>
      <c r="AA26" s="92">
        <f>IF(ISBLANK(Výsledky!$DX$3),"",Výsledky!DX17)</f>
        <v>0</v>
      </c>
      <c r="AB26" s="92">
        <f>IF(ISBLANK(Výsledky!$EE$3),"",Výsledky!EE17)</f>
        <v>50</v>
      </c>
      <c r="AC26" s="92">
        <f>IF(ISBLANK(Výsledky!$EL$3),"",Výsledky!EL17)</f>
        <v>20</v>
      </c>
      <c r="AD26" s="92">
        <f>IF(ISBLANK(Výsledky!$ES$3),"",Výsledky!ES17)</f>
        <v>50</v>
      </c>
      <c r="AE26" s="92">
        <f>IF(ISBLANK(Výsledky!$EZ$3),"",Výsledky!EZ17)</f>
        <v>50</v>
      </c>
      <c r="AF26" s="92">
        <f>IF(ISBLANK(Výsledky!$FG$3),"",Výsledky!FG17)</f>
        <v>0</v>
      </c>
      <c r="AG26" s="92">
        <f>IF(ISBLANK(Výsledky!$FN$3),"",Výsledky!FN17)</f>
        <v>20</v>
      </c>
      <c r="AH26" s="92">
        <f>IF(ISBLANK(Výsledky!$FU$3),"",Výsledky!FU17)</f>
        <v>20</v>
      </c>
      <c r="AI26" s="92">
        <f>IF(ISBLANK(Výsledky!$GB$3),"",Výsledky!GB17)</f>
        <v>70</v>
      </c>
      <c r="AJ26" s="92">
        <f>IF(ISBLANK(Výsledky!$GI$3),"",Výsledky!GI17)</f>
        <v>20</v>
      </c>
      <c r="AK26" s="92">
        <f>IF(ISBLANK(Výsledky!$GP$3),"",Výsledky!GP17)</f>
        <v>0</v>
      </c>
      <c r="AL26" s="92" t="str">
        <f>IF(ISBLANK(Výsledky!$GW$3),"",Výsledky!GW17)</f>
        <v/>
      </c>
      <c r="AM26" s="92" t="str">
        <f>IF(ISBLANK(Výsledky!$HD$3),"",Výsledky!HD17)</f>
        <v/>
      </c>
      <c r="AN26" s="92" t="str">
        <f>IF(ISBLANK(Výsledky!$HK$3),"",Výsledky!HK17)</f>
        <v/>
      </c>
      <c r="AO26" s="92" t="str">
        <f>IF(ISBLANK(Výsledky!$HR$3),"",Výsledky!HR17)</f>
        <v/>
      </c>
      <c r="AP26" s="92" t="str">
        <f>IF(ISBLANK(Výsledky!$HY$3),"",Výsledky!HY17)</f>
        <v/>
      </c>
      <c r="AQ26" s="92" t="str">
        <f>IF(ISBLANK(Výsledky!$IF$3),"",Výsledky!IF17)</f>
        <v/>
      </c>
      <c r="AR26" s="92" t="str">
        <f>IF(ISBLANK(Výsledky!$IM$3),"",Výsledky!IM17)</f>
        <v/>
      </c>
      <c r="AS26" s="92" t="str">
        <f>IF(ISBLANK(Výsledky!$IT$3),"",Výsledky!IT17)</f>
        <v/>
      </c>
      <c r="AT26" s="92" t="str">
        <f>IF(ISBLANK(Výsledky!$JA$3),"",Výsledky!JA17)</f>
        <v/>
      </c>
      <c r="AU26" s="92" t="str">
        <f>IF(ISBLANK(Výsledky!$JH$3),"",Výsledky!JH17)</f>
        <v/>
      </c>
      <c r="AV26" s="92" t="str">
        <f>IF(ISBLANK(Výsledky!$JO$3),"",Výsledky!JO17)</f>
        <v/>
      </c>
      <c r="AW26" s="92" t="str">
        <f>IF(ISBLANK(Výsledky!$JV$3),"",Výsledky!JV17)</f>
        <v/>
      </c>
      <c r="AX26" s="92" t="str">
        <f>IF(ISBLANK(Výsledky!$KC$3),"",Výsledky!KC17)</f>
        <v/>
      </c>
      <c r="AY26" s="92" t="str">
        <f>IF(ISBLANK(Výsledky!$KJ$3),"",Výsledky!KJ17)</f>
        <v/>
      </c>
      <c r="AZ26" s="92" t="str">
        <f>IF(ISBLANK(Výsledky!$KQ$3),"",Výsledky!KQ17)</f>
        <v/>
      </c>
      <c r="BA26" s="92" t="str">
        <f>IF(ISBLANK(Výsledky!$KX$3),"",Výsledky!KX17)</f>
        <v/>
      </c>
      <c r="BB26" s="92" t="str">
        <f>IF(ISBLANK(Výsledky!$LE$3),"",Výsledky!LE17)</f>
        <v/>
      </c>
      <c r="BC26" s="92" t="str">
        <f>IF(ISBLANK(Výsledky!$LL$3),"",Výsledky!LL17)</f>
        <v/>
      </c>
      <c r="BD26" s="92" t="str">
        <f>IF(ISBLANK(Výsledky!$LS$3),"",Výsledky!LS17)</f>
        <v/>
      </c>
      <c r="BE26" s="92" t="str">
        <f>IF(ISBLANK(Výsledky!$LZ$3),"",Výsledky!LZ17)</f>
        <v/>
      </c>
      <c r="BF26" s="92" t="str">
        <f>IF(ISBLANK(Výsledky!$MG$3),"",Výsledky!MG17)</f>
        <v/>
      </c>
      <c r="BG26" s="92" t="str">
        <f>IF(ISBLANK(Výsledky!$MN$3),"",Výsledky!MN17)</f>
        <v/>
      </c>
      <c r="BH26" s="92" t="str">
        <f>IF(ISBLANK(Výsledky!$MU$3),"",Výsledky!MU17)</f>
        <v/>
      </c>
      <c r="BI26" s="92" t="str">
        <f>IF(ISBLANK(Výsledky!$NB$3),"",Výsledky!NB17)</f>
        <v/>
      </c>
      <c r="BJ26" s="92" t="str">
        <f>IF(ISBLANK(Výsledky!$NI$3),"",Výsledky!NI17)</f>
        <v/>
      </c>
      <c r="BK26" s="92" t="str">
        <f>IF(ISBLANK(Výsledky!$NP$3),"",Výsledky!NP17)</f>
        <v/>
      </c>
      <c r="BL26" s="92" t="str">
        <f>IF(ISBLANK(Výsledky!$NW$3),"",Výsledky!NW17)</f>
        <v/>
      </c>
      <c r="BM26" s="92" t="str">
        <f>IF(ISBLANK(Výsledky!$OD$3),"",Výsledky!OD17)</f>
        <v/>
      </c>
      <c r="BN26" s="92" t="str">
        <f>IF(ISBLANK(Výsledky!$OK$3),"",Výsledky!OK17)</f>
        <v/>
      </c>
      <c r="BO26" s="92" t="str">
        <f>IF(ISBLANK(Výsledky!$OR$3),"",Výsledky!OR17)</f>
        <v/>
      </c>
      <c r="BP26" s="92" t="str">
        <f>IF(ISBLANK(Výsledky!$OY$3),"",Výsledky!OY17)</f>
        <v/>
      </c>
      <c r="BQ26" s="92" t="str">
        <f>IF(ISBLANK(Výsledky!$PF$3),"",Výsledky!PF17)</f>
        <v/>
      </c>
      <c r="BR26" s="92" t="str">
        <f>IF(ISBLANK(Výsledky!$PM$3),"",Výsledky!PM17)</f>
        <v/>
      </c>
      <c r="BS26" s="92" t="str">
        <f>IF(ISBLANK(Výsledky!$PT$3),"",Výsledky!PT17)</f>
        <v/>
      </c>
      <c r="BT26" s="92" t="str">
        <f>IF(ISBLANK(Výsledky!$QA$3),"",Výsledky!QA17)</f>
        <v/>
      </c>
      <c r="BU26" s="96" t="str">
        <f>IF(ISBLANK(Výsledky!$QH$3),"",Výsledky!QH17)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>
      <c r="A27" s="1"/>
      <c r="B27" s="118" t="s">
        <v>117</v>
      </c>
      <c r="C27" s="114">
        <f>Tipy!A47</f>
        <v>64</v>
      </c>
      <c r="D27" s="109" t="str">
        <f>IF(Tipy!B47="","",Tipy!B47)</f>
        <v>Matej14</v>
      </c>
      <c r="E27" s="110">
        <f>SUM(F27:J27)</f>
        <v>560</v>
      </c>
      <c r="F27" s="105">
        <f>IF(ISBLANK(Výsledky!$I$3),"-",SUM(K27:P27,R27,T27:U27,W27,Y27:AA27,AC27,AE27,AG27,AI27:AK27,AN27:AO27,AS27:AT27,AV27:AW27,AZ27,BB27:BC27,BE27:BF27,BH27,BJ27,BL27:BN27,BP27,BR27:BS27))</f>
        <v>350</v>
      </c>
      <c r="G27" s="90">
        <f>IF(ISBLANK(Výsledky!$BF$3),"-",SUM(Q27,V27,X27,S27,AB27,AD27,AU27,BA27,BG27,BI27,BO27,BQ27,BU27))</f>
        <v>190</v>
      </c>
      <c r="H27" s="90">
        <f>IF(ISBLANK(Výsledky!$FG$3),"-",SUM(AF27,AH27,AM27,AP27,AR27,AX27))</f>
        <v>0</v>
      </c>
      <c r="I27" s="93" t="str">
        <f>IF(ISBLANK(Výsledky!$GW$3),"-",SUM(AL27,AQ27,AY27,BD27,BK27,BT27))</f>
        <v>-</v>
      </c>
      <c r="J27" s="95">
        <f>IF(ISBLANK(Výsledky!$I$3),"",Výsledky!I53)</f>
        <v>20</v>
      </c>
      <c r="K27" s="92" t="str">
        <f>IF(ISBLANK(Výsledky!$P$3),"",Výsledky!P53)</f>
        <v>-</v>
      </c>
      <c r="L27" s="92">
        <f>IF(ISBLANK(Výsledky!$W$3),"",Výsledky!W53)</f>
        <v>0</v>
      </c>
      <c r="M27" s="92" t="str">
        <f>IF(ISBLANK(Výsledky!$AD$3),"",Výsledky!AD53)</f>
        <v>-</v>
      </c>
      <c r="N27" s="92">
        <f>IF(ISBLANK(Výsledky!$AK$3),"",Výsledky!AK53)</f>
        <v>20</v>
      </c>
      <c r="O27" s="92">
        <f>IF(ISBLANK(Výsledky!$AR$3),"",Výsledky!AR53)</f>
        <v>30</v>
      </c>
      <c r="P27" s="92">
        <f>IF(ISBLANK(Výsledky!$AY$3),"",Výsledky!AY53)</f>
        <v>0</v>
      </c>
      <c r="Q27" s="92">
        <f>IF(ISBLANK(Výsledky!$BF$3),"",Výsledky!BF53)</f>
        <v>20</v>
      </c>
      <c r="R27" s="92" t="str">
        <f>IF(ISBLANK(Výsledky!$BM$3),"",Výsledky!BM53)</f>
        <v/>
      </c>
      <c r="S27" s="92">
        <f>IF(ISBLANK(Výsledky!$BT$3),"",Výsledky!BT53)</f>
        <v>10</v>
      </c>
      <c r="T27" s="92" t="str">
        <f>IF(ISBLANK(Výsledky!$CA$3),"",Výsledky!CA53)</f>
        <v/>
      </c>
      <c r="U27" s="92">
        <f>IF(ISBLANK(Výsledky!$CH$3),"",Výsledky!CH53)</f>
        <v>20</v>
      </c>
      <c r="V27" s="92">
        <f>IF(ISBLANK(Výsledky!$CO$3),"",Výsledky!CO53)</f>
        <v>60</v>
      </c>
      <c r="W27" s="92">
        <f>IF(ISBLANK(Výsledky!$CV$3),"",Výsledky!CV53)</f>
        <v>0</v>
      </c>
      <c r="X27" s="92">
        <f>IF(ISBLANK(Výsledky!$DC$3),"",Výsledky!DC53)</f>
        <v>60</v>
      </c>
      <c r="Y27" s="92">
        <f>IF(ISBLANK(Výsledky!$DJ$3),"",Výsledky!DJ53)</f>
        <v>30</v>
      </c>
      <c r="Z27" s="92">
        <f>IF(ISBLANK(Výsledky!$DQ$3),"",Výsledky!DQ53)</f>
        <v>30</v>
      </c>
      <c r="AA27" s="92">
        <f>IF(ISBLANK(Výsledky!$DX$3),"",Výsledky!DX53)</f>
        <v>0</v>
      </c>
      <c r="AB27" s="92">
        <f>IF(ISBLANK(Výsledky!$EE$3),"",Výsledky!EE53)</f>
        <v>20</v>
      </c>
      <c r="AC27" s="92">
        <f>IF(ISBLANK(Výsledky!$EL$3),"",Výsledky!EL53)</f>
        <v>20</v>
      </c>
      <c r="AD27" s="92">
        <f>IF(ISBLANK(Výsledky!$ES$3),"",Výsledky!ES53)</f>
        <v>20</v>
      </c>
      <c r="AE27" s="92">
        <f>IF(ISBLANK(Výsledky!$EZ$3),"",Výsledky!EZ53)</f>
        <v>60</v>
      </c>
      <c r="AF27" s="92">
        <f>IF(ISBLANK(Výsledky!$FG$3),"",Výsledky!FG53)</f>
        <v>0</v>
      </c>
      <c r="AG27" s="92">
        <f>IF(ISBLANK(Výsledky!$FN$3),"",Výsledky!FN53)</f>
        <v>50</v>
      </c>
      <c r="AH27" s="92" t="str">
        <f>IF(ISBLANK(Výsledky!$FU$3),"",Výsledky!FU53)</f>
        <v>-</v>
      </c>
      <c r="AI27" s="92">
        <f>IF(ISBLANK(Výsledky!$GB$3),"",Výsledky!GB53)</f>
        <v>70</v>
      </c>
      <c r="AJ27" s="92">
        <f>IF(ISBLANK(Výsledky!$GI$3),"",Výsledky!GI53)</f>
        <v>20</v>
      </c>
      <c r="AK27" s="92">
        <f>IF(ISBLANK(Výsledky!$GP$3),"",Výsledky!GP53)</f>
        <v>0</v>
      </c>
      <c r="AL27" s="92" t="str">
        <f>IF(ISBLANK(Výsledky!$GW$3),"",Výsledky!GW53)</f>
        <v/>
      </c>
      <c r="AM27" s="92" t="str">
        <f>IF(ISBLANK(Výsledky!$HD$3),"",Výsledky!HD53)</f>
        <v/>
      </c>
      <c r="AN27" s="92" t="str">
        <f>IF(ISBLANK(Výsledky!$HK$3),"",Výsledky!HK53)</f>
        <v/>
      </c>
      <c r="AO27" s="92" t="str">
        <f>IF(ISBLANK(Výsledky!$HR$3),"",Výsledky!HR53)</f>
        <v/>
      </c>
      <c r="AP27" s="92" t="str">
        <f>IF(ISBLANK(Výsledky!$HY$3),"",Výsledky!HY53)</f>
        <v/>
      </c>
      <c r="AQ27" s="92" t="str">
        <f>IF(ISBLANK(Výsledky!$IF$3),"",Výsledky!IF53)</f>
        <v/>
      </c>
      <c r="AR27" s="92" t="str">
        <f>IF(ISBLANK(Výsledky!$IM$3),"",Výsledky!IM53)</f>
        <v/>
      </c>
      <c r="AS27" s="92" t="str">
        <f>IF(ISBLANK(Výsledky!$IT$3),"",Výsledky!IT53)</f>
        <v/>
      </c>
      <c r="AT27" s="92" t="str">
        <f>IF(ISBLANK(Výsledky!$JA$3),"",Výsledky!JA53)</f>
        <v/>
      </c>
      <c r="AU27" s="92" t="str">
        <f>IF(ISBLANK(Výsledky!$JH$3),"",Výsledky!JH53)</f>
        <v/>
      </c>
      <c r="AV27" s="92" t="str">
        <f>IF(ISBLANK(Výsledky!$JO$3),"",Výsledky!JO53)</f>
        <v/>
      </c>
      <c r="AW27" s="92" t="str">
        <f>IF(ISBLANK(Výsledky!$JV$3),"",Výsledky!JV53)</f>
        <v/>
      </c>
      <c r="AX27" s="92" t="str">
        <f>IF(ISBLANK(Výsledky!$KC$3),"",Výsledky!KC53)</f>
        <v/>
      </c>
      <c r="AY27" s="92" t="str">
        <f>IF(ISBLANK(Výsledky!$KJ$3),"",Výsledky!KJ53)</f>
        <v/>
      </c>
      <c r="AZ27" s="92" t="str">
        <f>IF(ISBLANK(Výsledky!$KQ$3),"",Výsledky!KQ53)</f>
        <v/>
      </c>
      <c r="BA27" s="92" t="str">
        <f>IF(ISBLANK(Výsledky!$KX$3),"",Výsledky!KX53)</f>
        <v/>
      </c>
      <c r="BB27" s="92" t="str">
        <f>IF(ISBLANK(Výsledky!$LE$3),"",Výsledky!LE53)</f>
        <v/>
      </c>
      <c r="BC27" s="92" t="str">
        <f>IF(ISBLANK(Výsledky!$LL$3),"",Výsledky!LL53)</f>
        <v/>
      </c>
      <c r="BD27" s="92" t="str">
        <f>IF(ISBLANK(Výsledky!$LS$3),"",Výsledky!LS53)</f>
        <v/>
      </c>
      <c r="BE27" s="92" t="str">
        <f>IF(ISBLANK(Výsledky!$LZ$3),"",Výsledky!LZ53)</f>
        <v/>
      </c>
      <c r="BF27" s="92" t="str">
        <f>IF(ISBLANK(Výsledky!$MG$3),"",Výsledky!MG53)</f>
        <v/>
      </c>
      <c r="BG27" s="92" t="str">
        <f>IF(ISBLANK(Výsledky!$MN$3),"",Výsledky!MN53)</f>
        <v/>
      </c>
      <c r="BH27" s="92" t="str">
        <f>IF(ISBLANK(Výsledky!$MU$3),"",Výsledky!MU53)</f>
        <v/>
      </c>
      <c r="BI27" s="92" t="str">
        <f>IF(ISBLANK(Výsledky!$NB$3),"",Výsledky!NB53)</f>
        <v/>
      </c>
      <c r="BJ27" s="92" t="str">
        <f>IF(ISBLANK(Výsledky!$NI$3),"",Výsledky!NI53)</f>
        <v/>
      </c>
      <c r="BK27" s="92" t="str">
        <f>IF(ISBLANK(Výsledky!$NP$3),"",Výsledky!NP53)</f>
        <v/>
      </c>
      <c r="BL27" s="92" t="str">
        <f>IF(ISBLANK(Výsledky!$NW$3),"",Výsledky!NW53)</f>
        <v/>
      </c>
      <c r="BM27" s="92" t="str">
        <f>IF(ISBLANK(Výsledky!$OD$3),"",Výsledky!OD53)</f>
        <v/>
      </c>
      <c r="BN27" s="92" t="str">
        <f>IF(ISBLANK(Výsledky!$OK$3),"",Výsledky!OK53)</f>
        <v/>
      </c>
      <c r="BO27" s="92" t="str">
        <f>IF(ISBLANK(Výsledky!$OR$3),"",Výsledky!OR53)</f>
        <v/>
      </c>
      <c r="BP27" s="92" t="str">
        <f>IF(ISBLANK(Výsledky!$OY$3),"",Výsledky!OY53)</f>
        <v/>
      </c>
      <c r="BQ27" s="92" t="str">
        <f>IF(ISBLANK(Výsledky!$PF$3),"",Výsledky!PF53)</f>
        <v/>
      </c>
      <c r="BR27" s="92" t="str">
        <f>IF(ISBLANK(Výsledky!$PM$3),"",Výsledky!PM53)</f>
        <v/>
      </c>
      <c r="BS27" s="92" t="str">
        <f>IF(ISBLANK(Výsledky!$PT$3),"",Výsledky!PT53)</f>
        <v/>
      </c>
      <c r="BT27" s="92" t="str">
        <f>IF(ISBLANK(Výsledky!$QA$3),"",Výsledky!QA53)</f>
        <v/>
      </c>
      <c r="BU27" s="96" t="str">
        <f>IF(ISBLANK(Výsledky!$QH$3),"",Výsledky!QH53)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>
      <c r="A28" s="1"/>
      <c r="B28" s="118" t="s">
        <v>118</v>
      </c>
      <c r="C28" s="114">
        <f>Tipy!A23</f>
        <v>18</v>
      </c>
      <c r="D28" s="109" t="str">
        <f>IF(Tipy!B23="","",Tipy!B23)</f>
        <v>GaboLFC</v>
      </c>
      <c r="E28" s="110">
        <f>SUM(F28:J28)</f>
        <v>550</v>
      </c>
      <c r="F28" s="105">
        <f>IF(ISBLANK(Výsledky!$I$3),"-",SUM(K28:P28,R28,T28:U28,W28,Y28:AA28,AC28,AE28,AG28,AI28:AK28,AN28:AO28,AS28:AT28,AV28:AW28,AZ28,BB28:BC28,BE28:BF28,BH28,BJ28,BL28:BN28,BP28,BR28:BS28))</f>
        <v>350</v>
      </c>
      <c r="G28" s="90">
        <f>IF(ISBLANK(Výsledky!$BF$3),"-",SUM(Q28,V28,X28,S28,AB28,AD28,AU28,BA28,BG28,BI28,BO28,BQ28,BU28))</f>
        <v>180</v>
      </c>
      <c r="H28" s="90">
        <f>IF(ISBLANK(Výsledky!$FG$3),"-",SUM(AF28,AH28,AM28,AP28,AR28,AX28))</f>
        <v>20</v>
      </c>
      <c r="I28" s="93" t="str">
        <f>IF(ISBLANK(Výsledky!$GW$3),"-",SUM(AL28,AQ28,AY28,BD28,BK28,BT28))</f>
        <v>-</v>
      </c>
      <c r="J28" s="95">
        <f>IF(ISBLANK(Výsledky!$I$3),"",Výsledky!I29)</f>
        <v>0</v>
      </c>
      <c r="K28" s="92">
        <f>IF(ISBLANK(Výsledky!$P$3),"",Výsledky!P29)</f>
        <v>40</v>
      </c>
      <c r="L28" s="92">
        <f>IF(ISBLANK(Výsledky!$W$3),"",Výsledky!W29)</f>
        <v>0</v>
      </c>
      <c r="M28" s="92">
        <f>IF(ISBLANK(Výsledky!$AD$3),"",Výsledky!AD29)</f>
        <v>20</v>
      </c>
      <c r="N28" s="92">
        <f>IF(ISBLANK(Výsledky!$AK$3),"",Výsledky!AK29)</f>
        <v>20</v>
      </c>
      <c r="O28" s="92">
        <f>IF(ISBLANK(Výsledky!$AR$3),"",Výsledky!AR29)</f>
        <v>40</v>
      </c>
      <c r="P28" s="92">
        <f>IF(ISBLANK(Výsledky!$AY$3),"",Výsledky!AY29)</f>
        <v>0</v>
      </c>
      <c r="Q28" s="92">
        <f>IF(ISBLANK(Výsledky!$BF$3),"",Výsledky!BF29)</f>
        <v>0</v>
      </c>
      <c r="R28" s="92" t="str">
        <f>IF(ISBLANK(Výsledky!$BM$3),"",Výsledky!BM29)</f>
        <v/>
      </c>
      <c r="S28" s="92">
        <f>IF(ISBLANK(Výsledky!$BT$3),"",Výsledky!BT29)</f>
        <v>20</v>
      </c>
      <c r="T28" s="92" t="str">
        <f>IF(ISBLANK(Výsledky!$CA$3),"",Výsledky!CA29)</f>
        <v/>
      </c>
      <c r="U28" s="92">
        <f>IF(ISBLANK(Výsledky!$CH$3),"",Výsledky!CH29)</f>
        <v>20</v>
      </c>
      <c r="V28" s="92">
        <f>IF(ISBLANK(Výsledky!$CO$3),"",Výsledky!CO29)</f>
        <v>30</v>
      </c>
      <c r="W28" s="92">
        <f>IF(ISBLANK(Výsledky!$CV$3),"",Výsledky!CV29)</f>
        <v>20</v>
      </c>
      <c r="X28" s="92">
        <f>IF(ISBLANK(Výsledky!$DC$3),"",Výsledky!DC29)</f>
        <v>60</v>
      </c>
      <c r="Y28" s="92">
        <f>IF(ISBLANK(Výsledky!$DJ$3),"",Výsledky!DJ29)</f>
        <v>20</v>
      </c>
      <c r="Z28" s="92">
        <f>IF(ISBLANK(Výsledky!$DQ$3),"",Výsledky!DQ29)</f>
        <v>50</v>
      </c>
      <c r="AA28" s="92">
        <f>IF(ISBLANK(Výsledky!$DX$3),"",Výsledky!DX29)</f>
        <v>0</v>
      </c>
      <c r="AB28" s="92">
        <f>IF(ISBLANK(Výsledky!$EE$3),"",Výsledky!EE29)</f>
        <v>20</v>
      </c>
      <c r="AC28" s="92">
        <f>IF(ISBLANK(Výsledky!$EL$3),"",Výsledky!EL29)</f>
        <v>20</v>
      </c>
      <c r="AD28" s="92">
        <f>IF(ISBLANK(Výsledky!$ES$3),"",Výsledky!ES29)</f>
        <v>50</v>
      </c>
      <c r="AE28" s="92">
        <f>IF(ISBLANK(Výsledky!$EZ$3),"",Výsledky!EZ29)</f>
        <v>30</v>
      </c>
      <c r="AF28" s="92">
        <f>IF(ISBLANK(Výsledky!$FG$3),"",Výsledky!FG29)</f>
        <v>0</v>
      </c>
      <c r="AG28" s="92">
        <f>IF(ISBLANK(Výsledky!$FN$3),"",Výsledky!FN29)</f>
        <v>20</v>
      </c>
      <c r="AH28" s="92">
        <f>IF(ISBLANK(Výsledky!$FU$3),"",Výsledky!FU29)</f>
        <v>20</v>
      </c>
      <c r="AI28" s="92">
        <f>IF(ISBLANK(Výsledky!$GB$3),"",Výsledky!GB29)</f>
        <v>30</v>
      </c>
      <c r="AJ28" s="92">
        <f>IF(ISBLANK(Výsledky!$GI$3),"",Výsledky!GI29)</f>
        <v>20</v>
      </c>
      <c r="AK28" s="92">
        <f>IF(ISBLANK(Výsledky!$GP$3),"",Výsledky!GP29)</f>
        <v>0</v>
      </c>
      <c r="AL28" s="92" t="str">
        <f>IF(ISBLANK(Výsledky!$GW$3),"",Výsledky!GW29)</f>
        <v/>
      </c>
      <c r="AM28" s="92" t="str">
        <f>IF(ISBLANK(Výsledky!$HD$3),"",Výsledky!HD29)</f>
        <v/>
      </c>
      <c r="AN28" s="92" t="str">
        <f>IF(ISBLANK(Výsledky!$HK$3),"",Výsledky!HK29)</f>
        <v/>
      </c>
      <c r="AO28" s="92" t="str">
        <f>IF(ISBLANK(Výsledky!$HR$3),"",Výsledky!HR29)</f>
        <v/>
      </c>
      <c r="AP28" s="92" t="str">
        <f>IF(ISBLANK(Výsledky!$HY$3),"",Výsledky!HY29)</f>
        <v/>
      </c>
      <c r="AQ28" s="92" t="str">
        <f>IF(ISBLANK(Výsledky!$IF$3),"",Výsledky!IF29)</f>
        <v/>
      </c>
      <c r="AR28" s="92" t="str">
        <f>IF(ISBLANK(Výsledky!$IM$3),"",Výsledky!IM29)</f>
        <v/>
      </c>
      <c r="AS28" s="92" t="str">
        <f>IF(ISBLANK(Výsledky!$IT$3),"",Výsledky!IT29)</f>
        <v/>
      </c>
      <c r="AT28" s="92" t="str">
        <f>IF(ISBLANK(Výsledky!$JA$3),"",Výsledky!JA29)</f>
        <v/>
      </c>
      <c r="AU28" s="92" t="str">
        <f>IF(ISBLANK(Výsledky!$JH$3),"",Výsledky!JH29)</f>
        <v/>
      </c>
      <c r="AV28" s="92" t="str">
        <f>IF(ISBLANK(Výsledky!$JO$3),"",Výsledky!JO29)</f>
        <v/>
      </c>
      <c r="AW28" s="92" t="str">
        <f>IF(ISBLANK(Výsledky!$JV$3),"",Výsledky!JV29)</f>
        <v/>
      </c>
      <c r="AX28" s="92" t="str">
        <f>IF(ISBLANK(Výsledky!$KC$3),"",Výsledky!KC29)</f>
        <v/>
      </c>
      <c r="AY28" s="92" t="str">
        <f>IF(ISBLANK(Výsledky!$KJ$3),"",Výsledky!KJ29)</f>
        <v/>
      </c>
      <c r="AZ28" s="92" t="str">
        <f>IF(ISBLANK(Výsledky!$KQ$3),"",Výsledky!KQ29)</f>
        <v/>
      </c>
      <c r="BA28" s="92" t="str">
        <f>IF(ISBLANK(Výsledky!$KX$3),"",Výsledky!KX29)</f>
        <v/>
      </c>
      <c r="BB28" s="92" t="str">
        <f>IF(ISBLANK(Výsledky!$LE$3),"",Výsledky!LE29)</f>
        <v/>
      </c>
      <c r="BC28" s="92" t="str">
        <f>IF(ISBLANK(Výsledky!$LL$3),"",Výsledky!LL29)</f>
        <v/>
      </c>
      <c r="BD28" s="92" t="str">
        <f>IF(ISBLANK(Výsledky!$LS$3),"",Výsledky!LS29)</f>
        <v/>
      </c>
      <c r="BE28" s="92" t="str">
        <f>IF(ISBLANK(Výsledky!$LZ$3),"",Výsledky!LZ29)</f>
        <v/>
      </c>
      <c r="BF28" s="92" t="str">
        <f>IF(ISBLANK(Výsledky!$MG$3),"",Výsledky!MG29)</f>
        <v/>
      </c>
      <c r="BG28" s="92" t="str">
        <f>IF(ISBLANK(Výsledky!$MN$3),"",Výsledky!MN29)</f>
        <v/>
      </c>
      <c r="BH28" s="92" t="str">
        <f>IF(ISBLANK(Výsledky!$MU$3),"",Výsledky!MU29)</f>
        <v/>
      </c>
      <c r="BI28" s="92" t="str">
        <f>IF(ISBLANK(Výsledky!$NB$3),"",Výsledky!NB29)</f>
        <v/>
      </c>
      <c r="BJ28" s="92" t="str">
        <f>IF(ISBLANK(Výsledky!$NI$3),"",Výsledky!NI29)</f>
        <v/>
      </c>
      <c r="BK28" s="92" t="str">
        <f>IF(ISBLANK(Výsledky!$NP$3),"",Výsledky!NP29)</f>
        <v/>
      </c>
      <c r="BL28" s="92" t="str">
        <f>IF(ISBLANK(Výsledky!$NW$3),"",Výsledky!NW29)</f>
        <v/>
      </c>
      <c r="BM28" s="92" t="str">
        <f>IF(ISBLANK(Výsledky!$OD$3),"",Výsledky!OD29)</f>
        <v/>
      </c>
      <c r="BN28" s="92" t="str">
        <f>IF(ISBLANK(Výsledky!$OK$3),"",Výsledky!OK29)</f>
        <v/>
      </c>
      <c r="BO28" s="92" t="str">
        <f>IF(ISBLANK(Výsledky!$OR$3),"",Výsledky!OR29)</f>
        <v/>
      </c>
      <c r="BP28" s="92" t="str">
        <f>IF(ISBLANK(Výsledky!$OY$3),"",Výsledky!OY29)</f>
        <v/>
      </c>
      <c r="BQ28" s="92" t="str">
        <f>IF(ISBLANK(Výsledky!$PF$3),"",Výsledky!PF29)</f>
        <v/>
      </c>
      <c r="BR28" s="92" t="str">
        <f>IF(ISBLANK(Výsledky!$PM$3),"",Výsledky!PM29)</f>
        <v/>
      </c>
      <c r="BS28" s="92" t="str">
        <f>IF(ISBLANK(Výsledky!$PT$3),"",Výsledky!PT29)</f>
        <v/>
      </c>
      <c r="BT28" s="92" t="str">
        <f>IF(ISBLANK(Výsledky!$QA$3),"",Výsledky!QA29)</f>
        <v/>
      </c>
      <c r="BU28" s="96" t="str">
        <f>IF(ISBLANK(Výsledky!$QH$3),"",Výsledky!QH29)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>
      <c r="A29" s="1"/>
      <c r="B29" s="118" t="s">
        <v>119</v>
      </c>
      <c r="C29" s="114">
        <f>Tipy!A31</f>
        <v>33</v>
      </c>
      <c r="D29" s="109" t="str">
        <f>IF(Tipy!B31="","",Tipy!B31)</f>
        <v>Jymi</v>
      </c>
      <c r="E29" s="110">
        <f>SUM(F29:J29)</f>
        <v>550</v>
      </c>
      <c r="F29" s="105">
        <f>IF(ISBLANK(Výsledky!$I$3),"-",SUM(K29:P29,R29,T29:U29,W29,Y29:AA29,AC29,AE29,AG29,AI29:AK29,AN29:AO29,AS29:AT29,AV29:AW29,AZ29,BB29:BC29,BE29:BF29,BH29,BJ29,BL29:BN29,BP29,BR29:BS29))</f>
        <v>280</v>
      </c>
      <c r="G29" s="90">
        <f>IF(ISBLANK(Výsledky!$BF$3),"-",SUM(Q29,V29,X29,S29,AB29,AD29,AU29,BA29,BG29,BI29,BO29,BQ29,BU29))</f>
        <v>150</v>
      </c>
      <c r="H29" s="90">
        <f>IF(ISBLANK(Výsledky!$FG$3),"-",SUM(AF29,AH29,AM29,AP29,AR29,AX29))</f>
        <v>20</v>
      </c>
      <c r="I29" s="93" t="str">
        <f>IF(ISBLANK(Výsledky!$GW$3),"-",SUM(AL29,AQ29,AY29,BD29,BK29,BT29))</f>
        <v>-</v>
      </c>
      <c r="J29" s="95">
        <f>IF(ISBLANK(Výsledky!$I$3),"",Výsledky!I37)</f>
        <v>100</v>
      </c>
      <c r="K29" s="92">
        <f>IF(ISBLANK(Výsledky!$P$3),"",Výsledky!P37)</f>
        <v>20</v>
      </c>
      <c r="L29" s="92">
        <f>IF(ISBLANK(Výsledky!$W$3),"",Výsledky!W37)</f>
        <v>0</v>
      </c>
      <c r="M29" s="92">
        <f>IF(ISBLANK(Výsledky!$AD$3),"",Výsledky!AD37)</f>
        <v>0</v>
      </c>
      <c r="N29" s="92">
        <f>IF(ISBLANK(Výsledky!$AK$3),"",Výsledky!AK37)</f>
        <v>40</v>
      </c>
      <c r="O29" s="92">
        <f>IF(ISBLANK(Výsledky!$AR$3),"",Výsledky!AR37)</f>
        <v>40</v>
      </c>
      <c r="P29" s="92">
        <f>IF(ISBLANK(Výsledky!$AY$3),"",Výsledky!AY37)</f>
        <v>0</v>
      </c>
      <c r="Q29" s="92">
        <f>IF(ISBLANK(Výsledky!$BF$3),"",Výsledky!BF37)</f>
        <v>0</v>
      </c>
      <c r="R29" s="92" t="str">
        <f>IF(ISBLANK(Výsledky!$BM$3),"",Výsledky!BM37)</f>
        <v/>
      </c>
      <c r="S29" s="92">
        <f>IF(ISBLANK(Výsledky!$BT$3),"",Výsledky!BT37)</f>
        <v>30</v>
      </c>
      <c r="T29" s="92" t="str">
        <f>IF(ISBLANK(Výsledky!$CA$3),"",Výsledky!CA37)</f>
        <v/>
      </c>
      <c r="U29" s="92" t="str">
        <f>IF(ISBLANK(Výsledky!$CH$3),"",Výsledky!CH37)</f>
        <v>-</v>
      </c>
      <c r="V29" s="92">
        <f>IF(ISBLANK(Výsledky!$CO$3),"",Výsledky!CO37)</f>
        <v>40</v>
      </c>
      <c r="W29" s="92">
        <f>IF(ISBLANK(Výsledky!$CV$3),"",Výsledky!CV37)</f>
        <v>20</v>
      </c>
      <c r="X29" s="92">
        <f>IF(ISBLANK(Výsledky!$DC$3),"",Výsledky!DC37)</f>
        <v>60</v>
      </c>
      <c r="Y29" s="92">
        <f>IF(ISBLANK(Výsledky!$DJ$3),"",Výsledky!DJ37)</f>
        <v>0</v>
      </c>
      <c r="Z29" s="92">
        <f>IF(ISBLANK(Výsledky!$DQ$3),"",Výsledky!DQ37)</f>
        <v>20</v>
      </c>
      <c r="AA29" s="92">
        <f>IF(ISBLANK(Výsledky!$DX$3),"",Výsledky!DX37)</f>
        <v>0</v>
      </c>
      <c r="AB29" s="92">
        <f>IF(ISBLANK(Výsledky!$EE$3),"",Výsledky!EE37)</f>
        <v>20</v>
      </c>
      <c r="AC29" s="92">
        <f>IF(ISBLANK(Výsledky!$EL$3),"",Výsledky!EL37)</f>
        <v>0</v>
      </c>
      <c r="AD29" s="92">
        <f>IF(ISBLANK(Výsledky!$ES$3),"",Výsledky!ES37)</f>
        <v>0</v>
      </c>
      <c r="AE29" s="92">
        <f>IF(ISBLANK(Výsledky!$EZ$3),"",Výsledky!EZ37)</f>
        <v>50</v>
      </c>
      <c r="AF29" s="92">
        <f>IF(ISBLANK(Výsledky!$FG$3),"",Výsledky!FG37)</f>
        <v>20</v>
      </c>
      <c r="AG29" s="92">
        <f>IF(ISBLANK(Výsledky!$FN$3),"",Výsledky!FN37)</f>
        <v>20</v>
      </c>
      <c r="AH29" s="92" t="str">
        <f>IF(ISBLANK(Výsledky!$FU$3),"",Výsledky!FU37)</f>
        <v>-</v>
      </c>
      <c r="AI29" s="92">
        <f>IF(ISBLANK(Výsledky!$GB$3),"",Výsledky!GB37)</f>
        <v>50</v>
      </c>
      <c r="AJ29" s="92">
        <f>IF(ISBLANK(Výsledky!$GI$3),"",Výsledky!GI37)</f>
        <v>20</v>
      </c>
      <c r="AK29" s="92">
        <f>IF(ISBLANK(Výsledky!$GP$3),"",Výsledky!GP37)</f>
        <v>0</v>
      </c>
      <c r="AL29" s="92" t="str">
        <f>IF(ISBLANK(Výsledky!$GW$3),"",Výsledky!GW37)</f>
        <v/>
      </c>
      <c r="AM29" s="92" t="str">
        <f>IF(ISBLANK(Výsledky!$HD$3),"",Výsledky!HD37)</f>
        <v/>
      </c>
      <c r="AN29" s="92" t="str">
        <f>IF(ISBLANK(Výsledky!$HK$3),"",Výsledky!HK37)</f>
        <v/>
      </c>
      <c r="AO29" s="92" t="str">
        <f>IF(ISBLANK(Výsledky!$HR$3),"",Výsledky!HR37)</f>
        <v/>
      </c>
      <c r="AP29" s="92" t="str">
        <f>IF(ISBLANK(Výsledky!$HY$3),"",Výsledky!HY37)</f>
        <v/>
      </c>
      <c r="AQ29" s="92" t="str">
        <f>IF(ISBLANK(Výsledky!$IF$3),"",Výsledky!IF37)</f>
        <v/>
      </c>
      <c r="AR29" s="92" t="str">
        <f>IF(ISBLANK(Výsledky!$IM$3),"",Výsledky!IM37)</f>
        <v/>
      </c>
      <c r="AS29" s="92" t="str">
        <f>IF(ISBLANK(Výsledky!$IT$3),"",Výsledky!IT37)</f>
        <v/>
      </c>
      <c r="AT29" s="92" t="str">
        <f>IF(ISBLANK(Výsledky!$JA$3),"",Výsledky!JA37)</f>
        <v/>
      </c>
      <c r="AU29" s="92" t="str">
        <f>IF(ISBLANK(Výsledky!$JH$3),"",Výsledky!JH37)</f>
        <v/>
      </c>
      <c r="AV29" s="92" t="str">
        <f>IF(ISBLANK(Výsledky!$JO$3),"",Výsledky!JO37)</f>
        <v/>
      </c>
      <c r="AW29" s="92" t="str">
        <f>IF(ISBLANK(Výsledky!$JV$3),"",Výsledky!JV37)</f>
        <v/>
      </c>
      <c r="AX29" s="92" t="str">
        <f>IF(ISBLANK(Výsledky!$KC$3),"",Výsledky!KC37)</f>
        <v/>
      </c>
      <c r="AY29" s="92" t="str">
        <f>IF(ISBLANK(Výsledky!$KJ$3),"",Výsledky!KJ37)</f>
        <v/>
      </c>
      <c r="AZ29" s="92" t="str">
        <f>IF(ISBLANK(Výsledky!$KQ$3),"",Výsledky!KQ37)</f>
        <v/>
      </c>
      <c r="BA29" s="92" t="str">
        <f>IF(ISBLANK(Výsledky!$KX$3),"",Výsledky!KX37)</f>
        <v/>
      </c>
      <c r="BB29" s="92" t="str">
        <f>IF(ISBLANK(Výsledky!$LE$3),"",Výsledky!LE37)</f>
        <v/>
      </c>
      <c r="BC29" s="92" t="str">
        <f>IF(ISBLANK(Výsledky!$LL$3),"",Výsledky!LL37)</f>
        <v/>
      </c>
      <c r="BD29" s="92" t="str">
        <f>IF(ISBLANK(Výsledky!$LS$3),"",Výsledky!LS37)</f>
        <v/>
      </c>
      <c r="BE29" s="92" t="str">
        <f>IF(ISBLANK(Výsledky!$LZ$3),"",Výsledky!LZ37)</f>
        <v/>
      </c>
      <c r="BF29" s="92" t="str">
        <f>IF(ISBLANK(Výsledky!$MG$3),"",Výsledky!MG37)</f>
        <v/>
      </c>
      <c r="BG29" s="92" t="str">
        <f>IF(ISBLANK(Výsledky!$MN$3),"",Výsledky!MN37)</f>
        <v/>
      </c>
      <c r="BH29" s="92" t="str">
        <f>IF(ISBLANK(Výsledky!$MU$3),"",Výsledky!MU37)</f>
        <v/>
      </c>
      <c r="BI29" s="92" t="str">
        <f>IF(ISBLANK(Výsledky!$NB$3),"",Výsledky!NB37)</f>
        <v/>
      </c>
      <c r="BJ29" s="92" t="str">
        <f>IF(ISBLANK(Výsledky!$NI$3),"",Výsledky!NI37)</f>
        <v/>
      </c>
      <c r="BK29" s="92" t="str">
        <f>IF(ISBLANK(Výsledky!$NP$3),"",Výsledky!NP37)</f>
        <v/>
      </c>
      <c r="BL29" s="92" t="str">
        <f>IF(ISBLANK(Výsledky!$NW$3),"",Výsledky!NW37)</f>
        <v/>
      </c>
      <c r="BM29" s="92" t="str">
        <f>IF(ISBLANK(Výsledky!$OD$3),"",Výsledky!OD37)</f>
        <v/>
      </c>
      <c r="BN29" s="92" t="str">
        <f>IF(ISBLANK(Výsledky!$OK$3),"",Výsledky!OK37)</f>
        <v/>
      </c>
      <c r="BO29" s="92" t="str">
        <f>IF(ISBLANK(Výsledky!$OR$3),"",Výsledky!OR37)</f>
        <v/>
      </c>
      <c r="BP29" s="92" t="str">
        <f>IF(ISBLANK(Výsledky!$OY$3),"",Výsledky!OY37)</f>
        <v/>
      </c>
      <c r="BQ29" s="92" t="str">
        <f>IF(ISBLANK(Výsledky!$PF$3),"",Výsledky!PF37)</f>
        <v/>
      </c>
      <c r="BR29" s="92" t="str">
        <f>IF(ISBLANK(Výsledky!$PM$3),"",Výsledky!PM37)</f>
        <v/>
      </c>
      <c r="BS29" s="92" t="str">
        <f>IF(ISBLANK(Výsledky!$PT$3),"",Výsledky!PT37)</f>
        <v/>
      </c>
      <c r="BT29" s="92" t="str">
        <f>IF(ISBLANK(Výsledky!$QA$3),"",Výsledky!QA37)</f>
        <v/>
      </c>
      <c r="BU29" s="96" t="str">
        <f>IF(ISBLANK(Výsledky!$QH$3),"",Výsledky!QH37)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>
      <c r="A30" s="1"/>
      <c r="B30" s="118" t="s">
        <v>120</v>
      </c>
      <c r="C30" s="114">
        <f>Tipy!A63</f>
        <v>51</v>
      </c>
      <c r="D30" s="109" t="str">
        <f>IF(Tipy!B63="","",Tipy!B63)</f>
        <v>Robbie66Fowler</v>
      </c>
      <c r="E30" s="110">
        <f>SUM(F30:J30)</f>
        <v>550</v>
      </c>
      <c r="F30" s="105">
        <f>IF(ISBLANK(Výsledky!$I$3),"-",SUM(K30:P30,R30,T30:U30,W30,Y30:AA30,AC30,AE30,AG30,AI30:AK30,AN30:AO30,AS30:AT30,AV30:AW30,AZ30,BB30:BC30,BE30:BF30,BH30,BJ30,BL30:BN30,BP30,BR30:BS30))</f>
        <v>370</v>
      </c>
      <c r="G30" s="90">
        <f>IF(ISBLANK(Výsledky!$BF$3),"-",SUM(Q30,V30,X30,S30,AB30,AD30,AU30,BA30,BG30,BI30,BO30,BQ30,BU30))</f>
        <v>180</v>
      </c>
      <c r="H30" s="90">
        <f>IF(ISBLANK(Výsledky!$FG$3),"-",SUM(AF30,AH30,AM30,AP30,AR30,AX30))</f>
        <v>0</v>
      </c>
      <c r="I30" s="93" t="str">
        <f>IF(ISBLANK(Výsledky!$GW$3),"-",SUM(AL30,AQ30,AY30,BD30,BK30,BT30))</f>
        <v>-</v>
      </c>
      <c r="J30" s="95" t="str">
        <f>IF(ISBLANK(Výsledky!$I$3),"",Výsledky!I69)</f>
        <v>-</v>
      </c>
      <c r="K30" s="92">
        <f>IF(ISBLANK(Výsledky!$P$3),"",Výsledky!P69)</f>
        <v>20</v>
      </c>
      <c r="L30" s="92">
        <f>IF(ISBLANK(Výsledky!$W$3),"",Výsledky!W69)</f>
        <v>0</v>
      </c>
      <c r="M30" s="92">
        <f>IF(ISBLANK(Výsledky!$AD$3),"",Výsledky!AD69)</f>
        <v>20</v>
      </c>
      <c r="N30" s="92">
        <f>IF(ISBLANK(Výsledky!$AK$3),"",Výsledky!AK69)</f>
        <v>40</v>
      </c>
      <c r="O30" s="92">
        <f>IF(ISBLANK(Výsledky!$AR$3),"",Výsledky!AR69)</f>
        <v>60</v>
      </c>
      <c r="P30" s="92">
        <f>IF(ISBLANK(Výsledky!$AY$3),"",Výsledky!AY69)</f>
        <v>0</v>
      </c>
      <c r="Q30" s="92">
        <f>IF(ISBLANK(Výsledky!$BF$3),"",Výsledky!BF69)</f>
        <v>20</v>
      </c>
      <c r="R30" s="92" t="str">
        <f>IF(ISBLANK(Výsledky!$BM$3),"",Výsledky!BM69)</f>
        <v/>
      </c>
      <c r="S30" s="92">
        <f>IF(ISBLANK(Výsledky!$BT$3),"",Výsledky!BT69)</f>
        <v>90</v>
      </c>
      <c r="T30" s="92" t="str">
        <f>IF(ISBLANK(Výsledky!$CA$3),"",Výsledky!CA69)</f>
        <v/>
      </c>
      <c r="U30" s="92">
        <f>IF(ISBLANK(Výsledky!$CH$3),"",Výsledky!CH69)</f>
        <v>0</v>
      </c>
      <c r="V30" s="92">
        <f>IF(ISBLANK(Výsledky!$CO$3),"",Výsledky!CO69)</f>
        <v>20</v>
      </c>
      <c r="W30" s="92">
        <f>IF(ISBLANK(Výsledky!$CV$3),"",Výsledky!CV69)</f>
        <v>60</v>
      </c>
      <c r="X30" s="92">
        <f>IF(ISBLANK(Výsledky!$DC$3),"",Výsledky!DC69)</f>
        <v>50</v>
      </c>
      <c r="Y30" s="92">
        <f>IF(ISBLANK(Výsledky!$DJ$3),"",Výsledky!DJ69)</f>
        <v>0</v>
      </c>
      <c r="Z30" s="92">
        <f>IF(ISBLANK(Výsledky!$DQ$3),"",Výsledky!DQ69)</f>
        <v>20</v>
      </c>
      <c r="AA30" s="92">
        <f>IF(ISBLANK(Výsledky!$DX$3),"",Výsledky!DX69)</f>
        <v>0</v>
      </c>
      <c r="AB30" s="92">
        <f>IF(ISBLANK(Výsledky!$EE$3),"",Výsledky!EE69)</f>
        <v>0</v>
      </c>
      <c r="AC30" s="92">
        <f>IF(ISBLANK(Výsledky!$EL$3),"",Výsledky!EL69)</f>
        <v>0</v>
      </c>
      <c r="AD30" s="92">
        <f>IF(ISBLANK(Výsledky!$ES$3),"",Výsledky!ES69)</f>
        <v>0</v>
      </c>
      <c r="AE30" s="92">
        <f>IF(ISBLANK(Výsledky!$EZ$3),"",Výsledky!EZ69)</f>
        <v>20</v>
      </c>
      <c r="AF30" s="92">
        <f>IF(ISBLANK(Výsledky!$FG$3),"",Výsledky!FG69)</f>
        <v>0</v>
      </c>
      <c r="AG30" s="92">
        <f>IF(ISBLANK(Výsledky!$FN$3),"",Výsledky!FN69)</f>
        <v>80</v>
      </c>
      <c r="AH30" s="92" t="str">
        <f>IF(ISBLANK(Výsledky!$FU$3),"",Výsledky!FU69)</f>
        <v>-</v>
      </c>
      <c r="AI30" s="92">
        <f>IF(ISBLANK(Výsledky!$GB$3),"",Výsledky!GB69)</f>
        <v>20</v>
      </c>
      <c r="AJ30" s="92" t="str">
        <f>IF(ISBLANK(Výsledky!$GI$3),"",Výsledky!GI69)</f>
        <v>-</v>
      </c>
      <c r="AK30" s="92">
        <f>IF(ISBLANK(Výsledky!$GP$3),"",Výsledky!GP69)</f>
        <v>30</v>
      </c>
      <c r="AL30" s="92" t="str">
        <f>IF(ISBLANK(Výsledky!$GW$3),"",Výsledky!GW69)</f>
        <v/>
      </c>
      <c r="AM30" s="92" t="str">
        <f>IF(ISBLANK(Výsledky!$HD$3),"",Výsledky!HD69)</f>
        <v/>
      </c>
      <c r="AN30" s="92" t="str">
        <f>IF(ISBLANK(Výsledky!$HK$3),"",Výsledky!HK69)</f>
        <v/>
      </c>
      <c r="AO30" s="92" t="str">
        <f>IF(ISBLANK(Výsledky!$HR$3),"",Výsledky!HR69)</f>
        <v/>
      </c>
      <c r="AP30" s="92" t="str">
        <f>IF(ISBLANK(Výsledky!$HY$3),"",Výsledky!HY69)</f>
        <v/>
      </c>
      <c r="AQ30" s="92" t="str">
        <f>IF(ISBLANK(Výsledky!$IF$3),"",Výsledky!IF69)</f>
        <v/>
      </c>
      <c r="AR30" s="92" t="str">
        <f>IF(ISBLANK(Výsledky!$IM$3),"",Výsledky!IM69)</f>
        <v/>
      </c>
      <c r="AS30" s="92" t="str">
        <f>IF(ISBLANK(Výsledky!$IT$3),"",Výsledky!IT69)</f>
        <v/>
      </c>
      <c r="AT30" s="92" t="str">
        <f>IF(ISBLANK(Výsledky!$JA$3),"",Výsledky!JA69)</f>
        <v/>
      </c>
      <c r="AU30" s="92" t="str">
        <f>IF(ISBLANK(Výsledky!$JH$3),"",Výsledky!JH69)</f>
        <v/>
      </c>
      <c r="AV30" s="92" t="str">
        <f>IF(ISBLANK(Výsledky!$JO$3),"",Výsledky!JO69)</f>
        <v/>
      </c>
      <c r="AW30" s="92" t="str">
        <f>IF(ISBLANK(Výsledky!$JV$3),"",Výsledky!JV69)</f>
        <v/>
      </c>
      <c r="AX30" s="92" t="str">
        <f>IF(ISBLANK(Výsledky!$KC$3),"",Výsledky!KC69)</f>
        <v/>
      </c>
      <c r="AY30" s="92" t="str">
        <f>IF(ISBLANK(Výsledky!$KJ$3),"",Výsledky!KJ69)</f>
        <v/>
      </c>
      <c r="AZ30" s="92" t="str">
        <f>IF(ISBLANK(Výsledky!$KQ$3),"",Výsledky!KQ69)</f>
        <v/>
      </c>
      <c r="BA30" s="92" t="str">
        <f>IF(ISBLANK(Výsledky!$KX$3),"",Výsledky!KX69)</f>
        <v/>
      </c>
      <c r="BB30" s="92" t="str">
        <f>IF(ISBLANK(Výsledky!$LE$3),"",Výsledky!LE69)</f>
        <v/>
      </c>
      <c r="BC30" s="92" t="str">
        <f>IF(ISBLANK(Výsledky!$LL$3),"",Výsledky!LL69)</f>
        <v/>
      </c>
      <c r="BD30" s="92" t="str">
        <f>IF(ISBLANK(Výsledky!$LS$3),"",Výsledky!LS69)</f>
        <v/>
      </c>
      <c r="BE30" s="92" t="str">
        <f>IF(ISBLANK(Výsledky!$LZ$3),"",Výsledky!LZ69)</f>
        <v/>
      </c>
      <c r="BF30" s="92" t="str">
        <f>IF(ISBLANK(Výsledky!$MG$3),"",Výsledky!MG69)</f>
        <v/>
      </c>
      <c r="BG30" s="92" t="str">
        <f>IF(ISBLANK(Výsledky!$MN$3),"",Výsledky!MN69)</f>
        <v/>
      </c>
      <c r="BH30" s="92" t="str">
        <f>IF(ISBLANK(Výsledky!$MU$3),"",Výsledky!MU69)</f>
        <v/>
      </c>
      <c r="BI30" s="92" t="str">
        <f>IF(ISBLANK(Výsledky!$NB$3),"",Výsledky!NB69)</f>
        <v/>
      </c>
      <c r="BJ30" s="92" t="str">
        <f>IF(ISBLANK(Výsledky!$NI$3),"",Výsledky!NI69)</f>
        <v/>
      </c>
      <c r="BK30" s="92" t="str">
        <f>IF(ISBLANK(Výsledky!$NP$3),"",Výsledky!NP69)</f>
        <v/>
      </c>
      <c r="BL30" s="92" t="str">
        <f>IF(ISBLANK(Výsledky!$NW$3),"",Výsledky!NW69)</f>
        <v/>
      </c>
      <c r="BM30" s="92" t="str">
        <f>IF(ISBLANK(Výsledky!$OD$3),"",Výsledky!OD69)</f>
        <v/>
      </c>
      <c r="BN30" s="92" t="str">
        <f>IF(ISBLANK(Výsledky!$OK$3),"",Výsledky!OK69)</f>
        <v/>
      </c>
      <c r="BO30" s="92" t="str">
        <f>IF(ISBLANK(Výsledky!$OR$3),"",Výsledky!OR69)</f>
        <v/>
      </c>
      <c r="BP30" s="92" t="str">
        <f>IF(ISBLANK(Výsledky!$OY$3),"",Výsledky!OY69)</f>
        <v/>
      </c>
      <c r="BQ30" s="92" t="str">
        <f>IF(ISBLANK(Výsledky!$PF$3),"",Výsledky!PF69)</f>
        <v/>
      </c>
      <c r="BR30" s="92" t="str">
        <f>IF(ISBLANK(Výsledky!$PM$3),"",Výsledky!PM69)</f>
        <v/>
      </c>
      <c r="BS30" s="92" t="str">
        <f>IF(ISBLANK(Výsledky!$PT$3),"",Výsledky!PT69)</f>
        <v/>
      </c>
      <c r="BT30" s="92" t="str">
        <f>IF(ISBLANK(Výsledky!$QA$3),"",Výsledky!QA69)</f>
        <v/>
      </c>
      <c r="BU30" s="96" t="str">
        <f>IF(ISBLANK(Výsledky!$QH$3),"",Výsledky!QH69)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>
      <c r="A31" s="1"/>
      <c r="B31" s="118" t="s">
        <v>121</v>
      </c>
      <c r="C31" s="114">
        <f>Tipy!A21</f>
        <v>31</v>
      </c>
      <c r="D31" s="109" t="str">
        <f>IF(Tipy!B21="","",Tipy!B21)</f>
        <v>Feri</v>
      </c>
      <c r="E31" s="110">
        <f>SUM(F31:J31)</f>
        <v>540</v>
      </c>
      <c r="F31" s="105">
        <f>IF(ISBLANK(Výsledky!$I$3),"-",SUM(K31:P31,R31,T31:U31,W31,Y31:AA31,AC31,AE31,AG31,AI31:AK31,AN31:AO31,AS31:AT31,AV31:AW31,AZ31,BB31:BC31,BE31:BF31,BH31,BJ31,BL31:BN31,BP31,BR31:BS31))</f>
        <v>260</v>
      </c>
      <c r="G31" s="90">
        <f>IF(ISBLANK(Výsledky!$BF$3),"-",SUM(Q31,V31,X31,S31,AB31,AD31,AU31,BA31,BG31,BI31,BO31,BQ31,BU31))</f>
        <v>230</v>
      </c>
      <c r="H31" s="90">
        <f>IF(ISBLANK(Výsledky!$FG$3),"-",SUM(AF31,AH31,AM31,AP31,AR31,AX31))</f>
        <v>0</v>
      </c>
      <c r="I31" s="93" t="str">
        <f>IF(ISBLANK(Výsledky!$GW$3),"-",SUM(AL31,AQ31,AY31,BD31,BK31,BT31))</f>
        <v>-</v>
      </c>
      <c r="J31" s="95">
        <f>IF(ISBLANK(Výsledky!$I$3),"",Výsledky!I27)</f>
        <v>50</v>
      </c>
      <c r="K31" s="92">
        <f>IF(ISBLANK(Výsledky!$P$3),"",Výsledky!P27)</f>
        <v>20</v>
      </c>
      <c r="L31" s="92">
        <f>IF(ISBLANK(Výsledky!$W$3),"",Výsledky!W27)</f>
        <v>0</v>
      </c>
      <c r="M31" s="92" t="str">
        <f>IF(ISBLANK(Výsledky!$AD$3),"",Výsledky!AD27)</f>
        <v>-</v>
      </c>
      <c r="N31" s="92">
        <f>IF(ISBLANK(Výsledky!$AK$3),"",Výsledky!AK27)</f>
        <v>20</v>
      </c>
      <c r="O31" s="92">
        <f>IF(ISBLANK(Výsledky!$AR$3),"",Výsledky!AR27)</f>
        <v>30</v>
      </c>
      <c r="P31" s="92">
        <f>IF(ISBLANK(Výsledky!$AY$3),"",Výsledky!AY27)</f>
        <v>0</v>
      </c>
      <c r="Q31" s="92">
        <f>IF(ISBLANK(Výsledky!$BF$3),"",Výsledky!BF27)</f>
        <v>0</v>
      </c>
      <c r="R31" s="92" t="str">
        <f>IF(ISBLANK(Výsledky!$BM$3),"",Výsledky!BM27)</f>
        <v/>
      </c>
      <c r="S31" s="92">
        <f>IF(ISBLANK(Výsledky!$BT$3),"",Výsledky!BT27)</f>
        <v>20</v>
      </c>
      <c r="T31" s="92" t="str">
        <f>IF(ISBLANK(Výsledky!$CA$3),"",Výsledky!CA27)</f>
        <v/>
      </c>
      <c r="U31" s="92">
        <f>IF(ISBLANK(Výsledky!$CH$3),"",Výsledky!CH27)</f>
        <v>0</v>
      </c>
      <c r="V31" s="92">
        <f>IF(ISBLANK(Výsledky!$CO$3),"",Výsledky!CO27)</f>
        <v>50</v>
      </c>
      <c r="W31" s="92">
        <f>IF(ISBLANK(Výsledky!$CV$3),"",Výsledky!CV27)</f>
        <v>20</v>
      </c>
      <c r="X31" s="92">
        <f>IF(ISBLANK(Výsledky!$DC$3),"",Výsledky!DC27)</f>
        <v>40</v>
      </c>
      <c r="Y31" s="92">
        <f>IF(ISBLANK(Výsledky!$DJ$3),"",Výsledky!DJ27)</f>
        <v>10</v>
      </c>
      <c r="Z31" s="92">
        <f>IF(ISBLANK(Výsledky!$DQ$3),"",Výsledky!DQ27)</f>
        <v>20</v>
      </c>
      <c r="AA31" s="92">
        <f>IF(ISBLANK(Výsledky!$DX$3),"",Výsledky!DX27)</f>
        <v>0</v>
      </c>
      <c r="AB31" s="92">
        <f>IF(ISBLANK(Výsledky!$EE$3),"",Výsledky!EE27)</f>
        <v>70</v>
      </c>
      <c r="AC31" s="92">
        <f>IF(ISBLANK(Výsledky!$EL$3),"",Výsledky!EL27)</f>
        <v>0</v>
      </c>
      <c r="AD31" s="92">
        <f>IF(ISBLANK(Výsledky!$ES$3),"",Výsledky!ES27)</f>
        <v>50</v>
      </c>
      <c r="AE31" s="92">
        <f>IF(ISBLANK(Výsledky!$EZ$3),"",Výsledky!EZ27)</f>
        <v>60</v>
      </c>
      <c r="AF31" s="92">
        <f>IF(ISBLANK(Výsledky!$FG$3),"",Výsledky!FG27)</f>
        <v>0</v>
      </c>
      <c r="AG31" s="92">
        <f>IF(ISBLANK(Výsledky!$FN$3),"",Výsledky!FN27)</f>
        <v>40</v>
      </c>
      <c r="AH31" s="92">
        <f>IF(ISBLANK(Výsledky!$FU$3),"",Výsledky!FU27)</f>
        <v>0</v>
      </c>
      <c r="AI31" s="92">
        <f>IF(ISBLANK(Výsledky!$GB$3),"",Výsledky!GB27)</f>
        <v>40</v>
      </c>
      <c r="AJ31" s="92" t="str">
        <f>IF(ISBLANK(Výsledky!$GI$3),"",Výsledky!GI27)</f>
        <v>-</v>
      </c>
      <c r="AK31" s="92">
        <f>IF(ISBLANK(Výsledky!$GP$3),"",Výsledky!GP27)</f>
        <v>0</v>
      </c>
      <c r="AL31" s="92" t="str">
        <f>IF(ISBLANK(Výsledky!$GW$3),"",Výsledky!GW27)</f>
        <v/>
      </c>
      <c r="AM31" s="92" t="str">
        <f>IF(ISBLANK(Výsledky!$HD$3),"",Výsledky!HD27)</f>
        <v/>
      </c>
      <c r="AN31" s="92" t="str">
        <f>IF(ISBLANK(Výsledky!$HK$3),"",Výsledky!HK27)</f>
        <v/>
      </c>
      <c r="AO31" s="92" t="str">
        <f>IF(ISBLANK(Výsledky!$HR$3),"",Výsledky!HR27)</f>
        <v/>
      </c>
      <c r="AP31" s="92" t="str">
        <f>IF(ISBLANK(Výsledky!$HY$3),"",Výsledky!HY27)</f>
        <v/>
      </c>
      <c r="AQ31" s="92" t="str">
        <f>IF(ISBLANK(Výsledky!$IF$3),"",Výsledky!IF27)</f>
        <v/>
      </c>
      <c r="AR31" s="92" t="str">
        <f>IF(ISBLANK(Výsledky!$IM$3),"",Výsledky!IM27)</f>
        <v/>
      </c>
      <c r="AS31" s="92" t="str">
        <f>IF(ISBLANK(Výsledky!$IT$3),"",Výsledky!IT27)</f>
        <v/>
      </c>
      <c r="AT31" s="92" t="str">
        <f>IF(ISBLANK(Výsledky!$JA$3),"",Výsledky!JA27)</f>
        <v/>
      </c>
      <c r="AU31" s="92" t="str">
        <f>IF(ISBLANK(Výsledky!$JH$3),"",Výsledky!JH27)</f>
        <v/>
      </c>
      <c r="AV31" s="92" t="str">
        <f>IF(ISBLANK(Výsledky!$JO$3),"",Výsledky!JO27)</f>
        <v/>
      </c>
      <c r="AW31" s="92" t="str">
        <f>IF(ISBLANK(Výsledky!$JV$3),"",Výsledky!JV27)</f>
        <v/>
      </c>
      <c r="AX31" s="92" t="str">
        <f>IF(ISBLANK(Výsledky!$KC$3),"",Výsledky!KC27)</f>
        <v/>
      </c>
      <c r="AY31" s="92" t="str">
        <f>IF(ISBLANK(Výsledky!$KJ$3),"",Výsledky!KJ27)</f>
        <v/>
      </c>
      <c r="AZ31" s="92" t="str">
        <f>IF(ISBLANK(Výsledky!$KQ$3),"",Výsledky!KQ27)</f>
        <v/>
      </c>
      <c r="BA31" s="92" t="str">
        <f>IF(ISBLANK(Výsledky!$KX$3),"",Výsledky!KX27)</f>
        <v/>
      </c>
      <c r="BB31" s="92" t="str">
        <f>IF(ISBLANK(Výsledky!$LE$3),"",Výsledky!LE27)</f>
        <v/>
      </c>
      <c r="BC31" s="92" t="str">
        <f>IF(ISBLANK(Výsledky!$LL$3),"",Výsledky!LL27)</f>
        <v/>
      </c>
      <c r="BD31" s="92" t="str">
        <f>IF(ISBLANK(Výsledky!$LS$3),"",Výsledky!LS27)</f>
        <v/>
      </c>
      <c r="BE31" s="92" t="str">
        <f>IF(ISBLANK(Výsledky!$LZ$3),"",Výsledky!LZ27)</f>
        <v/>
      </c>
      <c r="BF31" s="92" t="str">
        <f>IF(ISBLANK(Výsledky!$MG$3),"",Výsledky!MG27)</f>
        <v/>
      </c>
      <c r="BG31" s="92" t="str">
        <f>IF(ISBLANK(Výsledky!$MN$3),"",Výsledky!MN27)</f>
        <v/>
      </c>
      <c r="BH31" s="92" t="str">
        <f>IF(ISBLANK(Výsledky!$MU$3),"",Výsledky!MU27)</f>
        <v/>
      </c>
      <c r="BI31" s="92" t="str">
        <f>IF(ISBLANK(Výsledky!$NB$3),"",Výsledky!NB27)</f>
        <v/>
      </c>
      <c r="BJ31" s="92" t="str">
        <f>IF(ISBLANK(Výsledky!$NI$3),"",Výsledky!NI27)</f>
        <v/>
      </c>
      <c r="BK31" s="92" t="str">
        <f>IF(ISBLANK(Výsledky!$NP$3),"",Výsledky!NP27)</f>
        <v/>
      </c>
      <c r="BL31" s="92" t="str">
        <f>IF(ISBLANK(Výsledky!$NW$3),"",Výsledky!NW27)</f>
        <v/>
      </c>
      <c r="BM31" s="92" t="str">
        <f>IF(ISBLANK(Výsledky!$OD$3),"",Výsledky!OD27)</f>
        <v/>
      </c>
      <c r="BN31" s="92" t="str">
        <f>IF(ISBLANK(Výsledky!$OK$3),"",Výsledky!OK27)</f>
        <v/>
      </c>
      <c r="BO31" s="92" t="str">
        <f>IF(ISBLANK(Výsledky!$OR$3),"",Výsledky!OR27)</f>
        <v/>
      </c>
      <c r="BP31" s="92" t="str">
        <f>IF(ISBLANK(Výsledky!$OY$3),"",Výsledky!OY27)</f>
        <v/>
      </c>
      <c r="BQ31" s="92" t="str">
        <f>IF(ISBLANK(Výsledky!$PF$3),"",Výsledky!PF27)</f>
        <v/>
      </c>
      <c r="BR31" s="92" t="str">
        <f>IF(ISBLANK(Výsledky!$PM$3),"",Výsledky!PM27)</f>
        <v/>
      </c>
      <c r="BS31" s="92" t="str">
        <f>IF(ISBLANK(Výsledky!$PT$3),"",Výsledky!PT27)</f>
        <v/>
      </c>
      <c r="BT31" s="92" t="str">
        <f>IF(ISBLANK(Výsledky!$QA$3),"",Výsledky!QA27)</f>
        <v/>
      </c>
      <c r="BU31" s="96" t="str">
        <f>IF(ISBLANK(Výsledky!$QH$3),"",Výsledky!QH27)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>
      <c r="A32" s="1"/>
      <c r="B32" s="118" t="s">
        <v>122</v>
      </c>
      <c r="C32" s="114">
        <f>Tipy!A71</f>
        <v>38</v>
      </c>
      <c r="D32" s="109" t="str">
        <f>IF(Tipy!B71="","",Tipy!B71)</f>
        <v>Stanley15</v>
      </c>
      <c r="E32" s="110">
        <f>SUM(F32:J32)</f>
        <v>530</v>
      </c>
      <c r="F32" s="105">
        <f>IF(ISBLANK(Výsledky!$I$3),"-",SUM(K32:P32,R32,T32:U32,W32,Y32:AA32,AC32,AE32,AG32,AI32:AK32,AN32:AO32,AS32:AT32,AV32:AW32,AZ32,BB32:BC32,BE32:BF32,BH32,BJ32,BL32:BN32,BP32,BR32:BS32))</f>
        <v>310</v>
      </c>
      <c r="G32" s="90">
        <f>IF(ISBLANK(Výsledky!$BF$3),"-",SUM(Q32,V32,X32,S32,AB32,AD32,AU32,BA32,BG32,BI32,BO32,BQ32,BU32))</f>
        <v>180</v>
      </c>
      <c r="H32" s="90">
        <f>IF(ISBLANK(Výsledky!$FG$3),"-",SUM(AF32,AH32,AM32,AP32,AR32,AX32))</f>
        <v>0</v>
      </c>
      <c r="I32" s="93" t="str">
        <f>IF(ISBLANK(Výsledky!$GW$3),"-",SUM(AL32,AQ32,AY32,BD32,BK32,BT32))</f>
        <v>-</v>
      </c>
      <c r="J32" s="95">
        <f>IF(ISBLANK(Výsledky!$I$3),"",Výsledky!I77)</f>
        <v>40</v>
      </c>
      <c r="K32" s="92">
        <f>IF(ISBLANK(Výsledky!$P$3),"",Výsledky!P77)</f>
        <v>20</v>
      </c>
      <c r="L32" s="92">
        <f>IF(ISBLANK(Výsledky!$W$3),"",Výsledky!W77)</f>
        <v>0</v>
      </c>
      <c r="M32" s="92">
        <f>IF(ISBLANK(Výsledky!$AD$3),"",Výsledky!AD77)</f>
        <v>20</v>
      </c>
      <c r="N32" s="92">
        <f>IF(ISBLANK(Výsledky!$AK$3),"",Výsledky!AK77)</f>
        <v>20</v>
      </c>
      <c r="O32" s="92" t="str">
        <f>IF(ISBLANK(Výsledky!$AR$3),"",Výsledky!AR77)</f>
        <v>-</v>
      </c>
      <c r="P32" s="92">
        <f>IF(ISBLANK(Výsledky!$AY$3),"",Výsledky!AY77)</f>
        <v>0</v>
      </c>
      <c r="Q32" s="92">
        <f>IF(ISBLANK(Výsledky!$BF$3),"",Výsledky!BF77)</f>
        <v>0</v>
      </c>
      <c r="R32" s="92" t="str">
        <f>IF(ISBLANK(Výsledky!$BM$3),"",Výsledky!BM77)</f>
        <v/>
      </c>
      <c r="S32" s="92">
        <f>IF(ISBLANK(Výsledky!$BT$3),"",Výsledky!BT77)</f>
        <v>30</v>
      </c>
      <c r="T32" s="92" t="str">
        <f>IF(ISBLANK(Výsledky!$CA$3),"",Výsledky!CA77)</f>
        <v/>
      </c>
      <c r="U32" s="92">
        <f>IF(ISBLANK(Výsledky!$CH$3),"",Výsledky!CH77)</f>
        <v>0</v>
      </c>
      <c r="V32" s="92">
        <f>IF(ISBLANK(Výsledky!$CO$3),"",Výsledky!CO77)</f>
        <v>20</v>
      </c>
      <c r="W32" s="92">
        <f>IF(ISBLANK(Výsledky!$CV$3),"",Výsledky!CV77)</f>
        <v>20</v>
      </c>
      <c r="X32" s="92">
        <f>IF(ISBLANK(Výsledky!$DC$3),"",Výsledky!DC77)</f>
        <v>40</v>
      </c>
      <c r="Y32" s="92">
        <f>IF(ISBLANK(Výsledky!$DJ$3),"",Výsledky!DJ77)</f>
        <v>20</v>
      </c>
      <c r="Z32" s="92">
        <f>IF(ISBLANK(Výsledky!$DQ$3),"",Výsledky!DQ77)</f>
        <v>50</v>
      </c>
      <c r="AA32" s="92">
        <f>IF(ISBLANK(Výsledky!$DX$3),"",Výsledky!DX77)</f>
        <v>0</v>
      </c>
      <c r="AB32" s="92">
        <f>IF(ISBLANK(Výsledky!$EE$3),"",Výsledky!EE77)</f>
        <v>70</v>
      </c>
      <c r="AC32" s="92">
        <f>IF(ISBLANK(Výsledky!$EL$3),"",Výsledky!EL77)</f>
        <v>0</v>
      </c>
      <c r="AD32" s="92">
        <f>IF(ISBLANK(Výsledky!$ES$3),"",Výsledky!ES77)</f>
        <v>20</v>
      </c>
      <c r="AE32" s="92">
        <f>IF(ISBLANK(Výsledky!$EZ$3),"",Výsledky!EZ77)</f>
        <v>30</v>
      </c>
      <c r="AF32" s="92">
        <f>IF(ISBLANK(Výsledky!$FG$3),"",Výsledky!FG77)</f>
        <v>0</v>
      </c>
      <c r="AG32" s="92">
        <f>IF(ISBLANK(Výsledky!$FN$3),"",Výsledky!FN77)</f>
        <v>50</v>
      </c>
      <c r="AH32" s="92">
        <f>IF(ISBLANK(Výsledky!$FU$3),"",Výsledky!FU77)</f>
        <v>0</v>
      </c>
      <c r="AI32" s="92">
        <f>IF(ISBLANK(Výsledky!$GB$3),"",Výsledky!GB77)</f>
        <v>60</v>
      </c>
      <c r="AJ32" s="92">
        <f>IF(ISBLANK(Výsledky!$GI$3),"",Výsledky!GI77)</f>
        <v>20</v>
      </c>
      <c r="AK32" s="92">
        <f>IF(ISBLANK(Výsledky!$GP$3),"",Výsledky!GP77)</f>
        <v>0</v>
      </c>
      <c r="AL32" s="92" t="str">
        <f>IF(ISBLANK(Výsledky!$GW$3),"",Výsledky!GW77)</f>
        <v/>
      </c>
      <c r="AM32" s="92" t="str">
        <f>IF(ISBLANK(Výsledky!$HD$3),"",Výsledky!HD77)</f>
        <v/>
      </c>
      <c r="AN32" s="92" t="str">
        <f>IF(ISBLANK(Výsledky!$HK$3),"",Výsledky!HK77)</f>
        <v/>
      </c>
      <c r="AO32" s="92" t="str">
        <f>IF(ISBLANK(Výsledky!$HR$3),"",Výsledky!HR77)</f>
        <v/>
      </c>
      <c r="AP32" s="92" t="str">
        <f>IF(ISBLANK(Výsledky!$HY$3),"",Výsledky!HY77)</f>
        <v/>
      </c>
      <c r="AQ32" s="92" t="str">
        <f>IF(ISBLANK(Výsledky!$IF$3),"",Výsledky!IF77)</f>
        <v/>
      </c>
      <c r="AR32" s="92" t="str">
        <f>IF(ISBLANK(Výsledky!$IM$3),"",Výsledky!IM77)</f>
        <v/>
      </c>
      <c r="AS32" s="92" t="str">
        <f>IF(ISBLANK(Výsledky!$IT$3),"",Výsledky!IT77)</f>
        <v/>
      </c>
      <c r="AT32" s="92" t="str">
        <f>IF(ISBLANK(Výsledky!$JA$3),"",Výsledky!JA77)</f>
        <v/>
      </c>
      <c r="AU32" s="92" t="str">
        <f>IF(ISBLANK(Výsledky!$JH$3),"",Výsledky!JH77)</f>
        <v/>
      </c>
      <c r="AV32" s="92" t="str">
        <f>IF(ISBLANK(Výsledky!$JO$3),"",Výsledky!JO77)</f>
        <v/>
      </c>
      <c r="AW32" s="92" t="str">
        <f>IF(ISBLANK(Výsledky!$JV$3),"",Výsledky!JV77)</f>
        <v/>
      </c>
      <c r="AX32" s="92" t="str">
        <f>IF(ISBLANK(Výsledky!$KC$3),"",Výsledky!KC77)</f>
        <v/>
      </c>
      <c r="AY32" s="92" t="str">
        <f>IF(ISBLANK(Výsledky!$KJ$3),"",Výsledky!KJ77)</f>
        <v/>
      </c>
      <c r="AZ32" s="92" t="str">
        <f>IF(ISBLANK(Výsledky!$KQ$3),"",Výsledky!KQ77)</f>
        <v/>
      </c>
      <c r="BA32" s="92" t="str">
        <f>IF(ISBLANK(Výsledky!$KX$3),"",Výsledky!KX77)</f>
        <v/>
      </c>
      <c r="BB32" s="92" t="str">
        <f>IF(ISBLANK(Výsledky!$LE$3),"",Výsledky!LE77)</f>
        <v/>
      </c>
      <c r="BC32" s="92" t="str">
        <f>IF(ISBLANK(Výsledky!$LL$3),"",Výsledky!LL77)</f>
        <v/>
      </c>
      <c r="BD32" s="92" t="str">
        <f>IF(ISBLANK(Výsledky!$LS$3),"",Výsledky!LS77)</f>
        <v/>
      </c>
      <c r="BE32" s="92" t="str">
        <f>IF(ISBLANK(Výsledky!$LZ$3),"",Výsledky!LZ77)</f>
        <v/>
      </c>
      <c r="BF32" s="92" t="str">
        <f>IF(ISBLANK(Výsledky!$MG$3),"",Výsledky!MG77)</f>
        <v/>
      </c>
      <c r="BG32" s="92" t="str">
        <f>IF(ISBLANK(Výsledky!$MN$3),"",Výsledky!MN77)</f>
        <v/>
      </c>
      <c r="BH32" s="92" t="str">
        <f>IF(ISBLANK(Výsledky!$MU$3),"",Výsledky!MU77)</f>
        <v/>
      </c>
      <c r="BI32" s="92" t="str">
        <f>IF(ISBLANK(Výsledky!$NB$3),"",Výsledky!NB77)</f>
        <v/>
      </c>
      <c r="BJ32" s="92" t="str">
        <f>IF(ISBLANK(Výsledky!$NI$3),"",Výsledky!NI77)</f>
        <v/>
      </c>
      <c r="BK32" s="92" t="str">
        <f>IF(ISBLANK(Výsledky!$NP$3),"",Výsledky!NP77)</f>
        <v/>
      </c>
      <c r="BL32" s="92" t="str">
        <f>IF(ISBLANK(Výsledky!$NW$3),"",Výsledky!NW77)</f>
        <v/>
      </c>
      <c r="BM32" s="92" t="str">
        <f>IF(ISBLANK(Výsledky!$OD$3),"",Výsledky!OD77)</f>
        <v/>
      </c>
      <c r="BN32" s="92" t="str">
        <f>IF(ISBLANK(Výsledky!$OK$3),"",Výsledky!OK77)</f>
        <v/>
      </c>
      <c r="BO32" s="92" t="str">
        <f>IF(ISBLANK(Výsledky!$OR$3),"",Výsledky!OR77)</f>
        <v/>
      </c>
      <c r="BP32" s="92" t="str">
        <f>IF(ISBLANK(Výsledky!$OY$3),"",Výsledky!OY77)</f>
        <v/>
      </c>
      <c r="BQ32" s="92" t="str">
        <f>IF(ISBLANK(Výsledky!$PF$3),"",Výsledky!PF77)</f>
        <v/>
      </c>
      <c r="BR32" s="92" t="str">
        <f>IF(ISBLANK(Výsledky!$PM$3),"",Výsledky!PM77)</f>
        <v/>
      </c>
      <c r="BS32" s="92" t="str">
        <f>IF(ISBLANK(Výsledky!$PT$3),"",Výsledky!PT77)</f>
        <v/>
      </c>
      <c r="BT32" s="92" t="str">
        <f>IF(ISBLANK(Výsledky!$QA$3),"",Výsledky!QA77)</f>
        <v/>
      </c>
      <c r="BU32" s="96" t="str">
        <f>IF(ISBLANK(Výsledky!$QH$3),"",Výsledky!QH77)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>
      <c r="A33" s="1"/>
      <c r="B33" s="118" t="s">
        <v>123</v>
      </c>
      <c r="C33" s="114">
        <f>Tipy!A7</f>
        <v>32</v>
      </c>
      <c r="D33" s="109" t="str">
        <f>IF(Tipy!B7="","",Tipy!B7)</f>
        <v>Alex LFC</v>
      </c>
      <c r="E33" s="110">
        <f>SUM(F33:J33)</f>
        <v>520</v>
      </c>
      <c r="F33" s="105">
        <f>IF(ISBLANK(Výsledky!$I$3),"-",SUM(K33:P33,R33,T33:U33,W33,Y33:AA33,AC33,AE33,AG33,AI33:AK33,AN33:AO33,AS33:AT33,AV33:AW33,AZ33,BB33:BC33,BE33:BF33,BH33,BJ33,BL33:BN33,BP33,BR33:BS33))</f>
        <v>300</v>
      </c>
      <c r="G33" s="90">
        <f>IF(ISBLANK(Výsledky!$BF$3),"-",SUM(Q33,V33,X33,S33,AB33,AD33,AU33,BA33,BG33,BI33,BO33,BQ33,BU33))</f>
        <v>140</v>
      </c>
      <c r="H33" s="90">
        <f>IF(ISBLANK(Výsledky!$FG$3),"-",SUM(AF33,AH33,AM33,AP33,AR33,AX33))</f>
        <v>40</v>
      </c>
      <c r="I33" s="93" t="str">
        <f>IF(ISBLANK(Výsledky!$GW$3),"-",SUM(AL33,AQ33,AY33,BD33,BK33,BT33))</f>
        <v>-</v>
      </c>
      <c r="J33" s="95">
        <f>IF(ISBLANK(Výsledky!$I$3),"",Výsledky!I13)</f>
        <v>40</v>
      </c>
      <c r="K33" s="92">
        <f>IF(ISBLANK(Výsledky!$P$3),"",Výsledky!P13)</f>
        <v>20</v>
      </c>
      <c r="L33" s="92">
        <f>IF(ISBLANK(Výsledky!$W$3),"",Výsledky!W13)</f>
        <v>0</v>
      </c>
      <c r="M33" s="92">
        <f>IF(ISBLANK(Výsledky!$AD$3),"",Výsledky!AD13)</f>
        <v>20</v>
      </c>
      <c r="N33" s="92">
        <f>IF(ISBLANK(Výsledky!$AK$3),"",Výsledky!AK13)</f>
        <v>20</v>
      </c>
      <c r="O33" s="92">
        <f>IF(ISBLANK(Výsledky!$AR$3),"",Výsledky!AR13)</f>
        <v>60</v>
      </c>
      <c r="P33" s="92">
        <f>IF(ISBLANK(Výsledky!$AY$3),"",Výsledky!AY13)</f>
        <v>0</v>
      </c>
      <c r="Q33" s="92">
        <f>IF(ISBLANK(Výsledky!$BF$3),"",Výsledky!BF13)</f>
        <v>0</v>
      </c>
      <c r="R33" s="92" t="str">
        <f>IF(ISBLANK(Výsledky!$BM$3),"",Výsledky!BM13)</f>
        <v/>
      </c>
      <c r="S33" s="92">
        <f>IF(ISBLANK(Výsledky!$BT$3),"",Výsledky!BT13)</f>
        <v>40</v>
      </c>
      <c r="T33" s="92" t="str">
        <f>IF(ISBLANK(Výsledky!$CA$3),"",Výsledky!CA13)</f>
        <v/>
      </c>
      <c r="U33" s="92">
        <f>IF(ISBLANK(Výsledky!$CH$3),"",Výsledky!CH13)</f>
        <v>20</v>
      </c>
      <c r="V33" s="92" t="str">
        <f>IF(ISBLANK(Výsledky!$CO$3),"",Výsledky!CO13)</f>
        <v>-</v>
      </c>
      <c r="W33" s="92">
        <f>IF(ISBLANK(Výsledky!$CV$3),"",Výsledky!CV13)</f>
        <v>30</v>
      </c>
      <c r="X33" s="92">
        <f>IF(ISBLANK(Výsledky!$DC$3),"",Výsledky!DC13)</f>
        <v>60</v>
      </c>
      <c r="Y33" s="92">
        <f>IF(ISBLANK(Výsledky!$DJ$3),"",Výsledky!DJ13)</f>
        <v>0</v>
      </c>
      <c r="Z33" s="92">
        <f>IF(ISBLANK(Výsledky!$DQ$3),"",Výsledky!DQ13)</f>
        <v>10</v>
      </c>
      <c r="AA33" s="92">
        <f>IF(ISBLANK(Výsledky!$DX$3),"",Výsledky!DX13)</f>
        <v>0</v>
      </c>
      <c r="AB33" s="92">
        <f>IF(ISBLANK(Výsledky!$EE$3),"",Výsledky!EE13)</f>
        <v>40</v>
      </c>
      <c r="AC33" s="92">
        <f>IF(ISBLANK(Výsledky!$EL$3),"",Výsledky!EL13)</f>
        <v>30</v>
      </c>
      <c r="AD33" s="92">
        <f>IF(ISBLANK(Výsledky!$ES$3),"",Výsledky!ES13)</f>
        <v>0</v>
      </c>
      <c r="AE33" s="92">
        <f>IF(ISBLANK(Výsledky!$EZ$3),"",Výsledky!EZ13)</f>
        <v>30</v>
      </c>
      <c r="AF33" s="92">
        <f>IF(ISBLANK(Výsledky!$FG$3),"",Výsledky!FG13)</f>
        <v>0</v>
      </c>
      <c r="AG33" s="92">
        <f>IF(ISBLANK(Výsledky!$FN$3),"",Výsledky!FN13)</f>
        <v>40</v>
      </c>
      <c r="AH33" s="92">
        <f>IF(ISBLANK(Výsledky!$FU$3),"",Výsledky!FU13)</f>
        <v>40</v>
      </c>
      <c r="AI33" s="92">
        <f>IF(ISBLANK(Výsledky!$GB$3),"",Výsledky!GB13)</f>
        <v>20</v>
      </c>
      <c r="AJ33" s="92" t="str">
        <f>IF(ISBLANK(Výsledky!$GI$3),"",Výsledky!GI13)</f>
        <v>-</v>
      </c>
      <c r="AK33" s="92">
        <f>IF(ISBLANK(Výsledky!$GP$3),"",Výsledky!GP13)</f>
        <v>0</v>
      </c>
      <c r="AL33" s="92" t="str">
        <f>IF(ISBLANK(Výsledky!$GW$3),"",Výsledky!GW13)</f>
        <v/>
      </c>
      <c r="AM33" s="92" t="str">
        <f>IF(ISBLANK(Výsledky!$HD$3),"",Výsledky!HD13)</f>
        <v/>
      </c>
      <c r="AN33" s="92" t="str">
        <f>IF(ISBLANK(Výsledky!$HK$3),"",Výsledky!HK13)</f>
        <v/>
      </c>
      <c r="AO33" s="92" t="str">
        <f>IF(ISBLANK(Výsledky!$HR$3),"",Výsledky!HR13)</f>
        <v/>
      </c>
      <c r="AP33" s="92" t="str">
        <f>IF(ISBLANK(Výsledky!$HY$3),"",Výsledky!HY13)</f>
        <v/>
      </c>
      <c r="AQ33" s="92" t="str">
        <f>IF(ISBLANK(Výsledky!$IF$3),"",Výsledky!IF13)</f>
        <v/>
      </c>
      <c r="AR33" s="92" t="str">
        <f>IF(ISBLANK(Výsledky!$IM$3),"",Výsledky!IM13)</f>
        <v/>
      </c>
      <c r="AS33" s="92" t="str">
        <f>IF(ISBLANK(Výsledky!$IT$3),"",Výsledky!IT13)</f>
        <v/>
      </c>
      <c r="AT33" s="92" t="str">
        <f>IF(ISBLANK(Výsledky!$JA$3),"",Výsledky!JA13)</f>
        <v/>
      </c>
      <c r="AU33" s="92" t="str">
        <f>IF(ISBLANK(Výsledky!$JH$3),"",Výsledky!JH13)</f>
        <v/>
      </c>
      <c r="AV33" s="92" t="str">
        <f>IF(ISBLANK(Výsledky!$JO$3),"",Výsledky!JO13)</f>
        <v/>
      </c>
      <c r="AW33" s="92" t="str">
        <f>IF(ISBLANK(Výsledky!$JV$3),"",Výsledky!JV13)</f>
        <v/>
      </c>
      <c r="AX33" s="92" t="str">
        <f>IF(ISBLANK(Výsledky!$KC$3),"",Výsledky!KC13)</f>
        <v/>
      </c>
      <c r="AY33" s="92" t="str">
        <f>IF(ISBLANK(Výsledky!$KJ$3),"",Výsledky!KJ13)</f>
        <v/>
      </c>
      <c r="AZ33" s="92" t="str">
        <f>IF(ISBLANK(Výsledky!$KQ$3),"",Výsledky!KQ13)</f>
        <v/>
      </c>
      <c r="BA33" s="92" t="str">
        <f>IF(ISBLANK(Výsledky!$KX$3),"",Výsledky!KX13)</f>
        <v/>
      </c>
      <c r="BB33" s="92" t="str">
        <f>IF(ISBLANK(Výsledky!$LE$3),"",Výsledky!LE13)</f>
        <v/>
      </c>
      <c r="BC33" s="92" t="str">
        <f>IF(ISBLANK(Výsledky!$LL$3),"",Výsledky!LL13)</f>
        <v/>
      </c>
      <c r="BD33" s="92" t="str">
        <f>IF(ISBLANK(Výsledky!$LS$3),"",Výsledky!LS13)</f>
        <v/>
      </c>
      <c r="BE33" s="92" t="str">
        <f>IF(ISBLANK(Výsledky!$LZ$3),"",Výsledky!LZ13)</f>
        <v/>
      </c>
      <c r="BF33" s="92" t="str">
        <f>IF(ISBLANK(Výsledky!$MG$3),"",Výsledky!MG13)</f>
        <v/>
      </c>
      <c r="BG33" s="92" t="str">
        <f>IF(ISBLANK(Výsledky!$MN$3),"",Výsledky!MN13)</f>
        <v/>
      </c>
      <c r="BH33" s="92" t="str">
        <f>IF(ISBLANK(Výsledky!$MU$3),"",Výsledky!MU13)</f>
        <v/>
      </c>
      <c r="BI33" s="92" t="str">
        <f>IF(ISBLANK(Výsledky!$NB$3),"",Výsledky!NB13)</f>
        <v/>
      </c>
      <c r="BJ33" s="92" t="str">
        <f>IF(ISBLANK(Výsledky!$NI$3),"",Výsledky!NI13)</f>
        <v/>
      </c>
      <c r="BK33" s="92" t="str">
        <f>IF(ISBLANK(Výsledky!$NP$3),"",Výsledky!NP13)</f>
        <v/>
      </c>
      <c r="BL33" s="92" t="str">
        <f>IF(ISBLANK(Výsledky!$NW$3),"",Výsledky!NW13)</f>
        <v/>
      </c>
      <c r="BM33" s="92" t="str">
        <f>IF(ISBLANK(Výsledky!$OD$3),"",Výsledky!OD13)</f>
        <v/>
      </c>
      <c r="BN33" s="92" t="str">
        <f>IF(ISBLANK(Výsledky!$OK$3),"",Výsledky!OK13)</f>
        <v/>
      </c>
      <c r="BO33" s="92" t="str">
        <f>IF(ISBLANK(Výsledky!$OR$3),"",Výsledky!OR13)</f>
        <v/>
      </c>
      <c r="BP33" s="92" t="str">
        <f>IF(ISBLANK(Výsledky!$OY$3),"",Výsledky!OY13)</f>
        <v/>
      </c>
      <c r="BQ33" s="92" t="str">
        <f>IF(ISBLANK(Výsledky!$PF$3),"",Výsledky!PF13)</f>
        <v/>
      </c>
      <c r="BR33" s="92" t="str">
        <f>IF(ISBLANK(Výsledky!$PM$3),"",Výsledky!PM13)</f>
        <v/>
      </c>
      <c r="BS33" s="92" t="str">
        <f>IF(ISBLANK(Výsledky!$PT$3),"",Výsledky!PT13)</f>
        <v/>
      </c>
      <c r="BT33" s="92" t="str">
        <f>IF(ISBLANK(Výsledky!$QA$3),"",Výsledky!QA13)</f>
        <v/>
      </c>
      <c r="BU33" s="96" t="str">
        <f>IF(ISBLANK(Výsledky!$QH$3),"",Výsledky!QH13)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>
      <c r="A34" s="1"/>
      <c r="B34" s="118" t="s">
        <v>124</v>
      </c>
      <c r="C34" s="114">
        <f>Tipy!A74</f>
        <v>14</v>
      </c>
      <c r="D34" s="109" t="str">
        <f>IF(Tipy!B74="","",Tipy!B74)</f>
        <v>sugar</v>
      </c>
      <c r="E34" s="110">
        <f>SUM(F34:J34)</f>
        <v>500</v>
      </c>
      <c r="F34" s="105">
        <f>IF(ISBLANK(Výsledky!$I$3),"-",SUM(K34:P34,R34,T34:U34,W34,Y34:AA34,AC34,AE34,AG34,AI34:AK34,AN34:AO34,AS34:AT34,AV34:AW34,AZ34,BB34:BC34,BE34:BF34,BH34,BJ34,BL34:BN34,BP34,BR34:BS34))</f>
        <v>250</v>
      </c>
      <c r="G34" s="90">
        <f>IF(ISBLANK(Výsledky!$BF$3),"-",SUM(Q34,V34,X34,S34,AB34,AD34,AU34,BA34,BG34,BI34,BO34,BQ34,BU34))</f>
        <v>200</v>
      </c>
      <c r="H34" s="90">
        <f>IF(ISBLANK(Výsledky!$FG$3),"-",SUM(AF34,AH34,AM34,AP34,AR34,AX34))</f>
        <v>0</v>
      </c>
      <c r="I34" s="93" t="str">
        <f>IF(ISBLANK(Výsledky!$GW$3),"-",SUM(AL34,AQ34,AY34,BD34,BK34,BT34))</f>
        <v>-</v>
      </c>
      <c r="J34" s="95">
        <f>IF(ISBLANK(Výsledky!$I$3),"",Výsledky!I80)</f>
        <v>50</v>
      </c>
      <c r="K34" s="92">
        <f>IF(ISBLANK(Výsledky!$P$3),"",Výsledky!P80)</f>
        <v>20</v>
      </c>
      <c r="L34" s="92">
        <f>IF(ISBLANK(Výsledky!$W$3),"",Výsledky!W80)</f>
        <v>0</v>
      </c>
      <c r="M34" s="92">
        <f>IF(ISBLANK(Výsledky!$AD$3),"",Výsledky!AD80)</f>
        <v>20</v>
      </c>
      <c r="N34" s="92">
        <f>IF(ISBLANK(Výsledky!$AK$3),"",Výsledky!AK80)</f>
        <v>20</v>
      </c>
      <c r="O34" s="92">
        <f>IF(ISBLANK(Výsledky!$AR$3),"",Výsledky!AR80)</f>
        <v>30</v>
      </c>
      <c r="P34" s="92">
        <f>IF(ISBLANK(Výsledky!$AY$3),"",Výsledky!AY80)</f>
        <v>0</v>
      </c>
      <c r="Q34" s="92">
        <f>IF(ISBLANK(Výsledky!$BF$3),"",Výsledky!BF80)</f>
        <v>0</v>
      </c>
      <c r="R34" s="92" t="str">
        <f>IF(ISBLANK(Výsledky!$BM$3),"",Výsledky!BM80)</f>
        <v/>
      </c>
      <c r="S34" s="92">
        <f>IF(ISBLANK(Výsledky!$BT$3),"",Výsledky!BT80)</f>
        <v>90</v>
      </c>
      <c r="T34" s="92" t="str">
        <f>IF(ISBLANK(Výsledky!$CA$3),"",Výsledky!CA80)</f>
        <v/>
      </c>
      <c r="U34" s="92">
        <f>IF(ISBLANK(Výsledky!$CH$3),"",Výsledky!CH80)</f>
        <v>0</v>
      </c>
      <c r="V34" s="92">
        <f>IF(ISBLANK(Výsledky!$CO$3),"",Výsledky!CO80)</f>
        <v>30</v>
      </c>
      <c r="W34" s="92">
        <f>IF(ISBLANK(Výsledky!$CV$3),"",Výsledky!CV80)</f>
        <v>20</v>
      </c>
      <c r="X34" s="92">
        <f>IF(ISBLANK(Výsledky!$DC$3),"",Výsledky!DC80)</f>
        <v>40</v>
      </c>
      <c r="Y34" s="92">
        <f>IF(ISBLANK(Výsledky!$DJ$3),"",Výsledky!DJ80)</f>
        <v>0</v>
      </c>
      <c r="Z34" s="92">
        <f>IF(ISBLANK(Výsledky!$DQ$3),"",Výsledky!DQ80)</f>
        <v>20</v>
      </c>
      <c r="AA34" s="92">
        <f>IF(ISBLANK(Výsledky!$DX$3),"",Výsledky!DX80)</f>
        <v>0</v>
      </c>
      <c r="AB34" s="92">
        <f>IF(ISBLANK(Výsledky!$EE$3),"",Výsledky!EE80)</f>
        <v>40</v>
      </c>
      <c r="AC34" s="92">
        <f>IF(ISBLANK(Výsledky!$EL$3),"",Výsledky!EL80)</f>
        <v>0</v>
      </c>
      <c r="AD34" s="92">
        <f>IF(ISBLANK(Výsledky!$ES$3),"",Výsledky!ES80)</f>
        <v>0</v>
      </c>
      <c r="AE34" s="92">
        <f>IF(ISBLANK(Výsledky!$EZ$3),"",Výsledky!EZ80)</f>
        <v>50</v>
      </c>
      <c r="AF34" s="92">
        <f>IF(ISBLANK(Výsledky!$FG$3),"",Výsledky!FG80)</f>
        <v>0</v>
      </c>
      <c r="AG34" s="92" t="str">
        <f>IF(ISBLANK(Výsledky!$FN$3),"",Výsledky!FN80)</f>
        <v>-</v>
      </c>
      <c r="AH34" s="92" t="str">
        <f>IF(ISBLANK(Výsledky!$FU$3),"",Výsledky!FU80)</f>
        <v>-</v>
      </c>
      <c r="AI34" s="92">
        <f>IF(ISBLANK(Výsledky!$GB$3),"",Výsledky!GB80)</f>
        <v>50</v>
      </c>
      <c r="AJ34" s="92">
        <f>IF(ISBLANK(Výsledky!$GI$3),"",Výsledky!GI80)</f>
        <v>20</v>
      </c>
      <c r="AK34" s="92">
        <f>IF(ISBLANK(Výsledky!$GP$3),"",Výsledky!GP80)</f>
        <v>0</v>
      </c>
      <c r="AL34" s="92" t="str">
        <f>IF(ISBLANK(Výsledky!$GW$3),"",Výsledky!GW80)</f>
        <v/>
      </c>
      <c r="AM34" s="92" t="str">
        <f>IF(ISBLANK(Výsledky!$HD$3),"",Výsledky!HD80)</f>
        <v/>
      </c>
      <c r="AN34" s="92" t="str">
        <f>IF(ISBLANK(Výsledky!$HK$3),"",Výsledky!HK80)</f>
        <v/>
      </c>
      <c r="AO34" s="92" t="str">
        <f>IF(ISBLANK(Výsledky!$HR$3),"",Výsledky!HR80)</f>
        <v/>
      </c>
      <c r="AP34" s="92" t="str">
        <f>IF(ISBLANK(Výsledky!$HY$3),"",Výsledky!HY80)</f>
        <v/>
      </c>
      <c r="AQ34" s="92" t="str">
        <f>IF(ISBLANK(Výsledky!$IF$3),"",Výsledky!IF80)</f>
        <v/>
      </c>
      <c r="AR34" s="92" t="str">
        <f>IF(ISBLANK(Výsledky!$IM$3),"",Výsledky!IM80)</f>
        <v/>
      </c>
      <c r="AS34" s="92" t="str">
        <f>IF(ISBLANK(Výsledky!$IT$3),"",Výsledky!IT80)</f>
        <v/>
      </c>
      <c r="AT34" s="92" t="str">
        <f>IF(ISBLANK(Výsledky!$JA$3),"",Výsledky!JA80)</f>
        <v/>
      </c>
      <c r="AU34" s="92" t="str">
        <f>IF(ISBLANK(Výsledky!$JH$3),"",Výsledky!JH80)</f>
        <v/>
      </c>
      <c r="AV34" s="92" t="str">
        <f>IF(ISBLANK(Výsledky!$JO$3),"",Výsledky!JO80)</f>
        <v/>
      </c>
      <c r="AW34" s="92" t="str">
        <f>IF(ISBLANK(Výsledky!$JV$3),"",Výsledky!JV80)</f>
        <v/>
      </c>
      <c r="AX34" s="92" t="str">
        <f>IF(ISBLANK(Výsledky!$KC$3),"",Výsledky!KC80)</f>
        <v/>
      </c>
      <c r="AY34" s="92" t="str">
        <f>IF(ISBLANK(Výsledky!$KJ$3),"",Výsledky!KJ80)</f>
        <v/>
      </c>
      <c r="AZ34" s="92" t="str">
        <f>IF(ISBLANK(Výsledky!$KQ$3),"",Výsledky!KQ80)</f>
        <v/>
      </c>
      <c r="BA34" s="92" t="str">
        <f>IF(ISBLANK(Výsledky!$KX$3),"",Výsledky!KX80)</f>
        <v/>
      </c>
      <c r="BB34" s="92" t="str">
        <f>IF(ISBLANK(Výsledky!$LE$3),"",Výsledky!LE80)</f>
        <v/>
      </c>
      <c r="BC34" s="92" t="str">
        <f>IF(ISBLANK(Výsledky!$LL$3),"",Výsledky!LL80)</f>
        <v/>
      </c>
      <c r="BD34" s="92" t="str">
        <f>IF(ISBLANK(Výsledky!$LS$3),"",Výsledky!LS80)</f>
        <v/>
      </c>
      <c r="BE34" s="92" t="str">
        <f>IF(ISBLANK(Výsledky!$LZ$3),"",Výsledky!LZ80)</f>
        <v/>
      </c>
      <c r="BF34" s="92" t="str">
        <f>IF(ISBLANK(Výsledky!$MG$3),"",Výsledky!MG80)</f>
        <v/>
      </c>
      <c r="BG34" s="92" t="str">
        <f>IF(ISBLANK(Výsledky!$MN$3),"",Výsledky!MN80)</f>
        <v/>
      </c>
      <c r="BH34" s="92" t="str">
        <f>IF(ISBLANK(Výsledky!$MU$3),"",Výsledky!MU80)</f>
        <v/>
      </c>
      <c r="BI34" s="92" t="str">
        <f>IF(ISBLANK(Výsledky!$NB$3),"",Výsledky!NB80)</f>
        <v/>
      </c>
      <c r="BJ34" s="92" t="str">
        <f>IF(ISBLANK(Výsledky!$NI$3),"",Výsledky!NI80)</f>
        <v/>
      </c>
      <c r="BK34" s="92" t="str">
        <f>IF(ISBLANK(Výsledky!$NP$3),"",Výsledky!NP80)</f>
        <v/>
      </c>
      <c r="BL34" s="92" t="str">
        <f>IF(ISBLANK(Výsledky!$NW$3),"",Výsledky!NW80)</f>
        <v/>
      </c>
      <c r="BM34" s="92" t="str">
        <f>IF(ISBLANK(Výsledky!$OD$3),"",Výsledky!OD80)</f>
        <v/>
      </c>
      <c r="BN34" s="92" t="str">
        <f>IF(ISBLANK(Výsledky!$OK$3),"",Výsledky!OK80)</f>
        <v/>
      </c>
      <c r="BO34" s="92" t="str">
        <f>IF(ISBLANK(Výsledky!$OR$3),"",Výsledky!OR80)</f>
        <v/>
      </c>
      <c r="BP34" s="92" t="str">
        <f>IF(ISBLANK(Výsledky!$OY$3),"",Výsledky!OY80)</f>
        <v/>
      </c>
      <c r="BQ34" s="92" t="str">
        <f>IF(ISBLANK(Výsledky!$PF$3),"",Výsledky!PF80)</f>
        <v/>
      </c>
      <c r="BR34" s="92" t="str">
        <f>IF(ISBLANK(Výsledky!$PM$3),"",Výsledky!PM80)</f>
        <v/>
      </c>
      <c r="BS34" s="92" t="str">
        <f>IF(ISBLANK(Výsledky!$PT$3),"",Výsledky!PT80)</f>
        <v/>
      </c>
      <c r="BT34" s="92" t="str">
        <f>IF(ISBLANK(Výsledky!$QA$3),"",Výsledky!QA80)</f>
        <v/>
      </c>
      <c r="BU34" s="96" t="str">
        <f>IF(ISBLANK(Výsledky!$QH$3),"",Výsledky!QH80)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>
      <c r="A35" s="1"/>
      <c r="B35" s="118" t="s">
        <v>125</v>
      </c>
      <c r="C35" s="114">
        <f>Tipy!A25</f>
        <v>24</v>
      </c>
      <c r="D35" s="109" t="str">
        <f>IF(Tipy!B25="","",Tipy!B25)</f>
        <v>ja</v>
      </c>
      <c r="E35" s="110">
        <f>SUM(F35:J35)</f>
        <v>500</v>
      </c>
      <c r="F35" s="105">
        <f>IF(ISBLANK(Výsledky!$I$3),"-",SUM(K35:P35,R35,T35:U35,W35,Y35:AA35,AC35,AE35,AG35,AI35:AK35,AN35:AO35,AS35:AT35,AV35:AW35,AZ35,BB35:BC35,BE35:BF35,BH35,BJ35,BL35:BN35,BP35,BR35:BS35))</f>
        <v>340</v>
      </c>
      <c r="G35" s="90">
        <f>IF(ISBLANK(Výsledky!$BF$3),"-",SUM(Q35,V35,X35,S35,AB35,AD35,AU35,BA35,BG35,BI35,BO35,BQ35,BU35))</f>
        <v>160</v>
      </c>
      <c r="H35" s="90">
        <f>IF(ISBLANK(Výsledky!$FG$3),"-",SUM(AF35,AH35,AM35,AP35,AR35,AX35))</f>
        <v>0</v>
      </c>
      <c r="I35" s="93" t="str">
        <f>IF(ISBLANK(Výsledky!$GW$3),"-",SUM(AL35,AQ35,AY35,BD35,BK35,BT35))</f>
        <v>-</v>
      </c>
      <c r="J35" s="95" t="str">
        <f>IF(ISBLANK(Výsledky!$I$3),"",Výsledky!I31)</f>
        <v>-</v>
      </c>
      <c r="K35" s="92">
        <f>IF(ISBLANK(Výsledky!$P$3),"",Výsledky!P31)</f>
        <v>20</v>
      </c>
      <c r="L35" s="92">
        <f>IF(ISBLANK(Výsledky!$W$3),"",Výsledky!W31)</f>
        <v>20</v>
      </c>
      <c r="M35" s="92">
        <f>IF(ISBLANK(Výsledky!$AD$3),"",Výsledky!AD31)</f>
        <v>0</v>
      </c>
      <c r="N35" s="92">
        <f>IF(ISBLANK(Výsledky!$AK$3),"",Výsledky!AK31)</f>
        <v>20</v>
      </c>
      <c r="O35" s="92">
        <f>IF(ISBLANK(Výsledky!$AR$3),"",Výsledky!AR31)</f>
        <v>30</v>
      </c>
      <c r="P35" s="92">
        <f>IF(ISBLANK(Výsledky!$AY$3),"",Výsledky!AY31)</f>
        <v>0</v>
      </c>
      <c r="Q35" s="92">
        <f>IF(ISBLANK(Výsledky!$BF$3),"",Výsledky!BF31)</f>
        <v>0</v>
      </c>
      <c r="R35" s="92" t="str">
        <f>IF(ISBLANK(Výsledky!$BM$3),"",Výsledky!BM31)</f>
        <v/>
      </c>
      <c r="S35" s="92">
        <f>IF(ISBLANK(Výsledky!$BT$3),"",Výsledky!BT31)</f>
        <v>20</v>
      </c>
      <c r="T35" s="92" t="str">
        <f>IF(ISBLANK(Výsledky!$CA$3),"",Výsledky!CA31)</f>
        <v/>
      </c>
      <c r="U35" s="92">
        <f>IF(ISBLANK(Výsledky!$CH$3),"",Výsledky!CH31)</f>
        <v>20</v>
      </c>
      <c r="V35" s="92">
        <f>IF(ISBLANK(Výsledky!$CO$3),"",Výsledky!CO31)</f>
        <v>20</v>
      </c>
      <c r="W35" s="92">
        <f>IF(ISBLANK(Výsledky!$CV$3),"",Výsledky!CV31)</f>
        <v>30</v>
      </c>
      <c r="X35" s="92">
        <f>IF(ISBLANK(Výsledky!$DC$3),"",Výsledky!DC31)</f>
        <v>40</v>
      </c>
      <c r="Y35" s="92">
        <f>IF(ISBLANK(Výsledky!$DJ$3),"",Výsledky!DJ31)</f>
        <v>0</v>
      </c>
      <c r="Z35" s="92">
        <f>IF(ISBLANK(Výsledky!$DQ$3),"",Výsledky!DQ31)</f>
        <v>40</v>
      </c>
      <c r="AA35" s="92">
        <f>IF(ISBLANK(Výsledky!$DX$3),"",Výsledky!DX31)</f>
        <v>0</v>
      </c>
      <c r="AB35" s="92">
        <f>IF(ISBLANK(Výsledky!$EE$3),"",Výsledky!EE31)</f>
        <v>40</v>
      </c>
      <c r="AC35" s="92">
        <f>IF(ISBLANK(Výsledky!$EL$3),"",Výsledky!EL31)</f>
        <v>0</v>
      </c>
      <c r="AD35" s="92">
        <f>IF(ISBLANK(Výsledky!$ES$3),"",Výsledky!ES31)</f>
        <v>40</v>
      </c>
      <c r="AE35" s="92">
        <f>IF(ISBLANK(Výsledky!$EZ$3),"",Výsledky!EZ31)</f>
        <v>60</v>
      </c>
      <c r="AF35" s="92">
        <f>IF(ISBLANK(Výsledky!$FG$3),"",Výsledky!FG31)</f>
        <v>0</v>
      </c>
      <c r="AG35" s="92">
        <f>IF(ISBLANK(Výsledky!$FN$3),"",Výsledky!FN31)</f>
        <v>30</v>
      </c>
      <c r="AH35" s="92" t="str">
        <f>IF(ISBLANK(Výsledky!$FU$3),"",Výsledky!FU31)</f>
        <v>-</v>
      </c>
      <c r="AI35" s="92">
        <f>IF(ISBLANK(Výsledky!$GB$3),"",Výsledky!GB31)</f>
        <v>50</v>
      </c>
      <c r="AJ35" s="92">
        <f>IF(ISBLANK(Výsledky!$GI$3),"",Výsledky!GI31)</f>
        <v>20</v>
      </c>
      <c r="AK35" s="92">
        <f>IF(ISBLANK(Výsledky!$GP$3),"",Výsledky!GP31)</f>
        <v>0</v>
      </c>
      <c r="AL35" s="92" t="str">
        <f>IF(ISBLANK(Výsledky!$GW$3),"",Výsledky!GW31)</f>
        <v/>
      </c>
      <c r="AM35" s="92" t="str">
        <f>IF(ISBLANK(Výsledky!$HD$3),"",Výsledky!HD31)</f>
        <v/>
      </c>
      <c r="AN35" s="92" t="str">
        <f>IF(ISBLANK(Výsledky!$HK$3),"",Výsledky!HK31)</f>
        <v/>
      </c>
      <c r="AO35" s="92" t="str">
        <f>IF(ISBLANK(Výsledky!$HR$3),"",Výsledky!HR31)</f>
        <v/>
      </c>
      <c r="AP35" s="92" t="str">
        <f>IF(ISBLANK(Výsledky!$HY$3),"",Výsledky!HY31)</f>
        <v/>
      </c>
      <c r="AQ35" s="92" t="str">
        <f>IF(ISBLANK(Výsledky!$IF$3),"",Výsledky!IF31)</f>
        <v/>
      </c>
      <c r="AR35" s="92" t="str">
        <f>IF(ISBLANK(Výsledky!$IM$3),"",Výsledky!IM31)</f>
        <v/>
      </c>
      <c r="AS35" s="92" t="str">
        <f>IF(ISBLANK(Výsledky!$IT$3),"",Výsledky!IT31)</f>
        <v/>
      </c>
      <c r="AT35" s="92" t="str">
        <f>IF(ISBLANK(Výsledky!$JA$3),"",Výsledky!JA31)</f>
        <v/>
      </c>
      <c r="AU35" s="92" t="str">
        <f>IF(ISBLANK(Výsledky!$JH$3),"",Výsledky!JH31)</f>
        <v/>
      </c>
      <c r="AV35" s="92" t="str">
        <f>IF(ISBLANK(Výsledky!$JO$3),"",Výsledky!JO31)</f>
        <v/>
      </c>
      <c r="AW35" s="92" t="str">
        <f>IF(ISBLANK(Výsledky!$JV$3),"",Výsledky!JV31)</f>
        <v/>
      </c>
      <c r="AX35" s="92" t="str">
        <f>IF(ISBLANK(Výsledky!$KC$3),"",Výsledky!KC31)</f>
        <v/>
      </c>
      <c r="AY35" s="92" t="str">
        <f>IF(ISBLANK(Výsledky!$KJ$3),"",Výsledky!KJ31)</f>
        <v/>
      </c>
      <c r="AZ35" s="92" t="str">
        <f>IF(ISBLANK(Výsledky!$KQ$3),"",Výsledky!KQ31)</f>
        <v/>
      </c>
      <c r="BA35" s="92" t="str">
        <f>IF(ISBLANK(Výsledky!$KX$3),"",Výsledky!KX31)</f>
        <v/>
      </c>
      <c r="BB35" s="92" t="str">
        <f>IF(ISBLANK(Výsledky!$LE$3),"",Výsledky!LE31)</f>
        <v/>
      </c>
      <c r="BC35" s="92" t="str">
        <f>IF(ISBLANK(Výsledky!$LL$3),"",Výsledky!LL31)</f>
        <v/>
      </c>
      <c r="BD35" s="92" t="str">
        <f>IF(ISBLANK(Výsledky!$LS$3),"",Výsledky!LS31)</f>
        <v/>
      </c>
      <c r="BE35" s="92" t="str">
        <f>IF(ISBLANK(Výsledky!$LZ$3),"",Výsledky!LZ31)</f>
        <v/>
      </c>
      <c r="BF35" s="92" t="str">
        <f>IF(ISBLANK(Výsledky!$MG$3),"",Výsledky!MG31)</f>
        <v/>
      </c>
      <c r="BG35" s="92" t="str">
        <f>IF(ISBLANK(Výsledky!$MN$3),"",Výsledky!MN31)</f>
        <v/>
      </c>
      <c r="BH35" s="92" t="str">
        <f>IF(ISBLANK(Výsledky!$MU$3),"",Výsledky!MU31)</f>
        <v/>
      </c>
      <c r="BI35" s="92" t="str">
        <f>IF(ISBLANK(Výsledky!$NB$3),"",Výsledky!NB31)</f>
        <v/>
      </c>
      <c r="BJ35" s="92" t="str">
        <f>IF(ISBLANK(Výsledky!$NI$3),"",Výsledky!NI31)</f>
        <v/>
      </c>
      <c r="BK35" s="92" t="str">
        <f>IF(ISBLANK(Výsledky!$NP$3),"",Výsledky!NP31)</f>
        <v/>
      </c>
      <c r="BL35" s="92" t="str">
        <f>IF(ISBLANK(Výsledky!$NW$3),"",Výsledky!NW31)</f>
        <v/>
      </c>
      <c r="BM35" s="92" t="str">
        <f>IF(ISBLANK(Výsledky!$OD$3),"",Výsledky!OD31)</f>
        <v/>
      </c>
      <c r="BN35" s="92" t="str">
        <f>IF(ISBLANK(Výsledky!$OK$3),"",Výsledky!OK31)</f>
        <v/>
      </c>
      <c r="BO35" s="92" t="str">
        <f>IF(ISBLANK(Výsledky!$OR$3),"",Výsledky!OR31)</f>
        <v/>
      </c>
      <c r="BP35" s="92" t="str">
        <f>IF(ISBLANK(Výsledky!$OY$3),"",Výsledky!OY31)</f>
        <v/>
      </c>
      <c r="BQ35" s="92" t="str">
        <f>IF(ISBLANK(Výsledky!$PF$3),"",Výsledky!PF31)</f>
        <v/>
      </c>
      <c r="BR35" s="92" t="str">
        <f>IF(ISBLANK(Výsledky!$PM$3),"",Výsledky!PM31)</f>
        <v/>
      </c>
      <c r="BS35" s="92" t="str">
        <f>IF(ISBLANK(Výsledky!$PT$3),"",Výsledky!PT31)</f>
        <v/>
      </c>
      <c r="BT35" s="92" t="str">
        <f>IF(ISBLANK(Výsledky!$QA$3),"",Výsledky!QA31)</f>
        <v/>
      </c>
      <c r="BU35" s="96" t="str">
        <f>IF(ISBLANK(Výsledky!$QH$3),"",Výsledky!QH31)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>
      <c r="A36" s="1"/>
      <c r="B36" s="118" t="s">
        <v>126</v>
      </c>
      <c r="C36" s="114">
        <f>Tipy!A32</f>
        <v>47</v>
      </c>
      <c r="D36" s="109" t="str">
        <f>IF(Tipy!B32="","",Tipy!B32)</f>
        <v>kirips</v>
      </c>
      <c r="E36" s="110">
        <f>SUM(F36:J36)</f>
        <v>500</v>
      </c>
      <c r="F36" s="105">
        <f>IF(ISBLANK(Výsledky!$I$3),"-",SUM(K36:P36,R36,T36:U36,W36,Y36:AA36,AC36,AE36,AG36,AI36:AK36,AN36:AO36,AS36:AT36,AV36:AW36,AZ36,BB36:BC36,BE36:BF36,BH36,BJ36,BL36:BN36,BP36,BR36:BS36))</f>
        <v>270</v>
      </c>
      <c r="G36" s="90">
        <f>IF(ISBLANK(Výsledky!$BF$3),"-",SUM(Q36,V36,X36,S36,AB36,AD36,AU36,BA36,BG36,BI36,BO36,BQ36,BU36))</f>
        <v>210</v>
      </c>
      <c r="H36" s="90">
        <f>IF(ISBLANK(Výsledky!$FG$3),"-",SUM(AF36,AH36,AM36,AP36,AR36,AX36))</f>
        <v>0</v>
      </c>
      <c r="I36" s="93" t="str">
        <f>IF(ISBLANK(Výsledky!$GW$3),"-",SUM(AL36,AQ36,AY36,BD36,BK36,BT36))</f>
        <v>-</v>
      </c>
      <c r="J36" s="95">
        <f>IF(ISBLANK(Výsledky!$I$3),"",Výsledky!I38)</f>
        <v>20</v>
      </c>
      <c r="K36" s="92">
        <f>IF(ISBLANK(Výsledky!$P$3),"",Výsledky!P38)</f>
        <v>20</v>
      </c>
      <c r="L36" s="92" t="str">
        <f>IF(ISBLANK(Výsledky!$W$3),"",Výsledky!W38)</f>
        <v>-</v>
      </c>
      <c r="M36" s="92">
        <f>IF(ISBLANK(Výsledky!$AD$3),"",Výsledky!AD38)</f>
        <v>0</v>
      </c>
      <c r="N36" s="92">
        <f>IF(ISBLANK(Výsledky!$AK$3),"",Výsledky!AK38)</f>
        <v>40</v>
      </c>
      <c r="O36" s="92" t="str">
        <f>IF(ISBLANK(Výsledky!$AR$3),"",Výsledky!AR38)</f>
        <v>-</v>
      </c>
      <c r="P36" s="92">
        <f>IF(ISBLANK(Výsledky!$AY$3),"",Výsledky!AY38)</f>
        <v>0</v>
      </c>
      <c r="Q36" s="92">
        <f>IF(ISBLANK(Výsledky!$BF$3),"",Výsledky!BF38)</f>
        <v>20</v>
      </c>
      <c r="R36" s="92" t="str">
        <f>IF(ISBLANK(Výsledky!$BM$3),"",Výsledky!BM38)</f>
        <v/>
      </c>
      <c r="S36" s="92">
        <f>IF(ISBLANK(Výsledky!$BT$3),"",Výsledky!BT38)</f>
        <v>30</v>
      </c>
      <c r="T36" s="92" t="str">
        <f>IF(ISBLANK(Výsledky!$CA$3),"",Výsledky!CA38)</f>
        <v/>
      </c>
      <c r="U36" s="92">
        <f>IF(ISBLANK(Výsledky!$CH$3),"",Výsledky!CH38)</f>
        <v>0</v>
      </c>
      <c r="V36" s="92">
        <f>IF(ISBLANK(Výsledky!$CO$3),"",Výsledky!CO38)</f>
        <v>40</v>
      </c>
      <c r="W36" s="92">
        <f>IF(ISBLANK(Výsledky!$CV$3),"",Výsledky!CV38)</f>
        <v>20</v>
      </c>
      <c r="X36" s="92">
        <f>IF(ISBLANK(Výsledky!$DC$3),"",Výsledky!DC38)</f>
        <v>20</v>
      </c>
      <c r="Y36" s="92">
        <f>IF(ISBLANK(Výsledky!$DJ$3),"",Výsledky!DJ38)</f>
        <v>40</v>
      </c>
      <c r="Z36" s="92">
        <f>IF(ISBLANK(Výsledky!$DQ$3),"",Výsledky!DQ38)</f>
        <v>20</v>
      </c>
      <c r="AA36" s="92">
        <f>IF(ISBLANK(Výsledky!$DX$3),"",Výsledky!DX38)</f>
        <v>0</v>
      </c>
      <c r="AB36" s="92">
        <f>IF(ISBLANK(Výsledky!$EE$3),"",Výsledky!EE38)</f>
        <v>20</v>
      </c>
      <c r="AC36" s="92">
        <f>IF(ISBLANK(Výsledky!$EL$3),"",Výsledky!EL38)</f>
        <v>50</v>
      </c>
      <c r="AD36" s="92">
        <f>IF(ISBLANK(Výsledky!$ES$3),"",Výsledky!ES38)</f>
        <v>80</v>
      </c>
      <c r="AE36" s="92">
        <f>IF(ISBLANK(Výsledky!$EZ$3),"",Výsledky!EZ38)</f>
        <v>30</v>
      </c>
      <c r="AF36" s="92">
        <f>IF(ISBLANK(Výsledky!$FG$3),"",Výsledky!FG38)</f>
        <v>0</v>
      </c>
      <c r="AG36" s="92">
        <f>IF(ISBLANK(Výsledky!$FN$3),"",Výsledky!FN38)</f>
        <v>30</v>
      </c>
      <c r="AH36" s="92" t="str">
        <f>IF(ISBLANK(Výsledky!$FU$3),"",Výsledky!FU38)</f>
        <v>-</v>
      </c>
      <c r="AI36" s="92" t="str">
        <f>IF(ISBLANK(Výsledky!$GB$3),"",Výsledky!GB38)</f>
        <v>-</v>
      </c>
      <c r="AJ36" s="92">
        <f>IF(ISBLANK(Výsledky!$GI$3),"",Výsledky!GI38)</f>
        <v>20</v>
      </c>
      <c r="AK36" s="92">
        <f>IF(ISBLANK(Výsledky!$GP$3),"",Výsledky!GP38)</f>
        <v>0</v>
      </c>
      <c r="AL36" s="92" t="str">
        <f>IF(ISBLANK(Výsledky!$GW$3),"",Výsledky!GW38)</f>
        <v/>
      </c>
      <c r="AM36" s="92" t="str">
        <f>IF(ISBLANK(Výsledky!$HD$3),"",Výsledky!HD38)</f>
        <v/>
      </c>
      <c r="AN36" s="92" t="str">
        <f>IF(ISBLANK(Výsledky!$HK$3),"",Výsledky!HK38)</f>
        <v/>
      </c>
      <c r="AO36" s="92" t="str">
        <f>IF(ISBLANK(Výsledky!$HR$3),"",Výsledky!HR38)</f>
        <v/>
      </c>
      <c r="AP36" s="92" t="str">
        <f>IF(ISBLANK(Výsledky!$HY$3),"",Výsledky!HY38)</f>
        <v/>
      </c>
      <c r="AQ36" s="92" t="str">
        <f>IF(ISBLANK(Výsledky!$IF$3),"",Výsledky!IF38)</f>
        <v/>
      </c>
      <c r="AR36" s="92" t="str">
        <f>IF(ISBLANK(Výsledky!$IM$3),"",Výsledky!IM38)</f>
        <v/>
      </c>
      <c r="AS36" s="92" t="str">
        <f>IF(ISBLANK(Výsledky!$IT$3),"",Výsledky!IT38)</f>
        <v/>
      </c>
      <c r="AT36" s="92" t="str">
        <f>IF(ISBLANK(Výsledky!$JA$3),"",Výsledky!JA38)</f>
        <v/>
      </c>
      <c r="AU36" s="92" t="str">
        <f>IF(ISBLANK(Výsledky!$JH$3),"",Výsledky!JH38)</f>
        <v/>
      </c>
      <c r="AV36" s="92" t="str">
        <f>IF(ISBLANK(Výsledky!$JO$3),"",Výsledky!JO38)</f>
        <v/>
      </c>
      <c r="AW36" s="92" t="str">
        <f>IF(ISBLANK(Výsledky!$JV$3),"",Výsledky!JV38)</f>
        <v/>
      </c>
      <c r="AX36" s="92" t="str">
        <f>IF(ISBLANK(Výsledky!$KC$3),"",Výsledky!KC38)</f>
        <v/>
      </c>
      <c r="AY36" s="92" t="str">
        <f>IF(ISBLANK(Výsledky!$KJ$3),"",Výsledky!KJ38)</f>
        <v/>
      </c>
      <c r="AZ36" s="92" t="str">
        <f>IF(ISBLANK(Výsledky!$KQ$3),"",Výsledky!KQ38)</f>
        <v/>
      </c>
      <c r="BA36" s="92" t="str">
        <f>IF(ISBLANK(Výsledky!$KX$3),"",Výsledky!KX38)</f>
        <v/>
      </c>
      <c r="BB36" s="92" t="str">
        <f>IF(ISBLANK(Výsledky!$LE$3),"",Výsledky!LE38)</f>
        <v/>
      </c>
      <c r="BC36" s="92" t="str">
        <f>IF(ISBLANK(Výsledky!$LL$3),"",Výsledky!LL38)</f>
        <v/>
      </c>
      <c r="BD36" s="92" t="str">
        <f>IF(ISBLANK(Výsledky!$LS$3),"",Výsledky!LS38)</f>
        <v/>
      </c>
      <c r="BE36" s="92" t="str">
        <f>IF(ISBLANK(Výsledky!$LZ$3),"",Výsledky!LZ38)</f>
        <v/>
      </c>
      <c r="BF36" s="92" t="str">
        <f>IF(ISBLANK(Výsledky!$MG$3),"",Výsledky!MG38)</f>
        <v/>
      </c>
      <c r="BG36" s="92" t="str">
        <f>IF(ISBLANK(Výsledky!$MN$3),"",Výsledky!MN38)</f>
        <v/>
      </c>
      <c r="BH36" s="92" t="str">
        <f>IF(ISBLANK(Výsledky!$MU$3),"",Výsledky!MU38)</f>
        <v/>
      </c>
      <c r="BI36" s="92" t="str">
        <f>IF(ISBLANK(Výsledky!$NB$3),"",Výsledky!NB38)</f>
        <v/>
      </c>
      <c r="BJ36" s="92" t="str">
        <f>IF(ISBLANK(Výsledky!$NI$3),"",Výsledky!NI38)</f>
        <v/>
      </c>
      <c r="BK36" s="92" t="str">
        <f>IF(ISBLANK(Výsledky!$NP$3),"",Výsledky!NP38)</f>
        <v/>
      </c>
      <c r="BL36" s="92" t="str">
        <f>IF(ISBLANK(Výsledky!$NW$3),"",Výsledky!NW38)</f>
        <v/>
      </c>
      <c r="BM36" s="92" t="str">
        <f>IF(ISBLANK(Výsledky!$OD$3),"",Výsledky!OD38)</f>
        <v/>
      </c>
      <c r="BN36" s="92" t="str">
        <f>IF(ISBLANK(Výsledky!$OK$3),"",Výsledky!OK38)</f>
        <v/>
      </c>
      <c r="BO36" s="92" t="str">
        <f>IF(ISBLANK(Výsledky!$OR$3),"",Výsledky!OR38)</f>
        <v/>
      </c>
      <c r="BP36" s="92" t="str">
        <f>IF(ISBLANK(Výsledky!$OY$3),"",Výsledky!OY38)</f>
        <v/>
      </c>
      <c r="BQ36" s="92" t="str">
        <f>IF(ISBLANK(Výsledky!$PF$3),"",Výsledky!PF38)</f>
        <v/>
      </c>
      <c r="BR36" s="92" t="str">
        <f>IF(ISBLANK(Výsledky!$PM$3),"",Výsledky!PM38)</f>
        <v/>
      </c>
      <c r="BS36" s="92" t="str">
        <f>IF(ISBLANK(Výsledky!$PT$3),"",Výsledky!PT38)</f>
        <v/>
      </c>
      <c r="BT36" s="92" t="str">
        <f>IF(ISBLANK(Výsledky!$QA$3),"",Výsledky!QA38)</f>
        <v/>
      </c>
      <c r="BU36" s="96" t="str">
        <f>IF(ISBLANK(Výsledky!$QH$3),"",Výsledky!QH38)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>
      <c r="A37" s="1"/>
      <c r="B37" s="118" t="s">
        <v>127</v>
      </c>
      <c r="C37" s="114">
        <f>Tipy!A33</f>
        <v>76</v>
      </c>
      <c r="D37" s="109" t="str">
        <f>IF(Tipy!B33="","",Tipy!B33)</f>
        <v>KokiBR</v>
      </c>
      <c r="E37" s="110">
        <f>SUM(F37:J37)</f>
        <v>500</v>
      </c>
      <c r="F37" s="105">
        <f>IF(ISBLANK(Výsledky!$I$3),"-",SUM(K37:P37,R37,T37:U37,W37,Y37:AA37,AC37,AE37,AG37,AI37:AK37,AN37:AO37,AS37:AT37,AV37:AW37,AZ37,BB37:BC37,BE37:BF37,BH37,BJ37,BL37:BN37,BP37,BR37:BS37))</f>
        <v>440</v>
      </c>
      <c r="G37" s="90">
        <f>IF(ISBLANK(Výsledky!$BF$3),"-",SUM(Q37,V37,X37,S37,AB37,AD37,AU37,BA37,BG37,BI37,BO37,BQ37,BU37))</f>
        <v>60</v>
      </c>
      <c r="H37" s="90">
        <f>IF(ISBLANK(Výsledky!$FG$3),"-",SUM(AF37,AH37,AM37,AP37,AR37,AX37))</f>
        <v>0</v>
      </c>
      <c r="I37" s="93" t="str">
        <f>IF(ISBLANK(Výsledky!$GW$3),"-",SUM(AL37,AQ37,AY37,BD37,BK37,BT37))</f>
        <v>-</v>
      </c>
      <c r="J37" s="95" t="str">
        <f>IF(ISBLANK(Výsledky!$I$3),"",Výsledky!I39)</f>
        <v>-</v>
      </c>
      <c r="K37" s="92">
        <f>IF(ISBLANK(Výsledky!$P$3),"",Výsledky!P39)</f>
        <v>20</v>
      </c>
      <c r="L37" s="92">
        <f>IF(ISBLANK(Výsledky!$W$3),"",Výsledky!W39)</f>
        <v>0</v>
      </c>
      <c r="M37" s="92">
        <f>IF(ISBLANK(Výsledky!$AD$3),"",Výsledky!AD39)</f>
        <v>20</v>
      </c>
      <c r="N37" s="92" t="str">
        <f>IF(ISBLANK(Výsledky!$AK$3),"",Výsledky!AK39)</f>
        <v>-</v>
      </c>
      <c r="O37" s="92">
        <f>IF(ISBLANK(Výsledky!$AR$3),"",Výsledky!AR39)</f>
        <v>20</v>
      </c>
      <c r="P37" s="92">
        <f>IF(ISBLANK(Výsledky!$AY$3),"",Výsledky!AY39)</f>
        <v>0</v>
      </c>
      <c r="Q37" s="92">
        <f>IF(ISBLANK(Výsledky!$BF$3),"",Výsledky!BF39)</f>
        <v>0</v>
      </c>
      <c r="R37" s="92" t="str">
        <f>IF(ISBLANK(Výsledky!$BM$3),"",Výsledky!BM39)</f>
        <v/>
      </c>
      <c r="S37" s="92">
        <f>IF(ISBLANK(Výsledky!$BT$3),"",Výsledky!BT39)</f>
        <v>20</v>
      </c>
      <c r="T37" s="92" t="str">
        <f>IF(ISBLANK(Výsledky!$CA$3),"",Výsledky!CA39)</f>
        <v/>
      </c>
      <c r="U37" s="92">
        <f>IF(ISBLANK(Výsledky!$CH$3),"",Výsledky!CH39)</f>
        <v>0</v>
      </c>
      <c r="V37" s="92">
        <f>IF(ISBLANK(Výsledky!$CO$3),"",Výsledky!CO39)</f>
        <v>20</v>
      </c>
      <c r="W37" s="92">
        <f>IF(ISBLANK(Výsledky!$CV$3),"",Výsledky!CV39)</f>
        <v>20</v>
      </c>
      <c r="X37" s="92" t="str">
        <f>IF(ISBLANK(Výsledky!$DC$3),"",Výsledky!DC39)</f>
        <v>-</v>
      </c>
      <c r="Y37" s="92">
        <f>IF(ISBLANK(Výsledky!$DJ$3),"",Výsledky!DJ39)</f>
        <v>40</v>
      </c>
      <c r="Z37" s="92">
        <f>IF(ISBLANK(Výsledky!$DQ$3),"",Výsledky!DQ39)</f>
        <v>20</v>
      </c>
      <c r="AA37" s="92">
        <f>IF(ISBLANK(Výsledky!$DX$3),"",Výsledky!DX39)</f>
        <v>0</v>
      </c>
      <c r="AB37" s="92">
        <f>IF(ISBLANK(Výsledky!$EE$3),"",Výsledky!EE39)</f>
        <v>0</v>
      </c>
      <c r="AC37" s="92">
        <f>IF(ISBLANK(Výsledky!$EL$3),"",Výsledky!EL39)</f>
        <v>20</v>
      </c>
      <c r="AD37" s="92">
        <f>IF(ISBLANK(Výsledky!$ES$3),"",Výsledky!ES39)</f>
        <v>20</v>
      </c>
      <c r="AE37" s="92">
        <f>IF(ISBLANK(Výsledky!$EZ$3),"",Výsledky!EZ39)</f>
        <v>80</v>
      </c>
      <c r="AF37" s="92">
        <f>IF(ISBLANK(Výsledky!$FG$3),"",Výsledky!FG39)</f>
        <v>0</v>
      </c>
      <c r="AG37" s="92">
        <f>IF(ISBLANK(Výsledky!$FN$3),"",Výsledky!FN39)</f>
        <v>80</v>
      </c>
      <c r="AH37" s="92">
        <f>IF(ISBLANK(Výsledky!$FU$3),"",Výsledky!FU39)</f>
        <v>0</v>
      </c>
      <c r="AI37" s="92">
        <f>IF(ISBLANK(Výsledky!$GB$3),"",Výsledky!GB39)</f>
        <v>100</v>
      </c>
      <c r="AJ37" s="92">
        <f>IF(ISBLANK(Výsledky!$GI$3),"",Výsledky!GI39)</f>
        <v>20</v>
      </c>
      <c r="AK37" s="92" t="str">
        <f>IF(ISBLANK(Výsledky!$GP$3),"",Výsledky!GP39)</f>
        <v>-</v>
      </c>
      <c r="AL37" s="92" t="str">
        <f>IF(ISBLANK(Výsledky!$GW$3),"",Výsledky!GW39)</f>
        <v/>
      </c>
      <c r="AM37" s="92" t="str">
        <f>IF(ISBLANK(Výsledky!$HD$3),"",Výsledky!HD39)</f>
        <v/>
      </c>
      <c r="AN37" s="92" t="str">
        <f>IF(ISBLANK(Výsledky!$HK$3),"",Výsledky!HK39)</f>
        <v/>
      </c>
      <c r="AO37" s="92" t="str">
        <f>IF(ISBLANK(Výsledky!$HR$3),"",Výsledky!HR39)</f>
        <v/>
      </c>
      <c r="AP37" s="92" t="str">
        <f>IF(ISBLANK(Výsledky!$HY$3),"",Výsledky!HY39)</f>
        <v/>
      </c>
      <c r="AQ37" s="92" t="str">
        <f>IF(ISBLANK(Výsledky!$IF$3),"",Výsledky!IF39)</f>
        <v/>
      </c>
      <c r="AR37" s="92" t="str">
        <f>IF(ISBLANK(Výsledky!$IM$3),"",Výsledky!IM39)</f>
        <v/>
      </c>
      <c r="AS37" s="92" t="str">
        <f>IF(ISBLANK(Výsledky!$IT$3),"",Výsledky!IT39)</f>
        <v/>
      </c>
      <c r="AT37" s="92" t="str">
        <f>IF(ISBLANK(Výsledky!$JA$3),"",Výsledky!JA39)</f>
        <v/>
      </c>
      <c r="AU37" s="92" t="str">
        <f>IF(ISBLANK(Výsledky!$JH$3),"",Výsledky!JH39)</f>
        <v/>
      </c>
      <c r="AV37" s="92" t="str">
        <f>IF(ISBLANK(Výsledky!$JO$3),"",Výsledky!JO39)</f>
        <v/>
      </c>
      <c r="AW37" s="92" t="str">
        <f>IF(ISBLANK(Výsledky!$JV$3),"",Výsledky!JV39)</f>
        <v/>
      </c>
      <c r="AX37" s="92" t="str">
        <f>IF(ISBLANK(Výsledky!$KC$3),"",Výsledky!KC39)</f>
        <v/>
      </c>
      <c r="AY37" s="92" t="str">
        <f>IF(ISBLANK(Výsledky!$KJ$3),"",Výsledky!KJ39)</f>
        <v/>
      </c>
      <c r="AZ37" s="92" t="str">
        <f>IF(ISBLANK(Výsledky!$KQ$3),"",Výsledky!KQ39)</f>
        <v/>
      </c>
      <c r="BA37" s="92" t="str">
        <f>IF(ISBLANK(Výsledky!$KX$3),"",Výsledky!KX39)</f>
        <v/>
      </c>
      <c r="BB37" s="92" t="str">
        <f>IF(ISBLANK(Výsledky!$LE$3),"",Výsledky!LE39)</f>
        <v/>
      </c>
      <c r="BC37" s="92" t="str">
        <f>IF(ISBLANK(Výsledky!$LL$3),"",Výsledky!LL39)</f>
        <v/>
      </c>
      <c r="BD37" s="92" t="str">
        <f>IF(ISBLANK(Výsledky!$LS$3),"",Výsledky!LS39)</f>
        <v/>
      </c>
      <c r="BE37" s="92" t="str">
        <f>IF(ISBLANK(Výsledky!$LZ$3),"",Výsledky!LZ39)</f>
        <v/>
      </c>
      <c r="BF37" s="92" t="str">
        <f>IF(ISBLANK(Výsledky!$MG$3),"",Výsledky!MG39)</f>
        <v/>
      </c>
      <c r="BG37" s="92" t="str">
        <f>IF(ISBLANK(Výsledky!$MN$3),"",Výsledky!MN39)</f>
        <v/>
      </c>
      <c r="BH37" s="92" t="str">
        <f>IF(ISBLANK(Výsledky!$MU$3),"",Výsledky!MU39)</f>
        <v/>
      </c>
      <c r="BI37" s="92" t="str">
        <f>IF(ISBLANK(Výsledky!$NB$3),"",Výsledky!NB39)</f>
        <v/>
      </c>
      <c r="BJ37" s="92" t="str">
        <f>IF(ISBLANK(Výsledky!$NI$3),"",Výsledky!NI39)</f>
        <v/>
      </c>
      <c r="BK37" s="92" t="str">
        <f>IF(ISBLANK(Výsledky!$NP$3),"",Výsledky!NP39)</f>
        <v/>
      </c>
      <c r="BL37" s="92" t="str">
        <f>IF(ISBLANK(Výsledky!$NW$3),"",Výsledky!NW39)</f>
        <v/>
      </c>
      <c r="BM37" s="92" t="str">
        <f>IF(ISBLANK(Výsledky!$OD$3),"",Výsledky!OD39)</f>
        <v/>
      </c>
      <c r="BN37" s="92" t="str">
        <f>IF(ISBLANK(Výsledky!$OK$3),"",Výsledky!OK39)</f>
        <v/>
      </c>
      <c r="BO37" s="92" t="str">
        <f>IF(ISBLANK(Výsledky!$OR$3),"",Výsledky!OR39)</f>
        <v/>
      </c>
      <c r="BP37" s="92" t="str">
        <f>IF(ISBLANK(Výsledky!$OY$3),"",Výsledky!OY39)</f>
        <v/>
      </c>
      <c r="BQ37" s="92" t="str">
        <f>IF(ISBLANK(Výsledky!$PF$3),"",Výsledky!PF39)</f>
        <v/>
      </c>
      <c r="BR37" s="92" t="str">
        <f>IF(ISBLANK(Výsledky!$PM$3),"",Výsledky!PM39)</f>
        <v/>
      </c>
      <c r="BS37" s="92" t="str">
        <f>IF(ISBLANK(Výsledky!$PT$3),"",Výsledky!PT39)</f>
        <v/>
      </c>
      <c r="BT37" s="92" t="str">
        <f>IF(ISBLANK(Výsledky!$QA$3),"",Výsledky!QA39)</f>
        <v/>
      </c>
      <c r="BU37" s="96" t="str">
        <f>IF(ISBLANK(Výsledky!$QH$3),"",Výsledky!QH39)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>
      <c r="A38" s="1"/>
      <c r="B38" s="118" t="s">
        <v>128</v>
      </c>
      <c r="C38" s="114">
        <f>Tipy!A14</f>
        <v>28</v>
      </c>
      <c r="D38" s="109" t="str">
        <f>IF(Tipy!B14="","",Tipy!B14)</f>
        <v>Cyro</v>
      </c>
      <c r="E38" s="110">
        <f>SUM(F38:J38)</f>
        <v>490</v>
      </c>
      <c r="F38" s="105">
        <f>IF(ISBLANK(Výsledky!$I$3),"-",SUM(K38:P38,R38,T38:U38,W38,Y38:AA38,AC38,AE38,AG38,AI38:AK38,AN38:AO38,AS38:AT38,AV38:AW38,AZ38,BB38:BC38,BE38:BF38,BH38,BJ38,BL38:BN38,BP38,BR38:BS38))</f>
        <v>280</v>
      </c>
      <c r="G38" s="90">
        <f>IF(ISBLANK(Výsledky!$BF$3),"-",SUM(Q38,V38,X38,S38,AB38,AD38,AU38,BA38,BG38,BI38,BO38,BQ38,BU38))</f>
        <v>190</v>
      </c>
      <c r="H38" s="90">
        <f>IF(ISBLANK(Výsledky!$FG$3),"-",SUM(AF38,AH38,AM38,AP38,AR38,AX38))</f>
        <v>20</v>
      </c>
      <c r="I38" s="93" t="str">
        <f>IF(ISBLANK(Výsledky!$GW$3),"-",SUM(AL38,AQ38,AY38,BD38,BK38,BT38))</f>
        <v>-</v>
      </c>
      <c r="J38" s="95">
        <f>IF(ISBLANK(Výsledky!$I$3),"",Výsledky!I20)</f>
        <v>0</v>
      </c>
      <c r="K38" s="92">
        <f>IF(ISBLANK(Výsledky!$P$3),"",Výsledky!P20)</f>
        <v>0</v>
      </c>
      <c r="L38" s="92" t="str">
        <f>IF(ISBLANK(Výsledky!$W$3),"",Výsledky!W20)</f>
        <v>-</v>
      </c>
      <c r="M38" s="92">
        <f>IF(ISBLANK(Výsledky!$AD$3),"",Výsledky!AD20)</f>
        <v>0</v>
      </c>
      <c r="N38" s="92">
        <f>IF(ISBLANK(Výsledky!$AK$3),"",Výsledky!AK20)</f>
        <v>40</v>
      </c>
      <c r="O38" s="92">
        <f>IF(ISBLANK(Výsledky!$AR$3),"",Výsledky!AR20)</f>
        <v>30</v>
      </c>
      <c r="P38" s="92">
        <f>IF(ISBLANK(Výsledky!$AY$3),"",Výsledky!AY20)</f>
        <v>0</v>
      </c>
      <c r="Q38" s="92">
        <f>IF(ISBLANK(Výsledky!$BF$3),"",Výsledky!BF20)</f>
        <v>0</v>
      </c>
      <c r="R38" s="92" t="str">
        <f>IF(ISBLANK(Výsledky!$BM$3),"",Výsledky!BM20)</f>
        <v/>
      </c>
      <c r="S38" s="92">
        <f>IF(ISBLANK(Výsledky!$BT$3),"",Výsledky!BT20)</f>
        <v>80</v>
      </c>
      <c r="T38" s="92" t="str">
        <f>IF(ISBLANK(Výsledky!$CA$3),"",Výsledky!CA20)</f>
        <v/>
      </c>
      <c r="U38" s="92">
        <f>IF(ISBLANK(Výsledky!$CH$3),"",Výsledky!CH20)</f>
        <v>20</v>
      </c>
      <c r="V38" s="92">
        <f>IF(ISBLANK(Výsledky!$CO$3),"",Výsledky!CO20)</f>
        <v>30</v>
      </c>
      <c r="W38" s="92">
        <f>IF(ISBLANK(Výsledky!$CV$3),"",Výsledky!CV20)</f>
        <v>20</v>
      </c>
      <c r="X38" s="92">
        <f>IF(ISBLANK(Výsledky!$DC$3),"",Výsledky!DC20)</f>
        <v>40</v>
      </c>
      <c r="Y38" s="92">
        <f>IF(ISBLANK(Výsledky!$DJ$3),"",Výsledky!DJ20)</f>
        <v>0</v>
      </c>
      <c r="Z38" s="92">
        <f>IF(ISBLANK(Výsledky!$DQ$3),"",Výsledky!DQ20)</f>
        <v>30</v>
      </c>
      <c r="AA38" s="92">
        <f>IF(ISBLANK(Výsledky!$DX$3),"",Výsledky!DX20)</f>
        <v>0</v>
      </c>
      <c r="AB38" s="92">
        <f>IF(ISBLANK(Výsledky!$EE$3),"",Výsledky!EE20)</f>
        <v>40</v>
      </c>
      <c r="AC38" s="92">
        <f>IF(ISBLANK(Výsledky!$EL$3),"",Výsledky!EL20)</f>
        <v>30</v>
      </c>
      <c r="AD38" s="92">
        <f>IF(ISBLANK(Výsledky!$ES$3),"",Výsledky!ES20)</f>
        <v>0</v>
      </c>
      <c r="AE38" s="92">
        <f>IF(ISBLANK(Výsledky!$EZ$3),"",Výsledky!EZ20)</f>
        <v>30</v>
      </c>
      <c r="AF38" s="92">
        <f>IF(ISBLANK(Výsledky!$FG$3),"",Výsledky!FG20)</f>
        <v>0</v>
      </c>
      <c r="AG38" s="92">
        <f>IF(ISBLANK(Výsledky!$FN$3),"",Výsledky!FN20)</f>
        <v>60</v>
      </c>
      <c r="AH38" s="92">
        <f>IF(ISBLANK(Výsledky!$FU$3),"",Výsledky!FU20)</f>
        <v>20</v>
      </c>
      <c r="AI38" s="92" t="str">
        <f>IF(ISBLANK(Výsledky!$GB$3),"",Výsledky!GB20)</f>
        <v>-</v>
      </c>
      <c r="AJ38" s="92">
        <f>IF(ISBLANK(Výsledky!$GI$3),"",Výsledky!GI20)</f>
        <v>20</v>
      </c>
      <c r="AK38" s="92">
        <f>IF(ISBLANK(Výsledky!$GP$3),"",Výsledky!GP20)</f>
        <v>0</v>
      </c>
      <c r="AL38" s="92" t="str">
        <f>IF(ISBLANK(Výsledky!$GW$3),"",Výsledky!GW20)</f>
        <v/>
      </c>
      <c r="AM38" s="92" t="str">
        <f>IF(ISBLANK(Výsledky!$HD$3),"",Výsledky!HD20)</f>
        <v/>
      </c>
      <c r="AN38" s="92" t="str">
        <f>IF(ISBLANK(Výsledky!$HK$3),"",Výsledky!HK20)</f>
        <v/>
      </c>
      <c r="AO38" s="92" t="str">
        <f>IF(ISBLANK(Výsledky!$HR$3),"",Výsledky!HR20)</f>
        <v/>
      </c>
      <c r="AP38" s="92" t="str">
        <f>IF(ISBLANK(Výsledky!$HY$3),"",Výsledky!HY20)</f>
        <v/>
      </c>
      <c r="AQ38" s="92" t="str">
        <f>IF(ISBLANK(Výsledky!$IF$3),"",Výsledky!IF20)</f>
        <v/>
      </c>
      <c r="AR38" s="92" t="str">
        <f>IF(ISBLANK(Výsledky!$IM$3),"",Výsledky!IM20)</f>
        <v/>
      </c>
      <c r="AS38" s="92" t="str">
        <f>IF(ISBLANK(Výsledky!$IT$3),"",Výsledky!IT20)</f>
        <v/>
      </c>
      <c r="AT38" s="92" t="str">
        <f>IF(ISBLANK(Výsledky!$JA$3),"",Výsledky!JA20)</f>
        <v/>
      </c>
      <c r="AU38" s="92" t="str">
        <f>IF(ISBLANK(Výsledky!$JH$3),"",Výsledky!JH20)</f>
        <v/>
      </c>
      <c r="AV38" s="92" t="str">
        <f>IF(ISBLANK(Výsledky!$JO$3),"",Výsledky!JO20)</f>
        <v/>
      </c>
      <c r="AW38" s="92" t="str">
        <f>IF(ISBLANK(Výsledky!$JV$3),"",Výsledky!JV20)</f>
        <v/>
      </c>
      <c r="AX38" s="92" t="str">
        <f>IF(ISBLANK(Výsledky!$KC$3),"",Výsledky!KC20)</f>
        <v/>
      </c>
      <c r="AY38" s="92" t="str">
        <f>IF(ISBLANK(Výsledky!$KJ$3),"",Výsledky!KJ20)</f>
        <v/>
      </c>
      <c r="AZ38" s="92" t="str">
        <f>IF(ISBLANK(Výsledky!$KQ$3),"",Výsledky!KQ20)</f>
        <v/>
      </c>
      <c r="BA38" s="92" t="str">
        <f>IF(ISBLANK(Výsledky!$KX$3),"",Výsledky!KX20)</f>
        <v/>
      </c>
      <c r="BB38" s="92" t="str">
        <f>IF(ISBLANK(Výsledky!$LE$3),"",Výsledky!LE20)</f>
        <v/>
      </c>
      <c r="BC38" s="92" t="str">
        <f>IF(ISBLANK(Výsledky!$LL$3),"",Výsledky!LL20)</f>
        <v/>
      </c>
      <c r="BD38" s="92" t="str">
        <f>IF(ISBLANK(Výsledky!$LS$3),"",Výsledky!LS20)</f>
        <v/>
      </c>
      <c r="BE38" s="92" t="str">
        <f>IF(ISBLANK(Výsledky!$LZ$3),"",Výsledky!LZ20)</f>
        <v/>
      </c>
      <c r="BF38" s="92" t="str">
        <f>IF(ISBLANK(Výsledky!$MG$3),"",Výsledky!MG20)</f>
        <v/>
      </c>
      <c r="BG38" s="92" t="str">
        <f>IF(ISBLANK(Výsledky!$MN$3),"",Výsledky!MN20)</f>
        <v/>
      </c>
      <c r="BH38" s="92" t="str">
        <f>IF(ISBLANK(Výsledky!$MU$3),"",Výsledky!MU20)</f>
        <v/>
      </c>
      <c r="BI38" s="92" t="str">
        <f>IF(ISBLANK(Výsledky!$NB$3),"",Výsledky!NB20)</f>
        <v/>
      </c>
      <c r="BJ38" s="92" t="str">
        <f>IF(ISBLANK(Výsledky!$NI$3),"",Výsledky!NI20)</f>
        <v/>
      </c>
      <c r="BK38" s="92" t="str">
        <f>IF(ISBLANK(Výsledky!$NP$3),"",Výsledky!NP20)</f>
        <v/>
      </c>
      <c r="BL38" s="92" t="str">
        <f>IF(ISBLANK(Výsledky!$NW$3),"",Výsledky!NW20)</f>
        <v/>
      </c>
      <c r="BM38" s="92" t="str">
        <f>IF(ISBLANK(Výsledky!$OD$3),"",Výsledky!OD20)</f>
        <v/>
      </c>
      <c r="BN38" s="92" t="str">
        <f>IF(ISBLANK(Výsledky!$OK$3),"",Výsledky!OK20)</f>
        <v/>
      </c>
      <c r="BO38" s="92" t="str">
        <f>IF(ISBLANK(Výsledky!$OR$3),"",Výsledky!OR20)</f>
        <v/>
      </c>
      <c r="BP38" s="92" t="str">
        <f>IF(ISBLANK(Výsledky!$OY$3),"",Výsledky!OY20)</f>
        <v/>
      </c>
      <c r="BQ38" s="92" t="str">
        <f>IF(ISBLANK(Výsledky!$PF$3),"",Výsledky!PF20)</f>
        <v/>
      </c>
      <c r="BR38" s="92" t="str">
        <f>IF(ISBLANK(Výsledky!$PM$3),"",Výsledky!PM20)</f>
        <v/>
      </c>
      <c r="BS38" s="92" t="str">
        <f>IF(ISBLANK(Výsledky!$PT$3),"",Výsledky!PT20)</f>
        <v/>
      </c>
      <c r="BT38" s="92" t="str">
        <f>IF(ISBLANK(Výsledky!$QA$3),"",Výsledky!QA20)</f>
        <v/>
      </c>
      <c r="BU38" s="96" t="str">
        <f>IF(ISBLANK(Výsledky!$QH$3),"",Výsledky!QH20)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>
      <c r="A39" s="1"/>
      <c r="B39" s="118" t="s">
        <v>129</v>
      </c>
      <c r="C39" s="114">
        <f>Tipy!A9</f>
        <v>56</v>
      </c>
      <c r="D39" s="109" t="str">
        <f>IF(Tipy!B9="","",Tipy!B9)</f>
        <v>Balky</v>
      </c>
      <c r="E39" s="110">
        <f>SUM(F39:J39)</f>
        <v>490</v>
      </c>
      <c r="F39" s="105">
        <f>IF(ISBLANK(Výsledky!$I$3),"-",SUM(K39:P39,R39,T39:U39,W39,Y39:AA39,AC39,AE39,AG39,AI39:AK39,AN39:AO39,AS39:AT39,AV39:AW39,AZ39,BB39:BC39,BE39:BF39,BH39,BJ39,BL39:BN39,BP39,BR39:BS39))</f>
        <v>360</v>
      </c>
      <c r="G39" s="90">
        <f>IF(ISBLANK(Výsledky!$BF$3),"-",SUM(Q39,V39,X39,S39,AB39,AD39,AU39,BA39,BG39,BI39,BO39,BQ39,BU39))</f>
        <v>110</v>
      </c>
      <c r="H39" s="90">
        <f>IF(ISBLANK(Výsledky!$FG$3),"-",SUM(AF39,AH39,AM39,AP39,AR39,AX39))</f>
        <v>0</v>
      </c>
      <c r="I39" s="93" t="str">
        <f>IF(ISBLANK(Výsledky!$GW$3),"-",SUM(AL39,AQ39,AY39,BD39,BK39,BT39))</f>
        <v>-</v>
      </c>
      <c r="J39" s="95">
        <f>IF(ISBLANK(Výsledky!$I$3),"",Výsledky!I15)</f>
        <v>20</v>
      </c>
      <c r="K39" s="92">
        <f>IF(ISBLANK(Výsledky!$P$3),"",Výsledky!P15)</f>
        <v>20</v>
      </c>
      <c r="L39" s="92">
        <f>IF(ISBLANK(Výsledky!$W$3),"",Výsledky!W15)</f>
        <v>0</v>
      </c>
      <c r="M39" s="92">
        <f>IF(ISBLANK(Výsledky!$AD$3),"",Výsledky!AD15)</f>
        <v>20</v>
      </c>
      <c r="N39" s="92">
        <f>IF(ISBLANK(Výsledky!$AK$3),"",Výsledky!AK15)</f>
        <v>40</v>
      </c>
      <c r="O39" s="92">
        <f>IF(ISBLANK(Výsledky!$AR$3),"",Výsledky!AR15)</f>
        <v>30</v>
      </c>
      <c r="P39" s="92">
        <f>IF(ISBLANK(Výsledky!$AY$3),"",Výsledky!AY15)</f>
        <v>0</v>
      </c>
      <c r="Q39" s="92">
        <f>IF(ISBLANK(Výsledky!$BF$3),"",Výsledky!BF15)</f>
        <v>0</v>
      </c>
      <c r="R39" s="92" t="str">
        <f>IF(ISBLANK(Výsledky!$BM$3),"",Výsledky!BM15)</f>
        <v/>
      </c>
      <c r="S39" s="92">
        <f>IF(ISBLANK(Výsledky!$BT$3),"",Výsledky!BT15)</f>
        <v>0</v>
      </c>
      <c r="T39" s="92" t="str">
        <f>IF(ISBLANK(Výsledky!$CA$3),"",Výsledky!CA15)</f>
        <v/>
      </c>
      <c r="U39" s="92">
        <f>IF(ISBLANK(Výsledky!$CH$3),"",Výsledky!CH15)</f>
        <v>20</v>
      </c>
      <c r="V39" s="92">
        <f>IF(ISBLANK(Výsledky!$CO$3),"",Výsledky!CO15)</f>
        <v>20</v>
      </c>
      <c r="W39" s="92" t="str">
        <f>IF(ISBLANK(Výsledky!$CV$3),"",Výsledky!CV15)</f>
        <v>-</v>
      </c>
      <c r="X39" s="92">
        <f>IF(ISBLANK(Výsledky!$DC$3),"",Výsledky!DC15)</f>
        <v>50</v>
      </c>
      <c r="Y39" s="92">
        <f>IF(ISBLANK(Výsledky!$DJ$3),"",Výsledky!DJ15)</f>
        <v>0</v>
      </c>
      <c r="Z39" s="92">
        <f>IF(ISBLANK(Výsledky!$DQ$3),"",Výsledky!DQ15)</f>
        <v>40</v>
      </c>
      <c r="AA39" s="92">
        <f>IF(ISBLANK(Výsledky!$DX$3),"",Výsledky!DX15)</f>
        <v>0</v>
      </c>
      <c r="AB39" s="92">
        <f>IF(ISBLANK(Výsledky!$EE$3),"",Výsledky!EE15)</f>
        <v>40</v>
      </c>
      <c r="AC39" s="92">
        <f>IF(ISBLANK(Výsledky!$EL$3),"",Výsledky!EL15)</f>
        <v>0</v>
      </c>
      <c r="AD39" s="92">
        <f>IF(ISBLANK(Výsledky!$ES$3),"",Výsledky!ES15)</f>
        <v>0</v>
      </c>
      <c r="AE39" s="92">
        <f>IF(ISBLANK(Výsledky!$EZ$3),"",Výsledky!EZ15)</f>
        <v>50</v>
      </c>
      <c r="AF39" s="92">
        <f>IF(ISBLANK(Výsledky!$FG$3),"",Výsledky!FG15)</f>
        <v>0</v>
      </c>
      <c r="AG39" s="92">
        <f>IF(ISBLANK(Výsledky!$FN$3),"",Výsledky!FN15)</f>
        <v>30</v>
      </c>
      <c r="AH39" s="92" t="str">
        <f>IF(ISBLANK(Výsledky!$FU$3),"",Výsledky!FU15)</f>
        <v>-</v>
      </c>
      <c r="AI39" s="92">
        <f>IF(ISBLANK(Výsledky!$GB$3),"",Výsledky!GB15)</f>
        <v>80</v>
      </c>
      <c r="AJ39" s="92">
        <f>IF(ISBLANK(Výsledky!$GI$3),"",Výsledky!GI15)</f>
        <v>30</v>
      </c>
      <c r="AK39" s="92" t="str">
        <f>IF(ISBLANK(Výsledky!$GP$3),"",Výsledky!GP15)</f>
        <v>-</v>
      </c>
      <c r="AL39" s="92" t="str">
        <f>IF(ISBLANK(Výsledky!$GW$3),"",Výsledky!GW15)</f>
        <v/>
      </c>
      <c r="AM39" s="92" t="str">
        <f>IF(ISBLANK(Výsledky!$HD$3),"",Výsledky!HD15)</f>
        <v/>
      </c>
      <c r="AN39" s="92" t="str">
        <f>IF(ISBLANK(Výsledky!$HK$3),"",Výsledky!HK15)</f>
        <v/>
      </c>
      <c r="AO39" s="92" t="str">
        <f>IF(ISBLANK(Výsledky!$HR$3),"",Výsledky!HR15)</f>
        <v/>
      </c>
      <c r="AP39" s="92" t="str">
        <f>IF(ISBLANK(Výsledky!$HY$3),"",Výsledky!HY15)</f>
        <v/>
      </c>
      <c r="AQ39" s="92" t="str">
        <f>IF(ISBLANK(Výsledky!$IF$3),"",Výsledky!IF15)</f>
        <v/>
      </c>
      <c r="AR39" s="92" t="str">
        <f>IF(ISBLANK(Výsledky!$IM$3),"",Výsledky!IM15)</f>
        <v/>
      </c>
      <c r="AS39" s="92" t="str">
        <f>IF(ISBLANK(Výsledky!$IT$3),"",Výsledky!IT15)</f>
        <v/>
      </c>
      <c r="AT39" s="92" t="str">
        <f>IF(ISBLANK(Výsledky!$JA$3),"",Výsledky!JA15)</f>
        <v/>
      </c>
      <c r="AU39" s="92" t="str">
        <f>IF(ISBLANK(Výsledky!$JH$3),"",Výsledky!JH15)</f>
        <v/>
      </c>
      <c r="AV39" s="92" t="str">
        <f>IF(ISBLANK(Výsledky!$JO$3),"",Výsledky!JO15)</f>
        <v/>
      </c>
      <c r="AW39" s="92" t="str">
        <f>IF(ISBLANK(Výsledky!$JV$3),"",Výsledky!JV15)</f>
        <v/>
      </c>
      <c r="AX39" s="92" t="str">
        <f>IF(ISBLANK(Výsledky!$KC$3),"",Výsledky!KC15)</f>
        <v/>
      </c>
      <c r="AY39" s="92" t="str">
        <f>IF(ISBLANK(Výsledky!$KJ$3),"",Výsledky!KJ15)</f>
        <v/>
      </c>
      <c r="AZ39" s="92" t="str">
        <f>IF(ISBLANK(Výsledky!$KQ$3),"",Výsledky!KQ15)</f>
        <v/>
      </c>
      <c r="BA39" s="92" t="str">
        <f>IF(ISBLANK(Výsledky!$KX$3),"",Výsledky!KX15)</f>
        <v/>
      </c>
      <c r="BB39" s="92" t="str">
        <f>IF(ISBLANK(Výsledky!$LE$3),"",Výsledky!LE15)</f>
        <v/>
      </c>
      <c r="BC39" s="92" t="str">
        <f>IF(ISBLANK(Výsledky!$LL$3),"",Výsledky!LL15)</f>
        <v/>
      </c>
      <c r="BD39" s="92" t="str">
        <f>IF(ISBLANK(Výsledky!$LS$3),"",Výsledky!LS15)</f>
        <v/>
      </c>
      <c r="BE39" s="92" t="str">
        <f>IF(ISBLANK(Výsledky!$LZ$3),"",Výsledky!LZ15)</f>
        <v/>
      </c>
      <c r="BF39" s="92" t="str">
        <f>IF(ISBLANK(Výsledky!$MG$3),"",Výsledky!MG15)</f>
        <v/>
      </c>
      <c r="BG39" s="92" t="str">
        <f>IF(ISBLANK(Výsledky!$MN$3),"",Výsledky!MN15)</f>
        <v/>
      </c>
      <c r="BH39" s="92" t="str">
        <f>IF(ISBLANK(Výsledky!$MU$3),"",Výsledky!MU15)</f>
        <v/>
      </c>
      <c r="BI39" s="92" t="str">
        <f>IF(ISBLANK(Výsledky!$NB$3),"",Výsledky!NB15)</f>
        <v/>
      </c>
      <c r="BJ39" s="92" t="str">
        <f>IF(ISBLANK(Výsledky!$NI$3),"",Výsledky!NI15)</f>
        <v/>
      </c>
      <c r="BK39" s="92" t="str">
        <f>IF(ISBLANK(Výsledky!$NP$3),"",Výsledky!NP15)</f>
        <v/>
      </c>
      <c r="BL39" s="92" t="str">
        <f>IF(ISBLANK(Výsledky!$NW$3),"",Výsledky!NW15)</f>
        <v/>
      </c>
      <c r="BM39" s="92" t="str">
        <f>IF(ISBLANK(Výsledky!$OD$3),"",Výsledky!OD15)</f>
        <v/>
      </c>
      <c r="BN39" s="92" t="str">
        <f>IF(ISBLANK(Výsledky!$OK$3),"",Výsledky!OK15)</f>
        <v/>
      </c>
      <c r="BO39" s="92" t="str">
        <f>IF(ISBLANK(Výsledky!$OR$3),"",Výsledky!OR15)</f>
        <v/>
      </c>
      <c r="BP39" s="92" t="str">
        <f>IF(ISBLANK(Výsledky!$OY$3),"",Výsledky!OY15)</f>
        <v/>
      </c>
      <c r="BQ39" s="92" t="str">
        <f>IF(ISBLANK(Výsledky!$PF$3),"",Výsledky!PF15)</f>
        <v/>
      </c>
      <c r="BR39" s="92" t="str">
        <f>IF(ISBLANK(Výsledky!$PM$3),"",Výsledky!PM15)</f>
        <v/>
      </c>
      <c r="BS39" s="92" t="str">
        <f>IF(ISBLANK(Výsledky!$PT$3),"",Výsledky!PT15)</f>
        <v/>
      </c>
      <c r="BT39" s="92" t="str">
        <f>IF(ISBLANK(Výsledky!$QA$3),"",Výsledky!QA15)</f>
        <v/>
      </c>
      <c r="BU39" s="96" t="str">
        <f>IF(ISBLANK(Výsledky!$QH$3),"",Výsledky!QH15)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>
      <c r="A40" s="1"/>
      <c r="B40" s="118" t="s">
        <v>130</v>
      </c>
      <c r="C40" s="114">
        <f>Tipy!A20</f>
        <v>35</v>
      </c>
      <c r="D40" s="109" t="str">
        <f>IF(Tipy!B20="","",Tipy!B20)</f>
        <v>fedd</v>
      </c>
      <c r="E40" s="110">
        <f>SUM(F40:J40)</f>
        <v>470</v>
      </c>
      <c r="F40" s="105">
        <f>IF(ISBLANK(Výsledky!$I$3),"-",SUM(K40:P40,R40,T40:U40,W40,Y40:AA40,AC40,AE40,AG40,AI40:AK40,AN40:AO40,AS40:AT40,AV40:AW40,AZ40,BB40:BC40,BE40:BF40,BH40,BJ40,BL40:BN40,BP40,BR40:BS40))</f>
        <v>200</v>
      </c>
      <c r="G40" s="90">
        <f>IF(ISBLANK(Výsledky!$BF$3),"-",SUM(Q40,V40,X40,S40,AB40,AD40,AU40,BA40,BG40,BI40,BO40,BQ40,BU40))</f>
        <v>170</v>
      </c>
      <c r="H40" s="90">
        <f>IF(ISBLANK(Výsledky!$FG$3),"-",SUM(AF40,AH40,AM40,AP40,AR40,AX40))</f>
        <v>50</v>
      </c>
      <c r="I40" s="93" t="str">
        <f>IF(ISBLANK(Výsledky!$GW$3),"-",SUM(AL40,AQ40,AY40,BD40,BK40,BT40))</f>
        <v>-</v>
      </c>
      <c r="J40" s="95">
        <f>IF(ISBLANK(Výsledky!$I$3),"",Výsledky!I26)</f>
        <v>50</v>
      </c>
      <c r="K40" s="92">
        <f>IF(ISBLANK(Výsledky!$P$3),"",Výsledky!P26)</f>
        <v>30</v>
      </c>
      <c r="L40" s="92">
        <f>IF(ISBLANK(Výsledky!$W$3),"",Výsledky!W26)</f>
        <v>0</v>
      </c>
      <c r="M40" s="92">
        <f>IF(ISBLANK(Výsledky!$AD$3),"",Výsledky!AD26)</f>
        <v>20</v>
      </c>
      <c r="N40" s="92">
        <f>IF(ISBLANK(Výsledky!$AK$3),"",Výsledky!AK26)</f>
        <v>20</v>
      </c>
      <c r="O40" s="92">
        <f>IF(ISBLANK(Výsledky!$AR$3),"",Výsledky!AR26)</f>
        <v>10</v>
      </c>
      <c r="P40" s="92">
        <f>IF(ISBLANK(Výsledky!$AY$3),"",Výsledky!AY26)</f>
        <v>0</v>
      </c>
      <c r="Q40" s="92">
        <f>IF(ISBLANK(Výsledky!$BF$3),"",Výsledky!BF26)</f>
        <v>0</v>
      </c>
      <c r="R40" s="92" t="str">
        <f>IF(ISBLANK(Výsledky!$BM$3),"",Výsledky!BM26)</f>
        <v/>
      </c>
      <c r="S40" s="92">
        <f>IF(ISBLANK(Výsledky!$BT$3),"",Výsledky!BT26)</f>
        <v>80</v>
      </c>
      <c r="T40" s="92" t="str">
        <f>IF(ISBLANK(Výsledky!$CA$3),"",Výsledky!CA26)</f>
        <v/>
      </c>
      <c r="U40" s="92">
        <f>IF(ISBLANK(Výsledky!$CH$3),"",Výsledky!CH26)</f>
        <v>0</v>
      </c>
      <c r="V40" s="92">
        <f>IF(ISBLANK(Výsledky!$CO$3),"",Výsledky!CO26)</f>
        <v>50</v>
      </c>
      <c r="W40" s="92">
        <f>IF(ISBLANK(Výsledky!$CV$3),"",Výsledky!CV26)</f>
        <v>20</v>
      </c>
      <c r="X40" s="92">
        <f>IF(ISBLANK(Výsledky!$DC$3),"",Výsledky!DC26)</f>
        <v>40</v>
      </c>
      <c r="Y40" s="92">
        <f>IF(ISBLANK(Výsledky!$DJ$3),"",Výsledky!DJ26)</f>
        <v>0</v>
      </c>
      <c r="Z40" s="92">
        <f>IF(ISBLANK(Výsledky!$DQ$3),"",Výsledky!DQ26)</f>
        <v>20</v>
      </c>
      <c r="AA40" s="92">
        <f>IF(ISBLANK(Výsledky!$DX$3),"",Výsledky!DX26)</f>
        <v>0</v>
      </c>
      <c r="AB40" s="92">
        <f>IF(ISBLANK(Výsledky!$EE$3),"",Výsledky!EE26)</f>
        <v>0</v>
      </c>
      <c r="AC40" s="92">
        <f>IF(ISBLANK(Výsledky!$EL$3),"",Výsledky!EL26)</f>
        <v>0</v>
      </c>
      <c r="AD40" s="92">
        <f>IF(ISBLANK(Výsledky!$ES$3),"",Výsledky!ES26)</f>
        <v>0</v>
      </c>
      <c r="AE40" s="92">
        <f>IF(ISBLANK(Výsledky!$EZ$3),"",Výsledky!EZ26)</f>
        <v>20</v>
      </c>
      <c r="AF40" s="92">
        <f>IF(ISBLANK(Výsledky!$FG$3),"",Výsledky!FG26)</f>
        <v>0</v>
      </c>
      <c r="AG40" s="92">
        <f>IF(ISBLANK(Výsledky!$FN$3),"",Výsledky!FN26)</f>
        <v>30</v>
      </c>
      <c r="AH40" s="92">
        <f>IF(ISBLANK(Výsledky!$FU$3),"",Výsledky!FU26)</f>
        <v>50</v>
      </c>
      <c r="AI40" s="92" t="str">
        <f>IF(ISBLANK(Výsledky!$GB$3),"",Výsledky!GB26)</f>
        <v>-</v>
      </c>
      <c r="AJ40" s="92">
        <f>IF(ISBLANK(Výsledky!$GI$3),"",Výsledky!GI26)</f>
        <v>30</v>
      </c>
      <c r="AK40" s="92">
        <f>IF(ISBLANK(Výsledky!$GP$3),"",Výsledky!GP26)</f>
        <v>0</v>
      </c>
      <c r="AL40" s="92" t="str">
        <f>IF(ISBLANK(Výsledky!$GW$3),"",Výsledky!GW26)</f>
        <v/>
      </c>
      <c r="AM40" s="92" t="str">
        <f>IF(ISBLANK(Výsledky!$HD$3),"",Výsledky!HD26)</f>
        <v/>
      </c>
      <c r="AN40" s="92" t="str">
        <f>IF(ISBLANK(Výsledky!$HK$3),"",Výsledky!HK26)</f>
        <v/>
      </c>
      <c r="AO40" s="92" t="str">
        <f>IF(ISBLANK(Výsledky!$HR$3),"",Výsledky!HR26)</f>
        <v/>
      </c>
      <c r="AP40" s="92" t="str">
        <f>IF(ISBLANK(Výsledky!$HY$3),"",Výsledky!HY26)</f>
        <v/>
      </c>
      <c r="AQ40" s="92" t="str">
        <f>IF(ISBLANK(Výsledky!$IF$3),"",Výsledky!IF26)</f>
        <v/>
      </c>
      <c r="AR40" s="92" t="str">
        <f>IF(ISBLANK(Výsledky!$IM$3),"",Výsledky!IM26)</f>
        <v/>
      </c>
      <c r="AS40" s="92" t="str">
        <f>IF(ISBLANK(Výsledky!$IT$3),"",Výsledky!IT26)</f>
        <v/>
      </c>
      <c r="AT40" s="92" t="str">
        <f>IF(ISBLANK(Výsledky!$JA$3),"",Výsledky!JA26)</f>
        <v/>
      </c>
      <c r="AU40" s="92" t="str">
        <f>IF(ISBLANK(Výsledky!$JH$3),"",Výsledky!JH26)</f>
        <v/>
      </c>
      <c r="AV40" s="92" t="str">
        <f>IF(ISBLANK(Výsledky!$JO$3),"",Výsledky!JO26)</f>
        <v/>
      </c>
      <c r="AW40" s="92" t="str">
        <f>IF(ISBLANK(Výsledky!$JV$3),"",Výsledky!JV26)</f>
        <v/>
      </c>
      <c r="AX40" s="92" t="str">
        <f>IF(ISBLANK(Výsledky!$KC$3),"",Výsledky!KC26)</f>
        <v/>
      </c>
      <c r="AY40" s="92" t="str">
        <f>IF(ISBLANK(Výsledky!$KJ$3),"",Výsledky!KJ26)</f>
        <v/>
      </c>
      <c r="AZ40" s="92" t="str">
        <f>IF(ISBLANK(Výsledky!$KQ$3),"",Výsledky!KQ26)</f>
        <v/>
      </c>
      <c r="BA40" s="92" t="str">
        <f>IF(ISBLANK(Výsledky!$KX$3),"",Výsledky!KX26)</f>
        <v/>
      </c>
      <c r="BB40" s="92" t="str">
        <f>IF(ISBLANK(Výsledky!$LE$3),"",Výsledky!LE26)</f>
        <v/>
      </c>
      <c r="BC40" s="92" t="str">
        <f>IF(ISBLANK(Výsledky!$LL$3),"",Výsledky!LL26)</f>
        <v/>
      </c>
      <c r="BD40" s="92" t="str">
        <f>IF(ISBLANK(Výsledky!$LS$3),"",Výsledky!LS26)</f>
        <v/>
      </c>
      <c r="BE40" s="92" t="str">
        <f>IF(ISBLANK(Výsledky!$LZ$3),"",Výsledky!LZ26)</f>
        <v/>
      </c>
      <c r="BF40" s="92" t="str">
        <f>IF(ISBLANK(Výsledky!$MG$3),"",Výsledky!MG26)</f>
        <v/>
      </c>
      <c r="BG40" s="92" t="str">
        <f>IF(ISBLANK(Výsledky!$MN$3),"",Výsledky!MN26)</f>
        <v/>
      </c>
      <c r="BH40" s="92" t="str">
        <f>IF(ISBLANK(Výsledky!$MU$3),"",Výsledky!MU26)</f>
        <v/>
      </c>
      <c r="BI40" s="92" t="str">
        <f>IF(ISBLANK(Výsledky!$NB$3),"",Výsledky!NB26)</f>
        <v/>
      </c>
      <c r="BJ40" s="92" t="str">
        <f>IF(ISBLANK(Výsledky!$NI$3),"",Výsledky!NI26)</f>
        <v/>
      </c>
      <c r="BK40" s="92" t="str">
        <f>IF(ISBLANK(Výsledky!$NP$3),"",Výsledky!NP26)</f>
        <v/>
      </c>
      <c r="BL40" s="92" t="str">
        <f>IF(ISBLANK(Výsledky!$NW$3),"",Výsledky!NW26)</f>
        <v/>
      </c>
      <c r="BM40" s="92" t="str">
        <f>IF(ISBLANK(Výsledky!$OD$3),"",Výsledky!OD26)</f>
        <v/>
      </c>
      <c r="BN40" s="92" t="str">
        <f>IF(ISBLANK(Výsledky!$OK$3),"",Výsledky!OK26)</f>
        <v/>
      </c>
      <c r="BO40" s="92" t="str">
        <f>IF(ISBLANK(Výsledky!$OR$3),"",Výsledky!OR26)</f>
        <v/>
      </c>
      <c r="BP40" s="92" t="str">
        <f>IF(ISBLANK(Výsledky!$OY$3),"",Výsledky!OY26)</f>
        <v/>
      </c>
      <c r="BQ40" s="92" t="str">
        <f>IF(ISBLANK(Výsledky!$PF$3),"",Výsledky!PF26)</f>
        <v/>
      </c>
      <c r="BR40" s="92" t="str">
        <f>IF(ISBLANK(Výsledky!$PM$3),"",Výsledky!PM26)</f>
        <v/>
      </c>
      <c r="BS40" s="92" t="str">
        <f>IF(ISBLANK(Výsledky!$PT$3),"",Výsledky!PT26)</f>
        <v/>
      </c>
      <c r="BT40" s="92" t="str">
        <f>IF(ISBLANK(Výsledky!$QA$3),"",Výsledky!QA26)</f>
        <v/>
      </c>
      <c r="BU40" s="96" t="str">
        <f>IF(ISBLANK(Výsledky!$QH$3),"",Výsledky!QH26)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>
      <c r="A41" s="1"/>
      <c r="B41" s="118" t="s">
        <v>131</v>
      </c>
      <c r="C41" s="114">
        <f>Tipy!A15</f>
        <v>7</v>
      </c>
      <c r="D41" s="109" t="str">
        <f>IF(Tipy!B15="","",Tipy!B15)</f>
        <v>Darwin bude bůh</v>
      </c>
      <c r="E41" s="110">
        <f>SUM(F41:J41)</f>
        <v>450</v>
      </c>
      <c r="F41" s="105">
        <f>IF(ISBLANK(Výsledky!$I$3),"-",SUM(K41:P41,R41,T41:U41,W41,Y41:AA41,AC41,AE41,AG41,AI41:AK41,AN41:AO41,AS41:AT41,AV41:AW41,AZ41,BB41:BC41,BE41:BF41,BH41,BJ41,BL41:BN41,BP41,BR41:BS41))</f>
        <v>250</v>
      </c>
      <c r="G41" s="90">
        <f>IF(ISBLANK(Výsledky!$BF$3),"-",SUM(Q41,V41,X41,S41,AB41,AD41,AU41,BA41,BG41,BI41,BO41,BQ41,BU41))</f>
        <v>140</v>
      </c>
      <c r="H41" s="90">
        <f>IF(ISBLANK(Výsledky!$FG$3),"-",SUM(AF41,AH41,AM41,AP41,AR41,AX41))</f>
        <v>40</v>
      </c>
      <c r="I41" s="93" t="str">
        <f>IF(ISBLANK(Výsledky!$GW$3),"-",SUM(AL41,AQ41,AY41,BD41,BK41,BT41))</f>
        <v>-</v>
      </c>
      <c r="J41" s="95">
        <f>IF(ISBLANK(Výsledky!$I$3),"",Výsledky!I21)</f>
        <v>20</v>
      </c>
      <c r="K41" s="92">
        <f>IF(ISBLANK(Výsledky!$P$3),"",Výsledky!P21)</f>
        <v>20</v>
      </c>
      <c r="L41" s="92">
        <f>IF(ISBLANK(Výsledky!$W$3),"",Výsledky!W21)</f>
        <v>20</v>
      </c>
      <c r="M41" s="92">
        <f>IF(ISBLANK(Výsledky!$AD$3),"",Výsledky!AD21)</f>
        <v>0</v>
      </c>
      <c r="N41" s="92">
        <f>IF(ISBLANK(Výsledky!$AK$3),"",Výsledky!AK21)</f>
        <v>70</v>
      </c>
      <c r="O41" s="92">
        <f>IF(ISBLANK(Výsledky!$AR$3),"",Výsledky!AR21)</f>
        <v>60</v>
      </c>
      <c r="P41" s="92" t="str">
        <f>IF(ISBLANK(Výsledky!$AY$3),"",Výsledky!AY21)</f>
        <v>-</v>
      </c>
      <c r="Q41" s="92">
        <f>IF(ISBLANK(Výsledky!$BF$3),"",Výsledky!BF21)</f>
        <v>0</v>
      </c>
      <c r="R41" s="92" t="str">
        <f>IF(ISBLANK(Výsledky!$BM$3),"",Výsledky!BM21)</f>
        <v/>
      </c>
      <c r="S41" s="92">
        <f>IF(ISBLANK(Výsledky!$BT$3),"",Výsledky!BT21)</f>
        <v>20</v>
      </c>
      <c r="T41" s="92" t="str">
        <f>IF(ISBLANK(Výsledky!$CA$3),"",Výsledky!CA21)</f>
        <v/>
      </c>
      <c r="U41" s="92" t="str">
        <f>IF(ISBLANK(Výsledky!$CH$3),"",Výsledky!CH21)</f>
        <v>-</v>
      </c>
      <c r="V41" s="92">
        <f>IF(ISBLANK(Výsledky!$CO$3),"",Výsledky!CO21)</f>
        <v>20</v>
      </c>
      <c r="W41" s="92" t="str">
        <f>IF(ISBLANK(Výsledky!$CV$3),"",Výsledky!CV21)</f>
        <v>-</v>
      </c>
      <c r="X41" s="92">
        <f>IF(ISBLANK(Výsledky!$DC$3),"",Výsledky!DC21)</f>
        <v>60</v>
      </c>
      <c r="Y41" s="92" t="str">
        <f>IF(ISBLANK(Výsledky!$DJ$3),"",Výsledky!DJ21)</f>
        <v>-</v>
      </c>
      <c r="Z41" s="92">
        <f>IF(ISBLANK(Výsledky!$DQ$3),"",Výsledky!DQ21)</f>
        <v>10</v>
      </c>
      <c r="AA41" s="92">
        <f>IF(ISBLANK(Výsledky!$DX$3),"",Výsledky!DX21)</f>
        <v>0</v>
      </c>
      <c r="AB41" s="92">
        <f>IF(ISBLANK(Výsledky!$EE$3),"",Výsledky!EE21)</f>
        <v>40</v>
      </c>
      <c r="AC41" s="92">
        <f>IF(ISBLANK(Výsledky!$EL$3),"",Výsledky!EL21)</f>
        <v>0</v>
      </c>
      <c r="AD41" s="92" t="str">
        <f>IF(ISBLANK(Výsledky!$ES$3),"",Výsledky!ES21)</f>
        <v>-</v>
      </c>
      <c r="AE41" s="92" t="str">
        <f>IF(ISBLANK(Výsledky!$EZ$3),"",Výsledky!EZ21)</f>
        <v>-</v>
      </c>
      <c r="AF41" s="92" t="str">
        <f>IF(ISBLANK(Výsledky!$FG$3),"",Výsledky!FG21)</f>
        <v>-</v>
      </c>
      <c r="AG41" s="92" t="str">
        <f>IF(ISBLANK(Výsledky!$FN$3),"",Výsledky!FN21)</f>
        <v>-</v>
      </c>
      <c r="AH41" s="92">
        <f>IF(ISBLANK(Výsledky!$FU$3),"",Výsledky!FU21)</f>
        <v>40</v>
      </c>
      <c r="AI41" s="92">
        <f>IF(ISBLANK(Výsledky!$GB$3),"",Výsledky!GB21)</f>
        <v>50</v>
      </c>
      <c r="AJ41" s="92">
        <f>IF(ISBLANK(Výsledky!$GI$3),"",Výsledky!GI21)</f>
        <v>20</v>
      </c>
      <c r="AK41" s="92">
        <f>IF(ISBLANK(Výsledky!$GP$3),"",Výsledky!GP21)</f>
        <v>0</v>
      </c>
      <c r="AL41" s="92" t="str">
        <f>IF(ISBLANK(Výsledky!$GW$3),"",Výsledky!GW21)</f>
        <v/>
      </c>
      <c r="AM41" s="92" t="str">
        <f>IF(ISBLANK(Výsledky!$HD$3),"",Výsledky!HD21)</f>
        <v/>
      </c>
      <c r="AN41" s="92" t="str">
        <f>IF(ISBLANK(Výsledky!$HK$3),"",Výsledky!HK21)</f>
        <v/>
      </c>
      <c r="AO41" s="92" t="str">
        <f>IF(ISBLANK(Výsledky!$HR$3),"",Výsledky!HR21)</f>
        <v/>
      </c>
      <c r="AP41" s="92" t="str">
        <f>IF(ISBLANK(Výsledky!$HY$3),"",Výsledky!HY21)</f>
        <v/>
      </c>
      <c r="AQ41" s="92" t="str">
        <f>IF(ISBLANK(Výsledky!$IF$3),"",Výsledky!IF21)</f>
        <v/>
      </c>
      <c r="AR41" s="92" t="str">
        <f>IF(ISBLANK(Výsledky!$IM$3),"",Výsledky!IM21)</f>
        <v/>
      </c>
      <c r="AS41" s="92" t="str">
        <f>IF(ISBLANK(Výsledky!$IT$3),"",Výsledky!IT21)</f>
        <v/>
      </c>
      <c r="AT41" s="92" t="str">
        <f>IF(ISBLANK(Výsledky!$JA$3),"",Výsledky!JA21)</f>
        <v/>
      </c>
      <c r="AU41" s="92" t="str">
        <f>IF(ISBLANK(Výsledky!$JH$3),"",Výsledky!JH21)</f>
        <v/>
      </c>
      <c r="AV41" s="92" t="str">
        <f>IF(ISBLANK(Výsledky!$JO$3),"",Výsledky!JO21)</f>
        <v/>
      </c>
      <c r="AW41" s="92" t="str">
        <f>IF(ISBLANK(Výsledky!$JV$3),"",Výsledky!JV21)</f>
        <v/>
      </c>
      <c r="AX41" s="92" t="str">
        <f>IF(ISBLANK(Výsledky!$KC$3),"",Výsledky!KC21)</f>
        <v/>
      </c>
      <c r="AY41" s="92" t="str">
        <f>IF(ISBLANK(Výsledky!$KJ$3),"",Výsledky!KJ21)</f>
        <v/>
      </c>
      <c r="AZ41" s="92" t="str">
        <f>IF(ISBLANK(Výsledky!$KQ$3),"",Výsledky!KQ21)</f>
        <v/>
      </c>
      <c r="BA41" s="92" t="str">
        <f>IF(ISBLANK(Výsledky!$KX$3),"",Výsledky!KX21)</f>
        <v/>
      </c>
      <c r="BB41" s="92" t="str">
        <f>IF(ISBLANK(Výsledky!$LE$3),"",Výsledky!LE21)</f>
        <v/>
      </c>
      <c r="BC41" s="92" t="str">
        <f>IF(ISBLANK(Výsledky!$LL$3),"",Výsledky!LL21)</f>
        <v/>
      </c>
      <c r="BD41" s="92" t="str">
        <f>IF(ISBLANK(Výsledky!$LS$3),"",Výsledky!LS21)</f>
        <v/>
      </c>
      <c r="BE41" s="92" t="str">
        <f>IF(ISBLANK(Výsledky!$LZ$3),"",Výsledky!LZ21)</f>
        <v/>
      </c>
      <c r="BF41" s="92" t="str">
        <f>IF(ISBLANK(Výsledky!$MG$3),"",Výsledky!MG21)</f>
        <v/>
      </c>
      <c r="BG41" s="92" t="str">
        <f>IF(ISBLANK(Výsledky!$MN$3),"",Výsledky!MN21)</f>
        <v/>
      </c>
      <c r="BH41" s="92" t="str">
        <f>IF(ISBLANK(Výsledky!$MU$3),"",Výsledky!MU21)</f>
        <v/>
      </c>
      <c r="BI41" s="92" t="str">
        <f>IF(ISBLANK(Výsledky!$NB$3),"",Výsledky!NB21)</f>
        <v/>
      </c>
      <c r="BJ41" s="92" t="str">
        <f>IF(ISBLANK(Výsledky!$NI$3),"",Výsledky!NI21)</f>
        <v/>
      </c>
      <c r="BK41" s="92" t="str">
        <f>IF(ISBLANK(Výsledky!$NP$3),"",Výsledky!NP21)</f>
        <v/>
      </c>
      <c r="BL41" s="92" t="str">
        <f>IF(ISBLANK(Výsledky!$NW$3),"",Výsledky!NW21)</f>
        <v/>
      </c>
      <c r="BM41" s="92" t="str">
        <f>IF(ISBLANK(Výsledky!$OD$3),"",Výsledky!OD21)</f>
        <v/>
      </c>
      <c r="BN41" s="92" t="str">
        <f>IF(ISBLANK(Výsledky!$OK$3),"",Výsledky!OK21)</f>
        <v/>
      </c>
      <c r="BO41" s="92" t="str">
        <f>IF(ISBLANK(Výsledky!$OR$3),"",Výsledky!OR21)</f>
        <v/>
      </c>
      <c r="BP41" s="92" t="str">
        <f>IF(ISBLANK(Výsledky!$OY$3),"",Výsledky!OY21)</f>
        <v/>
      </c>
      <c r="BQ41" s="92" t="str">
        <f>IF(ISBLANK(Výsledky!$PF$3),"",Výsledky!PF21)</f>
        <v/>
      </c>
      <c r="BR41" s="92" t="str">
        <f>IF(ISBLANK(Výsledky!$PM$3),"",Výsledky!PM21)</f>
        <v/>
      </c>
      <c r="BS41" s="92" t="str">
        <f>IF(ISBLANK(Výsledky!$PT$3),"",Výsledky!PT21)</f>
        <v/>
      </c>
      <c r="BT41" s="92" t="str">
        <f>IF(ISBLANK(Výsledky!$QA$3),"",Výsledky!QA21)</f>
        <v/>
      </c>
      <c r="BU41" s="96" t="str">
        <f>IF(ISBLANK(Výsledky!$QH$3),"",Výsledky!QH21)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>
      <c r="A42" s="1"/>
      <c r="B42" s="118" t="s">
        <v>132</v>
      </c>
      <c r="C42" s="114">
        <f>Tipy!A80</f>
        <v>79</v>
      </c>
      <c r="D42" s="109" t="str">
        <f>IF(Tipy!B80="","",Tipy!B80)</f>
        <v>WaterEngel</v>
      </c>
      <c r="E42" s="110">
        <f>SUM(F42:J42)</f>
        <v>450</v>
      </c>
      <c r="F42" s="105">
        <f>IF(ISBLANK(Výsledky!$I$3),"-",SUM(K42:P42,R42,T42:U42,W42,Y42:AA42,AC42,AE42,AG42,AI42:AK42,AN42:AO42,AS42:AT42,AV42:AW42,AZ42,BB42:BC42,BE42:BF42,BH42,BJ42,BL42:BN42,BP42,BR42:BS42))</f>
        <v>320</v>
      </c>
      <c r="G42" s="90">
        <f>IF(ISBLANK(Výsledky!$BF$3),"-",SUM(Q42,V42,X42,S42,AB42,AD42,AU42,BA42,BG42,BI42,BO42,BQ42,BU42))</f>
        <v>130</v>
      </c>
      <c r="H42" s="90">
        <f>IF(ISBLANK(Výsledky!$FG$3),"-",SUM(AF42,AH42,AM42,AP42,AR42,AX42))</f>
        <v>0</v>
      </c>
      <c r="I42" s="93" t="str">
        <f>IF(ISBLANK(Výsledky!$GW$3),"-",SUM(AL42,AQ42,AY42,BD42,BK42,BT42))</f>
        <v>-</v>
      </c>
      <c r="J42" s="95" t="str">
        <f>IF(ISBLANK(Výsledky!$I$3),"",Výsledky!I86)</f>
        <v>-</v>
      </c>
      <c r="K42" s="92" t="str">
        <f>IF(ISBLANK(Výsledky!$P$3),"",Výsledky!P86)</f>
        <v>-</v>
      </c>
      <c r="L42" s="92" t="str">
        <f>IF(ISBLANK(Výsledky!$W$3),"",Výsledky!W86)</f>
        <v>-</v>
      </c>
      <c r="M42" s="92" t="str">
        <f>IF(ISBLANK(Výsledky!$AD$3),"",Výsledky!AD86)</f>
        <v>-</v>
      </c>
      <c r="N42" s="92" t="str">
        <f>IF(ISBLANK(Výsledky!$AK$3),"",Výsledky!AK86)</f>
        <v>-</v>
      </c>
      <c r="O42" s="92">
        <f>IF(ISBLANK(Výsledky!$AR$3),"",Výsledky!AR86)</f>
        <v>60</v>
      </c>
      <c r="P42" s="92">
        <f>IF(ISBLANK(Výsledky!$AY$3),"",Výsledky!AY86)</f>
        <v>0</v>
      </c>
      <c r="Q42" s="92" t="str">
        <f>IF(ISBLANK(Výsledky!$BF$3),"",Výsledky!BF86)</f>
        <v>-</v>
      </c>
      <c r="R42" s="92" t="str">
        <f>IF(ISBLANK(Výsledky!$BM$3),"",Výsledky!BM86)</f>
        <v/>
      </c>
      <c r="S42" s="92">
        <f>IF(ISBLANK(Výsledky!$BT$3),"",Výsledky!BT86)</f>
        <v>20</v>
      </c>
      <c r="T42" s="92" t="str">
        <f>IF(ISBLANK(Výsledky!$CA$3),"",Výsledky!CA86)</f>
        <v/>
      </c>
      <c r="U42" s="92" t="str">
        <f>IF(ISBLANK(Výsledky!$CH$3),"",Výsledky!CH86)</f>
        <v>-</v>
      </c>
      <c r="V42" s="92">
        <f>IF(ISBLANK(Výsledky!$CO$3),"",Výsledky!CO86)</f>
        <v>20</v>
      </c>
      <c r="W42" s="92">
        <f>IF(ISBLANK(Výsledky!$CV$3),"",Výsledky!CV86)</f>
        <v>0</v>
      </c>
      <c r="X42" s="92">
        <f>IF(ISBLANK(Výsledky!$DC$3),"",Výsledky!DC86)</f>
        <v>70</v>
      </c>
      <c r="Y42" s="92">
        <f>IF(ISBLANK(Výsledky!$DJ$3),"",Výsledky!DJ86)</f>
        <v>40</v>
      </c>
      <c r="Z42" s="92">
        <f>IF(ISBLANK(Výsledky!$DQ$3),"",Výsledky!DQ86)</f>
        <v>30</v>
      </c>
      <c r="AA42" s="92">
        <f>IF(ISBLANK(Výsledky!$DX$3),"",Výsledky!DX86)</f>
        <v>0</v>
      </c>
      <c r="AB42" s="92">
        <f>IF(ISBLANK(Výsledky!$EE$3),"",Výsledky!EE86)</f>
        <v>0</v>
      </c>
      <c r="AC42" s="92">
        <f>IF(ISBLANK(Výsledky!$EL$3),"",Výsledky!EL86)</f>
        <v>30</v>
      </c>
      <c r="AD42" s="92">
        <f>IF(ISBLANK(Výsledky!$ES$3),"",Výsledky!ES86)</f>
        <v>20</v>
      </c>
      <c r="AE42" s="92">
        <f>IF(ISBLANK(Výsledky!$EZ$3),"",Výsledky!EZ86)</f>
        <v>80</v>
      </c>
      <c r="AF42" s="92">
        <f>IF(ISBLANK(Výsledky!$FG$3),"",Výsledky!FG86)</f>
        <v>0</v>
      </c>
      <c r="AG42" s="92">
        <f>IF(ISBLANK(Výsledky!$FN$3),"",Výsledky!FN86)</f>
        <v>30</v>
      </c>
      <c r="AH42" s="92">
        <f>IF(ISBLANK(Výsledky!$FU$3),"",Výsledky!FU86)</f>
        <v>0</v>
      </c>
      <c r="AI42" s="92" t="str">
        <f>IF(ISBLANK(Výsledky!$GB$3),"",Výsledky!GB86)</f>
        <v>-</v>
      </c>
      <c r="AJ42" s="92">
        <f>IF(ISBLANK(Výsledky!$GI$3),"",Výsledky!GI86)</f>
        <v>20</v>
      </c>
      <c r="AK42" s="92">
        <f>IF(ISBLANK(Výsledky!$GP$3),"",Výsledky!GP86)</f>
        <v>30</v>
      </c>
      <c r="AL42" s="92" t="str">
        <f>IF(ISBLANK(Výsledky!$GW$3),"",Výsledky!GW86)</f>
        <v/>
      </c>
      <c r="AM42" s="92" t="str">
        <f>IF(ISBLANK(Výsledky!$HD$3),"",Výsledky!HD86)</f>
        <v/>
      </c>
      <c r="AN42" s="92" t="str">
        <f>IF(ISBLANK(Výsledky!$HK$3),"",Výsledky!HK86)</f>
        <v/>
      </c>
      <c r="AO42" s="92" t="str">
        <f>IF(ISBLANK(Výsledky!$HR$3),"",Výsledky!HR86)</f>
        <v/>
      </c>
      <c r="AP42" s="92" t="str">
        <f>IF(ISBLANK(Výsledky!$HY$3),"",Výsledky!HY86)</f>
        <v/>
      </c>
      <c r="AQ42" s="92" t="str">
        <f>IF(ISBLANK(Výsledky!$IF$3),"",Výsledky!IF86)</f>
        <v/>
      </c>
      <c r="AR42" s="92" t="str">
        <f>IF(ISBLANK(Výsledky!$IM$3),"",Výsledky!IM86)</f>
        <v/>
      </c>
      <c r="AS42" s="92" t="str">
        <f>IF(ISBLANK(Výsledky!$IT$3),"",Výsledky!IT86)</f>
        <v/>
      </c>
      <c r="AT42" s="92" t="str">
        <f>IF(ISBLANK(Výsledky!$JA$3),"",Výsledky!JA86)</f>
        <v/>
      </c>
      <c r="AU42" s="92" t="str">
        <f>IF(ISBLANK(Výsledky!$JH$3),"",Výsledky!JH86)</f>
        <v/>
      </c>
      <c r="AV42" s="92" t="str">
        <f>IF(ISBLANK(Výsledky!$JO$3),"",Výsledky!JO86)</f>
        <v/>
      </c>
      <c r="AW42" s="92" t="str">
        <f>IF(ISBLANK(Výsledky!$JV$3),"",Výsledky!JV86)</f>
        <v/>
      </c>
      <c r="AX42" s="92" t="str">
        <f>IF(ISBLANK(Výsledky!$KC$3),"",Výsledky!KC86)</f>
        <v/>
      </c>
      <c r="AY42" s="92" t="str">
        <f>IF(ISBLANK(Výsledky!$KJ$3),"",Výsledky!KJ86)</f>
        <v/>
      </c>
      <c r="AZ42" s="92" t="str">
        <f>IF(ISBLANK(Výsledky!$KQ$3),"",Výsledky!KQ86)</f>
        <v/>
      </c>
      <c r="BA42" s="92" t="str">
        <f>IF(ISBLANK(Výsledky!$KX$3),"",Výsledky!KX86)</f>
        <v/>
      </c>
      <c r="BB42" s="92" t="str">
        <f>IF(ISBLANK(Výsledky!$LE$3),"",Výsledky!LE86)</f>
        <v/>
      </c>
      <c r="BC42" s="92" t="str">
        <f>IF(ISBLANK(Výsledky!$LL$3),"",Výsledky!LL86)</f>
        <v/>
      </c>
      <c r="BD42" s="92" t="str">
        <f>IF(ISBLANK(Výsledky!$LS$3),"",Výsledky!LS86)</f>
        <v/>
      </c>
      <c r="BE42" s="92" t="str">
        <f>IF(ISBLANK(Výsledky!$LZ$3),"",Výsledky!LZ86)</f>
        <v/>
      </c>
      <c r="BF42" s="92" t="str">
        <f>IF(ISBLANK(Výsledky!$MG$3),"",Výsledky!MG86)</f>
        <v/>
      </c>
      <c r="BG42" s="92" t="str">
        <f>IF(ISBLANK(Výsledky!$MN$3),"",Výsledky!MN86)</f>
        <v/>
      </c>
      <c r="BH42" s="92" t="str">
        <f>IF(ISBLANK(Výsledky!$MU$3),"",Výsledky!MU86)</f>
        <v/>
      </c>
      <c r="BI42" s="92" t="str">
        <f>IF(ISBLANK(Výsledky!$NB$3),"",Výsledky!NB86)</f>
        <v/>
      </c>
      <c r="BJ42" s="92" t="str">
        <f>IF(ISBLANK(Výsledky!$NI$3),"",Výsledky!NI86)</f>
        <v/>
      </c>
      <c r="BK42" s="92" t="str">
        <f>IF(ISBLANK(Výsledky!$NP$3),"",Výsledky!NP86)</f>
        <v/>
      </c>
      <c r="BL42" s="92" t="str">
        <f>IF(ISBLANK(Výsledky!$NW$3),"",Výsledky!NW86)</f>
        <v/>
      </c>
      <c r="BM42" s="92" t="str">
        <f>IF(ISBLANK(Výsledky!$OD$3),"",Výsledky!OD86)</f>
        <v/>
      </c>
      <c r="BN42" s="92" t="str">
        <f>IF(ISBLANK(Výsledky!$OK$3),"",Výsledky!OK86)</f>
        <v/>
      </c>
      <c r="BO42" s="92" t="str">
        <f>IF(ISBLANK(Výsledky!$OR$3),"",Výsledky!OR86)</f>
        <v/>
      </c>
      <c r="BP42" s="92" t="str">
        <f>IF(ISBLANK(Výsledky!$OY$3),"",Výsledky!OY86)</f>
        <v/>
      </c>
      <c r="BQ42" s="92" t="str">
        <f>IF(ISBLANK(Výsledky!$PF$3),"",Výsledky!PF86)</f>
        <v/>
      </c>
      <c r="BR42" s="92" t="str">
        <f>IF(ISBLANK(Výsledky!$PM$3),"",Výsledky!PM86)</f>
        <v/>
      </c>
      <c r="BS42" s="92" t="str">
        <f>IF(ISBLANK(Výsledky!$PT$3),"",Výsledky!PT86)</f>
        <v/>
      </c>
      <c r="BT42" s="92" t="str">
        <f>IF(ISBLANK(Výsledky!$QA$3),"",Výsledky!QA86)</f>
        <v/>
      </c>
      <c r="BU42" s="96" t="str">
        <f>IF(ISBLANK(Výsledky!$QH$3),"",Výsledky!QH86)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>
      <c r="A43" s="1"/>
      <c r="B43" s="118" t="s">
        <v>133</v>
      </c>
      <c r="C43" s="114">
        <f>Tipy!A38</f>
        <v>34</v>
      </c>
      <c r="D43" s="109" t="str">
        <f>IF(Tipy!B38="","",Tipy!B38)</f>
        <v>Lukáš</v>
      </c>
      <c r="E43" s="110">
        <f>SUM(F43:J43)</f>
        <v>440</v>
      </c>
      <c r="F43" s="105">
        <f>IF(ISBLANK(Výsledky!$I$3),"-",SUM(K43:P43,R43,T43:U43,W43,Y43:AA43,AC43,AE43,AG43,AI43:AK43,AN43:AO43,AS43:AT43,AV43:AW43,AZ43,BB43:BC43,BE43:BF43,BH43,BJ43,BL43:BN43,BP43,BR43:BS43))</f>
        <v>290</v>
      </c>
      <c r="G43" s="90">
        <f>IF(ISBLANK(Výsledky!$BF$3),"-",SUM(Q43,V43,X43,S43,AB43,AD43,AU43,BA43,BG43,BI43,BO43,BQ43,BU43))</f>
        <v>130</v>
      </c>
      <c r="H43" s="90">
        <f>IF(ISBLANK(Výsledky!$FG$3),"-",SUM(AF43,AH43,AM43,AP43,AR43,AX43))</f>
        <v>0</v>
      </c>
      <c r="I43" s="93" t="str">
        <f>IF(ISBLANK(Výsledky!$GW$3),"-",SUM(AL43,AQ43,AY43,BD43,BK43,BT43))</f>
        <v>-</v>
      </c>
      <c r="J43" s="95">
        <f>IF(ISBLANK(Výsledky!$I$3),"",Výsledky!I44)</f>
        <v>20</v>
      </c>
      <c r="K43" s="92">
        <f>IF(ISBLANK(Výsledky!$P$3),"",Výsledky!P44)</f>
        <v>20</v>
      </c>
      <c r="L43" s="92">
        <f>IF(ISBLANK(Výsledky!$W$3),"",Výsledky!W44)</f>
        <v>0</v>
      </c>
      <c r="M43" s="92">
        <f>IF(ISBLANK(Výsledky!$AD$3),"",Výsledky!AD44)</f>
        <v>20</v>
      </c>
      <c r="N43" s="92">
        <f>IF(ISBLANK(Výsledky!$AK$3),"",Výsledky!AK44)</f>
        <v>20</v>
      </c>
      <c r="O43" s="92">
        <f>IF(ISBLANK(Výsledky!$AR$3),"",Výsledky!AR44)</f>
        <v>60</v>
      </c>
      <c r="P43" s="92">
        <f>IF(ISBLANK(Výsledky!$AY$3),"",Výsledky!AY44)</f>
        <v>0</v>
      </c>
      <c r="Q43" s="92">
        <f>IF(ISBLANK(Výsledky!$BF$3),"",Výsledky!BF44)</f>
        <v>0</v>
      </c>
      <c r="R43" s="92" t="str">
        <f>IF(ISBLANK(Výsledky!$BM$3),"",Výsledky!BM44)</f>
        <v/>
      </c>
      <c r="S43" s="92" t="str">
        <f>IF(ISBLANK(Výsledky!$BT$3),"",Výsledky!BT44)</f>
        <v>-</v>
      </c>
      <c r="T43" s="92" t="str">
        <f>IF(ISBLANK(Výsledky!$CA$3),"",Výsledky!CA44)</f>
        <v/>
      </c>
      <c r="U43" s="92">
        <f>IF(ISBLANK(Výsledky!$CH$3),"",Výsledky!CH44)</f>
        <v>20</v>
      </c>
      <c r="V43" s="92">
        <f>IF(ISBLANK(Výsledky!$CO$3),"",Výsledky!CO44)</f>
        <v>30</v>
      </c>
      <c r="W43" s="92" t="str">
        <f>IF(ISBLANK(Výsledky!$CV$3),"",Výsledky!CV44)</f>
        <v>-</v>
      </c>
      <c r="X43" s="92">
        <f>IF(ISBLANK(Výsledky!$DC$3),"",Výsledky!DC44)</f>
        <v>40</v>
      </c>
      <c r="Y43" s="92">
        <f>IF(ISBLANK(Výsledky!$DJ$3),"",Výsledky!DJ44)</f>
        <v>40</v>
      </c>
      <c r="Z43" s="92" t="str">
        <f>IF(ISBLANK(Výsledky!$DQ$3),"",Výsledky!DQ44)</f>
        <v>-</v>
      </c>
      <c r="AA43" s="92">
        <f>IF(ISBLANK(Výsledky!$DX$3),"",Výsledky!DX44)</f>
        <v>0</v>
      </c>
      <c r="AB43" s="92">
        <f>IF(ISBLANK(Výsledky!$EE$3),"",Výsledky!EE44)</f>
        <v>20</v>
      </c>
      <c r="AC43" s="92">
        <f>IF(ISBLANK(Výsledky!$EL$3),"",Výsledky!EL44)</f>
        <v>20</v>
      </c>
      <c r="AD43" s="92">
        <f>IF(ISBLANK(Výsledky!$ES$3),"",Výsledky!ES44)</f>
        <v>40</v>
      </c>
      <c r="AE43" s="92">
        <f>IF(ISBLANK(Výsledky!$EZ$3),"",Výsledky!EZ44)</f>
        <v>60</v>
      </c>
      <c r="AF43" s="92">
        <f>IF(ISBLANK(Výsledky!$FG$3),"",Výsledky!FG44)</f>
        <v>0</v>
      </c>
      <c r="AG43" s="92">
        <f>IF(ISBLANK(Výsledky!$FN$3),"",Výsledky!FN44)</f>
        <v>30</v>
      </c>
      <c r="AH43" s="92">
        <f>IF(ISBLANK(Výsledky!$FU$3),"",Výsledky!FU44)</f>
        <v>0</v>
      </c>
      <c r="AI43" s="92" t="str">
        <f>IF(ISBLANK(Výsledky!$GB$3),"",Výsledky!GB44)</f>
        <v>-</v>
      </c>
      <c r="AJ43" s="92" t="str">
        <f>IF(ISBLANK(Výsledky!$GI$3),"",Výsledky!GI44)</f>
        <v>-</v>
      </c>
      <c r="AK43" s="92">
        <f>IF(ISBLANK(Výsledky!$GP$3),"",Výsledky!GP44)</f>
        <v>0</v>
      </c>
      <c r="AL43" s="92" t="str">
        <f>IF(ISBLANK(Výsledky!$GW$3),"",Výsledky!GW44)</f>
        <v/>
      </c>
      <c r="AM43" s="92" t="str">
        <f>IF(ISBLANK(Výsledky!$HD$3),"",Výsledky!HD44)</f>
        <v/>
      </c>
      <c r="AN43" s="92" t="str">
        <f>IF(ISBLANK(Výsledky!$HK$3),"",Výsledky!HK44)</f>
        <v/>
      </c>
      <c r="AO43" s="92" t="str">
        <f>IF(ISBLANK(Výsledky!$HR$3),"",Výsledky!HR44)</f>
        <v/>
      </c>
      <c r="AP43" s="92" t="str">
        <f>IF(ISBLANK(Výsledky!$HY$3),"",Výsledky!HY44)</f>
        <v/>
      </c>
      <c r="AQ43" s="92" t="str">
        <f>IF(ISBLANK(Výsledky!$IF$3),"",Výsledky!IF44)</f>
        <v/>
      </c>
      <c r="AR43" s="92" t="str">
        <f>IF(ISBLANK(Výsledky!$IM$3),"",Výsledky!IM44)</f>
        <v/>
      </c>
      <c r="AS43" s="92" t="str">
        <f>IF(ISBLANK(Výsledky!$IT$3),"",Výsledky!IT44)</f>
        <v/>
      </c>
      <c r="AT43" s="92" t="str">
        <f>IF(ISBLANK(Výsledky!$JA$3),"",Výsledky!JA44)</f>
        <v/>
      </c>
      <c r="AU43" s="92" t="str">
        <f>IF(ISBLANK(Výsledky!$JH$3),"",Výsledky!JH44)</f>
        <v/>
      </c>
      <c r="AV43" s="92" t="str">
        <f>IF(ISBLANK(Výsledky!$JO$3),"",Výsledky!JO44)</f>
        <v/>
      </c>
      <c r="AW43" s="92" t="str">
        <f>IF(ISBLANK(Výsledky!$JV$3),"",Výsledky!JV44)</f>
        <v/>
      </c>
      <c r="AX43" s="92" t="str">
        <f>IF(ISBLANK(Výsledky!$KC$3),"",Výsledky!KC44)</f>
        <v/>
      </c>
      <c r="AY43" s="92" t="str">
        <f>IF(ISBLANK(Výsledky!$KJ$3),"",Výsledky!KJ44)</f>
        <v/>
      </c>
      <c r="AZ43" s="92" t="str">
        <f>IF(ISBLANK(Výsledky!$KQ$3),"",Výsledky!KQ44)</f>
        <v/>
      </c>
      <c r="BA43" s="92" t="str">
        <f>IF(ISBLANK(Výsledky!$KX$3),"",Výsledky!KX44)</f>
        <v/>
      </c>
      <c r="BB43" s="92" t="str">
        <f>IF(ISBLANK(Výsledky!$LE$3),"",Výsledky!LE44)</f>
        <v/>
      </c>
      <c r="BC43" s="92" t="str">
        <f>IF(ISBLANK(Výsledky!$LL$3),"",Výsledky!LL44)</f>
        <v/>
      </c>
      <c r="BD43" s="92" t="str">
        <f>IF(ISBLANK(Výsledky!$LS$3),"",Výsledky!LS44)</f>
        <v/>
      </c>
      <c r="BE43" s="92" t="str">
        <f>IF(ISBLANK(Výsledky!$LZ$3),"",Výsledky!LZ44)</f>
        <v/>
      </c>
      <c r="BF43" s="92" t="str">
        <f>IF(ISBLANK(Výsledky!$MG$3),"",Výsledky!MG44)</f>
        <v/>
      </c>
      <c r="BG43" s="92" t="str">
        <f>IF(ISBLANK(Výsledky!$MN$3),"",Výsledky!MN44)</f>
        <v/>
      </c>
      <c r="BH43" s="92" t="str">
        <f>IF(ISBLANK(Výsledky!$MU$3),"",Výsledky!MU44)</f>
        <v/>
      </c>
      <c r="BI43" s="92" t="str">
        <f>IF(ISBLANK(Výsledky!$NB$3),"",Výsledky!NB44)</f>
        <v/>
      </c>
      <c r="BJ43" s="92" t="str">
        <f>IF(ISBLANK(Výsledky!$NI$3),"",Výsledky!NI44)</f>
        <v/>
      </c>
      <c r="BK43" s="92" t="str">
        <f>IF(ISBLANK(Výsledky!$NP$3),"",Výsledky!NP44)</f>
        <v/>
      </c>
      <c r="BL43" s="92" t="str">
        <f>IF(ISBLANK(Výsledky!$NW$3),"",Výsledky!NW44)</f>
        <v/>
      </c>
      <c r="BM43" s="92" t="str">
        <f>IF(ISBLANK(Výsledky!$OD$3),"",Výsledky!OD44)</f>
        <v/>
      </c>
      <c r="BN43" s="92" t="str">
        <f>IF(ISBLANK(Výsledky!$OK$3),"",Výsledky!OK44)</f>
        <v/>
      </c>
      <c r="BO43" s="92" t="str">
        <f>IF(ISBLANK(Výsledky!$OR$3),"",Výsledky!OR44)</f>
        <v/>
      </c>
      <c r="BP43" s="92" t="str">
        <f>IF(ISBLANK(Výsledky!$OY$3),"",Výsledky!OY44)</f>
        <v/>
      </c>
      <c r="BQ43" s="92" t="str">
        <f>IF(ISBLANK(Výsledky!$PF$3),"",Výsledky!PF44)</f>
        <v/>
      </c>
      <c r="BR43" s="92" t="str">
        <f>IF(ISBLANK(Výsledky!$PM$3),"",Výsledky!PM44)</f>
        <v/>
      </c>
      <c r="BS43" s="92" t="str">
        <f>IF(ISBLANK(Výsledky!$PT$3),"",Výsledky!PT44)</f>
        <v/>
      </c>
      <c r="BT43" s="92" t="str">
        <f>IF(ISBLANK(Výsledky!$QA$3),"",Výsledky!QA44)</f>
        <v/>
      </c>
      <c r="BU43" s="96" t="str">
        <f>IF(ISBLANK(Výsledky!$QH$3),"",Výsledky!QH44)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>
      <c r="A44" s="1"/>
      <c r="B44" s="118" t="s">
        <v>134</v>
      </c>
      <c r="C44" s="114">
        <f>Tipy!A36</f>
        <v>41</v>
      </c>
      <c r="D44" s="109" t="str">
        <f>IF(Tipy!B36="","",Tipy!B36)</f>
        <v>kwop</v>
      </c>
      <c r="E44" s="110">
        <f>SUM(F44:J44)</f>
        <v>440</v>
      </c>
      <c r="F44" s="105">
        <f>IF(ISBLANK(Výsledky!$I$3),"-",SUM(K44:P44,R44,T44:U44,W44,Y44:AA44,AC44,AE44,AG44,AI44:AK44,AN44:AO44,AS44:AT44,AV44:AW44,AZ44,BB44:BC44,BE44:BF44,BH44,BJ44,BL44:BN44,BP44,BR44:BS44))</f>
        <v>330</v>
      </c>
      <c r="G44" s="90">
        <f>IF(ISBLANK(Výsledky!$BF$3),"-",SUM(Q44,V44,X44,S44,AB44,AD44,AU44,BA44,BG44,BI44,BO44,BQ44,BU44))</f>
        <v>90</v>
      </c>
      <c r="H44" s="90">
        <f>IF(ISBLANK(Výsledky!$FG$3),"-",SUM(AF44,AH44,AM44,AP44,AR44,AX44))</f>
        <v>20</v>
      </c>
      <c r="I44" s="93" t="str">
        <f>IF(ISBLANK(Výsledky!$GW$3),"-",SUM(AL44,AQ44,AY44,BD44,BK44,BT44))</f>
        <v>-</v>
      </c>
      <c r="J44" s="95">
        <f>IF(ISBLANK(Výsledky!$I$3),"",Výsledky!I42)</f>
        <v>0</v>
      </c>
      <c r="K44" s="92">
        <f>IF(ISBLANK(Výsledky!$P$3),"",Výsledky!P42)</f>
        <v>0</v>
      </c>
      <c r="L44" s="92">
        <f>IF(ISBLANK(Výsledky!$W$3),"",Výsledky!W42)</f>
        <v>0</v>
      </c>
      <c r="M44" s="92">
        <f>IF(ISBLANK(Výsledky!$AD$3),"",Výsledky!AD42)</f>
        <v>10</v>
      </c>
      <c r="N44" s="92">
        <f>IF(ISBLANK(Výsledky!$AK$3),"",Výsledky!AK42)</f>
        <v>40</v>
      </c>
      <c r="O44" s="92">
        <f>IF(ISBLANK(Výsledky!$AR$3),"",Výsledky!AR42)</f>
        <v>60</v>
      </c>
      <c r="P44" s="92">
        <f>IF(ISBLANK(Výsledky!$AY$3),"",Výsledky!AY42)</f>
        <v>0</v>
      </c>
      <c r="Q44" s="92">
        <f>IF(ISBLANK(Výsledky!$BF$3),"",Výsledky!BF42)</f>
        <v>30</v>
      </c>
      <c r="R44" s="92" t="str">
        <f>IF(ISBLANK(Výsledky!$BM$3),"",Výsledky!BM42)</f>
        <v/>
      </c>
      <c r="S44" s="92">
        <f>IF(ISBLANK(Výsledky!$BT$3),"",Výsledky!BT42)</f>
        <v>20</v>
      </c>
      <c r="T44" s="92" t="str">
        <f>IF(ISBLANK(Výsledky!$CA$3),"",Výsledky!CA42)</f>
        <v/>
      </c>
      <c r="U44" s="92">
        <f>IF(ISBLANK(Výsledky!$CH$3),"",Výsledky!CH42)</f>
        <v>0</v>
      </c>
      <c r="V44" s="92">
        <f>IF(ISBLANK(Výsledky!$CO$3),"",Výsledky!CO42)</f>
        <v>20</v>
      </c>
      <c r="W44" s="92">
        <f>IF(ISBLANK(Výsledky!$CV$3),"",Výsledky!CV42)</f>
        <v>20</v>
      </c>
      <c r="X44" s="92">
        <f>IF(ISBLANK(Výsledky!$DC$3),"",Výsledky!DC42)</f>
        <v>20</v>
      </c>
      <c r="Y44" s="92">
        <f>IF(ISBLANK(Výsledky!$DJ$3),"",Výsledky!DJ42)</f>
        <v>0</v>
      </c>
      <c r="Z44" s="92" t="str">
        <f>IF(ISBLANK(Výsledky!$DQ$3),"",Výsledky!DQ42)</f>
        <v>-</v>
      </c>
      <c r="AA44" s="92">
        <f>IF(ISBLANK(Výsledky!$DX$3),"",Výsledky!DX42)</f>
        <v>0</v>
      </c>
      <c r="AB44" s="92">
        <f>IF(ISBLANK(Výsledky!$EE$3),"",Výsledky!EE42)</f>
        <v>0</v>
      </c>
      <c r="AC44" s="92">
        <f>IF(ISBLANK(Výsledky!$EL$3),"",Výsledky!EL42)</f>
        <v>20</v>
      </c>
      <c r="AD44" s="92">
        <f>IF(ISBLANK(Výsledky!$ES$3),"",Výsledky!ES42)</f>
        <v>0</v>
      </c>
      <c r="AE44" s="92">
        <f>IF(ISBLANK(Výsledky!$EZ$3),"",Výsledky!EZ42)</f>
        <v>20</v>
      </c>
      <c r="AF44" s="92">
        <f>IF(ISBLANK(Výsledky!$FG$3),"",Výsledky!FG42)</f>
        <v>0</v>
      </c>
      <c r="AG44" s="92">
        <f>IF(ISBLANK(Výsledky!$FN$3),"",Výsledky!FN42)</f>
        <v>50</v>
      </c>
      <c r="AH44" s="92">
        <f>IF(ISBLANK(Výsledky!$FU$3),"",Výsledky!FU42)</f>
        <v>20</v>
      </c>
      <c r="AI44" s="92">
        <f>IF(ISBLANK(Výsledky!$GB$3),"",Výsledky!GB42)</f>
        <v>80</v>
      </c>
      <c r="AJ44" s="92">
        <f>IF(ISBLANK(Výsledky!$GI$3),"",Výsledky!GI42)</f>
        <v>30</v>
      </c>
      <c r="AK44" s="92">
        <f>IF(ISBLANK(Výsledky!$GP$3),"",Výsledky!GP42)</f>
        <v>0</v>
      </c>
      <c r="AL44" s="92" t="str">
        <f>IF(ISBLANK(Výsledky!$GW$3),"",Výsledky!GW42)</f>
        <v/>
      </c>
      <c r="AM44" s="92" t="str">
        <f>IF(ISBLANK(Výsledky!$HD$3),"",Výsledky!HD42)</f>
        <v/>
      </c>
      <c r="AN44" s="92" t="str">
        <f>IF(ISBLANK(Výsledky!$HK$3),"",Výsledky!HK42)</f>
        <v/>
      </c>
      <c r="AO44" s="92" t="str">
        <f>IF(ISBLANK(Výsledky!$HR$3),"",Výsledky!HR42)</f>
        <v/>
      </c>
      <c r="AP44" s="92" t="str">
        <f>IF(ISBLANK(Výsledky!$HY$3),"",Výsledky!HY42)</f>
        <v/>
      </c>
      <c r="AQ44" s="92" t="str">
        <f>IF(ISBLANK(Výsledky!$IF$3),"",Výsledky!IF42)</f>
        <v/>
      </c>
      <c r="AR44" s="92" t="str">
        <f>IF(ISBLANK(Výsledky!$IM$3),"",Výsledky!IM42)</f>
        <v/>
      </c>
      <c r="AS44" s="92" t="str">
        <f>IF(ISBLANK(Výsledky!$IT$3),"",Výsledky!IT42)</f>
        <v/>
      </c>
      <c r="AT44" s="92" t="str">
        <f>IF(ISBLANK(Výsledky!$JA$3),"",Výsledky!JA42)</f>
        <v/>
      </c>
      <c r="AU44" s="92" t="str">
        <f>IF(ISBLANK(Výsledky!$JH$3),"",Výsledky!JH42)</f>
        <v/>
      </c>
      <c r="AV44" s="92" t="str">
        <f>IF(ISBLANK(Výsledky!$JO$3),"",Výsledky!JO42)</f>
        <v/>
      </c>
      <c r="AW44" s="92" t="str">
        <f>IF(ISBLANK(Výsledky!$JV$3),"",Výsledky!JV42)</f>
        <v/>
      </c>
      <c r="AX44" s="92" t="str">
        <f>IF(ISBLANK(Výsledky!$KC$3),"",Výsledky!KC42)</f>
        <v/>
      </c>
      <c r="AY44" s="92" t="str">
        <f>IF(ISBLANK(Výsledky!$KJ$3),"",Výsledky!KJ42)</f>
        <v/>
      </c>
      <c r="AZ44" s="92" t="str">
        <f>IF(ISBLANK(Výsledky!$KQ$3),"",Výsledky!KQ42)</f>
        <v/>
      </c>
      <c r="BA44" s="92" t="str">
        <f>IF(ISBLANK(Výsledky!$KX$3),"",Výsledky!KX42)</f>
        <v/>
      </c>
      <c r="BB44" s="92" t="str">
        <f>IF(ISBLANK(Výsledky!$LE$3),"",Výsledky!LE42)</f>
        <v/>
      </c>
      <c r="BC44" s="92" t="str">
        <f>IF(ISBLANK(Výsledky!$LL$3),"",Výsledky!LL42)</f>
        <v/>
      </c>
      <c r="BD44" s="92" t="str">
        <f>IF(ISBLANK(Výsledky!$LS$3),"",Výsledky!LS42)</f>
        <v/>
      </c>
      <c r="BE44" s="92" t="str">
        <f>IF(ISBLANK(Výsledky!$LZ$3),"",Výsledky!LZ42)</f>
        <v/>
      </c>
      <c r="BF44" s="92" t="str">
        <f>IF(ISBLANK(Výsledky!$MG$3),"",Výsledky!MG42)</f>
        <v/>
      </c>
      <c r="BG44" s="92" t="str">
        <f>IF(ISBLANK(Výsledky!$MN$3),"",Výsledky!MN42)</f>
        <v/>
      </c>
      <c r="BH44" s="92" t="str">
        <f>IF(ISBLANK(Výsledky!$MU$3),"",Výsledky!MU42)</f>
        <v/>
      </c>
      <c r="BI44" s="92" t="str">
        <f>IF(ISBLANK(Výsledky!$NB$3),"",Výsledky!NB42)</f>
        <v/>
      </c>
      <c r="BJ44" s="92" t="str">
        <f>IF(ISBLANK(Výsledky!$NI$3),"",Výsledky!NI42)</f>
        <v/>
      </c>
      <c r="BK44" s="92" t="str">
        <f>IF(ISBLANK(Výsledky!$NP$3),"",Výsledky!NP42)</f>
        <v/>
      </c>
      <c r="BL44" s="92" t="str">
        <f>IF(ISBLANK(Výsledky!$NW$3),"",Výsledky!NW42)</f>
        <v/>
      </c>
      <c r="BM44" s="92" t="str">
        <f>IF(ISBLANK(Výsledky!$OD$3),"",Výsledky!OD42)</f>
        <v/>
      </c>
      <c r="BN44" s="92" t="str">
        <f>IF(ISBLANK(Výsledky!$OK$3),"",Výsledky!OK42)</f>
        <v/>
      </c>
      <c r="BO44" s="92" t="str">
        <f>IF(ISBLANK(Výsledky!$OR$3),"",Výsledky!OR42)</f>
        <v/>
      </c>
      <c r="BP44" s="92" t="str">
        <f>IF(ISBLANK(Výsledky!$OY$3),"",Výsledky!OY42)</f>
        <v/>
      </c>
      <c r="BQ44" s="92" t="str">
        <f>IF(ISBLANK(Výsledky!$PF$3),"",Výsledky!PF42)</f>
        <v/>
      </c>
      <c r="BR44" s="92" t="str">
        <f>IF(ISBLANK(Výsledky!$PM$3),"",Výsledky!PM42)</f>
        <v/>
      </c>
      <c r="BS44" s="92" t="str">
        <f>IF(ISBLANK(Výsledky!$PT$3),"",Výsledky!PT42)</f>
        <v/>
      </c>
      <c r="BT44" s="92" t="str">
        <f>IF(ISBLANK(Výsledky!$QA$3),"",Výsledky!QA42)</f>
        <v/>
      </c>
      <c r="BU44" s="96" t="str">
        <f>IF(ISBLANK(Výsledky!$QH$3),"",Výsledky!QH42)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>
      <c r="A45" s="1"/>
      <c r="B45" s="118" t="s">
        <v>135</v>
      </c>
      <c r="C45" s="114">
        <f>Tipy!A56</f>
        <v>62</v>
      </c>
      <c r="D45" s="109" t="str">
        <f>IF(Tipy!B56="","",Tipy!B56)</f>
        <v>Peter Bajči</v>
      </c>
      <c r="E45" s="110">
        <f>SUM(F45:J45)</f>
        <v>440</v>
      </c>
      <c r="F45" s="105">
        <f>IF(ISBLANK(Výsledky!$I$3),"-",SUM(K45:P45,R45,T45:U45,W45,Y45:AA45,AC45,AE45,AG45,AI45:AK45,AN45:AO45,AS45:AT45,AV45:AW45,AZ45,BB45:BC45,BE45:BF45,BH45,BJ45,BL45:BN45,BP45,BR45:BS45))</f>
        <v>300</v>
      </c>
      <c r="G45" s="90">
        <f>IF(ISBLANK(Výsledky!$BF$3),"-",SUM(Q45,V45,X45,S45,AB45,AD45,AU45,BA45,BG45,BI45,BO45,BQ45,BU45))</f>
        <v>70</v>
      </c>
      <c r="H45" s="90">
        <f>IF(ISBLANK(Výsledky!$FG$3),"-",SUM(AF45,AH45,AM45,AP45,AR45,AX45))</f>
        <v>0</v>
      </c>
      <c r="I45" s="93" t="str">
        <f>IF(ISBLANK(Výsledky!$GW$3),"-",SUM(AL45,AQ45,AY45,BD45,BK45,BT45))</f>
        <v>-</v>
      </c>
      <c r="J45" s="95">
        <f>IF(ISBLANK(Výsledky!$I$3),"",Výsledky!I62)</f>
        <v>70</v>
      </c>
      <c r="K45" s="92">
        <f>IF(ISBLANK(Výsledky!$P$3),"",Výsledky!P62)</f>
        <v>40</v>
      </c>
      <c r="L45" s="92">
        <f>IF(ISBLANK(Výsledky!$W$3),"",Výsledky!W62)</f>
        <v>10</v>
      </c>
      <c r="M45" s="92">
        <f>IF(ISBLANK(Výsledky!$AD$3),"",Výsledky!AD62)</f>
        <v>20</v>
      </c>
      <c r="N45" s="92" t="str">
        <f>IF(ISBLANK(Výsledky!$AK$3),"",Výsledky!AK62)</f>
        <v>-</v>
      </c>
      <c r="O45" s="92">
        <f>IF(ISBLANK(Výsledky!$AR$3),"",Výsledky!AR62)</f>
        <v>50</v>
      </c>
      <c r="P45" s="92">
        <f>IF(ISBLANK(Výsledky!$AY$3),"",Výsledky!AY62)</f>
        <v>0</v>
      </c>
      <c r="Q45" s="92">
        <f>IF(ISBLANK(Výsledky!$BF$3),"",Výsledky!BF62)</f>
        <v>0</v>
      </c>
      <c r="R45" s="92" t="str">
        <f>IF(ISBLANK(Výsledky!$BM$3),"",Výsledky!BM62)</f>
        <v/>
      </c>
      <c r="S45" s="92">
        <f>IF(ISBLANK(Výsledky!$BT$3),"",Výsledky!BT62)</f>
        <v>0</v>
      </c>
      <c r="T45" s="92" t="str">
        <f>IF(ISBLANK(Výsledky!$CA$3),"",Výsledky!CA62)</f>
        <v/>
      </c>
      <c r="U45" s="92">
        <f>IF(ISBLANK(Výsledky!$CH$3),"",Výsledky!CH62)</f>
        <v>40</v>
      </c>
      <c r="V45" s="92">
        <f>IF(ISBLANK(Výsledky!$CO$3),"",Výsledky!CO62)</f>
        <v>50</v>
      </c>
      <c r="W45" s="92">
        <f>IF(ISBLANK(Výsledky!$CV$3),"",Výsledky!CV62)</f>
        <v>30</v>
      </c>
      <c r="X45" s="92" t="str">
        <f>IF(ISBLANK(Výsledky!$DC$3),"",Výsledky!DC62)</f>
        <v>-</v>
      </c>
      <c r="Y45" s="92">
        <f>IF(ISBLANK(Výsledky!$DJ$3),"",Výsledky!DJ62)</f>
        <v>0</v>
      </c>
      <c r="Z45" s="92">
        <f>IF(ISBLANK(Výsledky!$DQ$3),"",Výsledky!DQ62)</f>
        <v>20</v>
      </c>
      <c r="AA45" s="92">
        <f>IF(ISBLANK(Výsledky!$DX$3),"",Výsledky!DX62)</f>
        <v>0</v>
      </c>
      <c r="AB45" s="92">
        <f>IF(ISBLANK(Výsledky!$EE$3),"",Výsledky!EE62)</f>
        <v>20</v>
      </c>
      <c r="AC45" s="92">
        <f>IF(ISBLANK(Výsledky!$EL$3),"",Výsledky!EL62)</f>
        <v>0</v>
      </c>
      <c r="AD45" s="92" t="str">
        <f>IF(ISBLANK(Výsledky!$ES$3),"",Výsledky!ES62)</f>
        <v>-</v>
      </c>
      <c r="AE45" s="92">
        <f>IF(ISBLANK(Výsledky!$EZ$3),"",Výsledky!EZ62)</f>
        <v>20</v>
      </c>
      <c r="AF45" s="92">
        <f>IF(ISBLANK(Výsledky!$FG$3),"",Výsledky!FG62)</f>
        <v>0</v>
      </c>
      <c r="AG45" s="92">
        <f>IF(ISBLANK(Výsledky!$FN$3),"",Výsledky!FN62)</f>
        <v>0</v>
      </c>
      <c r="AH45" s="92">
        <f>IF(ISBLANK(Výsledky!$FU$3),"",Výsledky!FU62)</f>
        <v>0</v>
      </c>
      <c r="AI45" s="92">
        <f>IF(ISBLANK(Výsledky!$GB$3),"",Výsledky!GB62)</f>
        <v>50</v>
      </c>
      <c r="AJ45" s="92">
        <f>IF(ISBLANK(Výsledky!$GI$3),"",Výsledky!GI62)</f>
        <v>20</v>
      </c>
      <c r="AK45" s="92">
        <f>IF(ISBLANK(Výsledky!$GP$3),"",Výsledky!GP62)</f>
        <v>0</v>
      </c>
      <c r="AL45" s="92" t="str">
        <f>IF(ISBLANK(Výsledky!$GW$3),"",Výsledky!GW62)</f>
        <v/>
      </c>
      <c r="AM45" s="92" t="str">
        <f>IF(ISBLANK(Výsledky!$HD$3),"",Výsledky!HD62)</f>
        <v/>
      </c>
      <c r="AN45" s="92" t="str">
        <f>IF(ISBLANK(Výsledky!$HK$3),"",Výsledky!HK62)</f>
        <v/>
      </c>
      <c r="AO45" s="92" t="str">
        <f>IF(ISBLANK(Výsledky!$HR$3),"",Výsledky!HR62)</f>
        <v/>
      </c>
      <c r="AP45" s="92" t="str">
        <f>IF(ISBLANK(Výsledky!$HY$3),"",Výsledky!HY62)</f>
        <v/>
      </c>
      <c r="AQ45" s="92" t="str">
        <f>IF(ISBLANK(Výsledky!$IF$3),"",Výsledky!IF62)</f>
        <v/>
      </c>
      <c r="AR45" s="92" t="str">
        <f>IF(ISBLANK(Výsledky!$IM$3),"",Výsledky!IM62)</f>
        <v/>
      </c>
      <c r="AS45" s="92" t="str">
        <f>IF(ISBLANK(Výsledky!$IT$3),"",Výsledky!IT62)</f>
        <v/>
      </c>
      <c r="AT45" s="92" t="str">
        <f>IF(ISBLANK(Výsledky!$JA$3),"",Výsledky!JA62)</f>
        <v/>
      </c>
      <c r="AU45" s="92" t="str">
        <f>IF(ISBLANK(Výsledky!$JH$3),"",Výsledky!JH62)</f>
        <v/>
      </c>
      <c r="AV45" s="92" t="str">
        <f>IF(ISBLANK(Výsledky!$JO$3),"",Výsledky!JO62)</f>
        <v/>
      </c>
      <c r="AW45" s="92" t="str">
        <f>IF(ISBLANK(Výsledky!$JV$3),"",Výsledky!JV62)</f>
        <v/>
      </c>
      <c r="AX45" s="92" t="str">
        <f>IF(ISBLANK(Výsledky!$KC$3),"",Výsledky!KC62)</f>
        <v/>
      </c>
      <c r="AY45" s="92" t="str">
        <f>IF(ISBLANK(Výsledky!$KJ$3),"",Výsledky!KJ62)</f>
        <v/>
      </c>
      <c r="AZ45" s="92" t="str">
        <f>IF(ISBLANK(Výsledky!$KQ$3),"",Výsledky!KQ62)</f>
        <v/>
      </c>
      <c r="BA45" s="92" t="str">
        <f>IF(ISBLANK(Výsledky!$KX$3),"",Výsledky!KX62)</f>
        <v/>
      </c>
      <c r="BB45" s="92" t="str">
        <f>IF(ISBLANK(Výsledky!$LE$3),"",Výsledky!LE62)</f>
        <v/>
      </c>
      <c r="BC45" s="92" t="str">
        <f>IF(ISBLANK(Výsledky!$LL$3),"",Výsledky!LL62)</f>
        <v/>
      </c>
      <c r="BD45" s="92" t="str">
        <f>IF(ISBLANK(Výsledky!$LS$3),"",Výsledky!LS62)</f>
        <v/>
      </c>
      <c r="BE45" s="92" t="str">
        <f>IF(ISBLANK(Výsledky!$LZ$3),"",Výsledky!LZ62)</f>
        <v/>
      </c>
      <c r="BF45" s="92" t="str">
        <f>IF(ISBLANK(Výsledky!$MG$3),"",Výsledky!MG62)</f>
        <v/>
      </c>
      <c r="BG45" s="92" t="str">
        <f>IF(ISBLANK(Výsledky!$MN$3),"",Výsledky!MN62)</f>
        <v/>
      </c>
      <c r="BH45" s="92" t="str">
        <f>IF(ISBLANK(Výsledky!$MU$3),"",Výsledky!MU62)</f>
        <v/>
      </c>
      <c r="BI45" s="92" t="str">
        <f>IF(ISBLANK(Výsledky!$NB$3),"",Výsledky!NB62)</f>
        <v/>
      </c>
      <c r="BJ45" s="92" t="str">
        <f>IF(ISBLANK(Výsledky!$NI$3),"",Výsledky!NI62)</f>
        <v/>
      </c>
      <c r="BK45" s="92" t="str">
        <f>IF(ISBLANK(Výsledky!$NP$3),"",Výsledky!NP62)</f>
        <v/>
      </c>
      <c r="BL45" s="92" t="str">
        <f>IF(ISBLANK(Výsledky!$NW$3),"",Výsledky!NW62)</f>
        <v/>
      </c>
      <c r="BM45" s="92" t="str">
        <f>IF(ISBLANK(Výsledky!$OD$3),"",Výsledky!OD62)</f>
        <v/>
      </c>
      <c r="BN45" s="92" t="str">
        <f>IF(ISBLANK(Výsledky!$OK$3),"",Výsledky!OK62)</f>
        <v/>
      </c>
      <c r="BO45" s="92" t="str">
        <f>IF(ISBLANK(Výsledky!$OR$3),"",Výsledky!OR62)</f>
        <v/>
      </c>
      <c r="BP45" s="92" t="str">
        <f>IF(ISBLANK(Výsledky!$OY$3),"",Výsledky!OY62)</f>
        <v/>
      </c>
      <c r="BQ45" s="92" t="str">
        <f>IF(ISBLANK(Výsledky!$PF$3),"",Výsledky!PF62)</f>
        <v/>
      </c>
      <c r="BR45" s="92" t="str">
        <f>IF(ISBLANK(Výsledky!$PM$3),"",Výsledky!PM62)</f>
        <v/>
      </c>
      <c r="BS45" s="92" t="str">
        <f>IF(ISBLANK(Výsledky!$PT$3),"",Výsledky!PT62)</f>
        <v/>
      </c>
      <c r="BT45" s="92" t="str">
        <f>IF(ISBLANK(Výsledky!$QA$3),"",Výsledky!QA62)</f>
        <v/>
      </c>
      <c r="BU45" s="96" t="str">
        <f>IF(ISBLANK(Výsledky!$QH$3),"",Výsledky!QH62)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>
      <c r="A46" s="1"/>
      <c r="B46" s="118" t="s">
        <v>136</v>
      </c>
      <c r="C46" s="114">
        <f>Tipy!A59</f>
        <v>2</v>
      </c>
      <c r="D46" s="109" t="str">
        <f>IF(Tipy!B59="","",Tipy!B59)</f>
        <v>petro fonka</v>
      </c>
      <c r="E46" s="110">
        <f>SUM(F46:J46)</f>
        <v>430</v>
      </c>
      <c r="F46" s="105">
        <f>IF(ISBLANK(Výsledky!$I$3),"-",SUM(K46:P46,R46,T46:U46,W46,Y46:AA46,AC46,AE46,AG46,AI46:AK46,AN46:AO46,AS46:AT46,AV46:AW46,AZ46,BB46:BC46,BE46:BF46,BH46,BJ46,BL46:BN46,BP46,BR46:BS46))</f>
        <v>330</v>
      </c>
      <c r="G46" s="90">
        <f>IF(ISBLANK(Výsledky!$BF$3),"-",SUM(Q46,V46,X46,S46,AB46,AD46,AU46,BA46,BG46,BI46,BO46,BQ46,BU46))</f>
        <v>100</v>
      </c>
      <c r="H46" s="90">
        <f>IF(ISBLANK(Výsledky!$FG$3),"-",SUM(AF46,AH46,AM46,AP46,AR46,AX46))</f>
        <v>0</v>
      </c>
      <c r="I46" s="93" t="str">
        <f>IF(ISBLANK(Výsledky!$GW$3),"-",SUM(AL46,AQ46,AY46,BD46,BK46,BT46))</f>
        <v>-</v>
      </c>
      <c r="J46" s="95">
        <f>IF(ISBLANK(Výsledky!$I$3),"",Výsledky!I65)</f>
        <v>0</v>
      </c>
      <c r="K46" s="92" t="str">
        <f>IF(ISBLANK(Výsledky!$P$3),"",Výsledky!P65)</f>
        <v>-</v>
      </c>
      <c r="L46" s="92">
        <f>IF(ISBLANK(Výsledky!$W$3),"",Výsledky!W65)</f>
        <v>0</v>
      </c>
      <c r="M46" s="92">
        <f>IF(ISBLANK(Výsledky!$AD$3),"",Výsledky!AD65)</f>
        <v>20</v>
      </c>
      <c r="N46" s="92">
        <f>IF(ISBLANK(Výsledky!$AK$3),"",Výsledky!AK65)</f>
        <v>70</v>
      </c>
      <c r="O46" s="92">
        <f>IF(ISBLANK(Výsledky!$AR$3),"",Výsledky!AR65)</f>
        <v>20</v>
      </c>
      <c r="P46" s="92">
        <f>IF(ISBLANK(Výsledky!$AY$3),"",Výsledky!AY65)</f>
        <v>0</v>
      </c>
      <c r="Q46" s="92">
        <f>IF(ISBLANK(Výsledky!$BF$3),"",Výsledky!BF65)</f>
        <v>0</v>
      </c>
      <c r="R46" s="92" t="str">
        <f>IF(ISBLANK(Výsledky!$BM$3),"",Výsledky!BM65)</f>
        <v/>
      </c>
      <c r="S46" s="92">
        <f>IF(ISBLANK(Výsledky!$BT$3),"",Výsledky!BT65)</f>
        <v>20</v>
      </c>
      <c r="T46" s="92" t="str">
        <f>IF(ISBLANK(Výsledky!$CA$3),"",Výsledky!CA65)</f>
        <v/>
      </c>
      <c r="U46" s="92">
        <f>IF(ISBLANK(Výsledky!$CH$3),"",Výsledky!CH65)</f>
        <v>20</v>
      </c>
      <c r="V46" s="92">
        <f>IF(ISBLANK(Výsledky!$CO$3),"",Výsledky!CO65)</f>
        <v>0</v>
      </c>
      <c r="W46" s="92">
        <f>IF(ISBLANK(Výsledky!$CV$3),"",Výsledky!CV65)</f>
        <v>50</v>
      </c>
      <c r="X46" s="92">
        <f>IF(ISBLANK(Výsledky!$DC$3),"",Výsledky!DC65)</f>
        <v>60</v>
      </c>
      <c r="Y46" s="92">
        <f>IF(ISBLANK(Výsledky!$DJ$3),"",Výsledky!DJ65)</f>
        <v>20</v>
      </c>
      <c r="Z46" s="92">
        <f>IF(ISBLANK(Výsledky!$DQ$3),"",Výsledky!DQ65)</f>
        <v>20</v>
      </c>
      <c r="AA46" s="92">
        <f>IF(ISBLANK(Výsledky!$DX$3),"",Výsledky!DX65)</f>
        <v>0</v>
      </c>
      <c r="AB46" s="92">
        <f>IF(ISBLANK(Výsledky!$EE$3),"",Výsledky!EE65)</f>
        <v>20</v>
      </c>
      <c r="AC46" s="92">
        <f>IF(ISBLANK(Výsledky!$EL$3),"",Výsledky!EL65)</f>
        <v>0</v>
      </c>
      <c r="AD46" s="92" t="str">
        <f>IF(ISBLANK(Výsledky!$ES$3),"",Výsledky!ES65)</f>
        <v>-</v>
      </c>
      <c r="AE46" s="92">
        <f>IF(ISBLANK(Výsledky!$EZ$3),"",Výsledky!EZ65)</f>
        <v>60</v>
      </c>
      <c r="AF46" s="92">
        <f>IF(ISBLANK(Výsledky!$FG$3),"",Výsledky!FG65)</f>
        <v>0</v>
      </c>
      <c r="AG46" s="92">
        <f>IF(ISBLANK(Výsledky!$FN$3),"",Výsledky!FN65)</f>
        <v>50</v>
      </c>
      <c r="AH46" s="92">
        <f>IF(ISBLANK(Výsledky!$FU$3),"",Výsledky!FU65)</f>
        <v>0</v>
      </c>
      <c r="AI46" s="92" t="str">
        <f>IF(ISBLANK(Výsledky!$GB$3),"",Výsledky!GB65)</f>
        <v>-</v>
      </c>
      <c r="AJ46" s="92" t="str">
        <f>IF(ISBLANK(Výsledky!$GI$3),"",Výsledky!GI65)</f>
        <v>-</v>
      </c>
      <c r="AK46" s="92" t="str">
        <f>IF(ISBLANK(Výsledky!$GP$3),"",Výsledky!GP65)</f>
        <v>-</v>
      </c>
      <c r="AL46" s="92" t="str">
        <f>IF(ISBLANK(Výsledky!$GW$3),"",Výsledky!GW65)</f>
        <v/>
      </c>
      <c r="AM46" s="92" t="str">
        <f>IF(ISBLANK(Výsledky!$HD$3),"",Výsledky!HD65)</f>
        <v/>
      </c>
      <c r="AN46" s="92" t="str">
        <f>IF(ISBLANK(Výsledky!$HK$3),"",Výsledky!HK65)</f>
        <v/>
      </c>
      <c r="AO46" s="92" t="str">
        <f>IF(ISBLANK(Výsledky!$HR$3),"",Výsledky!HR65)</f>
        <v/>
      </c>
      <c r="AP46" s="92" t="str">
        <f>IF(ISBLANK(Výsledky!$HY$3),"",Výsledky!HY65)</f>
        <v/>
      </c>
      <c r="AQ46" s="92" t="str">
        <f>IF(ISBLANK(Výsledky!$IF$3),"",Výsledky!IF65)</f>
        <v/>
      </c>
      <c r="AR46" s="92" t="str">
        <f>IF(ISBLANK(Výsledky!$IM$3),"",Výsledky!IM65)</f>
        <v/>
      </c>
      <c r="AS46" s="92" t="str">
        <f>IF(ISBLANK(Výsledky!$IT$3),"",Výsledky!IT65)</f>
        <v/>
      </c>
      <c r="AT46" s="92" t="str">
        <f>IF(ISBLANK(Výsledky!$JA$3),"",Výsledky!JA65)</f>
        <v/>
      </c>
      <c r="AU46" s="92" t="str">
        <f>IF(ISBLANK(Výsledky!$JH$3),"",Výsledky!JH65)</f>
        <v/>
      </c>
      <c r="AV46" s="92" t="str">
        <f>IF(ISBLANK(Výsledky!$JO$3),"",Výsledky!JO65)</f>
        <v/>
      </c>
      <c r="AW46" s="92" t="str">
        <f>IF(ISBLANK(Výsledky!$JV$3),"",Výsledky!JV65)</f>
        <v/>
      </c>
      <c r="AX46" s="92" t="str">
        <f>IF(ISBLANK(Výsledky!$KC$3),"",Výsledky!KC65)</f>
        <v/>
      </c>
      <c r="AY46" s="92" t="str">
        <f>IF(ISBLANK(Výsledky!$KJ$3),"",Výsledky!KJ65)</f>
        <v/>
      </c>
      <c r="AZ46" s="92" t="str">
        <f>IF(ISBLANK(Výsledky!$KQ$3),"",Výsledky!KQ65)</f>
        <v/>
      </c>
      <c r="BA46" s="92" t="str">
        <f>IF(ISBLANK(Výsledky!$KX$3),"",Výsledky!KX65)</f>
        <v/>
      </c>
      <c r="BB46" s="92" t="str">
        <f>IF(ISBLANK(Výsledky!$LE$3),"",Výsledky!LE65)</f>
        <v/>
      </c>
      <c r="BC46" s="92" t="str">
        <f>IF(ISBLANK(Výsledky!$LL$3),"",Výsledky!LL65)</f>
        <v/>
      </c>
      <c r="BD46" s="92" t="str">
        <f>IF(ISBLANK(Výsledky!$LS$3),"",Výsledky!LS65)</f>
        <v/>
      </c>
      <c r="BE46" s="92" t="str">
        <f>IF(ISBLANK(Výsledky!$LZ$3),"",Výsledky!LZ65)</f>
        <v/>
      </c>
      <c r="BF46" s="92" t="str">
        <f>IF(ISBLANK(Výsledky!$MG$3),"",Výsledky!MG65)</f>
        <v/>
      </c>
      <c r="BG46" s="92" t="str">
        <f>IF(ISBLANK(Výsledky!$MN$3),"",Výsledky!MN65)</f>
        <v/>
      </c>
      <c r="BH46" s="92" t="str">
        <f>IF(ISBLANK(Výsledky!$MU$3),"",Výsledky!MU65)</f>
        <v/>
      </c>
      <c r="BI46" s="92" t="str">
        <f>IF(ISBLANK(Výsledky!$NB$3),"",Výsledky!NB65)</f>
        <v/>
      </c>
      <c r="BJ46" s="92" t="str">
        <f>IF(ISBLANK(Výsledky!$NI$3),"",Výsledky!NI65)</f>
        <v/>
      </c>
      <c r="BK46" s="92" t="str">
        <f>IF(ISBLANK(Výsledky!$NP$3),"",Výsledky!NP65)</f>
        <v/>
      </c>
      <c r="BL46" s="92" t="str">
        <f>IF(ISBLANK(Výsledky!$NW$3),"",Výsledky!NW65)</f>
        <v/>
      </c>
      <c r="BM46" s="92" t="str">
        <f>IF(ISBLANK(Výsledky!$OD$3),"",Výsledky!OD65)</f>
        <v/>
      </c>
      <c r="BN46" s="92" t="str">
        <f>IF(ISBLANK(Výsledky!$OK$3),"",Výsledky!OK65)</f>
        <v/>
      </c>
      <c r="BO46" s="92" t="str">
        <f>IF(ISBLANK(Výsledky!$OR$3),"",Výsledky!OR65)</f>
        <v/>
      </c>
      <c r="BP46" s="92" t="str">
        <f>IF(ISBLANK(Výsledky!$OY$3),"",Výsledky!OY65)</f>
        <v/>
      </c>
      <c r="BQ46" s="92" t="str">
        <f>IF(ISBLANK(Výsledky!$PF$3),"",Výsledky!PF65)</f>
        <v/>
      </c>
      <c r="BR46" s="92" t="str">
        <f>IF(ISBLANK(Výsledky!$PM$3),"",Výsledky!PM65)</f>
        <v/>
      </c>
      <c r="BS46" s="92" t="str">
        <f>IF(ISBLANK(Výsledky!$PT$3),"",Výsledky!PT65)</f>
        <v/>
      </c>
      <c r="BT46" s="92" t="str">
        <f>IF(ISBLANK(Výsledky!$QA$3),"",Výsledky!QA65)</f>
        <v/>
      </c>
      <c r="BU46" s="96" t="str">
        <f>IF(ISBLANK(Výsledky!$QH$3),"",Výsledky!QH65)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>
      <c r="A47" s="1"/>
      <c r="B47" s="118" t="s">
        <v>137</v>
      </c>
      <c r="C47" s="114">
        <f>Tipy!A13</f>
        <v>13</v>
      </c>
      <c r="D47" s="109" t="str">
        <f>IF(Tipy!B13="","",Tipy!B13)</f>
        <v>Cali</v>
      </c>
      <c r="E47" s="110">
        <f>SUM(F47:J47)</f>
        <v>430</v>
      </c>
      <c r="F47" s="105">
        <f>IF(ISBLANK(Výsledky!$I$3),"-",SUM(K47:P47,R47,T47:U47,W47,Y47:AA47,AC47,AE47,AG47,AI47:AK47,AN47:AO47,AS47:AT47,AV47:AW47,AZ47,BB47:BC47,BE47:BF47,BH47,BJ47,BL47:BN47,BP47,BR47:BS47))</f>
        <v>240</v>
      </c>
      <c r="G47" s="90">
        <f>IF(ISBLANK(Výsledky!$BF$3),"-",SUM(Q47,V47,X47,S47,AB47,AD47,AU47,BA47,BG47,BI47,BO47,BQ47,BU47))</f>
        <v>160</v>
      </c>
      <c r="H47" s="90">
        <f>IF(ISBLANK(Výsledky!$FG$3),"-",SUM(AF47,AH47,AM47,AP47,AR47,AX47))</f>
        <v>30</v>
      </c>
      <c r="I47" s="93" t="str">
        <f>IF(ISBLANK(Výsledky!$GW$3),"-",SUM(AL47,AQ47,AY47,BD47,BK47,BT47))</f>
        <v>-</v>
      </c>
      <c r="J47" s="95" t="str">
        <f>IF(ISBLANK(Výsledky!$I$3),"",Výsledky!I19)</f>
        <v>-</v>
      </c>
      <c r="K47" s="92" t="str">
        <f>IF(ISBLANK(Výsledky!$P$3),"",Výsledky!P19)</f>
        <v>-</v>
      </c>
      <c r="L47" s="92">
        <f>IF(ISBLANK(Výsledky!$W$3),"",Výsledky!W19)</f>
        <v>20</v>
      </c>
      <c r="M47" s="92">
        <f>IF(ISBLANK(Výsledky!$AD$3),"",Výsledky!AD19)</f>
        <v>20</v>
      </c>
      <c r="N47" s="92">
        <f>IF(ISBLANK(Výsledky!$AK$3),"",Výsledky!AK19)</f>
        <v>20</v>
      </c>
      <c r="O47" s="92">
        <f>IF(ISBLANK(Výsledky!$AR$3),"",Výsledky!AR19)</f>
        <v>80</v>
      </c>
      <c r="P47" s="92" t="str">
        <f>IF(ISBLANK(Výsledky!$AY$3),"",Výsledky!AY19)</f>
        <v>-</v>
      </c>
      <c r="Q47" s="92" t="str">
        <f>IF(ISBLANK(Výsledky!$BF$3),"",Výsledky!BF19)</f>
        <v>-</v>
      </c>
      <c r="R47" s="92" t="str">
        <f>IF(ISBLANK(Výsledky!$BM$3),"",Výsledky!BM19)</f>
        <v/>
      </c>
      <c r="S47" s="92">
        <f>IF(ISBLANK(Výsledky!$BT$3),"",Výsledky!BT19)</f>
        <v>40</v>
      </c>
      <c r="T47" s="92" t="str">
        <f>IF(ISBLANK(Výsledky!$CA$3),"",Výsledky!CA19)</f>
        <v/>
      </c>
      <c r="U47" s="92">
        <f>IF(ISBLANK(Výsledky!$CH$3),"",Výsledky!CH19)</f>
        <v>0</v>
      </c>
      <c r="V47" s="92">
        <f>IF(ISBLANK(Výsledky!$CO$3),"",Výsledky!CO19)</f>
        <v>60</v>
      </c>
      <c r="W47" s="92">
        <f>IF(ISBLANK(Výsledky!$CV$3),"",Výsledky!CV19)</f>
        <v>20</v>
      </c>
      <c r="X47" s="92">
        <f>IF(ISBLANK(Výsledky!$DC$3),"",Výsledky!DC19)</f>
        <v>40</v>
      </c>
      <c r="Y47" s="92">
        <f>IF(ISBLANK(Výsledky!$DJ$3),"",Výsledky!DJ19)</f>
        <v>0</v>
      </c>
      <c r="Z47" s="92">
        <f>IF(ISBLANK(Výsledky!$DQ$3),"",Výsledky!DQ19)</f>
        <v>60</v>
      </c>
      <c r="AA47" s="92">
        <f>IF(ISBLANK(Výsledky!$DX$3),"",Výsledky!DX19)</f>
        <v>0</v>
      </c>
      <c r="AB47" s="92">
        <f>IF(ISBLANK(Výsledky!$EE$3),"",Výsledky!EE19)</f>
        <v>20</v>
      </c>
      <c r="AC47" s="92" t="str">
        <f>IF(ISBLANK(Výsledky!$EL$3),"",Výsledky!EL19)</f>
        <v>-</v>
      </c>
      <c r="AD47" s="92" t="str">
        <f>IF(ISBLANK(Výsledky!$ES$3),"",Výsledky!ES19)</f>
        <v>-</v>
      </c>
      <c r="AE47" s="92" t="str">
        <f>IF(ISBLANK(Výsledky!$EZ$3),"",Výsledky!EZ19)</f>
        <v>-</v>
      </c>
      <c r="AF47" s="92">
        <f>IF(ISBLANK(Výsledky!$FG$3),"",Výsledky!FG19)</f>
        <v>0</v>
      </c>
      <c r="AG47" s="92">
        <f>IF(ISBLANK(Výsledky!$FN$3),"",Výsledky!FN19)</f>
        <v>20</v>
      </c>
      <c r="AH47" s="92">
        <f>IF(ISBLANK(Výsledky!$FU$3),"",Výsledky!FU19)</f>
        <v>30</v>
      </c>
      <c r="AI47" s="92" t="str">
        <f>IF(ISBLANK(Výsledky!$GB$3),"",Výsledky!GB19)</f>
        <v>-</v>
      </c>
      <c r="AJ47" s="92" t="str">
        <f>IF(ISBLANK(Výsledky!$GI$3),"",Výsledky!GI19)</f>
        <v>-</v>
      </c>
      <c r="AK47" s="92">
        <f>IF(ISBLANK(Výsledky!$GP$3),"",Výsledky!GP19)</f>
        <v>0</v>
      </c>
      <c r="AL47" s="92" t="str">
        <f>IF(ISBLANK(Výsledky!$GW$3),"",Výsledky!GW19)</f>
        <v/>
      </c>
      <c r="AM47" s="92" t="str">
        <f>IF(ISBLANK(Výsledky!$HD$3),"",Výsledky!HD19)</f>
        <v/>
      </c>
      <c r="AN47" s="92" t="str">
        <f>IF(ISBLANK(Výsledky!$HK$3),"",Výsledky!HK19)</f>
        <v/>
      </c>
      <c r="AO47" s="92" t="str">
        <f>IF(ISBLANK(Výsledky!$HR$3),"",Výsledky!HR19)</f>
        <v/>
      </c>
      <c r="AP47" s="92" t="str">
        <f>IF(ISBLANK(Výsledky!$HY$3),"",Výsledky!HY19)</f>
        <v/>
      </c>
      <c r="AQ47" s="92" t="str">
        <f>IF(ISBLANK(Výsledky!$IF$3),"",Výsledky!IF19)</f>
        <v/>
      </c>
      <c r="AR47" s="92" t="str">
        <f>IF(ISBLANK(Výsledky!$IM$3),"",Výsledky!IM19)</f>
        <v/>
      </c>
      <c r="AS47" s="92" t="str">
        <f>IF(ISBLANK(Výsledky!$IT$3),"",Výsledky!IT19)</f>
        <v/>
      </c>
      <c r="AT47" s="92" t="str">
        <f>IF(ISBLANK(Výsledky!$JA$3),"",Výsledky!JA19)</f>
        <v/>
      </c>
      <c r="AU47" s="92" t="str">
        <f>IF(ISBLANK(Výsledky!$JH$3),"",Výsledky!JH19)</f>
        <v/>
      </c>
      <c r="AV47" s="92" t="str">
        <f>IF(ISBLANK(Výsledky!$JO$3),"",Výsledky!JO19)</f>
        <v/>
      </c>
      <c r="AW47" s="92" t="str">
        <f>IF(ISBLANK(Výsledky!$JV$3),"",Výsledky!JV19)</f>
        <v/>
      </c>
      <c r="AX47" s="92" t="str">
        <f>IF(ISBLANK(Výsledky!$KC$3),"",Výsledky!KC19)</f>
        <v/>
      </c>
      <c r="AY47" s="92" t="str">
        <f>IF(ISBLANK(Výsledky!$KJ$3),"",Výsledky!KJ19)</f>
        <v/>
      </c>
      <c r="AZ47" s="92" t="str">
        <f>IF(ISBLANK(Výsledky!$KQ$3),"",Výsledky!KQ19)</f>
        <v/>
      </c>
      <c r="BA47" s="92" t="str">
        <f>IF(ISBLANK(Výsledky!$KX$3),"",Výsledky!KX19)</f>
        <v/>
      </c>
      <c r="BB47" s="92" t="str">
        <f>IF(ISBLANK(Výsledky!$LE$3),"",Výsledky!LE19)</f>
        <v/>
      </c>
      <c r="BC47" s="92" t="str">
        <f>IF(ISBLANK(Výsledky!$LL$3),"",Výsledky!LL19)</f>
        <v/>
      </c>
      <c r="BD47" s="92" t="str">
        <f>IF(ISBLANK(Výsledky!$LS$3),"",Výsledky!LS19)</f>
        <v/>
      </c>
      <c r="BE47" s="92" t="str">
        <f>IF(ISBLANK(Výsledky!$LZ$3),"",Výsledky!LZ19)</f>
        <v/>
      </c>
      <c r="BF47" s="92" t="str">
        <f>IF(ISBLANK(Výsledky!$MG$3),"",Výsledky!MG19)</f>
        <v/>
      </c>
      <c r="BG47" s="92" t="str">
        <f>IF(ISBLANK(Výsledky!$MN$3),"",Výsledky!MN19)</f>
        <v/>
      </c>
      <c r="BH47" s="92" t="str">
        <f>IF(ISBLANK(Výsledky!$MU$3),"",Výsledky!MU19)</f>
        <v/>
      </c>
      <c r="BI47" s="92" t="str">
        <f>IF(ISBLANK(Výsledky!$NB$3),"",Výsledky!NB19)</f>
        <v/>
      </c>
      <c r="BJ47" s="92" t="str">
        <f>IF(ISBLANK(Výsledky!$NI$3),"",Výsledky!NI19)</f>
        <v/>
      </c>
      <c r="BK47" s="92" t="str">
        <f>IF(ISBLANK(Výsledky!$NP$3),"",Výsledky!NP19)</f>
        <v/>
      </c>
      <c r="BL47" s="92" t="str">
        <f>IF(ISBLANK(Výsledky!$NW$3),"",Výsledky!NW19)</f>
        <v/>
      </c>
      <c r="BM47" s="92" t="str">
        <f>IF(ISBLANK(Výsledky!$OD$3),"",Výsledky!OD19)</f>
        <v/>
      </c>
      <c r="BN47" s="92" t="str">
        <f>IF(ISBLANK(Výsledky!$OK$3),"",Výsledky!OK19)</f>
        <v/>
      </c>
      <c r="BO47" s="92" t="str">
        <f>IF(ISBLANK(Výsledky!$OR$3),"",Výsledky!OR19)</f>
        <v/>
      </c>
      <c r="BP47" s="92" t="str">
        <f>IF(ISBLANK(Výsledky!$OY$3),"",Výsledky!OY19)</f>
        <v/>
      </c>
      <c r="BQ47" s="92" t="str">
        <f>IF(ISBLANK(Výsledky!$PF$3),"",Výsledky!PF19)</f>
        <v/>
      </c>
      <c r="BR47" s="92" t="str">
        <f>IF(ISBLANK(Výsledky!$PM$3),"",Výsledky!PM19)</f>
        <v/>
      </c>
      <c r="BS47" s="92" t="str">
        <f>IF(ISBLANK(Výsledky!$PT$3),"",Výsledky!PT19)</f>
        <v/>
      </c>
      <c r="BT47" s="92" t="str">
        <f>IF(ISBLANK(Výsledky!$QA$3),"",Výsledky!QA19)</f>
        <v/>
      </c>
      <c r="BU47" s="96" t="str">
        <f>IF(ISBLANK(Výsledky!$QH$3),"",Výsledky!QH19)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>
      <c r="A48" s="1"/>
      <c r="B48" s="118" t="s">
        <v>138</v>
      </c>
      <c r="C48" s="114">
        <f>Tipy!A46</f>
        <v>69</v>
      </c>
      <c r="D48" s="109" t="str">
        <f>IF(Tipy!B46="","",Tipy!B46)</f>
        <v>Masko</v>
      </c>
      <c r="E48" s="110">
        <f>SUM(F48:J48)</f>
        <v>410</v>
      </c>
      <c r="F48" s="105">
        <f>IF(ISBLANK(Výsledky!$I$3),"-",SUM(K48:P48,R48,T48:U48,W48,Y48:AA48,AC48,AE48,AG48,AI48:AK48,AN48:AO48,AS48:AT48,AV48:AW48,AZ48,BB48:BC48,BE48:BF48,BH48,BJ48,BL48:BN48,BP48,BR48:BS48))</f>
        <v>280</v>
      </c>
      <c r="G48" s="90">
        <f>IF(ISBLANK(Výsledky!$BF$3),"-",SUM(Q48,V48,X48,S48,AB48,AD48,AU48,BA48,BG48,BI48,BO48,BQ48,BU48))</f>
        <v>130</v>
      </c>
      <c r="H48" s="90">
        <f>IF(ISBLANK(Výsledky!$FG$3),"-",SUM(AF48,AH48,AM48,AP48,AR48,AX48))</f>
        <v>0</v>
      </c>
      <c r="I48" s="93" t="str">
        <f>IF(ISBLANK(Výsledky!$GW$3),"-",SUM(AL48,AQ48,AY48,BD48,BK48,BT48))</f>
        <v>-</v>
      </c>
      <c r="J48" s="95">
        <f>IF(ISBLANK(Výsledky!$I$3),"",Výsledky!I52)</f>
        <v>0</v>
      </c>
      <c r="K48" s="92">
        <f>IF(ISBLANK(Výsledky!$P$3),"",Výsledky!P52)</f>
        <v>40</v>
      </c>
      <c r="L48" s="92">
        <f>IF(ISBLANK(Výsledky!$W$3),"",Výsledky!W52)</f>
        <v>0</v>
      </c>
      <c r="M48" s="92">
        <f>IF(ISBLANK(Výsledky!$AD$3),"",Výsledky!AD52)</f>
        <v>20</v>
      </c>
      <c r="N48" s="92">
        <f>IF(ISBLANK(Výsledky!$AK$3),"",Výsledky!AK52)</f>
        <v>20</v>
      </c>
      <c r="O48" s="92" t="str">
        <f>IF(ISBLANK(Výsledky!$AR$3),"",Výsledky!AR52)</f>
        <v>-</v>
      </c>
      <c r="P48" s="92">
        <f>IF(ISBLANK(Výsledky!$AY$3),"",Výsledky!AY52)</f>
        <v>10</v>
      </c>
      <c r="Q48" s="92">
        <f>IF(ISBLANK(Výsledky!$BF$3),"",Výsledky!BF52)</f>
        <v>30</v>
      </c>
      <c r="R48" s="92" t="str">
        <f>IF(ISBLANK(Výsledky!$BM$3),"",Výsledky!BM52)</f>
        <v/>
      </c>
      <c r="S48" s="92">
        <f>IF(ISBLANK(Výsledky!$BT$3),"",Výsledky!BT52)</f>
        <v>0</v>
      </c>
      <c r="T48" s="92" t="str">
        <f>IF(ISBLANK(Výsledky!$CA$3),"",Výsledky!CA52)</f>
        <v/>
      </c>
      <c r="U48" s="92">
        <f>IF(ISBLANK(Výsledky!$CH$3),"",Výsledky!CH52)</f>
        <v>0</v>
      </c>
      <c r="V48" s="92">
        <f>IF(ISBLANK(Výsledky!$CO$3),"",Výsledky!CO52)</f>
        <v>40</v>
      </c>
      <c r="W48" s="92">
        <f>IF(ISBLANK(Výsledky!$CV$3),"",Výsledky!CV52)</f>
        <v>20</v>
      </c>
      <c r="X48" s="92">
        <f>IF(ISBLANK(Výsledky!$DC$3),"",Výsledky!DC52)</f>
        <v>40</v>
      </c>
      <c r="Y48" s="92">
        <f>IF(ISBLANK(Výsledky!$DJ$3),"",Výsledky!DJ52)</f>
        <v>20</v>
      </c>
      <c r="Z48" s="92">
        <f>IF(ISBLANK(Výsledky!$DQ$3),"",Výsledky!DQ52)</f>
        <v>30</v>
      </c>
      <c r="AA48" s="92">
        <f>IF(ISBLANK(Výsledky!$DX$3),"",Výsledky!DX52)</f>
        <v>0</v>
      </c>
      <c r="AB48" s="92">
        <f>IF(ISBLANK(Výsledky!$EE$3),"",Výsledky!EE52)</f>
        <v>0</v>
      </c>
      <c r="AC48" s="92">
        <f>IF(ISBLANK(Výsledky!$EL$3),"",Výsledky!EL52)</f>
        <v>30</v>
      </c>
      <c r="AD48" s="92">
        <f>IF(ISBLANK(Výsledky!$ES$3),"",Výsledky!ES52)</f>
        <v>20</v>
      </c>
      <c r="AE48" s="92">
        <f>IF(ISBLANK(Výsledky!$EZ$3),"",Výsledky!EZ52)</f>
        <v>30</v>
      </c>
      <c r="AF48" s="92" t="str">
        <f>IF(ISBLANK(Výsledky!$FG$3),"",Výsledky!FG52)</f>
        <v>-</v>
      </c>
      <c r="AG48" s="92">
        <f>IF(ISBLANK(Výsledky!$FN$3),"",Výsledky!FN52)</f>
        <v>60</v>
      </c>
      <c r="AH48" s="92" t="str">
        <f>IF(ISBLANK(Výsledky!$FU$3),"",Výsledky!FU52)</f>
        <v>-</v>
      </c>
      <c r="AI48" s="92" t="str">
        <f>IF(ISBLANK(Výsledky!$GB$3),"",Výsledky!GB52)</f>
        <v>-</v>
      </c>
      <c r="AJ48" s="92" t="str">
        <f>IF(ISBLANK(Výsledky!$GI$3),"",Výsledky!GI52)</f>
        <v>-</v>
      </c>
      <c r="AK48" s="92" t="str">
        <f>IF(ISBLANK(Výsledky!$GP$3),"",Výsledky!GP52)</f>
        <v>-</v>
      </c>
      <c r="AL48" s="92" t="str">
        <f>IF(ISBLANK(Výsledky!$GW$3),"",Výsledky!GW52)</f>
        <v/>
      </c>
      <c r="AM48" s="92" t="str">
        <f>IF(ISBLANK(Výsledky!$HD$3),"",Výsledky!HD52)</f>
        <v/>
      </c>
      <c r="AN48" s="92" t="str">
        <f>IF(ISBLANK(Výsledky!$HK$3),"",Výsledky!HK52)</f>
        <v/>
      </c>
      <c r="AO48" s="92" t="str">
        <f>IF(ISBLANK(Výsledky!$HR$3),"",Výsledky!HR52)</f>
        <v/>
      </c>
      <c r="AP48" s="92" t="str">
        <f>IF(ISBLANK(Výsledky!$HY$3),"",Výsledky!HY52)</f>
        <v/>
      </c>
      <c r="AQ48" s="92" t="str">
        <f>IF(ISBLANK(Výsledky!$IF$3),"",Výsledky!IF52)</f>
        <v/>
      </c>
      <c r="AR48" s="92" t="str">
        <f>IF(ISBLANK(Výsledky!$IM$3),"",Výsledky!IM52)</f>
        <v/>
      </c>
      <c r="AS48" s="92" t="str">
        <f>IF(ISBLANK(Výsledky!$IT$3),"",Výsledky!IT52)</f>
        <v/>
      </c>
      <c r="AT48" s="92" t="str">
        <f>IF(ISBLANK(Výsledky!$JA$3),"",Výsledky!JA52)</f>
        <v/>
      </c>
      <c r="AU48" s="92" t="str">
        <f>IF(ISBLANK(Výsledky!$JH$3),"",Výsledky!JH52)</f>
        <v/>
      </c>
      <c r="AV48" s="92" t="str">
        <f>IF(ISBLANK(Výsledky!$JO$3),"",Výsledky!JO52)</f>
        <v/>
      </c>
      <c r="AW48" s="92" t="str">
        <f>IF(ISBLANK(Výsledky!$JV$3),"",Výsledky!JV52)</f>
        <v/>
      </c>
      <c r="AX48" s="92" t="str">
        <f>IF(ISBLANK(Výsledky!$KC$3),"",Výsledky!KC52)</f>
        <v/>
      </c>
      <c r="AY48" s="92" t="str">
        <f>IF(ISBLANK(Výsledky!$KJ$3),"",Výsledky!KJ52)</f>
        <v/>
      </c>
      <c r="AZ48" s="92" t="str">
        <f>IF(ISBLANK(Výsledky!$KQ$3),"",Výsledky!KQ52)</f>
        <v/>
      </c>
      <c r="BA48" s="92" t="str">
        <f>IF(ISBLANK(Výsledky!$KX$3),"",Výsledky!KX52)</f>
        <v/>
      </c>
      <c r="BB48" s="92" t="str">
        <f>IF(ISBLANK(Výsledky!$LE$3),"",Výsledky!LE52)</f>
        <v/>
      </c>
      <c r="BC48" s="92" t="str">
        <f>IF(ISBLANK(Výsledky!$LL$3),"",Výsledky!LL52)</f>
        <v/>
      </c>
      <c r="BD48" s="92" t="str">
        <f>IF(ISBLANK(Výsledky!$LS$3),"",Výsledky!LS52)</f>
        <v/>
      </c>
      <c r="BE48" s="92" t="str">
        <f>IF(ISBLANK(Výsledky!$LZ$3),"",Výsledky!LZ52)</f>
        <v/>
      </c>
      <c r="BF48" s="92" t="str">
        <f>IF(ISBLANK(Výsledky!$MG$3),"",Výsledky!MG52)</f>
        <v/>
      </c>
      <c r="BG48" s="92" t="str">
        <f>IF(ISBLANK(Výsledky!$MN$3),"",Výsledky!MN52)</f>
        <v/>
      </c>
      <c r="BH48" s="92" t="str">
        <f>IF(ISBLANK(Výsledky!$MU$3),"",Výsledky!MU52)</f>
        <v/>
      </c>
      <c r="BI48" s="92" t="str">
        <f>IF(ISBLANK(Výsledky!$NB$3),"",Výsledky!NB52)</f>
        <v/>
      </c>
      <c r="BJ48" s="92" t="str">
        <f>IF(ISBLANK(Výsledky!$NI$3),"",Výsledky!NI52)</f>
        <v/>
      </c>
      <c r="BK48" s="92" t="str">
        <f>IF(ISBLANK(Výsledky!$NP$3),"",Výsledky!NP52)</f>
        <v/>
      </c>
      <c r="BL48" s="92" t="str">
        <f>IF(ISBLANK(Výsledky!$NW$3),"",Výsledky!NW52)</f>
        <v/>
      </c>
      <c r="BM48" s="92" t="str">
        <f>IF(ISBLANK(Výsledky!$OD$3),"",Výsledky!OD52)</f>
        <v/>
      </c>
      <c r="BN48" s="92" t="str">
        <f>IF(ISBLANK(Výsledky!$OK$3),"",Výsledky!OK52)</f>
        <v/>
      </c>
      <c r="BO48" s="92" t="str">
        <f>IF(ISBLANK(Výsledky!$OR$3),"",Výsledky!OR52)</f>
        <v/>
      </c>
      <c r="BP48" s="92" t="str">
        <f>IF(ISBLANK(Výsledky!$OY$3),"",Výsledky!OY52)</f>
        <v/>
      </c>
      <c r="BQ48" s="92" t="str">
        <f>IF(ISBLANK(Výsledky!$PF$3),"",Výsledky!PF52)</f>
        <v/>
      </c>
      <c r="BR48" s="92" t="str">
        <f>IF(ISBLANK(Výsledky!$PM$3),"",Výsledky!PM52)</f>
        <v/>
      </c>
      <c r="BS48" s="92" t="str">
        <f>IF(ISBLANK(Výsledky!$PT$3),"",Výsledky!PT52)</f>
        <v/>
      </c>
      <c r="BT48" s="92" t="str">
        <f>IF(ISBLANK(Výsledky!$QA$3),"",Výsledky!QA52)</f>
        <v/>
      </c>
      <c r="BU48" s="96" t="str">
        <f>IF(ISBLANK(Výsledky!$QH$3),"",Výsledky!QH52)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>
      <c r="A49" s="1"/>
      <c r="B49" s="118" t="s">
        <v>139</v>
      </c>
      <c r="C49" s="114">
        <f>Tipy!A57</f>
        <v>73</v>
      </c>
      <c r="D49" s="109" t="str">
        <f>IF(Tipy!B57="","",Tipy!B57)</f>
        <v>Peter Bognár</v>
      </c>
      <c r="E49" s="110">
        <f>SUM(F49:J49)</f>
        <v>410</v>
      </c>
      <c r="F49" s="105">
        <f>IF(ISBLANK(Výsledky!$I$3),"-",SUM(K49:P49,R49,T49:U49,W49,Y49:AA49,AC49,AE49,AG49,AI49:AK49,AN49:AO49,AS49:AT49,AV49:AW49,AZ49,BB49:BC49,BE49:BF49,BH49,BJ49,BL49:BN49,BP49,BR49:BS49))</f>
        <v>270</v>
      </c>
      <c r="G49" s="90">
        <f>IF(ISBLANK(Výsledky!$BF$3),"-",SUM(Q49,V49,X49,S49,AB49,AD49,AU49,BA49,BG49,BI49,BO49,BQ49,BU49))</f>
        <v>140</v>
      </c>
      <c r="H49" s="90">
        <f>IF(ISBLANK(Výsledky!$FG$3),"-",SUM(AF49,AH49,AM49,AP49,AR49,AX49))</f>
        <v>0</v>
      </c>
      <c r="I49" s="93" t="str">
        <f>IF(ISBLANK(Výsledky!$GW$3),"-",SUM(AL49,AQ49,AY49,BD49,BK49,BT49))</f>
        <v>-</v>
      </c>
      <c r="J49" s="95" t="str">
        <f>IF(ISBLANK(Výsledky!$I$3),"",Výsledky!I63)</f>
        <v>-</v>
      </c>
      <c r="K49" s="92">
        <f>IF(ISBLANK(Výsledky!$P$3),"",Výsledky!P63)</f>
        <v>20</v>
      </c>
      <c r="L49" s="92">
        <f>IF(ISBLANK(Výsledky!$W$3),"",Výsledky!W63)</f>
        <v>0</v>
      </c>
      <c r="M49" s="92">
        <f>IF(ISBLANK(Výsledky!$AD$3),"",Výsledky!AD63)</f>
        <v>20</v>
      </c>
      <c r="N49" s="92">
        <f>IF(ISBLANK(Výsledky!$AK$3),"",Výsledky!AK63)</f>
        <v>20</v>
      </c>
      <c r="O49" s="92">
        <f>IF(ISBLANK(Výsledky!$AR$3),"",Výsledky!AR63)</f>
        <v>30</v>
      </c>
      <c r="P49" s="92">
        <f>IF(ISBLANK(Výsledky!$AY$3),"",Výsledky!AY63)</f>
        <v>0</v>
      </c>
      <c r="Q49" s="92">
        <f>IF(ISBLANK(Výsledky!$BF$3),"",Výsledky!BF63)</f>
        <v>0</v>
      </c>
      <c r="R49" s="92" t="str">
        <f>IF(ISBLANK(Výsledky!$BM$3),"",Výsledky!BM63)</f>
        <v/>
      </c>
      <c r="S49" s="92">
        <f>IF(ISBLANK(Výsledky!$BT$3),"",Výsledky!BT63)</f>
        <v>50</v>
      </c>
      <c r="T49" s="92" t="str">
        <f>IF(ISBLANK(Výsledky!$CA$3),"",Výsledky!CA63)</f>
        <v/>
      </c>
      <c r="U49" s="92">
        <f>IF(ISBLANK(Výsledky!$CH$3),"",Výsledky!CH63)</f>
        <v>0</v>
      </c>
      <c r="V49" s="92">
        <f>IF(ISBLANK(Výsledky!$CO$3),"",Výsledky!CO63)</f>
        <v>30</v>
      </c>
      <c r="W49" s="92">
        <f>IF(ISBLANK(Výsledky!$CV$3),"",Výsledky!CV63)</f>
        <v>20</v>
      </c>
      <c r="X49" s="92" t="str">
        <f>IF(ISBLANK(Výsledky!$DC$3),"",Výsledky!DC63)</f>
        <v>-</v>
      </c>
      <c r="Y49" s="92">
        <f>IF(ISBLANK(Výsledky!$DJ$3),"",Výsledky!DJ63)</f>
        <v>40</v>
      </c>
      <c r="Z49" s="92">
        <f>IF(ISBLANK(Výsledky!$DQ$3),"",Výsledky!DQ63)</f>
        <v>30</v>
      </c>
      <c r="AA49" s="92" t="str">
        <f>IF(ISBLANK(Výsledky!$DX$3),"",Výsledky!DX63)</f>
        <v>-</v>
      </c>
      <c r="AB49" s="92">
        <f>IF(ISBLANK(Výsledky!$EE$3),"",Výsledky!EE63)</f>
        <v>20</v>
      </c>
      <c r="AC49" s="92">
        <f>IF(ISBLANK(Výsledky!$EL$3),"",Výsledky!EL63)</f>
        <v>20</v>
      </c>
      <c r="AD49" s="92">
        <f>IF(ISBLANK(Výsledky!$ES$3),"",Výsledky!ES63)</f>
        <v>40</v>
      </c>
      <c r="AE49" s="92" t="str">
        <f>IF(ISBLANK(Výsledky!$EZ$3),"",Výsledky!EZ63)</f>
        <v>-</v>
      </c>
      <c r="AF49" s="92">
        <f>IF(ISBLANK(Výsledky!$FG$3),"",Výsledky!FG63)</f>
        <v>0</v>
      </c>
      <c r="AG49" s="92">
        <f>IF(ISBLANK(Výsledky!$FN$3),"",Výsledky!FN63)</f>
        <v>40</v>
      </c>
      <c r="AH49" s="92" t="str">
        <f>IF(ISBLANK(Výsledky!$FU$3),"",Výsledky!FU63)</f>
        <v>-</v>
      </c>
      <c r="AI49" s="92" t="str">
        <f>IF(ISBLANK(Výsledky!$GB$3),"",Výsledky!GB63)</f>
        <v>-</v>
      </c>
      <c r="AJ49" s="92">
        <f>IF(ISBLANK(Výsledky!$GI$3),"",Výsledky!GI63)</f>
        <v>30</v>
      </c>
      <c r="AK49" s="92">
        <f>IF(ISBLANK(Výsledky!$GP$3),"",Výsledky!GP63)</f>
        <v>0</v>
      </c>
      <c r="AL49" s="92" t="str">
        <f>IF(ISBLANK(Výsledky!$GW$3),"",Výsledky!GW63)</f>
        <v/>
      </c>
      <c r="AM49" s="92" t="str">
        <f>IF(ISBLANK(Výsledky!$HD$3),"",Výsledky!HD63)</f>
        <v/>
      </c>
      <c r="AN49" s="92" t="str">
        <f>IF(ISBLANK(Výsledky!$HK$3),"",Výsledky!HK63)</f>
        <v/>
      </c>
      <c r="AO49" s="92" t="str">
        <f>IF(ISBLANK(Výsledky!$HR$3),"",Výsledky!HR63)</f>
        <v/>
      </c>
      <c r="AP49" s="92" t="str">
        <f>IF(ISBLANK(Výsledky!$HY$3),"",Výsledky!HY63)</f>
        <v/>
      </c>
      <c r="AQ49" s="92" t="str">
        <f>IF(ISBLANK(Výsledky!$IF$3),"",Výsledky!IF63)</f>
        <v/>
      </c>
      <c r="AR49" s="92" t="str">
        <f>IF(ISBLANK(Výsledky!$IM$3),"",Výsledky!IM63)</f>
        <v/>
      </c>
      <c r="AS49" s="92" t="str">
        <f>IF(ISBLANK(Výsledky!$IT$3),"",Výsledky!IT63)</f>
        <v/>
      </c>
      <c r="AT49" s="92" t="str">
        <f>IF(ISBLANK(Výsledky!$JA$3),"",Výsledky!JA63)</f>
        <v/>
      </c>
      <c r="AU49" s="92" t="str">
        <f>IF(ISBLANK(Výsledky!$JH$3),"",Výsledky!JH63)</f>
        <v/>
      </c>
      <c r="AV49" s="92" t="str">
        <f>IF(ISBLANK(Výsledky!$JO$3),"",Výsledky!JO63)</f>
        <v/>
      </c>
      <c r="AW49" s="92" t="str">
        <f>IF(ISBLANK(Výsledky!$JV$3),"",Výsledky!JV63)</f>
        <v/>
      </c>
      <c r="AX49" s="92" t="str">
        <f>IF(ISBLANK(Výsledky!$KC$3),"",Výsledky!KC63)</f>
        <v/>
      </c>
      <c r="AY49" s="92" t="str">
        <f>IF(ISBLANK(Výsledky!$KJ$3),"",Výsledky!KJ63)</f>
        <v/>
      </c>
      <c r="AZ49" s="92" t="str">
        <f>IF(ISBLANK(Výsledky!$KQ$3),"",Výsledky!KQ63)</f>
        <v/>
      </c>
      <c r="BA49" s="92" t="str">
        <f>IF(ISBLANK(Výsledky!$KX$3),"",Výsledky!KX63)</f>
        <v/>
      </c>
      <c r="BB49" s="92" t="str">
        <f>IF(ISBLANK(Výsledky!$LE$3),"",Výsledky!LE63)</f>
        <v/>
      </c>
      <c r="BC49" s="92" t="str">
        <f>IF(ISBLANK(Výsledky!$LL$3),"",Výsledky!LL63)</f>
        <v/>
      </c>
      <c r="BD49" s="92" t="str">
        <f>IF(ISBLANK(Výsledky!$LS$3),"",Výsledky!LS63)</f>
        <v/>
      </c>
      <c r="BE49" s="92" t="str">
        <f>IF(ISBLANK(Výsledky!$LZ$3),"",Výsledky!LZ63)</f>
        <v/>
      </c>
      <c r="BF49" s="92" t="str">
        <f>IF(ISBLANK(Výsledky!$MG$3),"",Výsledky!MG63)</f>
        <v/>
      </c>
      <c r="BG49" s="92" t="str">
        <f>IF(ISBLANK(Výsledky!$MN$3),"",Výsledky!MN63)</f>
        <v/>
      </c>
      <c r="BH49" s="92" t="str">
        <f>IF(ISBLANK(Výsledky!$MU$3),"",Výsledky!MU63)</f>
        <v/>
      </c>
      <c r="BI49" s="92" t="str">
        <f>IF(ISBLANK(Výsledky!$NB$3),"",Výsledky!NB63)</f>
        <v/>
      </c>
      <c r="BJ49" s="92" t="str">
        <f>IF(ISBLANK(Výsledky!$NI$3),"",Výsledky!NI63)</f>
        <v/>
      </c>
      <c r="BK49" s="92" t="str">
        <f>IF(ISBLANK(Výsledky!$NP$3),"",Výsledky!NP63)</f>
        <v/>
      </c>
      <c r="BL49" s="92" t="str">
        <f>IF(ISBLANK(Výsledky!$NW$3),"",Výsledky!NW63)</f>
        <v/>
      </c>
      <c r="BM49" s="92" t="str">
        <f>IF(ISBLANK(Výsledky!$OD$3),"",Výsledky!OD63)</f>
        <v/>
      </c>
      <c r="BN49" s="92" t="str">
        <f>IF(ISBLANK(Výsledky!$OK$3),"",Výsledky!OK63)</f>
        <v/>
      </c>
      <c r="BO49" s="92" t="str">
        <f>IF(ISBLANK(Výsledky!$OR$3),"",Výsledky!OR63)</f>
        <v/>
      </c>
      <c r="BP49" s="92" t="str">
        <f>IF(ISBLANK(Výsledky!$OY$3),"",Výsledky!OY63)</f>
        <v/>
      </c>
      <c r="BQ49" s="92" t="str">
        <f>IF(ISBLANK(Výsledky!$PF$3),"",Výsledky!PF63)</f>
        <v/>
      </c>
      <c r="BR49" s="92" t="str">
        <f>IF(ISBLANK(Výsledky!$PM$3),"",Výsledky!PM63)</f>
        <v/>
      </c>
      <c r="BS49" s="92" t="str">
        <f>IF(ISBLANK(Výsledky!$PT$3),"",Výsledky!PT63)</f>
        <v/>
      </c>
      <c r="BT49" s="92" t="str">
        <f>IF(ISBLANK(Výsledky!$QA$3),"",Výsledky!QA63)</f>
        <v/>
      </c>
      <c r="BU49" s="96" t="str">
        <f>IF(ISBLANK(Výsledky!$QH$3),"",Výsledky!QH63)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>
      <c r="A50" s="1"/>
      <c r="B50" s="118" t="s">
        <v>140</v>
      </c>
      <c r="C50" s="114">
        <f>Tipy!A44</f>
        <v>70</v>
      </c>
      <c r="D50" s="109" t="str">
        <f>IF(Tipy!B44="","",Tipy!B44)</f>
        <v>MarianV</v>
      </c>
      <c r="E50" s="110">
        <f>SUM(F50:J50)</f>
        <v>400</v>
      </c>
      <c r="F50" s="105">
        <f>IF(ISBLANK(Výsledky!$I$3),"-",SUM(K50:P50,R50,T50:U50,W50,Y50:AA50,AC50,AE50,AG50,AI50:AK50,AN50:AO50,AS50:AT50,AV50:AW50,AZ50,BB50:BC50,BE50:BF50,BH50,BJ50,BL50:BN50,BP50,BR50:BS50))</f>
        <v>260</v>
      </c>
      <c r="G50" s="90">
        <f>IF(ISBLANK(Výsledky!$BF$3),"-",SUM(Q50,V50,X50,S50,AB50,AD50,AU50,BA50,BG50,BI50,BO50,BQ50,BU50))</f>
        <v>70</v>
      </c>
      <c r="H50" s="90">
        <f>IF(ISBLANK(Výsledky!$FG$3),"-",SUM(AF50,AH50,AM50,AP50,AR50,AX50))</f>
        <v>10</v>
      </c>
      <c r="I50" s="93" t="str">
        <f>IF(ISBLANK(Výsledky!$GW$3),"-",SUM(AL50,AQ50,AY50,BD50,BK50,BT50))</f>
        <v>-</v>
      </c>
      <c r="J50" s="95">
        <f>IF(ISBLANK(Výsledky!$I$3),"",Výsledky!I50)</f>
        <v>60</v>
      </c>
      <c r="K50" s="92">
        <f>IF(ISBLANK(Výsledky!$P$3),"",Výsledky!P50)</f>
        <v>20</v>
      </c>
      <c r="L50" s="92">
        <f>IF(ISBLANK(Výsledky!$W$3),"",Výsledky!W50)</f>
        <v>0</v>
      </c>
      <c r="M50" s="92">
        <f>IF(ISBLANK(Výsledky!$AD$3),"",Výsledky!AD50)</f>
        <v>0</v>
      </c>
      <c r="N50" s="92">
        <f>IF(ISBLANK(Výsledky!$AK$3),"",Výsledky!AK50)</f>
        <v>20</v>
      </c>
      <c r="O50" s="92">
        <f>IF(ISBLANK(Výsledky!$AR$3),"",Výsledky!AR50)</f>
        <v>40</v>
      </c>
      <c r="P50" s="92">
        <f>IF(ISBLANK(Výsledky!$AY$3),"",Výsledky!AY50)</f>
        <v>0</v>
      </c>
      <c r="Q50" s="92">
        <f>IF(ISBLANK(Výsledky!$BF$3),"",Výsledky!BF50)</f>
        <v>0</v>
      </c>
      <c r="R50" s="92" t="str">
        <f>IF(ISBLANK(Výsledky!$BM$3),"",Výsledky!BM50)</f>
        <v/>
      </c>
      <c r="S50" s="92">
        <f>IF(ISBLANK(Výsledky!$BT$3),"",Výsledky!BT50)</f>
        <v>50</v>
      </c>
      <c r="T50" s="92" t="str">
        <f>IF(ISBLANK(Výsledky!$CA$3),"",Výsledky!CA50)</f>
        <v/>
      </c>
      <c r="U50" s="92">
        <f>IF(ISBLANK(Výsledky!$CH$3),"",Výsledky!CH50)</f>
        <v>20</v>
      </c>
      <c r="V50" s="92">
        <f>IF(ISBLANK(Výsledky!$CO$3),"",Výsledky!CO50)</f>
        <v>20</v>
      </c>
      <c r="W50" s="92">
        <f>IF(ISBLANK(Výsledky!$CV$3),"",Výsledky!CV50)</f>
        <v>20</v>
      </c>
      <c r="X50" s="92" t="str">
        <f>IF(ISBLANK(Výsledky!$DC$3),"",Výsledky!DC50)</f>
        <v>-</v>
      </c>
      <c r="Y50" s="92">
        <f>IF(ISBLANK(Výsledky!$DJ$3),"",Výsledky!DJ50)</f>
        <v>20</v>
      </c>
      <c r="Z50" s="92">
        <f>IF(ISBLANK(Výsledky!$DQ$3),"",Výsledky!DQ50)</f>
        <v>40</v>
      </c>
      <c r="AA50" s="92">
        <f>IF(ISBLANK(Výsledky!$DX$3),"",Výsledky!DX50)</f>
        <v>0</v>
      </c>
      <c r="AB50" s="92" t="str">
        <f>IF(ISBLANK(Výsledky!$EE$3),"",Výsledky!EE50)</f>
        <v>-</v>
      </c>
      <c r="AC50" s="92">
        <f>IF(ISBLANK(Výsledky!$EL$3),"",Výsledky!EL50)</f>
        <v>0</v>
      </c>
      <c r="AD50" s="92" t="str">
        <f>IF(ISBLANK(Výsledky!$ES$3),"",Výsledky!ES50)</f>
        <v>-</v>
      </c>
      <c r="AE50" s="92">
        <f>IF(ISBLANK(Výsledky!$EZ$3),"",Výsledky!EZ50)</f>
        <v>60</v>
      </c>
      <c r="AF50" s="92">
        <f>IF(ISBLANK(Výsledky!$FG$3),"",Výsledky!FG50)</f>
        <v>0</v>
      </c>
      <c r="AG50" s="92" t="str">
        <f>IF(ISBLANK(Výsledky!$FN$3),"",Výsledky!FN50)</f>
        <v>-</v>
      </c>
      <c r="AH50" s="92">
        <f>IF(ISBLANK(Výsledky!$FU$3),"",Výsledky!FU50)</f>
        <v>10</v>
      </c>
      <c r="AI50" s="92" t="str">
        <f>IF(ISBLANK(Výsledky!$GB$3),"",Výsledky!GB50)</f>
        <v>-</v>
      </c>
      <c r="AJ50" s="92">
        <f>IF(ISBLANK(Výsledky!$GI$3),"",Výsledky!GI50)</f>
        <v>20</v>
      </c>
      <c r="AK50" s="92">
        <f>IF(ISBLANK(Výsledky!$GP$3),"",Výsledky!GP50)</f>
        <v>0</v>
      </c>
      <c r="AL50" s="92" t="str">
        <f>IF(ISBLANK(Výsledky!$GW$3),"",Výsledky!GW50)</f>
        <v/>
      </c>
      <c r="AM50" s="92" t="str">
        <f>IF(ISBLANK(Výsledky!$HD$3),"",Výsledky!HD50)</f>
        <v/>
      </c>
      <c r="AN50" s="92" t="str">
        <f>IF(ISBLANK(Výsledky!$HK$3),"",Výsledky!HK50)</f>
        <v/>
      </c>
      <c r="AO50" s="92" t="str">
        <f>IF(ISBLANK(Výsledky!$HR$3),"",Výsledky!HR50)</f>
        <v/>
      </c>
      <c r="AP50" s="92" t="str">
        <f>IF(ISBLANK(Výsledky!$HY$3),"",Výsledky!HY50)</f>
        <v/>
      </c>
      <c r="AQ50" s="92" t="str">
        <f>IF(ISBLANK(Výsledky!$IF$3),"",Výsledky!IF50)</f>
        <v/>
      </c>
      <c r="AR50" s="92" t="str">
        <f>IF(ISBLANK(Výsledky!$IM$3),"",Výsledky!IM50)</f>
        <v/>
      </c>
      <c r="AS50" s="92" t="str">
        <f>IF(ISBLANK(Výsledky!$IT$3),"",Výsledky!IT50)</f>
        <v/>
      </c>
      <c r="AT50" s="92" t="str">
        <f>IF(ISBLANK(Výsledky!$JA$3),"",Výsledky!JA50)</f>
        <v/>
      </c>
      <c r="AU50" s="92" t="str">
        <f>IF(ISBLANK(Výsledky!$JH$3),"",Výsledky!JH50)</f>
        <v/>
      </c>
      <c r="AV50" s="92" t="str">
        <f>IF(ISBLANK(Výsledky!$JO$3),"",Výsledky!JO50)</f>
        <v/>
      </c>
      <c r="AW50" s="92" t="str">
        <f>IF(ISBLANK(Výsledky!$JV$3),"",Výsledky!JV50)</f>
        <v/>
      </c>
      <c r="AX50" s="92" t="str">
        <f>IF(ISBLANK(Výsledky!$KC$3),"",Výsledky!KC50)</f>
        <v/>
      </c>
      <c r="AY50" s="92" t="str">
        <f>IF(ISBLANK(Výsledky!$KJ$3),"",Výsledky!KJ50)</f>
        <v/>
      </c>
      <c r="AZ50" s="92" t="str">
        <f>IF(ISBLANK(Výsledky!$KQ$3),"",Výsledky!KQ50)</f>
        <v/>
      </c>
      <c r="BA50" s="92" t="str">
        <f>IF(ISBLANK(Výsledky!$KX$3),"",Výsledky!KX50)</f>
        <v/>
      </c>
      <c r="BB50" s="92" t="str">
        <f>IF(ISBLANK(Výsledky!$LE$3),"",Výsledky!LE50)</f>
        <v/>
      </c>
      <c r="BC50" s="92" t="str">
        <f>IF(ISBLANK(Výsledky!$LL$3),"",Výsledky!LL50)</f>
        <v/>
      </c>
      <c r="BD50" s="92" t="str">
        <f>IF(ISBLANK(Výsledky!$LS$3),"",Výsledky!LS50)</f>
        <v/>
      </c>
      <c r="BE50" s="92" t="str">
        <f>IF(ISBLANK(Výsledky!$LZ$3),"",Výsledky!LZ50)</f>
        <v/>
      </c>
      <c r="BF50" s="92" t="str">
        <f>IF(ISBLANK(Výsledky!$MG$3),"",Výsledky!MG50)</f>
        <v/>
      </c>
      <c r="BG50" s="92" t="str">
        <f>IF(ISBLANK(Výsledky!$MN$3),"",Výsledky!MN50)</f>
        <v/>
      </c>
      <c r="BH50" s="92" t="str">
        <f>IF(ISBLANK(Výsledky!$MU$3),"",Výsledky!MU50)</f>
        <v/>
      </c>
      <c r="BI50" s="92" t="str">
        <f>IF(ISBLANK(Výsledky!$NB$3),"",Výsledky!NB50)</f>
        <v/>
      </c>
      <c r="BJ50" s="92" t="str">
        <f>IF(ISBLANK(Výsledky!$NI$3),"",Výsledky!NI50)</f>
        <v/>
      </c>
      <c r="BK50" s="92" t="str">
        <f>IF(ISBLANK(Výsledky!$NP$3),"",Výsledky!NP50)</f>
        <v/>
      </c>
      <c r="BL50" s="92" t="str">
        <f>IF(ISBLANK(Výsledky!$NW$3),"",Výsledky!NW50)</f>
        <v/>
      </c>
      <c r="BM50" s="92" t="str">
        <f>IF(ISBLANK(Výsledky!$OD$3),"",Výsledky!OD50)</f>
        <v/>
      </c>
      <c r="BN50" s="92" t="str">
        <f>IF(ISBLANK(Výsledky!$OK$3),"",Výsledky!OK50)</f>
        <v/>
      </c>
      <c r="BO50" s="92" t="str">
        <f>IF(ISBLANK(Výsledky!$OR$3),"",Výsledky!OR50)</f>
        <v/>
      </c>
      <c r="BP50" s="92" t="str">
        <f>IF(ISBLANK(Výsledky!$OY$3),"",Výsledky!OY50)</f>
        <v/>
      </c>
      <c r="BQ50" s="92" t="str">
        <f>IF(ISBLANK(Výsledky!$PF$3),"",Výsledky!PF50)</f>
        <v/>
      </c>
      <c r="BR50" s="92" t="str">
        <f>IF(ISBLANK(Výsledky!$PM$3),"",Výsledky!PM50)</f>
        <v/>
      </c>
      <c r="BS50" s="92" t="str">
        <f>IF(ISBLANK(Výsledky!$PT$3),"",Výsledky!PT50)</f>
        <v/>
      </c>
      <c r="BT50" s="92" t="str">
        <f>IF(ISBLANK(Výsledky!$QA$3),"",Výsledky!QA50)</f>
        <v/>
      </c>
      <c r="BU50" s="96" t="str">
        <f>IF(ISBLANK(Výsledky!$QH$3),"",Výsledky!QH50)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>
      <c r="A51" s="1"/>
      <c r="B51" s="118" t="s">
        <v>141</v>
      </c>
      <c r="C51" s="114">
        <f>Tipy!A12</f>
        <v>54</v>
      </c>
      <c r="D51" s="109" t="str">
        <f>IF(Tipy!B12="","",Tipy!B12)</f>
        <v>Burton</v>
      </c>
      <c r="E51" s="110">
        <f>SUM(F51:J51)</f>
        <v>380</v>
      </c>
      <c r="F51" s="105">
        <f>IF(ISBLANK(Výsledky!$I$3),"-",SUM(K51:P51,R51,T51:U51,W51,Y51:AA51,AC51,AE51,AG51,AI51:AK51,AN51:AO51,AS51:AT51,AV51:AW51,AZ51,BB51:BC51,BE51:BF51,BH51,BJ51,BL51:BN51,BP51,BR51:BS51))</f>
        <v>310</v>
      </c>
      <c r="G51" s="90">
        <f>IF(ISBLANK(Výsledky!$BF$3),"-",SUM(Q51,V51,X51,S51,AB51,AD51,AU51,BA51,BG51,BI51,BO51,BQ51,BU51))</f>
        <v>50</v>
      </c>
      <c r="H51" s="90">
        <f>IF(ISBLANK(Výsledky!$FG$3),"-",SUM(AF51,AH51,AM51,AP51,AR51,AX51))</f>
        <v>20</v>
      </c>
      <c r="I51" s="93" t="str">
        <f>IF(ISBLANK(Výsledky!$GW$3),"-",SUM(AL51,AQ51,AY51,BD51,BK51,BT51))</f>
        <v>-</v>
      </c>
      <c r="J51" s="95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>
        <f>IF(ISBLANK(Výsledky!$EZ$3),"",Výsledky!EZ18)</f>
        <v>20</v>
      </c>
      <c r="AF51" s="92">
        <f>IF(ISBLANK(Výsledky!$FG$3),"",Výsledky!FG18)</f>
        <v>0</v>
      </c>
      <c r="AG51" s="92" t="str">
        <f>IF(ISBLANK(Výsledky!$FN$3),"",Výsledky!FN18)</f>
        <v>-</v>
      </c>
      <c r="AH51" s="92">
        <f>IF(ISBLANK(Výsledky!$FU$3),"",Výsledky!FU18)</f>
        <v>20</v>
      </c>
      <c r="AI51" s="92">
        <f>IF(ISBLANK(Výsledky!$GB$3),"",Výsledky!GB18)</f>
        <v>50</v>
      </c>
      <c r="AJ51" s="92">
        <f>IF(ISBLANK(Výsledky!$GI$3),"",Výsledky!GI18)</f>
        <v>20</v>
      </c>
      <c r="AK51" s="92">
        <f>IF(ISBLANK(Výsledky!$GP$3),"",Výsledky!GP18)</f>
        <v>0</v>
      </c>
      <c r="AL51" s="92" t="str">
        <f>IF(ISBLANK(Výsledky!$GW$3),"",Výsledky!GW18)</f>
        <v/>
      </c>
      <c r="AM51" s="92" t="str">
        <f>IF(ISBLANK(Výsledky!$HD$3),"",Výsledky!HD18)</f>
        <v/>
      </c>
      <c r="AN51" s="92" t="str">
        <f>IF(ISBLANK(Výsledky!$HK$3),"",Výsledky!HK18)</f>
        <v/>
      </c>
      <c r="AO51" s="92" t="str">
        <f>IF(ISBLANK(Výsledky!$HR$3),"",Výsledky!HR18)</f>
        <v/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6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>
      <c r="A52" s="1"/>
      <c r="B52" s="118" t="s">
        <v>142</v>
      </c>
      <c r="C52" s="114">
        <f>Tipy!A75</f>
        <v>71</v>
      </c>
      <c r="D52" s="109" t="str">
        <f>IF(Tipy!B75="","",Tipy!B75)</f>
        <v>Tomas Horvath</v>
      </c>
      <c r="E52" s="110">
        <f>SUM(F52:J52)</f>
        <v>350</v>
      </c>
      <c r="F52" s="105">
        <f>IF(ISBLANK(Výsledky!$I$3),"-",SUM(K52:P52,R52,T52:U52,W52,Y52:AA52,AC52,AE52,AG52,AI52:AK52,AN52:AO52,AS52:AT52,AV52:AW52,AZ52,BB52:BC52,BE52:BF52,BH52,BJ52,BL52:BN52,BP52,BR52:BS52))</f>
        <v>240</v>
      </c>
      <c r="G52" s="90">
        <f>IF(ISBLANK(Výsledky!$BF$3),"-",SUM(Q52,V52,X52,S52,AB52,AD52,AU52,BA52,BG52,BI52,BO52,BQ52,BU52))</f>
        <v>100</v>
      </c>
      <c r="H52" s="90">
        <f>IF(ISBLANK(Výsledky!$FG$3),"-",SUM(AF52,AH52,AM52,AP52,AR52,AX52))</f>
        <v>10</v>
      </c>
      <c r="I52" s="93" t="str">
        <f>IF(ISBLANK(Výsledky!$GW$3),"-",SUM(AL52,AQ52,AY52,BD52,BK52,BT52))</f>
        <v>-</v>
      </c>
      <c r="J52" s="95">
        <f>IF(ISBLANK(Výsledky!$I$3),"",Výsledky!I81)</f>
        <v>0</v>
      </c>
      <c r="K52" s="92">
        <f>IF(ISBLANK(Výsledky!$P$3),"",Výsledky!P81)</f>
        <v>0</v>
      </c>
      <c r="L52" s="92">
        <f>IF(ISBLANK(Výsledky!$W$3),"",Výsledky!W81)</f>
        <v>0</v>
      </c>
      <c r="M52" s="92">
        <f>IF(ISBLANK(Výsledky!$AD$3),"",Výsledky!AD81)</f>
        <v>0</v>
      </c>
      <c r="N52" s="92" t="str">
        <f>IF(ISBLANK(Výsledky!$AK$3),"",Výsledky!AK81)</f>
        <v>-</v>
      </c>
      <c r="O52" s="92">
        <f>IF(ISBLANK(Výsledky!$AR$3),"",Výsledky!AR81)</f>
        <v>40</v>
      </c>
      <c r="P52" s="92">
        <f>IF(ISBLANK(Výsledky!$AY$3),"",Výsledky!AY81)</f>
        <v>0</v>
      </c>
      <c r="Q52" s="92">
        <f>IF(ISBLANK(Výsledky!$BF$3),"",Výsledky!BF81)</f>
        <v>40</v>
      </c>
      <c r="R52" s="92" t="str">
        <f>IF(ISBLANK(Výsledky!$BM$3),"",Výsledky!BM81)</f>
        <v/>
      </c>
      <c r="S52" s="92" t="str">
        <f>IF(ISBLANK(Výsledky!$BT$3),"",Výsledky!BT81)</f>
        <v>-</v>
      </c>
      <c r="T52" s="92" t="str">
        <f>IF(ISBLANK(Výsledky!$CA$3),"",Výsledky!CA81)</f>
        <v/>
      </c>
      <c r="U52" s="92" t="str">
        <f>IF(ISBLANK(Výsledky!$CH$3),"",Výsledky!CH81)</f>
        <v>-</v>
      </c>
      <c r="V52" s="92">
        <f>IF(ISBLANK(Výsledky!$CO$3),"",Výsledky!CO81)</f>
        <v>0</v>
      </c>
      <c r="W52" s="92" t="str">
        <f>IF(ISBLANK(Výsledky!$CV$3),"",Výsledky!CV81)</f>
        <v>-</v>
      </c>
      <c r="X52" s="92">
        <f>IF(ISBLANK(Výsledky!$DC$3),"",Výsledky!DC81)</f>
        <v>60</v>
      </c>
      <c r="Y52" s="92" t="str">
        <f>IF(ISBLANK(Výsledky!$DJ$3),"",Výsledky!DJ81)</f>
        <v>-</v>
      </c>
      <c r="Z52" s="92">
        <f>IF(ISBLANK(Výsledky!$DQ$3),"",Výsledky!DQ81)</f>
        <v>20</v>
      </c>
      <c r="AA52" s="92">
        <f>IF(ISBLANK(Výsledky!$DX$3),"",Výsledky!DX81)</f>
        <v>0</v>
      </c>
      <c r="AB52" s="92" t="str">
        <f>IF(ISBLANK(Výsledky!$EE$3),"",Výsledky!EE81)</f>
        <v>-</v>
      </c>
      <c r="AC52" s="92">
        <f>IF(ISBLANK(Výsledky!$EL$3),"",Výsledky!EL81)</f>
        <v>0</v>
      </c>
      <c r="AD52" s="92">
        <f>IF(ISBLANK(Výsledky!$ES$3),"",Výsledky!ES81)</f>
        <v>0</v>
      </c>
      <c r="AE52" s="92">
        <f>IF(ISBLANK(Výsledky!$EZ$3),"",Výsledky!EZ81)</f>
        <v>20</v>
      </c>
      <c r="AF52" s="92">
        <f>IF(ISBLANK(Výsledky!$FG$3),"",Výsledky!FG81)</f>
        <v>0</v>
      </c>
      <c r="AG52" s="92">
        <f>IF(ISBLANK(Výsledky!$FN$3),"",Výsledky!FN81)</f>
        <v>50</v>
      </c>
      <c r="AH52" s="92">
        <f>IF(ISBLANK(Výsledky!$FU$3),"",Výsledky!FU81)</f>
        <v>10</v>
      </c>
      <c r="AI52" s="92">
        <f>IF(ISBLANK(Výsledky!$GB$3),"",Výsledky!GB81)</f>
        <v>20</v>
      </c>
      <c r="AJ52" s="92">
        <f>IF(ISBLANK(Výsledky!$GI$3),"",Výsledky!GI81)</f>
        <v>60</v>
      </c>
      <c r="AK52" s="92">
        <f>IF(ISBLANK(Výsledky!$GP$3),"",Výsledky!GP81)</f>
        <v>30</v>
      </c>
      <c r="AL52" s="92" t="str">
        <f>IF(ISBLANK(Výsledky!$GW$3),"",Výsledky!GW81)</f>
        <v/>
      </c>
      <c r="AM52" s="92" t="str">
        <f>IF(ISBLANK(Výsledky!$HD$3),"",Výsledky!HD81)</f>
        <v/>
      </c>
      <c r="AN52" s="92" t="str">
        <f>IF(ISBLANK(Výsledky!$HK$3),"",Výsledky!HK81)</f>
        <v/>
      </c>
      <c r="AO52" s="92" t="str">
        <f>IF(ISBLANK(Výsledky!$HR$3),"",Výsledky!HR81)</f>
        <v/>
      </c>
      <c r="AP52" s="92" t="str">
        <f>IF(ISBLANK(Výsledky!$HY$3),"",Výsledky!HY81)</f>
        <v/>
      </c>
      <c r="AQ52" s="92" t="str">
        <f>IF(ISBLANK(Výsledky!$IF$3),"",Výsledky!IF81)</f>
        <v/>
      </c>
      <c r="AR52" s="92" t="str">
        <f>IF(ISBLANK(Výsledky!$IM$3),"",Výsledky!IM81)</f>
        <v/>
      </c>
      <c r="AS52" s="92" t="str">
        <f>IF(ISBLANK(Výsledky!$IT$3),"",Výsledky!IT81)</f>
        <v/>
      </c>
      <c r="AT52" s="92" t="str">
        <f>IF(ISBLANK(Výsledky!$JA$3),"",Výsledky!JA81)</f>
        <v/>
      </c>
      <c r="AU52" s="92" t="str">
        <f>IF(ISBLANK(Výsledky!$JH$3),"",Výsledky!JH81)</f>
        <v/>
      </c>
      <c r="AV52" s="92" t="str">
        <f>IF(ISBLANK(Výsledky!$JO$3),"",Výsledky!JO81)</f>
        <v/>
      </c>
      <c r="AW52" s="92" t="str">
        <f>IF(ISBLANK(Výsledky!$JV$3),"",Výsledky!JV81)</f>
        <v/>
      </c>
      <c r="AX52" s="92" t="str">
        <f>IF(ISBLANK(Výsledky!$KC$3),"",Výsledky!KC81)</f>
        <v/>
      </c>
      <c r="AY52" s="92" t="str">
        <f>IF(ISBLANK(Výsledky!$KJ$3),"",Výsledky!KJ81)</f>
        <v/>
      </c>
      <c r="AZ52" s="92" t="str">
        <f>IF(ISBLANK(Výsledky!$KQ$3),"",Výsledky!KQ81)</f>
        <v/>
      </c>
      <c r="BA52" s="92" t="str">
        <f>IF(ISBLANK(Výsledky!$KX$3),"",Výsledky!KX81)</f>
        <v/>
      </c>
      <c r="BB52" s="92" t="str">
        <f>IF(ISBLANK(Výsledky!$LE$3),"",Výsledky!LE81)</f>
        <v/>
      </c>
      <c r="BC52" s="92" t="str">
        <f>IF(ISBLANK(Výsledky!$LL$3),"",Výsledky!LL81)</f>
        <v/>
      </c>
      <c r="BD52" s="92" t="str">
        <f>IF(ISBLANK(Výsledky!$LS$3),"",Výsledky!LS81)</f>
        <v/>
      </c>
      <c r="BE52" s="92" t="str">
        <f>IF(ISBLANK(Výsledky!$LZ$3),"",Výsledky!LZ81)</f>
        <v/>
      </c>
      <c r="BF52" s="92" t="str">
        <f>IF(ISBLANK(Výsledky!$MG$3),"",Výsledky!MG81)</f>
        <v/>
      </c>
      <c r="BG52" s="92" t="str">
        <f>IF(ISBLANK(Výsledky!$MN$3),"",Výsledky!MN81)</f>
        <v/>
      </c>
      <c r="BH52" s="92" t="str">
        <f>IF(ISBLANK(Výsledky!$MU$3),"",Výsledky!MU81)</f>
        <v/>
      </c>
      <c r="BI52" s="92" t="str">
        <f>IF(ISBLANK(Výsledky!$NB$3),"",Výsledky!NB81)</f>
        <v/>
      </c>
      <c r="BJ52" s="92" t="str">
        <f>IF(ISBLANK(Výsledky!$NI$3),"",Výsledky!NI81)</f>
        <v/>
      </c>
      <c r="BK52" s="92" t="str">
        <f>IF(ISBLANK(Výsledky!$NP$3),"",Výsledky!NP81)</f>
        <v/>
      </c>
      <c r="BL52" s="92" t="str">
        <f>IF(ISBLANK(Výsledky!$NW$3),"",Výsledky!NW81)</f>
        <v/>
      </c>
      <c r="BM52" s="92" t="str">
        <f>IF(ISBLANK(Výsledky!$OD$3),"",Výsledky!OD81)</f>
        <v/>
      </c>
      <c r="BN52" s="92" t="str">
        <f>IF(ISBLANK(Výsledky!$OK$3),"",Výsledky!OK81)</f>
        <v/>
      </c>
      <c r="BO52" s="92" t="str">
        <f>IF(ISBLANK(Výsledky!$OR$3),"",Výsledky!OR81)</f>
        <v/>
      </c>
      <c r="BP52" s="92" t="str">
        <f>IF(ISBLANK(Výsledky!$OY$3),"",Výsledky!OY81)</f>
        <v/>
      </c>
      <c r="BQ52" s="92" t="str">
        <f>IF(ISBLANK(Výsledky!$PF$3),"",Výsledky!PF81)</f>
        <v/>
      </c>
      <c r="BR52" s="92" t="str">
        <f>IF(ISBLANK(Výsledky!$PM$3),"",Výsledky!PM81)</f>
        <v/>
      </c>
      <c r="BS52" s="92" t="str">
        <f>IF(ISBLANK(Výsledky!$PT$3),"",Výsledky!PT81)</f>
        <v/>
      </c>
      <c r="BT52" s="92" t="str">
        <f>IF(ISBLANK(Výsledky!$QA$3),"",Výsledky!QA81)</f>
        <v/>
      </c>
      <c r="BU52" s="96" t="str">
        <f>IF(ISBLANK(Výsledky!$QH$3),"",Výsledky!QH81)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>
      <c r="A53" s="1"/>
      <c r="B53" s="118" t="s">
        <v>143</v>
      </c>
      <c r="C53" s="114">
        <f>Tipy!A82</f>
        <v>75</v>
      </c>
      <c r="D53" s="109" t="str">
        <f>IF(Tipy!B82="","",Tipy!B82)</f>
        <v>Yankojan</v>
      </c>
      <c r="E53" s="110">
        <f>SUM(F53:J53)</f>
        <v>350</v>
      </c>
      <c r="F53" s="105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IF(ISBLANK(Výsledky!$FG$3),"-",SUM(AF53,AH53,AM53,AP53,AR53,AX53))</f>
        <v>0</v>
      </c>
      <c r="I53" s="93" t="str">
        <f>IF(ISBLANK(Výsledky!$GW$3),"-",SUM(AL53,AQ53,AY53,BD53,BK53,BT53))</f>
        <v>-</v>
      </c>
      <c r="J53" s="95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/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/>
      </c>
      <c r="AM53" s="92" t="str">
        <f>IF(ISBLANK(Výsledky!$HD$3),"",Výsledky!HD88)</f>
        <v/>
      </c>
      <c r="AN53" s="92" t="str">
        <f>IF(ISBLANK(Výsledky!$HK$3),"",Výsledky!HK88)</f>
        <v/>
      </c>
      <c r="AO53" s="92" t="str">
        <f>IF(ISBLANK(Výsledky!$HR$3),"",Výsledky!HR88)</f>
        <v/>
      </c>
      <c r="AP53" s="92" t="str">
        <f>IF(ISBLANK(Výsledky!$HY$3),"",Výsledky!HY88)</f>
        <v/>
      </c>
      <c r="AQ53" s="92" t="str">
        <f>IF(ISBLANK(Výsledky!$IF$3),"",Výsledky!IF88)</f>
        <v/>
      </c>
      <c r="AR53" s="92" t="str">
        <f>IF(ISBLANK(Výsledky!$IM$3),"",Výsledky!IM88)</f>
        <v/>
      </c>
      <c r="AS53" s="92" t="str">
        <f>IF(ISBLANK(Výsledky!$IT$3),"",Výsledky!IT88)</f>
        <v/>
      </c>
      <c r="AT53" s="92" t="str">
        <f>IF(ISBLANK(Výsledky!$JA$3),"",Výsledky!JA88)</f>
        <v/>
      </c>
      <c r="AU53" s="92" t="str">
        <f>IF(ISBLANK(Výsledky!$JH$3),"",Výsledky!JH88)</f>
        <v/>
      </c>
      <c r="AV53" s="92" t="str">
        <f>IF(ISBLANK(Výsledky!$JO$3),"",Výsledky!JO88)</f>
        <v/>
      </c>
      <c r="AW53" s="92" t="str">
        <f>IF(ISBLANK(Výsledky!$JV$3),"",Výsledky!JV88)</f>
        <v/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6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>
      <c r="A54" s="1"/>
      <c r="B54" s="118" t="s">
        <v>144</v>
      </c>
      <c r="C54" s="114">
        <f>Tipy!A16</f>
        <v>44</v>
      </c>
      <c r="D54" s="109" t="str">
        <f>IF(Tipy!B16="","",Tipy!B16)</f>
        <v>Diogoal</v>
      </c>
      <c r="E54" s="110">
        <f>SUM(F54:J54)</f>
        <v>330</v>
      </c>
      <c r="F54" s="105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IF(ISBLANK(Výsledky!$FG$3),"-",SUM(AF54,AH54,AM54,AP54,AR54,AX54))</f>
        <v>0</v>
      </c>
      <c r="I54" s="93" t="str">
        <f>IF(ISBLANK(Výsledky!$GW$3),"-",SUM(AL54,AQ54,AY54,BD54,BK54,BT54))</f>
        <v>-</v>
      </c>
      <c r="J54" s="95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/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/>
      </c>
      <c r="AM54" s="92" t="str">
        <f>IF(ISBLANK(Výsledky!$HD$3),"",Výsledky!HD22)</f>
        <v/>
      </c>
      <c r="AN54" s="92" t="str">
        <f>IF(ISBLANK(Výsledky!$HK$3),"",Výsledky!HK22)</f>
        <v/>
      </c>
      <c r="AO54" s="92" t="str">
        <f>IF(ISBLANK(Výsledky!$HR$3),"",Výsledky!HR22)</f>
        <v/>
      </c>
      <c r="AP54" s="92" t="str">
        <f>IF(ISBLANK(Výsledky!$HY$3),"",Výsledky!HY22)</f>
        <v/>
      </c>
      <c r="AQ54" s="92" t="str">
        <f>IF(ISBLANK(Výsledky!$IF$3),"",Výsledky!IF22)</f>
        <v/>
      </c>
      <c r="AR54" s="92" t="str">
        <f>IF(ISBLANK(Výsledky!$IM$3),"",Výsledky!IM22)</f>
        <v/>
      </c>
      <c r="AS54" s="92" t="str">
        <f>IF(ISBLANK(Výsledky!$IT$3),"",Výsledky!IT22)</f>
        <v/>
      </c>
      <c r="AT54" s="92" t="str">
        <f>IF(ISBLANK(Výsledky!$JA$3),"",Výsledky!JA22)</f>
        <v/>
      </c>
      <c r="AU54" s="92" t="str">
        <f>IF(ISBLANK(Výsledky!$JH$3),"",Výsledky!JH22)</f>
        <v/>
      </c>
      <c r="AV54" s="92" t="str">
        <f>IF(ISBLANK(Výsledky!$JO$3),"",Výsledky!JO22)</f>
        <v/>
      </c>
      <c r="AW54" s="92" t="str">
        <f>IF(ISBLANK(Výsledky!$JV$3),"",Výsledky!JV22)</f>
        <v/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6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>
      <c r="A55" s="1"/>
      <c r="B55" s="118" t="s">
        <v>145</v>
      </c>
      <c r="C55" s="114">
        <f>Tipy!A60</f>
        <v>8</v>
      </c>
      <c r="D55" s="109" t="str">
        <f>IF(Tipy!B60="","",Tipy!B60)</f>
        <v>Pikain</v>
      </c>
      <c r="E55" s="110">
        <f>SUM(F55:J55)</f>
        <v>320</v>
      </c>
      <c r="F55" s="105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 t="str">
        <f>IF(ISBLANK(Výsledky!$GW$3),"-",SUM(AL55,AQ55,AY55,BD55,BK55,BT55))</f>
        <v>-</v>
      </c>
      <c r="J55" s="95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/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/>
      </c>
      <c r="AM55" s="92" t="str">
        <f>IF(ISBLANK(Výsledky!$HD$3),"",Výsledky!HD66)</f>
        <v/>
      </c>
      <c r="AN55" s="92" t="str">
        <f>IF(ISBLANK(Výsledky!$HK$3),"",Výsledky!HK66)</f>
        <v/>
      </c>
      <c r="AO55" s="92" t="str">
        <f>IF(ISBLANK(Výsledky!$HR$3),"",Výsledky!HR66)</f>
        <v/>
      </c>
      <c r="AP55" s="92" t="str">
        <f>IF(ISBLANK(Výsledky!$HY$3),"",Výsledky!HY66)</f>
        <v/>
      </c>
      <c r="AQ55" s="92" t="str">
        <f>IF(ISBLANK(Výsledky!$IF$3),"",Výsledky!IF66)</f>
        <v/>
      </c>
      <c r="AR55" s="92" t="str">
        <f>IF(ISBLANK(Výsledky!$IM$3),"",Výsledky!IM66)</f>
        <v/>
      </c>
      <c r="AS55" s="92" t="str">
        <f>IF(ISBLANK(Výsledky!$IT$3),"",Výsledky!IT66)</f>
        <v/>
      </c>
      <c r="AT55" s="92" t="str">
        <f>IF(ISBLANK(Výsledky!$JA$3),"",Výsledky!JA66)</f>
        <v/>
      </c>
      <c r="AU55" s="92" t="str">
        <f>IF(ISBLANK(Výsledky!$JH$3),"",Výsledky!JH66)</f>
        <v/>
      </c>
      <c r="AV55" s="92" t="str">
        <f>IF(ISBLANK(Výsledky!$JO$3),"",Výsledky!JO66)</f>
        <v/>
      </c>
      <c r="AW55" s="92" t="str">
        <f>IF(ISBLANK(Výsledky!$JV$3),"",Výsledky!JV66)</f>
        <v/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6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>
      <c r="A56" s="1"/>
      <c r="B56" s="118" t="s">
        <v>146</v>
      </c>
      <c r="C56" s="114">
        <f>Tipy!A73</f>
        <v>72</v>
      </c>
      <c r="D56" s="109" t="str">
        <f>IF(Tipy!B73="","",Tipy!B73)</f>
        <v>suflo</v>
      </c>
      <c r="E56" s="110">
        <f>SUM(F56:J56)</f>
        <v>270</v>
      </c>
      <c r="F56" s="105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IF(ISBLANK(Výsledky!$FG$3),"-",SUM(AF56,AH56,AM56,AP56,AR56,AX56))</f>
        <v>0</v>
      </c>
      <c r="I56" s="93" t="str">
        <f>IF(ISBLANK(Výsledky!$GW$3),"-",SUM(AL56,AQ56,AY56,BD56,BK56,BT56))</f>
        <v>-</v>
      </c>
      <c r="J56" s="95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/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/>
      </c>
      <c r="AM56" s="92" t="str">
        <f>IF(ISBLANK(Výsledky!$HD$3),"",Výsledky!HD79)</f>
        <v/>
      </c>
      <c r="AN56" s="92" t="str">
        <f>IF(ISBLANK(Výsledky!$HK$3),"",Výsledky!HK79)</f>
        <v/>
      </c>
      <c r="AO56" s="92" t="str">
        <f>IF(ISBLANK(Výsledky!$HR$3),"",Výsledky!HR79)</f>
        <v/>
      </c>
      <c r="AP56" s="92" t="str">
        <f>IF(ISBLANK(Výsledky!$HY$3),"",Výsledky!HY79)</f>
        <v/>
      </c>
      <c r="AQ56" s="92" t="str">
        <f>IF(ISBLANK(Výsledky!$IF$3),"",Výsledky!IF79)</f>
        <v/>
      </c>
      <c r="AR56" s="92" t="str">
        <f>IF(ISBLANK(Výsledky!$IM$3),"",Výsledky!IM79)</f>
        <v/>
      </c>
      <c r="AS56" s="92" t="str">
        <f>IF(ISBLANK(Výsledky!$IT$3),"",Výsledky!IT79)</f>
        <v/>
      </c>
      <c r="AT56" s="92" t="str">
        <f>IF(ISBLANK(Výsledky!$JA$3),"",Výsledky!JA79)</f>
        <v/>
      </c>
      <c r="AU56" s="92" t="str">
        <f>IF(ISBLANK(Výsledky!$JH$3),"",Výsledky!JH79)</f>
        <v/>
      </c>
      <c r="AV56" s="92" t="str">
        <f>IF(ISBLANK(Výsledky!$JO$3),"",Výsledky!JO79)</f>
        <v/>
      </c>
      <c r="AW56" s="92" t="str">
        <f>IF(ISBLANK(Výsledky!$JV$3),"",Výsledky!JV79)</f>
        <v/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6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>
      <c r="A57" s="1"/>
      <c r="B57" s="118" t="s">
        <v>147</v>
      </c>
      <c r="C57" s="114">
        <f>Tipy!A70</f>
        <v>20</v>
      </c>
      <c r="D57" s="109" t="str">
        <f>IF(Tipy!B70="","",Tipy!B70)</f>
        <v>Stanley</v>
      </c>
      <c r="E57" s="110">
        <f>SUM(F57:J57)</f>
        <v>230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100</v>
      </c>
      <c r="H57" s="90">
        <f>IF(ISBLANK(Výsledky!$FG$3),"-",SUM(AF57,AH57,AM57,AP57,AR57,AX57))</f>
        <v>0</v>
      </c>
      <c r="I57" s="93" t="str">
        <f>IF(ISBLANK(Výsledky!$GW$3),"-",SUM(AL57,AQ57,AY57,BD57,BK57,BT57))</f>
        <v>-</v>
      </c>
      <c r="J57" s="95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/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/>
      </c>
      <c r="AM57" s="92" t="str">
        <f>IF(ISBLANK(Výsledky!$HD$3),"",Výsledky!HD76)</f>
        <v/>
      </c>
      <c r="AN57" s="92" t="str">
        <f>IF(ISBLANK(Výsledky!$HK$3),"",Výsledky!HK76)</f>
        <v/>
      </c>
      <c r="AO57" s="92" t="str">
        <f>IF(ISBLANK(Výsledky!$HR$3),"",Výsledky!HR76)</f>
        <v/>
      </c>
      <c r="AP57" s="92" t="str">
        <f>IF(ISBLANK(Výsledky!$HY$3),"",Výsledky!HY76)</f>
        <v/>
      </c>
      <c r="AQ57" s="92" t="str">
        <f>IF(ISBLANK(Výsledky!$IF$3),"",Výsledky!IF76)</f>
        <v/>
      </c>
      <c r="AR57" s="92" t="str">
        <f>IF(ISBLANK(Výsledky!$IM$3),"",Výsledky!IM76)</f>
        <v/>
      </c>
      <c r="AS57" s="92" t="str">
        <f>IF(ISBLANK(Výsledky!$IT$3),"",Výsledky!IT76)</f>
        <v/>
      </c>
      <c r="AT57" s="92" t="str">
        <f>IF(ISBLANK(Výsledky!$JA$3),"",Výsledky!JA76)</f>
        <v/>
      </c>
      <c r="AU57" s="92" t="str">
        <f>IF(ISBLANK(Výsledky!$JH$3),"",Výsledky!JH76)</f>
        <v/>
      </c>
      <c r="AV57" s="92" t="str">
        <f>IF(ISBLANK(Výsledky!$JO$3),"",Výsledky!JO76)</f>
        <v/>
      </c>
      <c r="AW57" s="92" t="str">
        <f>IF(ISBLANK(Výsledky!$JV$3),"",Výsledky!JV76)</f>
        <v/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6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>
      <c r="A58" s="1"/>
      <c r="B58" s="118" t="s">
        <v>148</v>
      </c>
      <c r="C58" s="114">
        <f>Tipy!A26</f>
        <v>23</v>
      </c>
      <c r="D58" s="109" t="str">
        <f>IF(Tipy!B26="","",Tipy!B26)</f>
        <v>Jaroslav95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IF(ISBLANK(Výsledky!$FG$3),"-",SUM(AF58,AH58,AM58,AP58,AR58,AX58))</f>
        <v>0</v>
      </c>
      <c r="I58" s="93" t="str">
        <f>IF(ISBLANK(Výsledky!$GW$3),"-",SUM(AL58,AQ58,AY58,BD58,BK58,BT58))</f>
        <v>-</v>
      </c>
      <c r="J58" s="95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/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/>
      </c>
      <c r="AM58" s="92" t="str">
        <f>IF(ISBLANK(Výsledky!$HD$3),"",Výsledky!HD32)</f>
        <v/>
      </c>
      <c r="AN58" s="92" t="str">
        <f>IF(ISBLANK(Výsledky!$HK$3),"",Výsledky!HK32)</f>
        <v/>
      </c>
      <c r="AO58" s="92" t="str">
        <f>IF(ISBLANK(Výsledky!$HR$3),"",Výsledky!HR32)</f>
        <v/>
      </c>
      <c r="AP58" s="92" t="str">
        <f>IF(ISBLANK(Výsledky!$HY$3),"",Výsledky!HY32)</f>
        <v/>
      </c>
      <c r="AQ58" s="92" t="str">
        <f>IF(ISBLANK(Výsledky!$IF$3),"",Výsledky!IF32)</f>
        <v/>
      </c>
      <c r="AR58" s="92" t="str">
        <f>IF(ISBLANK(Výsledky!$IM$3),"",Výsledky!IM32)</f>
        <v/>
      </c>
      <c r="AS58" s="92" t="str">
        <f>IF(ISBLANK(Výsledky!$IT$3),"",Výsledky!IT32)</f>
        <v/>
      </c>
      <c r="AT58" s="92" t="str">
        <f>IF(ISBLANK(Výsledky!$JA$3),"",Výsledky!JA32)</f>
        <v/>
      </c>
      <c r="AU58" s="92" t="str">
        <f>IF(ISBLANK(Výsledky!$JH$3),"",Výsledky!JH32)</f>
        <v/>
      </c>
      <c r="AV58" s="92" t="str">
        <f>IF(ISBLANK(Výsledky!$JO$3),"",Výsledky!JO32)</f>
        <v/>
      </c>
      <c r="AW58" s="92" t="str">
        <f>IF(ISBLANK(Výsledky!$JV$3),"",Výsledky!JV32)</f>
        <v/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6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>
      <c r="A59" s="1"/>
      <c r="B59" s="118" t="s">
        <v>149</v>
      </c>
      <c r="C59" s="114">
        <f>Tipy!A43</f>
        <v>37</v>
      </c>
      <c r="D59" s="109" t="str">
        <f>IF(Tipy!B43="","",Tipy!B43)</f>
        <v>Marekh8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IF(ISBLANK(Výsledky!$FG$3),"-",SUM(AF59,AH59,AM59,AP59,AR59,AX59))</f>
        <v>0</v>
      </c>
      <c r="I59" s="93" t="str">
        <f>IF(ISBLANK(Výsledky!$GW$3),"-",SUM(AL59,AQ59,AY59,BD59,BK59,BT59))</f>
        <v>-</v>
      </c>
      <c r="J59" s="95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/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/>
      </c>
      <c r="AM59" s="92" t="str">
        <f>IF(ISBLANK(Výsledky!$HD$3),"",Výsledky!HD49)</f>
        <v/>
      </c>
      <c r="AN59" s="92" t="str">
        <f>IF(ISBLANK(Výsledky!$HK$3),"",Výsledky!HK49)</f>
        <v/>
      </c>
      <c r="AO59" s="92" t="str">
        <f>IF(ISBLANK(Výsledky!$HR$3),"",Výsledky!HR49)</f>
        <v/>
      </c>
      <c r="AP59" s="92" t="str">
        <f>IF(ISBLANK(Výsledky!$HY$3),"",Výsledky!HY49)</f>
        <v/>
      </c>
      <c r="AQ59" s="92" t="str">
        <f>IF(ISBLANK(Výsledky!$IF$3),"",Výsledky!IF49)</f>
        <v/>
      </c>
      <c r="AR59" s="92" t="str">
        <f>IF(ISBLANK(Výsledky!$IM$3),"",Výsledky!IM49)</f>
        <v/>
      </c>
      <c r="AS59" s="92" t="str">
        <f>IF(ISBLANK(Výsledky!$IT$3),"",Výsledky!IT49)</f>
        <v/>
      </c>
      <c r="AT59" s="92" t="str">
        <f>IF(ISBLANK(Výsledky!$JA$3),"",Výsledky!JA49)</f>
        <v/>
      </c>
      <c r="AU59" s="92" t="str">
        <f>IF(ISBLANK(Výsledky!$JH$3),"",Výsledky!JH49)</f>
        <v/>
      </c>
      <c r="AV59" s="92" t="str">
        <f>IF(ISBLANK(Výsledky!$JO$3),"",Výsledky!JO49)</f>
        <v/>
      </c>
      <c r="AW59" s="92" t="str">
        <f>IF(ISBLANK(Výsledky!$JV$3),"",Výsledky!JV49)</f>
        <v/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6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>
      <c r="A60" s="1"/>
      <c r="B60" s="118" t="s">
        <v>150</v>
      </c>
      <c r="C60" s="114">
        <f>Tipy!A45</f>
        <v>66</v>
      </c>
      <c r="D60" s="109" t="str">
        <f>IF(Tipy!B45="","",Tipy!B45)</f>
        <v>MaroLFC</v>
      </c>
      <c r="E60" s="110">
        <f>SUM(F60:J60)</f>
        <v>210</v>
      </c>
      <c r="F60" s="105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IF(ISBLANK(Výsledky!$FG$3),"-",SUM(AF60,AH60,AM60,AP60,AR60,AX60))</f>
        <v>0</v>
      </c>
      <c r="I60" s="93" t="str">
        <f>IF(ISBLANK(Výsledky!$GW$3),"-",SUM(AL60,AQ60,AY60,BD60,BK60,BT60))</f>
        <v>-</v>
      </c>
      <c r="J60" s="95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/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/>
      </c>
      <c r="AM60" s="92" t="str">
        <f>IF(ISBLANK(Výsledky!$HD$3),"",Výsledky!HD51)</f>
        <v/>
      </c>
      <c r="AN60" s="92" t="str">
        <f>IF(ISBLANK(Výsledky!$HK$3),"",Výsledky!HK51)</f>
        <v/>
      </c>
      <c r="AO60" s="92" t="str">
        <f>IF(ISBLANK(Výsledky!$HR$3),"",Výsledky!HR51)</f>
        <v/>
      </c>
      <c r="AP60" s="92" t="str">
        <f>IF(ISBLANK(Výsledky!$HY$3),"",Výsledky!HY51)</f>
        <v/>
      </c>
      <c r="AQ60" s="92" t="str">
        <f>IF(ISBLANK(Výsledky!$IF$3),"",Výsledky!IF51)</f>
        <v/>
      </c>
      <c r="AR60" s="92" t="str">
        <f>IF(ISBLANK(Výsledky!$IM$3),"",Výsledky!IM51)</f>
        <v/>
      </c>
      <c r="AS60" s="92" t="str">
        <f>IF(ISBLANK(Výsledky!$IT$3),"",Výsledky!IT51)</f>
        <v/>
      </c>
      <c r="AT60" s="92" t="str">
        <f>IF(ISBLANK(Výsledky!$JA$3),"",Výsledky!JA51)</f>
        <v/>
      </c>
      <c r="AU60" s="92" t="str">
        <f>IF(ISBLANK(Výsledky!$JH$3),"",Výsledky!JH51)</f>
        <v/>
      </c>
      <c r="AV60" s="92" t="str">
        <f>IF(ISBLANK(Výsledky!$JO$3),"",Výsledky!JO51)</f>
        <v/>
      </c>
      <c r="AW60" s="92" t="str">
        <f>IF(ISBLANK(Výsledky!$JV$3),"",Výsledky!JV51)</f>
        <v/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6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>
      <c r="A61" s="1"/>
      <c r="B61" s="118" t="s">
        <v>151</v>
      </c>
      <c r="C61" s="114">
        <f>Tipy!A40</f>
        <v>45</v>
      </c>
      <c r="D61" s="109" t="str">
        <f>IF(Tipy!B40="","",Tipy!B40)</f>
        <v>MajkLFC</v>
      </c>
      <c r="E61" s="110">
        <f>SUM(F61:J61)</f>
        <v>190</v>
      </c>
      <c r="F61" s="105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IF(ISBLANK(Výsledky!$FG$3),"-",SUM(AF61,AH61,AM61,AP61,AR61,AX61))</f>
        <v>0</v>
      </c>
      <c r="I61" s="93" t="str">
        <f>IF(ISBLANK(Výsledky!$GW$3),"-",SUM(AL61,AQ61,AY61,BD61,BK61,BT61))</f>
        <v>-</v>
      </c>
      <c r="J61" s="95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/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/>
      </c>
      <c r="AM61" s="92" t="str">
        <f>IF(ISBLANK(Výsledky!$HD$3),"",Výsledky!HD46)</f>
        <v/>
      </c>
      <c r="AN61" s="92" t="str">
        <f>IF(ISBLANK(Výsledky!$HK$3),"",Výsledky!HK46)</f>
        <v/>
      </c>
      <c r="AO61" s="92" t="str">
        <f>IF(ISBLANK(Výsledky!$HR$3),"",Výsledky!HR46)</f>
        <v/>
      </c>
      <c r="AP61" s="92" t="str">
        <f>IF(ISBLANK(Výsledky!$HY$3),"",Výsledky!HY46)</f>
        <v/>
      </c>
      <c r="AQ61" s="92" t="str">
        <f>IF(ISBLANK(Výsledky!$IF$3),"",Výsledky!IF46)</f>
        <v/>
      </c>
      <c r="AR61" s="92" t="str">
        <f>IF(ISBLANK(Výsledky!$IM$3),"",Výsledky!IM46)</f>
        <v/>
      </c>
      <c r="AS61" s="92" t="str">
        <f>IF(ISBLANK(Výsledky!$IT$3),"",Výsledky!IT46)</f>
        <v/>
      </c>
      <c r="AT61" s="92" t="str">
        <f>IF(ISBLANK(Výsledky!$JA$3),"",Výsledky!JA46)</f>
        <v/>
      </c>
      <c r="AU61" s="92" t="str">
        <f>IF(ISBLANK(Výsledky!$JH$3),"",Výsledky!JH46)</f>
        <v/>
      </c>
      <c r="AV61" s="92" t="str">
        <f>IF(ISBLANK(Výsledky!$JO$3),"",Výsledky!JO46)</f>
        <v/>
      </c>
      <c r="AW61" s="92" t="str">
        <f>IF(ISBLANK(Výsledky!$JV$3),"",Výsledky!JV46)</f>
        <v/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6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6" thickBot="1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>-</v>
      </c>
      <c r="AH81" s="98" t="str">
        <f>IF(ISBLANK(Výsledky!$FU$3),"",Výsledky!FU71)</f>
        <v>-</v>
      </c>
      <c r="AI81" s="98" t="str">
        <f>IF(ISBLANK(Výsledky!$GB$3),"",Výsledky!GB71)</f>
        <v>-</v>
      </c>
      <c r="AJ81" s="98" t="str">
        <f>IF(ISBLANK(Výsledky!$GI$3),"",Výsledky!GI71)</f>
        <v>-</v>
      </c>
      <c r="AK81" s="98" t="str">
        <f>IF(ISBLANK(Výsledky!$GP$3),"",Výsledky!GP71)</f>
        <v>-</v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5.6" thickBot="1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6">
      <c r="B83" s="345" t="s">
        <v>308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6">
      <c r="B84" s="120"/>
      <c r="C84" s="348" t="s">
        <v>309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6">
      <c r="B85" s="121"/>
      <c r="C85" s="350" t="s">
        <v>310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6">
      <c r="B86" s="122"/>
      <c r="C86" s="352" t="s">
        <v>311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2" thickBot="1">
      <c r="B87" s="123"/>
      <c r="C87" s="341" t="s">
        <v>312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>
      <c r="D89" s="3"/>
      <c r="E89" s="3"/>
      <c r="F89" s="3"/>
      <c r="G89" s="3"/>
      <c r="H89" s="3"/>
      <c r="I89" s="3"/>
      <c r="J89" s="225" t="s">
        <v>322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>
      <c r="D91" s="3"/>
      <c r="E91" s="3"/>
      <c r="F91" s="3"/>
      <c r="G91" s="3"/>
      <c r="H91" s="3"/>
      <c r="I91" s="3"/>
      <c r="J91" s="225" t="s">
        <v>16</v>
      </c>
      <c r="K91" s="225" t="s">
        <v>322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322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>
      <c r="D102" s="3"/>
      <c r="E102" s="3"/>
      <c r="F102" s="3"/>
      <c r="G102" s="3"/>
      <c r="H102" s="3"/>
      <c r="I102" s="3"/>
      <c r="J102" s="225" t="s">
        <v>318</v>
      </c>
      <c r="K102" s="225" t="s">
        <v>237</v>
      </c>
      <c r="L102" s="225" t="s">
        <v>318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318</v>
      </c>
      <c r="N105" s="225" t="s">
        <v>7</v>
      </c>
      <c r="O105" s="225" t="s">
        <v>18</v>
      </c>
      <c r="P105" s="225" t="s">
        <v>240</v>
      </c>
      <c r="Q105" s="10" t="s">
        <v>318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322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>
      <c r="D108" s="3"/>
      <c r="E108" s="3"/>
      <c r="F108" s="3"/>
      <c r="G108" s="3"/>
      <c r="H108" s="3"/>
      <c r="I108" s="3"/>
      <c r="J108" s="225" t="s">
        <v>12</v>
      </c>
      <c r="K108" s="225" t="s">
        <v>318</v>
      </c>
      <c r="L108" s="225" t="s">
        <v>238</v>
      </c>
      <c r="M108" s="10" t="s">
        <v>5</v>
      </c>
      <c r="N108" s="225" t="s">
        <v>8</v>
      </c>
      <c r="O108" s="225" t="s">
        <v>322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318</v>
      </c>
      <c r="O109" s="225" t="s">
        <v>232</v>
      </c>
      <c r="P109" s="225" t="s">
        <v>322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319</v>
      </c>
      <c r="N110" s="225" t="s">
        <v>322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322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329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318</v>
      </c>
      <c r="P116" s="225" t="s">
        <v>318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321</v>
      </c>
      <c r="N120" s="225" t="s">
        <v>40</v>
      </c>
      <c r="O120" s="225" t="s">
        <v>329</v>
      </c>
      <c r="P120" s="225" t="s">
        <v>329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324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>
      <c r="D122" s="3"/>
      <c r="E122" s="3"/>
      <c r="F122" s="3"/>
      <c r="G122" s="3"/>
      <c r="H122" s="3"/>
      <c r="I122" s="3"/>
      <c r="J122" s="225" t="s">
        <v>8</v>
      </c>
      <c r="K122" s="225" t="s">
        <v>321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321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>
      <c r="D123" s="3"/>
      <c r="E123" s="3"/>
      <c r="F123" s="3"/>
      <c r="G123" s="3"/>
      <c r="H123" s="3"/>
      <c r="I123" s="3"/>
      <c r="J123" s="225" t="s">
        <v>248</v>
      </c>
      <c r="K123" s="225" t="s">
        <v>324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321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>
      <c r="D125" s="3"/>
      <c r="E125" s="3"/>
      <c r="F125" s="3"/>
      <c r="G125" s="3"/>
      <c r="H125" s="3"/>
      <c r="I125" s="3"/>
      <c r="J125" s="225" t="s">
        <v>319</v>
      </c>
      <c r="K125" s="225" t="s">
        <v>40</v>
      </c>
      <c r="L125" s="225" t="s">
        <v>319</v>
      </c>
      <c r="M125" s="10" t="s">
        <v>15</v>
      </c>
      <c r="N125" s="225" t="s">
        <v>324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>
      <c r="D126" s="3"/>
      <c r="E126" s="3"/>
      <c r="F126" s="3"/>
      <c r="G126" s="3"/>
      <c r="H126" s="3"/>
      <c r="I126" s="3"/>
      <c r="J126" s="225" t="s">
        <v>320</v>
      </c>
      <c r="K126" s="225" t="s">
        <v>21</v>
      </c>
      <c r="L126" s="225" t="s">
        <v>321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324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319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>
      <c r="D130" s="3"/>
      <c r="E130" s="3"/>
      <c r="F130" s="3"/>
      <c r="G130" s="3"/>
      <c r="H130" s="3"/>
      <c r="I130" s="3"/>
      <c r="J130" s="225" t="s">
        <v>232</v>
      </c>
      <c r="K130" s="225" t="s">
        <v>306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319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319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306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306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327</v>
      </c>
      <c r="N135" s="225" t="s">
        <v>327</v>
      </c>
      <c r="O135" s="225" t="s">
        <v>244</v>
      </c>
      <c r="P135" s="225" t="s">
        <v>306</v>
      </c>
      <c r="Q135" s="10" t="s">
        <v>319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329</v>
      </c>
      <c r="N136" s="225" t="s">
        <v>329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330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327</v>
      </c>
      <c r="P138" s="225" t="s">
        <v>321</v>
      </c>
      <c r="Q138" s="10" t="s">
        <v>306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>
      <c r="D139" s="3"/>
      <c r="E139" s="3"/>
      <c r="F139" s="3"/>
      <c r="G139" s="3"/>
      <c r="H139" s="3"/>
      <c r="I139" s="3"/>
      <c r="J139" s="225" t="s">
        <v>306</v>
      </c>
      <c r="K139" s="225" t="s">
        <v>279</v>
      </c>
      <c r="L139" s="225" t="s">
        <v>248</v>
      </c>
      <c r="M139" s="10" t="s">
        <v>328</v>
      </c>
      <c r="N139" s="225" t="s">
        <v>247</v>
      </c>
      <c r="O139" s="225" t="s">
        <v>31</v>
      </c>
      <c r="P139" s="225" t="s">
        <v>327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>
      <c r="D140" s="3"/>
      <c r="E140" s="3"/>
      <c r="F140" s="3"/>
      <c r="G140" s="3"/>
      <c r="H140" s="3"/>
      <c r="I140" s="3"/>
      <c r="J140" s="225" t="s">
        <v>19</v>
      </c>
      <c r="K140" s="225" t="s">
        <v>319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>
      <c r="D141" s="3"/>
      <c r="E141" s="3"/>
      <c r="F141" s="3"/>
      <c r="G141" s="3"/>
      <c r="H141" s="3"/>
      <c r="I141" s="3"/>
      <c r="J141" s="225" t="s">
        <v>4</v>
      </c>
      <c r="K141" s="225" t="s">
        <v>320</v>
      </c>
      <c r="L141" s="225" t="s">
        <v>36</v>
      </c>
      <c r="M141" s="10" t="s">
        <v>13</v>
      </c>
      <c r="N141" s="225" t="s">
        <v>11</v>
      </c>
      <c r="O141" s="225" t="s">
        <v>321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>
      <c r="D142" s="3"/>
      <c r="E142" s="3"/>
      <c r="F142" s="3"/>
      <c r="G142" s="3"/>
      <c r="H142" s="3"/>
      <c r="I142" s="3"/>
      <c r="J142" s="225" t="s">
        <v>31</v>
      </c>
      <c r="K142" s="225" t="s">
        <v>327</v>
      </c>
      <c r="L142" s="225" t="s">
        <v>279</v>
      </c>
      <c r="M142" s="10" t="s">
        <v>11</v>
      </c>
      <c r="N142" s="225" t="s">
        <v>29</v>
      </c>
      <c r="O142" s="225" t="s">
        <v>324</v>
      </c>
      <c r="P142" s="225" t="s">
        <v>324</v>
      </c>
      <c r="Q142" s="10" t="s">
        <v>327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>
      <c r="D143" s="3"/>
      <c r="E143" s="3"/>
      <c r="F143" s="3"/>
      <c r="G143" s="3"/>
      <c r="H143" s="3"/>
      <c r="I143" s="3"/>
      <c r="J143" s="225" t="s">
        <v>25</v>
      </c>
      <c r="K143" s="225" t="s">
        <v>329</v>
      </c>
      <c r="L143" s="225" t="s">
        <v>320</v>
      </c>
      <c r="M143" s="10" t="s">
        <v>306</v>
      </c>
      <c r="N143" s="225" t="s">
        <v>306</v>
      </c>
      <c r="O143" s="225" t="s">
        <v>29</v>
      </c>
      <c r="P143" s="225" t="s">
        <v>29</v>
      </c>
      <c r="Q143" s="10" t="s">
        <v>323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>
      <c r="D144" s="3"/>
      <c r="E144" s="3"/>
      <c r="F144" s="3"/>
      <c r="G144" s="3"/>
      <c r="H144" s="3"/>
      <c r="I144" s="3"/>
      <c r="J144" s="225" t="s">
        <v>246</v>
      </c>
      <c r="K144" s="225" t="s">
        <v>330</v>
      </c>
      <c r="L144" s="225" t="s">
        <v>327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324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329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330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330</v>
      </c>
      <c r="P147" s="225" t="s">
        <v>330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334</v>
      </c>
      <c r="P148" s="225" t="s">
        <v>334</v>
      </c>
      <c r="Q148" s="10" t="s">
        <v>330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279</v>
      </c>
      <c r="N149" s="225" t="s">
        <v>330</v>
      </c>
      <c r="O149" s="225" t="s">
        <v>245</v>
      </c>
      <c r="P149" s="225" t="s">
        <v>245</v>
      </c>
      <c r="Q149" s="10" t="s">
        <v>331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320</v>
      </c>
      <c r="N150" s="225" t="s">
        <v>331</v>
      </c>
      <c r="O150" s="225" t="s">
        <v>37</v>
      </c>
      <c r="P150" s="225" t="s">
        <v>37</v>
      </c>
      <c r="Q150" s="10" t="s">
        <v>334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225" t="s">
        <v>279</v>
      </c>
      <c r="K151" s="225" t="s">
        <v>29</v>
      </c>
      <c r="L151" s="225" t="s">
        <v>29</v>
      </c>
      <c r="M151" s="10" t="s">
        <v>332</v>
      </c>
      <c r="N151" s="225" t="s">
        <v>328</v>
      </c>
      <c r="O151" s="225" t="s">
        <v>323</v>
      </c>
      <c r="P151" s="225" t="s">
        <v>323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225" t="s">
        <v>321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331</v>
      </c>
      <c r="P152" s="225" t="s">
        <v>331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225" t="s">
        <v>323</v>
      </c>
      <c r="K153" s="225" t="s">
        <v>4</v>
      </c>
      <c r="L153" s="225" t="s">
        <v>4</v>
      </c>
      <c r="M153" s="10" t="s">
        <v>230</v>
      </c>
      <c r="N153" s="225" t="s">
        <v>279</v>
      </c>
      <c r="O153" s="225" t="s">
        <v>328</v>
      </c>
      <c r="P153" s="225" t="s">
        <v>328</v>
      </c>
      <c r="Q153" s="10" t="s">
        <v>328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225" t="s">
        <v>324</v>
      </c>
      <c r="K154" s="225" t="s">
        <v>31</v>
      </c>
      <c r="L154" s="225" t="s">
        <v>31</v>
      </c>
      <c r="M154" s="10" t="s">
        <v>233</v>
      </c>
      <c r="N154" s="225" t="s">
        <v>320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225" t="s">
        <v>327</v>
      </c>
      <c r="K155" s="225" t="s">
        <v>37</v>
      </c>
      <c r="L155" s="225" t="s">
        <v>37</v>
      </c>
      <c r="M155" s="10" t="s">
        <v>29</v>
      </c>
      <c r="N155" s="225" t="s">
        <v>332</v>
      </c>
      <c r="O155" s="225" t="s">
        <v>279</v>
      </c>
      <c r="P155" s="225" t="s">
        <v>279</v>
      </c>
      <c r="Q155" s="10" t="s">
        <v>279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225" t="s">
        <v>328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320</v>
      </c>
      <c r="P156" s="225" t="s">
        <v>320</v>
      </c>
      <c r="Q156" s="10" t="s">
        <v>320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225" t="s">
        <v>329</v>
      </c>
      <c r="K157" s="225" t="s">
        <v>323</v>
      </c>
      <c r="L157" s="225" t="s">
        <v>323</v>
      </c>
      <c r="M157" s="10" t="s">
        <v>31</v>
      </c>
      <c r="N157" s="225" t="s">
        <v>233</v>
      </c>
      <c r="O157" s="225" t="s">
        <v>332</v>
      </c>
      <c r="P157" s="225" t="s">
        <v>332</v>
      </c>
      <c r="Q157" s="10" t="s">
        <v>332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225" t="s">
        <v>330</v>
      </c>
      <c r="K158" s="225" t="s">
        <v>328</v>
      </c>
      <c r="L158" s="225" t="s">
        <v>328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225" t="s">
        <v>331</v>
      </c>
      <c r="K159" s="225" t="s">
        <v>331</v>
      </c>
      <c r="L159" s="225" t="s">
        <v>331</v>
      </c>
      <c r="M159" s="10" t="s">
        <v>323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225" t="s">
        <v>332</v>
      </c>
      <c r="K160" s="225" t="s">
        <v>332</v>
      </c>
      <c r="L160" s="225" t="s">
        <v>332</v>
      </c>
      <c r="M160" s="10" t="s">
        <v>331</v>
      </c>
      <c r="N160" s="225" t="s">
        <v>323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225" t="s">
        <v>334</v>
      </c>
      <c r="K161" s="225" t="s">
        <v>334</v>
      </c>
      <c r="L161" s="225" t="s">
        <v>334</v>
      </c>
      <c r="M161" s="10" t="s">
        <v>334</v>
      </c>
      <c r="N161" s="225" t="s">
        <v>334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topLeftCell="A49" zoomScale="90" zoomScaleNormal="90" workbookViewId="0">
      <selection activeCell="E11" sqref="E11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220" t="s">
        <v>181</v>
      </c>
      <c r="B1" s="215" t="s">
        <v>172</v>
      </c>
    </row>
    <row r="2" spans="1:3">
      <c r="A2" s="221" t="s">
        <v>1</v>
      </c>
      <c r="B2" s="222">
        <v>1</v>
      </c>
      <c r="C2" s="84"/>
    </row>
    <row r="3" spans="1:3">
      <c r="A3" s="221" t="s">
        <v>6</v>
      </c>
      <c r="B3" s="222">
        <v>2</v>
      </c>
      <c r="C3" s="84"/>
    </row>
    <row r="4" spans="1:3">
      <c r="A4" s="221" t="s">
        <v>3</v>
      </c>
      <c r="B4" s="222">
        <v>3</v>
      </c>
      <c r="C4" s="84"/>
    </row>
    <row r="5" spans="1:3">
      <c r="A5" s="221" t="s">
        <v>230</v>
      </c>
      <c r="B5" s="222">
        <v>4</v>
      </c>
      <c r="C5" s="84"/>
    </row>
    <row r="6" spans="1:3">
      <c r="A6" s="221" t="s">
        <v>12</v>
      </c>
      <c r="B6" s="222">
        <v>5</v>
      </c>
      <c r="C6" s="84"/>
    </row>
    <row r="7" spans="1:3">
      <c r="A7" s="221" t="s">
        <v>38</v>
      </c>
      <c r="B7" s="222">
        <v>6</v>
      </c>
      <c r="C7" s="84"/>
    </row>
    <row r="8" spans="1:3">
      <c r="A8" s="221" t="s">
        <v>231</v>
      </c>
      <c r="B8" s="222">
        <v>7</v>
      </c>
      <c r="C8" s="84"/>
    </row>
    <row r="9" spans="1:3">
      <c r="A9" s="221" t="s">
        <v>24</v>
      </c>
      <c r="B9" s="222">
        <v>8</v>
      </c>
      <c r="C9" s="84"/>
    </row>
    <row r="10" spans="1:3">
      <c r="A10" s="221" t="s">
        <v>13</v>
      </c>
      <c r="B10" s="222">
        <v>9</v>
      </c>
      <c r="C10" s="84"/>
    </row>
    <row r="11" spans="1:3">
      <c r="A11" s="221" t="s">
        <v>232</v>
      </c>
      <c r="B11" s="222">
        <v>10</v>
      </c>
      <c r="C11" s="84"/>
    </row>
    <row r="12" spans="1:3">
      <c r="A12" s="221" t="s">
        <v>10</v>
      </c>
      <c r="B12" s="222">
        <v>11</v>
      </c>
      <c r="C12" s="84"/>
    </row>
    <row r="13" spans="1:3">
      <c r="A13" s="221" t="s">
        <v>2</v>
      </c>
      <c r="B13" s="222">
        <v>12</v>
      </c>
      <c r="C13" s="84"/>
    </row>
    <row r="14" spans="1:3">
      <c r="A14" s="221" t="s">
        <v>15</v>
      </c>
      <c r="B14" s="222">
        <v>13</v>
      </c>
      <c r="C14" s="84"/>
    </row>
    <row r="15" spans="1:3">
      <c r="A15" s="221" t="s">
        <v>16</v>
      </c>
      <c r="B15" s="222">
        <v>14</v>
      </c>
      <c r="C15" s="84"/>
    </row>
    <row r="16" spans="1:3">
      <c r="A16" s="221" t="s">
        <v>233</v>
      </c>
      <c r="B16" s="222">
        <v>15</v>
      </c>
      <c r="C16" s="84"/>
    </row>
    <row r="17" spans="1:3">
      <c r="A17" s="221" t="s">
        <v>22</v>
      </c>
      <c r="B17" s="222">
        <v>16</v>
      </c>
      <c r="C17" s="84"/>
    </row>
    <row r="18" spans="1:3">
      <c r="A18" s="221" t="s">
        <v>21</v>
      </c>
      <c r="B18" s="222">
        <v>17</v>
      </c>
      <c r="C18" s="84"/>
    </row>
    <row r="19" spans="1:3">
      <c r="A19" s="221" t="s">
        <v>32</v>
      </c>
      <c r="B19" s="222">
        <v>18</v>
      </c>
      <c r="C19" s="84"/>
    </row>
    <row r="20" spans="1:3">
      <c r="A20" s="221" t="s">
        <v>234</v>
      </c>
      <c r="B20" s="222">
        <v>19</v>
      </c>
      <c r="C20" s="84"/>
    </row>
    <row r="21" spans="1:3">
      <c r="A21" s="221" t="s">
        <v>183</v>
      </c>
      <c r="B21" s="222">
        <v>20</v>
      </c>
      <c r="C21" s="84"/>
    </row>
    <row r="22" spans="1:3">
      <c r="A22" s="221" t="s">
        <v>235</v>
      </c>
      <c r="B22" s="222">
        <v>21</v>
      </c>
      <c r="C22" s="84"/>
    </row>
    <row r="23" spans="1:3">
      <c r="A23" s="221" t="s">
        <v>236</v>
      </c>
      <c r="B23" s="222">
        <v>22</v>
      </c>
      <c r="C23" s="84"/>
    </row>
    <row r="24" spans="1:3">
      <c r="A24" s="221" t="s">
        <v>237</v>
      </c>
      <c r="B24" s="222">
        <v>23</v>
      </c>
      <c r="C24" s="84"/>
    </row>
    <row r="25" spans="1:3">
      <c r="A25" s="221" t="s">
        <v>224</v>
      </c>
      <c r="B25" s="222">
        <v>24</v>
      </c>
      <c r="C25" s="84"/>
    </row>
    <row r="26" spans="1:3">
      <c r="A26" s="221" t="s">
        <v>11</v>
      </c>
      <c r="B26" s="222">
        <v>25</v>
      </c>
      <c r="C26" s="84"/>
    </row>
    <row r="27" spans="1:3">
      <c r="A27" s="221" t="s">
        <v>238</v>
      </c>
      <c r="B27" s="222">
        <v>26</v>
      </c>
      <c r="C27" s="84"/>
    </row>
    <row r="28" spans="1:3">
      <c r="A28" s="221" t="s">
        <v>27</v>
      </c>
      <c r="B28" s="222">
        <v>27</v>
      </c>
      <c r="C28" s="84"/>
    </row>
    <row r="29" spans="1:3">
      <c r="A29" s="221" t="s">
        <v>29</v>
      </c>
      <c r="B29" s="222">
        <v>28</v>
      </c>
      <c r="C29" s="84"/>
    </row>
    <row r="30" spans="1:3">
      <c r="A30" s="221" t="s">
        <v>5</v>
      </c>
      <c r="B30" s="222">
        <v>29</v>
      </c>
      <c r="C30" s="84"/>
    </row>
    <row r="31" spans="1:3">
      <c r="A31" s="221" t="s">
        <v>306</v>
      </c>
      <c r="B31" s="222">
        <v>30</v>
      </c>
      <c r="C31" s="84"/>
    </row>
    <row r="32" spans="1:3">
      <c r="A32" s="221" t="s">
        <v>17</v>
      </c>
      <c r="B32" s="222">
        <v>31</v>
      </c>
      <c r="C32" s="84"/>
    </row>
    <row r="33" spans="1:3">
      <c r="A33" s="221" t="s">
        <v>7</v>
      </c>
      <c r="B33" s="222">
        <v>32</v>
      </c>
      <c r="C33" s="84"/>
    </row>
    <row r="34" spans="1:3">
      <c r="A34" s="221" t="s">
        <v>239</v>
      </c>
      <c r="B34" s="222">
        <v>33</v>
      </c>
      <c r="C34" s="84"/>
    </row>
    <row r="35" spans="1:3">
      <c r="A35" s="221" t="s">
        <v>240</v>
      </c>
      <c r="B35" s="222">
        <v>34</v>
      </c>
      <c r="C35" s="84"/>
    </row>
    <row r="36" spans="1:3">
      <c r="A36" s="221" t="s">
        <v>241</v>
      </c>
      <c r="B36" s="222">
        <v>35</v>
      </c>
      <c r="C36" s="84"/>
    </row>
    <row r="37" spans="1:3">
      <c r="A37" s="221" t="s">
        <v>41</v>
      </c>
      <c r="B37" s="222">
        <v>36</v>
      </c>
      <c r="C37" s="84"/>
    </row>
    <row r="38" spans="1:3">
      <c r="A38" s="221" t="s">
        <v>242</v>
      </c>
      <c r="B38" s="222">
        <v>37</v>
      </c>
      <c r="C38" s="84"/>
    </row>
    <row r="39" spans="1:3">
      <c r="A39" s="221" t="s">
        <v>243</v>
      </c>
      <c r="B39" s="222">
        <v>38</v>
      </c>
      <c r="C39" s="84"/>
    </row>
    <row r="40" spans="1:3">
      <c r="A40" s="221" t="s">
        <v>19</v>
      </c>
      <c r="B40" s="222">
        <v>39</v>
      </c>
      <c r="C40" s="84"/>
    </row>
    <row r="41" spans="1:3">
      <c r="A41" s="221" t="s">
        <v>26</v>
      </c>
      <c r="B41" s="222">
        <v>40</v>
      </c>
      <c r="C41" s="84"/>
    </row>
    <row r="42" spans="1:3">
      <c r="A42" s="221" t="s">
        <v>4</v>
      </c>
      <c r="B42" s="222">
        <v>41</v>
      </c>
      <c r="C42" s="84"/>
    </row>
    <row r="43" spans="1:3">
      <c r="A43" s="221" t="s">
        <v>31</v>
      </c>
      <c r="B43" s="222">
        <v>42</v>
      </c>
      <c r="C43" s="84"/>
    </row>
    <row r="44" spans="1:3">
      <c r="A44" s="221" t="s">
        <v>25</v>
      </c>
      <c r="B44" s="222">
        <v>43</v>
      </c>
      <c r="C44" s="84"/>
    </row>
    <row r="45" spans="1:3">
      <c r="A45" s="221" t="s">
        <v>244</v>
      </c>
      <c r="B45" s="222">
        <v>44</v>
      </c>
      <c r="C45" s="84"/>
    </row>
    <row r="46" spans="1:3">
      <c r="A46" s="221" t="s">
        <v>40</v>
      </c>
      <c r="B46" s="222">
        <v>45</v>
      </c>
      <c r="C46" s="84"/>
    </row>
    <row r="47" spans="1:3">
      <c r="A47" s="221" t="s">
        <v>245</v>
      </c>
      <c r="B47" s="222">
        <v>46</v>
      </c>
      <c r="C47" s="84"/>
    </row>
    <row r="48" spans="1:3">
      <c r="A48" s="221" t="s">
        <v>30</v>
      </c>
      <c r="B48" s="222">
        <v>47</v>
      </c>
      <c r="C48" s="84"/>
    </row>
    <row r="49" spans="1:3">
      <c r="A49" s="221" t="s">
        <v>246</v>
      </c>
      <c r="B49" s="222">
        <v>48</v>
      </c>
      <c r="C49" s="84"/>
    </row>
    <row r="50" spans="1:3">
      <c r="A50" s="221" t="s">
        <v>28</v>
      </c>
      <c r="B50" s="222">
        <v>49</v>
      </c>
      <c r="C50" s="84"/>
    </row>
    <row r="51" spans="1:3">
      <c r="A51" s="221" t="s">
        <v>37</v>
      </c>
      <c r="B51" s="222">
        <v>50</v>
      </c>
      <c r="C51" s="84"/>
    </row>
    <row r="52" spans="1:3">
      <c r="A52" s="221" t="s">
        <v>18</v>
      </c>
      <c r="B52" s="222">
        <v>51</v>
      </c>
      <c r="C52" s="84"/>
    </row>
    <row r="53" spans="1:3">
      <c r="A53" s="221" t="s">
        <v>23</v>
      </c>
      <c r="B53" s="222">
        <v>52</v>
      </c>
      <c r="C53" s="84"/>
    </row>
    <row r="54" spans="1:3">
      <c r="A54" s="221" t="s">
        <v>39</v>
      </c>
      <c r="B54" s="222">
        <v>53</v>
      </c>
      <c r="C54" s="84"/>
    </row>
    <row r="55" spans="1:3">
      <c r="A55" s="221" t="s">
        <v>14</v>
      </c>
      <c r="B55" s="222">
        <v>54</v>
      </c>
      <c r="C55" s="84"/>
    </row>
    <row r="56" spans="1:3">
      <c r="A56" s="221" t="s">
        <v>9</v>
      </c>
      <c r="B56" s="222">
        <v>55</v>
      </c>
      <c r="C56" s="84"/>
    </row>
    <row r="57" spans="1:3">
      <c r="A57" s="221" t="s">
        <v>8</v>
      </c>
      <c r="B57" s="222">
        <v>56</v>
      </c>
      <c r="C57" s="84"/>
    </row>
    <row r="58" spans="1:3">
      <c r="A58" s="221" t="s">
        <v>247</v>
      </c>
      <c r="B58" s="222">
        <v>57</v>
      </c>
      <c r="C58" s="84"/>
    </row>
    <row r="59" spans="1:3">
      <c r="A59" s="221" t="s">
        <v>34</v>
      </c>
      <c r="B59" s="222">
        <v>58</v>
      </c>
      <c r="C59" s="84"/>
    </row>
    <row r="60" spans="1:3">
      <c r="A60" s="221" t="s">
        <v>35</v>
      </c>
      <c r="B60" s="222">
        <v>59</v>
      </c>
      <c r="C60" s="84"/>
    </row>
    <row r="61" spans="1:3">
      <c r="A61" s="221" t="s">
        <v>20</v>
      </c>
      <c r="B61" s="222">
        <v>60</v>
      </c>
      <c r="C61" s="84"/>
    </row>
    <row r="62" spans="1:3">
      <c r="A62" s="221" t="s">
        <v>248</v>
      </c>
      <c r="B62" s="222">
        <v>61</v>
      </c>
      <c r="C62" s="84"/>
    </row>
    <row r="63" spans="1:3">
      <c r="A63" s="221" t="s">
        <v>33</v>
      </c>
      <c r="B63" s="222">
        <v>62</v>
      </c>
      <c r="C63" s="84"/>
    </row>
    <row r="64" spans="1:3">
      <c r="A64" s="221" t="s">
        <v>52</v>
      </c>
      <c r="B64" s="222">
        <v>63</v>
      </c>
      <c r="C64" s="84"/>
    </row>
    <row r="65" spans="1:3">
      <c r="A65" s="221" t="s">
        <v>36</v>
      </c>
      <c r="B65" s="222">
        <v>64</v>
      </c>
      <c r="C65" s="84"/>
    </row>
    <row r="66" spans="1:3">
      <c r="A66" s="221" t="s">
        <v>279</v>
      </c>
      <c r="B66" s="222">
        <v>65</v>
      </c>
      <c r="C66" s="84"/>
    </row>
    <row r="67" spans="1:3">
      <c r="A67" s="221" t="s">
        <v>318</v>
      </c>
      <c r="B67" s="222">
        <v>66</v>
      </c>
      <c r="C67" s="84"/>
    </row>
    <row r="68" spans="1:3">
      <c r="A68" s="221" t="s">
        <v>319</v>
      </c>
      <c r="B68" s="222">
        <v>67</v>
      </c>
      <c r="C68" s="84"/>
    </row>
    <row r="69" spans="1:3">
      <c r="A69" s="221" t="s">
        <v>320</v>
      </c>
      <c r="B69" s="222">
        <v>68</v>
      </c>
      <c r="C69" s="84"/>
    </row>
    <row r="70" spans="1:3">
      <c r="A70" s="221" t="s">
        <v>321</v>
      </c>
      <c r="B70" s="222">
        <v>69</v>
      </c>
      <c r="C70" s="84"/>
    </row>
    <row r="71" spans="1:3">
      <c r="A71" s="221" t="s">
        <v>322</v>
      </c>
      <c r="B71" s="222">
        <v>70</v>
      </c>
      <c r="C71" s="84"/>
    </row>
    <row r="72" spans="1:3">
      <c r="A72" s="221" t="s">
        <v>323</v>
      </c>
      <c r="B72" s="222">
        <v>71</v>
      </c>
      <c r="C72" s="84"/>
    </row>
    <row r="73" spans="1:3">
      <c r="A73" s="221" t="s">
        <v>324</v>
      </c>
      <c r="B73" s="222">
        <v>72</v>
      </c>
      <c r="C73" s="84"/>
    </row>
    <row r="74" spans="1:3">
      <c r="A74" s="221" t="s">
        <v>327</v>
      </c>
      <c r="B74" s="222">
        <v>73</v>
      </c>
      <c r="C74" s="84"/>
    </row>
    <row r="75" spans="1:3">
      <c r="A75" s="221" t="s">
        <v>328</v>
      </c>
      <c r="B75" s="222">
        <v>74</v>
      </c>
      <c r="C75" s="84"/>
    </row>
    <row r="76" spans="1:3">
      <c r="A76" s="221" t="s">
        <v>329</v>
      </c>
      <c r="B76" s="222">
        <v>75</v>
      </c>
      <c r="C76" s="84"/>
    </row>
    <row r="77" spans="1:3">
      <c r="A77" s="221" t="s">
        <v>330</v>
      </c>
      <c r="B77" s="222">
        <v>76</v>
      </c>
      <c r="C77" s="84"/>
    </row>
    <row r="78" spans="1:3">
      <c r="A78" s="221" t="s">
        <v>331</v>
      </c>
      <c r="B78" s="222">
        <v>77</v>
      </c>
      <c r="C78" s="84"/>
    </row>
    <row r="79" spans="1:3">
      <c r="A79" s="221" t="s">
        <v>332</v>
      </c>
      <c r="B79" s="222">
        <v>78</v>
      </c>
      <c r="C79" s="84"/>
    </row>
    <row r="80" spans="1:3" ht="13.8" thickBot="1">
      <c r="A80" s="223" t="s">
        <v>334</v>
      </c>
      <c r="B80" s="224">
        <v>79</v>
      </c>
      <c r="C80" s="84"/>
    </row>
    <row r="81" spans="1:3" ht="15.6" thickBot="1">
      <c r="A81" s="192" t="s">
        <v>333</v>
      </c>
      <c r="B81" s="202">
        <f>COUNTA(A2:A80)</f>
        <v>79</v>
      </c>
      <c r="C81" s="84"/>
    </row>
    <row r="82" spans="1:3">
      <c r="B82" s="203"/>
      <c r="C82" s="84"/>
    </row>
    <row r="83" spans="1:3">
      <c r="A83" s="85"/>
      <c r="B83" s="84"/>
      <c r="C83" s="84"/>
    </row>
    <row r="84" spans="1:3">
      <c r="A84" s="85"/>
      <c r="B84" s="84"/>
      <c r="C84" s="84"/>
    </row>
    <row r="85" spans="1:3">
      <c r="A85" s="85"/>
      <c r="B85" s="84"/>
      <c r="C85" s="84"/>
    </row>
    <row r="86" spans="1:3">
      <c r="A86" s="85"/>
      <c r="B86" s="84"/>
      <c r="C86" s="84"/>
    </row>
    <row r="87" spans="1:3">
      <c r="A87" s="85"/>
      <c r="B87" s="84"/>
      <c r="C87" s="84"/>
    </row>
    <row r="88" spans="1:3">
      <c r="A88" s="85"/>
      <c r="B88" s="84"/>
      <c r="C88" s="84"/>
    </row>
    <row r="89" spans="1:3">
      <c r="A89" s="85"/>
      <c r="B89" s="84"/>
      <c r="C89" s="84"/>
    </row>
    <row r="90" spans="1:3">
      <c r="A90" s="85"/>
      <c r="B90" s="84"/>
      <c r="C90" s="84"/>
    </row>
    <row r="91" spans="1:3">
      <c r="A91" s="85"/>
      <c r="B91" s="84"/>
      <c r="C91" s="84"/>
    </row>
    <row r="92" spans="1:3">
      <c r="A92" s="85"/>
      <c r="B92" s="84"/>
      <c r="C92" s="84"/>
    </row>
    <row r="93" spans="1:3">
      <c r="A93" s="85"/>
      <c r="B93" s="84"/>
      <c r="C93" s="84"/>
    </row>
    <row r="94" spans="1:3">
      <c r="A94" s="85"/>
      <c r="B94" s="84"/>
      <c r="C94" s="84"/>
    </row>
    <row r="95" spans="1:3">
      <c r="A95" s="85"/>
      <c r="B95" s="84"/>
      <c r="C95" s="84"/>
    </row>
    <row r="96" spans="1:3">
      <c r="A96" s="85"/>
      <c r="B96" s="84"/>
      <c r="C96" s="84"/>
    </row>
    <row r="97" spans="1:3">
      <c r="A97" s="85"/>
      <c r="B97" s="84"/>
      <c r="C97" s="84"/>
    </row>
    <row r="98" spans="1:3">
      <c r="A98" s="85"/>
      <c r="B98" s="84"/>
      <c r="C98" s="84"/>
    </row>
    <row r="99" spans="1:3">
      <c r="A99" s="85"/>
      <c r="B99" s="84"/>
      <c r="C99" s="84"/>
    </row>
    <row r="100" spans="1:3">
      <c r="A100" s="85"/>
      <c r="B100" s="84"/>
      <c r="C100" s="84"/>
    </row>
    <row r="101" spans="1:3" ht="13.8" thickBot="1">
      <c r="A101" s="85"/>
      <c r="B101" s="84"/>
      <c r="C101" s="84"/>
    </row>
    <row r="102" spans="1:3" ht="13.8" thickBot="1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63"/>
  <sheetViews>
    <sheetView topLeftCell="A26" zoomScale="90" zoomScaleNormal="90" workbookViewId="0">
      <selection activeCell="E28" sqref="E28"/>
    </sheetView>
  </sheetViews>
  <sheetFormatPr defaultRowHeight="13.2"/>
  <cols>
    <col min="1" max="2" width="15.6640625" customWidth="1"/>
  </cols>
  <sheetData>
    <row r="1" spans="1:2" ht="20.100000000000001" customHeight="1" thickBot="1">
      <c r="A1" s="214" t="s">
        <v>277</v>
      </c>
      <c r="B1" s="215" t="s">
        <v>278</v>
      </c>
    </row>
    <row r="2" spans="1:2">
      <c r="A2" s="216" t="s">
        <v>250</v>
      </c>
      <c r="B2" s="217">
        <v>30</v>
      </c>
    </row>
    <row r="3" spans="1:2">
      <c r="A3" s="216" t="s">
        <v>251</v>
      </c>
      <c r="B3" s="217">
        <v>30</v>
      </c>
    </row>
    <row r="4" spans="1:2">
      <c r="A4" s="216" t="s">
        <v>252</v>
      </c>
      <c r="B4" s="217">
        <v>30</v>
      </c>
    </row>
    <row r="5" spans="1:2">
      <c r="A5" s="216" t="s">
        <v>253</v>
      </c>
      <c r="B5" s="217">
        <v>30</v>
      </c>
    </row>
    <row r="6" spans="1:2">
      <c r="A6" s="216" t="s">
        <v>276</v>
      </c>
      <c r="B6" s="217">
        <v>30</v>
      </c>
    </row>
    <row r="7" spans="1:2">
      <c r="A7" s="216" t="s">
        <v>254</v>
      </c>
      <c r="B7" s="217">
        <v>30</v>
      </c>
    </row>
    <row r="8" spans="1:2">
      <c r="A8" s="216" t="s">
        <v>255</v>
      </c>
      <c r="B8" s="217">
        <v>30</v>
      </c>
    </row>
    <row r="9" spans="1:2">
      <c r="A9" s="216" t="s">
        <v>256</v>
      </c>
      <c r="B9" s="217">
        <v>30</v>
      </c>
    </row>
    <row r="10" spans="1:2">
      <c r="A10" s="216" t="s">
        <v>257</v>
      </c>
      <c r="B10" s="217">
        <v>30</v>
      </c>
    </row>
    <row r="11" spans="1:2">
      <c r="A11" s="216" t="s">
        <v>258</v>
      </c>
      <c r="B11" s="217">
        <v>30</v>
      </c>
    </row>
    <row r="12" spans="1:2">
      <c r="A12" s="216" t="s">
        <v>259</v>
      </c>
      <c r="B12" s="217">
        <v>30</v>
      </c>
    </row>
    <row r="13" spans="1:2">
      <c r="A13" s="216" t="s">
        <v>260</v>
      </c>
      <c r="B13" s="217">
        <v>30</v>
      </c>
    </row>
    <row r="14" spans="1:2">
      <c r="A14" s="216" t="s">
        <v>261</v>
      </c>
      <c r="B14" s="217">
        <v>30</v>
      </c>
    </row>
    <row r="15" spans="1:2">
      <c r="A15" s="216" t="s">
        <v>280</v>
      </c>
      <c r="B15" s="217">
        <v>20</v>
      </c>
    </row>
    <row r="16" spans="1:2">
      <c r="A16" s="216" t="s">
        <v>281</v>
      </c>
      <c r="B16" s="217">
        <v>20</v>
      </c>
    </row>
    <row r="17" spans="1:2">
      <c r="A17" s="216" t="s">
        <v>282</v>
      </c>
      <c r="B17" s="217">
        <v>20</v>
      </c>
    </row>
    <row r="18" spans="1:2">
      <c r="A18" s="216" t="s">
        <v>283</v>
      </c>
      <c r="B18" s="217">
        <v>20</v>
      </c>
    </row>
    <row r="19" spans="1:2">
      <c r="A19" s="216" t="s">
        <v>284</v>
      </c>
      <c r="B19" s="217">
        <v>20</v>
      </c>
    </row>
    <row r="20" spans="1:2">
      <c r="A20" s="216" t="s">
        <v>285</v>
      </c>
      <c r="B20" s="217">
        <v>20</v>
      </c>
    </row>
    <row r="21" spans="1:2">
      <c r="A21" s="216" t="s">
        <v>286</v>
      </c>
      <c r="B21" s="217">
        <v>20</v>
      </c>
    </row>
    <row r="22" spans="1:2">
      <c r="A22" s="216" t="s">
        <v>287</v>
      </c>
      <c r="B22" s="217">
        <v>20</v>
      </c>
    </row>
    <row r="23" spans="1:2">
      <c r="A23" s="216" t="s">
        <v>288</v>
      </c>
      <c r="B23" s="217">
        <v>20</v>
      </c>
    </row>
    <row r="24" spans="1:2">
      <c r="A24" s="216" t="s">
        <v>289</v>
      </c>
      <c r="B24" s="217">
        <v>20</v>
      </c>
    </row>
    <row r="25" spans="1:2">
      <c r="A25" s="216" t="s">
        <v>290</v>
      </c>
      <c r="B25" s="217">
        <v>20</v>
      </c>
    </row>
    <row r="26" spans="1:2">
      <c r="A26" s="216" t="s">
        <v>291</v>
      </c>
      <c r="B26" s="217">
        <v>20</v>
      </c>
    </row>
    <row r="27" spans="1:2">
      <c r="A27" s="216" t="s">
        <v>370</v>
      </c>
      <c r="B27" s="217">
        <v>20</v>
      </c>
    </row>
    <row r="28" spans="1:2">
      <c r="A28" s="216" t="s">
        <v>262</v>
      </c>
      <c r="B28" s="217">
        <v>20</v>
      </c>
    </row>
    <row r="29" spans="1:2">
      <c r="A29" s="216" t="s">
        <v>263</v>
      </c>
      <c r="B29" s="217">
        <v>20</v>
      </c>
    </row>
    <row r="30" spans="1:2">
      <c r="A30" s="216" t="s">
        <v>264</v>
      </c>
      <c r="B30" s="217">
        <v>20</v>
      </c>
    </row>
    <row r="31" spans="1:2">
      <c r="A31" s="216" t="s">
        <v>265</v>
      </c>
      <c r="B31" s="217">
        <v>20</v>
      </c>
    </row>
    <row r="32" spans="1:2">
      <c r="A32" s="216" t="s">
        <v>266</v>
      </c>
      <c r="B32" s="217">
        <v>20</v>
      </c>
    </row>
    <row r="33" spans="1:2">
      <c r="A33" s="216" t="s">
        <v>267</v>
      </c>
      <c r="B33" s="217">
        <v>20</v>
      </c>
    </row>
    <row r="34" spans="1:2">
      <c r="A34" s="216" t="s">
        <v>268</v>
      </c>
      <c r="B34" s="217">
        <v>20</v>
      </c>
    </row>
    <row r="35" spans="1:2">
      <c r="A35" s="216" t="s">
        <v>269</v>
      </c>
      <c r="B35" s="217">
        <v>20</v>
      </c>
    </row>
    <row r="36" spans="1:2">
      <c r="A36" s="216" t="s">
        <v>270</v>
      </c>
      <c r="B36" s="217">
        <v>20</v>
      </c>
    </row>
    <row r="37" spans="1:2">
      <c r="A37" s="216" t="s">
        <v>271</v>
      </c>
      <c r="B37" s="217">
        <v>20</v>
      </c>
    </row>
    <row r="38" spans="1:2">
      <c r="A38" s="216" t="s">
        <v>272</v>
      </c>
      <c r="B38" s="217">
        <v>20</v>
      </c>
    </row>
    <row r="39" spans="1:2">
      <c r="A39" s="216" t="s">
        <v>275</v>
      </c>
      <c r="B39" s="217">
        <v>20</v>
      </c>
    </row>
    <row r="40" spans="1:2">
      <c r="A40" s="216" t="s">
        <v>273</v>
      </c>
      <c r="B40" s="217">
        <v>20</v>
      </c>
    </row>
    <row r="41" spans="1:2">
      <c r="A41" s="216" t="s">
        <v>274</v>
      </c>
      <c r="B41" s="217">
        <v>20</v>
      </c>
    </row>
    <row r="42" spans="1:2">
      <c r="A42" s="216" t="s">
        <v>292</v>
      </c>
      <c r="B42" s="217">
        <v>30</v>
      </c>
    </row>
    <row r="43" spans="1:2">
      <c r="A43" s="216" t="s">
        <v>293</v>
      </c>
      <c r="B43" s="217">
        <v>30</v>
      </c>
    </row>
    <row r="44" spans="1:2">
      <c r="A44" s="216" t="s">
        <v>294</v>
      </c>
      <c r="B44" s="217">
        <v>30</v>
      </c>
    </row>
    <row r="45" spans="1:2">
      <c r="A45" s="216" t="s">
        <v>295</v>
      </c>
      <c r="B45" s="217">
        <v>30</v>
      </c>
    </row>
    <row r="46" spans="1:2">
      <c r="A46" s="216" t="s">
        <v>296</v>
      </c>
      <c r="B46" s="217">
        <v>30</v>
      </c>
    </row>
    <row r="47" spans="1:2">
      <c r="A47" s="216" t="s">
        <v>297</v>
      </c>
      <c r="B47" s="217">
        <v>30</v>
      </c>
    </row>
    <row r="48" spans="1:2">
      <c r="A48" s="216" t="s">
        <v>298</v>
      </c>
      <c r="B48" s="217">
        <v>30</v>
      </c>
    </row>
    <row r="49" spans="1:2">
      <c r="A49" s="216" t="s">
        <v>299</v>
      </c>
      <c r="B49" s="217">
        <v>30</v>
      </c>
    </row>
    <row r="50" spans="1:2">
      <c r="A50" s="216" t="s">
        <v>300</v>
      </c>
      <c r="B50" s="217">
        <v>30</v>
      </c>
    </row>
    <row r="51" spans="1:2">
      <c r="A51" s="216" t="s">
        <v>301</v>
      </c>
      <c r="B51" s="217">
        <v>30</v>
      </c>
    </row>
    <row r="52" spans="1:2">
      <c r="A52" s="216" t="s">
        <v>302</v>
      </c>
      <c r="B52" s="217">
        <v>30</v>
      </c>
    </row>
    <row r="53" spans="1:2">
      <c r="A53" s="216" t="s">
        <v>303</v>
      </c>
      <c r="B53" s="217">
        <v>30</v>
      </c>
    </row>
    <row r="54" spans="1:2">
      <c r="A54" s="216" t="s">
        <v>304</v>
      </c>
      <c r="B54" s="217">
        <v>30</v>
      </c>
    </row>
    <row r="55" spans="1:2" ht="13.8" thickBot="1">
      <c r="A55" s="218" t="s">
        <v>305</v>
      </c>
      <c r="B55" s="219">
        <v>30</v>
      </c>
    </row>
    <row r="56" spans="1:2">
      <c r="A56" s="213" t="s">
        <v>338</v>
      </c>
      <c r="B56" s="79">
        <v>20</v>
      </c>
    </row>
    <row r="57" spans="1:2">
      <c r="A57" s="213" t="s">
        <v>343</v>
      </c>
      <c r="B57" s="226">
        <v>20</v>
      </c>
    </row>
    <row r="58" spans="1:2">
      <c r="A58" s="213" t="s">
        <v>347</v>
      </c>
      <c r="B58" s="226">
        <v>20</v>
      </c>
    </row>
    <row r="59" spans="1:2">
      <c r="A59" s="213" t="s">
        <v>349</v>
      </c>
      <c r="B59" s="226">
        <v>20</v>
      </c>
    </row>
    <row r="60" spans="1:2">
      <c r="A60" s="213" t="s">
        <v>346</v>
      </c>
      <c r="B60" s="226">
        <v>20</v>
      </c>
    </row>
    <row r="61" spans="1:2">
      <c r="A61" s="213" t="s">
        <v>368</v>
      </c>
      <c r="B61" s="226">
        <v>20</v>
      </c>
    </row>
    <row r="62" spans="1:2">
      <c r="A62" s="213" t="s">
        <v>314</v>
      </c>
      <c r="B62" s="226">
        <v>20</v>
      </c>
    </row>
    <row r="63" spans="1:2">
      <c r="A63" s="213" t="s">
        <v>315</v>
      </c>
      <c r="B63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2023-01-04T22:16:53Z</dcterms:modified>
</cp:coreProperties>
</file>